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rawings/drawing6.xml" ContentType="application/vnd.openxmlformats-officedocument.drawing+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ctrlProps/ctrlProp4.xml" ContentType="application/vnd.ms-excel.controlproperties+xml"/>
  <Override PartName="/xl/ctrlProps/ctrlProp5.xml" ContentType="application/vnd.ms-excel.control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66925"/>
  <mc:AlternateContent xmlns:mc="http://schemas.openxmlformats.org/markup-compatibility/2006">
    <mc:Choice Requires="x15">
      <x15ac:absPath xmlns:x15ac="http://schemas.microsoft.com/office/spreadsheetml/2010/11/ac" url="https://ktglbuc.sharepoint.com/sites/TeamClientService/Documentos compartidos/Institucionales/Clientes/MAGRAMA/3. EXTRA DOMESTICO/1.-Informes Regulares/1 - INFORMES/2024/Anual 2024/"/>
    </mc:Choice>
  </mc:AlternateContent>
  <xr:revisionPtr revIDLastSave="121" documentId="8_{506C3339-772D-452A-AF01-AD0E6F20E7CD}" xr6:coauthVersionLast="47" xr6:coauthVersionMax="47" xr10:uidLastSave="{7F880596-ACBF-47E6-8529-3A596E3DD837}"/>
  <bookViews>
    <workbookView showSheetTabs="0" xWindow="-110" yWindow="-110" windowWidth="22780" windowHeight="14540" tabRatio="806" xr2:uid="{00000000-000D-0000-FFFF-FFFF00000000}"/>
  </bookViews>
  <sheets>
    <sheet name="PORTADA" sheetId="13" r:id="rId1"/>
    <sheet name="Conclusiones" sheetId="17" r:id="rId2"/>
    <sheet name="VARIABLES" sheetId="14" r:id="rId3"/>
    <sheet name="METODOLOGÍA" sheetId="15" r:id="rId4"/>
    <sheet name="KPI_DATOS" sheetId="3" state="hidden" r:id="rId5"/>
    <sheet name="Desplegables" sheetId="16" state="hidden" r:id="rId6"/>
    <sheet name="PERFIL_DATOS" sheetId="7" state="hidden" r:id="rId7"/>
    <sheet name="MOTIVOS_DATOS" sheetId="10" state="hidden" r:id="rId8"/>
    <sheet name="KPI" sheetId="5" r:id="rId9"/>
    <sheet name="PERFIL" sheetId="8" r:id="rId10"/>
    <sheet name="MOTIVOS" sheetId="9" r:id="rId11"/>
  </sheets>
  <definedNames>
    <definedName name="_GoBack" localSheetId="10">MOTIVOS!$A$23</definedName>
    <definedName name="_xlnm.Print_Area" localSheetId="3">METODOLOGÍA!$A$1:$J$27</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023" i="7" l="1"/>
  <c r="A7005" i="7"/>
  <c r="A6987" i="7"/>
  <c r="A6969" i="7"/>
  <c r="A6951" i="7"/>
  <c r="A6933" i="7"/>
  <c r="A6915" i="7"/>
  <c r="A6897" i="7"/>
  <c r="A6879" i="7"/>
  <c r="A6861" i="7"/>
  <c r="A6843" i="7"/>
  <c r="A6825" i="7"/>
  <c r="A6807" i="7"/>
  <c r="A6789" i="7"/>
  <c r="A6771" i="7"/>
  <c r="A6753" i="7"/>
  <c r="A6735" i="7"/>
  <c r="A6717" i="7"/>
  <c r="A6699" i="7"/>
  <c r="A6681" i="7"/>
  <c r="A6663" i="7"/>
  <c r="A6645" i="7"/>
  <c r="A6627" i="7"/>
  <c r="A6609" i="7"/>
  <c r="A6591" i="7"/>
  <c r="A6573" i="7"/>
  <c r="A6555" i="7"/>
  <c r="A6537" i="7"/>
  <c r="A6519" i="7"/>
  <c r="A6501" i="7"/>
  <c r="A6483" i="7"/>
  <c r="A6465" i="7"/>
  <c r="A6447" i="7"/>
  <c r="A6429" i="7"/>
  <c r="A6411" i="7"/>
  <c r="A6393" i="7"/>
  <c r="A6375" i="7"/>
  <c r="A6357" i="7"/>
  <c r="A6339" i="7"/>
  <c r="A6321" i="7"/>
  <c r="A6303" i="7"/>
  <c r="A6285" i="7"/>
  <c r="A6267" i="7"/>
  <c r="A6249" i="7"/>
  <c r="A6231" i="7"/>
  <c r="A6213" i="7"/>
  <c r="A6195" i="7"/>
  <c r="A6177" i="7"/>
  <c r="A6159" i="7"/>
  <c r="A6141" i="7"/>
  <c r="A6123" i="7"/>
  <c r="A6105" i="7"/>
  <c r="A6087" i="7"/>
  <c r="A6069" i="7"/>
  <c r="A6051" i="7"/>
  <c r="A6033" i="7"/>
  <c r="A6015" i="7"/>
  <c r="A5997" i="7"/>
  <c r="A5979" i="7"/>
  <c r="A5961" i="7"/>
  <c r="A5943" i="7"/>
  <c r="A5925" i="7"/>
  <c r="A5907" i="7"/>
  <c r="A5889" i="7"/>
  <c r="A5871" i="7"/>
  <c r="A5853" i="7"/>
  <c r="A5817" i="7"/>
  <c r="A5799" i="7"/>
  <c r="A5781" i="7"/>
  <c r="A5763" i="7"/>
  <c r="A5745" i="7"/>
  <c r="A5727" i="7"/>
  <c r="A5709" i="7"/>
  <c r="A5691" i="7"/>
  <c r="A5673" i="7"/>
  <c r="A5655" i="7"/>
  <c r="A5637" i="7"/>
  <c r="A5619" i="7"/>
  <c r="A5601" i="7"/>
  <c r="A5583" i="7"/>
  <c r="A5565" i="7"/>
  <c r="A5547" i="7"/>
  <c r="A5529" i="7"/>
  <c r="A5511" i="7"/>
  <c r="A5493" i="7"/>
  <c r="A5475" i="7"/>
  <c r="A5457" i="7"/>
  <c r="A5439" i="7"/>
  <c r="A5421" i="7"/>
  <c r="A5403" i="7"/>
  <c r="A5385" i="7"/>
  <c r="A5367" i="7"/>
  <c r="A5349" i="7"/>
  <c r="A5331" i="7"/>
  <c r="A5313" i="7"/>
  <c r="A5295" i="7"/>
  <c r="A5277" i="7"/>
  <c r="A5259" i="7"/>
  <c r="A5241" i="7"/>
  <c r="A5223" i="7"/>
  <c r="A5205" i="7"/>
  <c r="A5187" i="7"/>
  <c r="A5169" i="7"/>
  <c r="A5151" i="7"/>
  <c r="A5133" i="7"/>
  <c r="A7022" i="7"/>
  <c r="A7004" i="7"/>
  <c r="A6986" i="7"/>
  <c r="A6968" i="7"/>
  <c r="A6950" i="7"/>
  <c r="A6932" i="7"/>
  <c r="A6914" i="7"/>
  <c r="A6896" i="7"/>
  <c r="A6878" i="7"/>
  <c r="A6860" i="7"/>
  <c r="A6842" i="7"/>
  <c r="A6824" i="7"/>
  <c r="A6806" i="7"/>
  <c r="A6788" i="7"/>
  <c r="A6770" i="7"/>
  <c r="A6752" i="7"/>
  <c r="A6734" i="7"/>
  <c r="A6716" i="7"/>
  <c r="A6698" i="7"/>
  <c r="A6680" i="7"/>
  <c r="A6662" i="7"/>
  <c r="A6644" i="7"/>
  <c r="A6626" i="7"/>
  <c r="A6608" i="7"/>
  <c r="A6590" i="7"/>
  <c r="A6572" i="7"/>
  <c r="A6554" i="7"/>
  <c r="A6536" i="7"/>
  <c r="A6518" i="7"/>
  <c r="A6500" i="7"/>
  <c r="A6482" i="7"/>
  <c r="A6464" i="7"/>
  <c r="A6446" i="7"/>
  <c r="A6428" i="7"/>
  <c r="A6410" i="7"/>
  <c r="A6392" i="7"/>
  <c r="A6374" i="7"/>
  <c r="A6356" i="7"/>
  <c r="A6338" i="7"/>
  <c r="A6320" i="7"/>
  <c r="A6302" i="7"/>
  <c r="A6284" i="7"/>
  <c r="A6266" i="7"/>
  <c r="A6248" i="7"/>
  <c r="A6230" i="7"/>
  <c r="A6212" i="7"/>
  <c r="A6194" i="7"/>
  <c r="A6176" i="7"/>
  <c r="A6158" i="7"/>
  <c r="A6140" i="7"/>
  <c r="A6122" i="7"/>
  <c r="A6104" i="7"/>
  <c r="A6086" i="7"/>
  <c r="A6068" i="7"/>
  <c r="A6050" i="7"/>
  <c r="A6032" i="7"/>
  <c r="A6014" i="7"/>
  <c r="A5996" i="7"/>
  <c r="A5978" i="7"/>
  <c r="A5960" i="7"/>
  <c r="A5942" i="7"/>
  <c r="A5924" i="7"/>
  <c r="A5906" i="7"/>
  <c r="A5888" i="7"/>
  <c r="A5870" i="7"/>
  <c r="A5816" i="7"/>
  <c r="A5798" i="7"/>
  <c r="A5780" i="7"/>
  <c r="A5762" i="7"/>
  <c r="A5744" i="7"/>
  <c r="A5726" i="7"/>
  <c r="A5708" i="7"/>
  <c r="A5690" i="7"/>
  <c r="A5672" i="7"/>
  <c r="A5654" i="7"/>
  <c r="A5636" i="7"/>
  <c r="A5618" i="7"/>
  <c r="A5600" i="7"/>
  <c r="A5582" i="7"/>
  <c r="A5564" i="7"/>
  <c r="A5546" i="7"/>
  <c r="A5528" i="7"/>
  <c r="A5510" i="7"/>
  <c r="A5492" i="7"/>
  <c r="A5474" i="7"/>
  <c r="A5456" i="7"/>
  <c r="A5438" i="7"/>
  <c r="A5420" i="7"/>
  <c r="A5402" i="7"/>
  <c r="A5384" i="7"/>
  <c r="A5366" i="7"/>
  <c r="A5348" i="7"/>
  <c r="A5330" i="7"/>
  <c r="A5312" i="7"/>
  <c r="A5294" i="7"/>
  <c r="A5276" i="7"/>
  <c r="A5258" i="7"/>
  <c r="A5240" i="7"/>
  <c r="A5222" i="7"/>
  <c r="A5204" i="7"/>
  <c r="A5186" i="7"/>
  <c r="A5168" i="7"/>
  <c r="A5150" i="7"/>
  <c r="A7020" i="7"/>
  <c r="A7002" i="7"/>
  <c r="A6984" i="7"/>
  <c r="A6966" i="7"/>
  <c r="A6948" i="7"/>
  <c r="A6930" i="7"/>
  <c r="A6912" i="7"/>
  <c r="A6894" i="7"/>
  <c r="A6876" i="7"/>
  <c r="A6858" i="7"/>
  <c r="A6840" i="7"/>
  <c r="A6822" i="7"/>
  <c r="A6804" i="7"/>
  <c r="A6786" i="7"/>
  <c r="A6768" i="7"/>
  <c r="A6750" i="7"/>
  <c r="A6732" i="7"/>
  <c r="A6714" i="7"/>
  <c r="A6696" i="7"/>
  <c r="A6678" i="7"/>
  <c r="A6660" i="7"/>
  <c r="A6642" i="7"/>
  <c r="A6624" i="7"/>
  <c r="A6606" i="7"/>
  <c r="A6588" i="7"/>
  <c r="A6570" i="7"/>
  <c r="A6552" i="7"/>
  <c r="A6534" i="7"/>
  <c r="A6516" i="7"/>
  <c r="A6498" i="7"/>
  <c r="A6480" i="7"/>
  <c r="A6462" i="7"/>
  <c r="A6444" i="7"/>
  <c r="A6426" i="7"/>
  <c r="A6408" i="7"/>
  <c r="A6390" i="7"/>
  <c r="A6372" i="7"/>
  <c r="A6354" i="7"/>
  <c r="A6336" i="7"/>
  <c r="A6318" i="7"/>
  <c r="A6300" i="7"/>
  <c r="A6282" i="7"/>
  <c r="A6264" i="7"/>
  <c r="A6246" i="7"/>
  <c r="A6228" i="7"/>
  <c r="A6210" i="7"/>
  <c r="A6192" i="7"/>
  <c r="A6174" i="7"/>
  <c r="A6156" i="7"/>
  <c r="A6138" i="7"/>
  <c r="A6120" i="7"/>
  <c r="A6102" i="7"/>
  <c r="A6084" i="7"/>
  <c r="A6066" i="7"/>
  <c r="A6048" i="7"/>
  <c r="A6030" i="7"/>
  <c r="A6012" i="7"/>
  <c r="A5994" i="7"/>
  <c r="A5976" i="7"/>
  <c r="A5958" i="7"/>
  <c r="A5940" i="7"/>
  <c r="A5922" i="7"/>
  <c r="A5904" i="7"/>
  <c r="A5886" i="7"/>
  <c r="A5868" i="7"/>
  <c r="A5814" i="7"/>
  <c r="A5796" i="7"/>
  <c r="A5778" i="7"/>
  <c r="A5760" i="7"/>
  <c r="A5742" i="7"/>
  <c r="A5724" i="7"/>
  <c r="A5706" i="7"/>
  <c r="A5688" i="7"/>
  <c r="A5670" i="7"/>
  <c r="A5652" i="7"/>
  <c r="A5634" i="7"/>
  <c r="A5616" i="7"/>
  <c r="A5598" i="7"/>
  <c r="A5580" i="7"/>
  <c r="A5562" i="7"/>
  <c r="A5544" i="7"/>
  <c r="A5526" i="7"/>
  <c r="A5508" i="7"/>
  <c r="A5490" i="7"/>
  <c r="A5472" i="7"/>
  <c r="A5454" i="7"/>
  <c r="A7017" i="7"/>
  <c r="A6999" i="7"/>
  <c r="A6981" i="7"/>
  <c r="A6963" i="7"/>
  <c r="A6945" i="7"/>
  <c r="A6927" i="7"/>
  <c r="A6909" i="7"/>
  <c r="A6891" i="7"/>
  <c r="A6873" i="7"/>
  <c r="A6855" i="7"/>
  <c r="A6837" i="7"/>
  <c r="A6819" i="7"/>
  <c r="A6801" i="7"/>
  <c r="A6783" i="7"/>
  <c r="A6765" i="7"/>
  <c r="A6747" i="7"/>
  <c r="A6729" i="7"/>
  <c r="A6711" i="7"/>
  <c r="A6693" i="7"/>
  <c r="A6675" i="7"/>
  <c r="A6657" i="7"/>
  <c r="A6639" i="7"/>
  <c r="A6621" i="7"/>
  <c r="A6603" i="7"/>
  <c r="A6585" i="7"/>
  <c r="A6567" i="7"/>
  <c r="A6549" i="7"/>
  <c r="A6531" i="7"/>
  <c r="A6513" i="7"/>
  <c r="A6495" i="7"/>
  <c r="A6477" i="7"/>
  <c r="A6459" i="7"/>
  <c r="A6441" i="7"/>
  <c r="A6423" i="7"/>
  <c r="A6405" i="7"/>
  <c r="A6387" i="7"/>
  <c r="A6369" i="7"/>
  <c r="A6351" i="7"/>
  <c r="A6333" i="7"/>
  <c r="A6315" i="7"/>
  <c r="A6297" i="7"/>
  <c r="A6279" i="7"/>
  <c r="A6261" i="7"/>
  <c r="A6243" i="7"/>
  <c r="A6225" i="7"/>
  <c r="A6207" i="7"/>
  <c r="A6189" i="7"/>
  <c r="A6171" i="7"/>
  <c r="A6153" i="7"/>
  <c r="A6135" i="7"/>
  <c r="A6117" i="7"/>
  <c r="A6099" i="7"/>
  <c r="A6081" i="7"/>
  <c r="A6063" i="7"/>
  <c r="A6045" i="7"/>
  <c r="A6027" i="7"/>
  <c r="A6009" i="7"/>
  <c r="A5991" i="7"/>
  <c r="A5973" i="7"/>
  <c r="A5955" i="7"/>
  <c r="A5937" i="7"/>
  <c r="A5919" i="7"/>
  <c r="A5901" i="7"/>
  <c r="A5883" i="7"/>
  <c r="A5865" i="7"/>
  <c r="A5811" i="7"/>
  <c r="A5793" i="7"/>
  <c r="A5775" i="7"/>
  <c r="A5757" i="7"/>
  <c r="A5739" i="7"/>
  <c r="A5721" i="7"/>
  <c r="A5703" i="7"/>
  <c r="A5685" i="7"/>
  <c r="A5667" i="7"/>
  <c r="A5649" i="7"/>
  <c r="A5631" i="7"/>
  <c r="A5613" i="7"/>
  <c r="A5595" i="7"/>
  <c r="A5577" i="7"/>
  <c r="A5559" i="7"/>
  <c r="A5541" i="7"/>
  <c r="A5523" i="7"/>
  <c r="A5505" i="7"/>
  <c r="A5487" i="7"/>
  <c r="A5469" i="7"/>
  <c r="A5451" i="7"/>
  <c r="A5433" i="7"/>
  <c r="A5415" i="7"/>
  <c r="A5397" i="7"/>
  <c r="A5379" i="7"/>
  <c r="A5361" i="7"/>
  <c r="A5343" i="7"/>
  <c r="A5325" i="7"/>
  <c r="A5307" i="7"/>
  <c r="A5289" i="7"/>
  <c r="A5271" i="7"/>
  <c r="A5253" i="7"/>
  <c r="A5235" i="7"/>
  <c r="A5217" i="7"/>
  <c r="A5199" i="7"/>
  <c r="A5181" i="7"/>
  <c r="A5163" i="7"/>
  <c r="A5145" i="7"/>
  <c r="A7021" i="7"/>
  <c r="A6997" i="7"/>
  <c r="A6975" i="7"/>
  <c r="A6953" i="7"/>
  <c r="A6928" i="7"/>
  <c r="A6905" i="7"/>
  <c r="A6883" i="7"/>
  <c r="A6859" i="7"/>
  <c r="A6835" i="7"/>
  <c r="A6813" i="7"/>
  <c r="A6791" i="7"/>
  <c r="A6766" i="7"/>
  <c r="A6743" i="7"/>
  <c r="A6721" i="7"/>
  <c r="A6697" i="7"/>
  <c r="A6673" i="7"/>
  <c r="A6651" i="7"/>
  <c r="A6629" i="7"/>
  <c r="A6604" i="7"/>
  <c r="A6581" i="7"/>
  <c r="A6559" i="7"/>
  <c r="A6535" i="7"/>
  <c r="A6511" i="7"/>
  <c r="A6489" i="7"/>
  <c r="A6467" i="7"/>
  <c r="A6442" i="7"/>
  <c r="A6419" i="7"/>
  <c r="A6397" i="7"/>
  <c r="A6373" i="7"/>
  <c r="A6349" i="7"/>
  <c r="A6327" i="7"/>
  <c r="A6305" i="7"/>
  <c r="A6280" i="7"/>
  <c r="A6257" i="7"/>
  <c r="A6235" i="7"/>
  <c r="A6211" i="7"/>
  <c r="A6187" i="7"/>
  <c r="A6165" i="7"/>
  <c r="A6143" i="7"/>
  <c r="A6118" i="7"/>
  <c r="A6095" i="7"/>
  <c r="A6073" i="7"/>
  <c r="A6049" i="7"/>
  <c r="A6025" i="7"/>
  <c r="A6003" i="7"/>
  <c r="A5981" i="7"/>
  <c r="A5956" i="7"/>
  <c r="A5933" i="7"/>
  <c r="A5911" i="7"/>
  <c r="A5887" i="7"/>
  <c r="A5863" i="7"/>
  <c r="A5819" i="7"/>
  <c r="A5794" i="7"/>
  <c r="A5771" i="7"/>
  <c r="A5749" i="7"/>
  <c r="A5725" i="7"/>
  <c r="A5701" i="7"/>
  <c r="A5679" i="7"/>
  <c r="A5657" i="7"/>
  <c r="A5632" i="7"/>
  <c r="A5609" i="7"/>
  <c r="A5587" i="7"/>
  <c r="A5563" i="7"/>
  <c r="A5539" i="7"/>
  <c r="A5517" i="7"/>
  <c r="A5495" i="7"/>
  <c r="A5470" i="7"/>
  <c r="A5447" i="7"/>
  <c r="A5426" i="7"/>
  <c r="A5405" i="7"/>
  <c r="A5382" i="7"/>
  <c r="A5360" i="7"/>
  <c r="A5339" i="7"/>
  <c r="A5318" i="7"/>
  <c r="A5297" i="7"/>
  <c r="A5274" i="7"/>
  <c r="A5252" i="7"/>
  <c r="A5231" i="7"/>
  <c r="A5210" i="7"/>
  <c r="A5189" i="7"/>
  <c r="A5166" i="7"/>
  <c r="A5144" i="7"/>
  <c r="A7019" i="7"/>
  <c r="A6996" i="7"/>
  <c r="A6974" i="7"/>
  <c r="A6952" i="7"/>
  <c r="A6926" i="7"/>
  <c r="A6904" i="7"/>
  <c r="A6882" i="7"/>
  <c r="A6857" i="7"/>
  <c r="A6834" i="7"/>
  <c r="A6812" i="7"/>
  <c r="A6790" i="7"/>
  <c r="A6764" i="7"/>
  <c r="A6742" i="7"/>
  <c r="A6720" i="7"/>
  <c r="A6695" i="7"/>
  <c r="A6672" i="7"/>
  <c r="A6650" i="7"/>
  <c r="A6628" i="7"/>
  <c r="A6602" i="7"/>
  <c r="A6580" i="7"/>
  <c r="A6558" i="7"/>
  <c r="A6533" i="7"/>
  <c r="A6510" i="7"/>
  <c r="A6488" i="7"/>
  <c r="A6466" i="7"/>
  <c r="A6440" i="7"/>
  <c r="A6418" i="7"/>
  <c r="A6396" i="7"/>
  <c r="A6371" i="7"/>
  <c r="A6348" i="7"/>
  <c r="A6326" i="7"/>
  <c r="A6304" i="7"/>
  <c r="A6278" i="7"/>
  <c r="A6256" i="7"/>
  <c r="A6234" i="7"/>
  <c r="A6209" i="7"/>
  <c r="A6186" i="7"/>
  <c r="A6164" i="7"/>
  <c r="A6142" i="7"/>
  <c r="A6116" i="7"/>
  <c r="A6094" i="7"/>
  <c r="A6072" i="7"/>
  <c r="A6047" i="7"/>
  <c r="A6024" i="7"/>
  <c r="A6002" i="7"/>
  <c r="A5980" i="7"/>
  <c r="A5954" i="7"/>
  <c r="A5932" i="7"/>
  <c r="A5910" i="7"/>
  <c r="A5885" i="7"/>
  <c r="A5862" i="7"/>
  <c r="A5818" i="7"/>
  <c r="A5792" i="7"/>
  <c r="A5770" i="7"/>
  <c r="A5748" i="7"/>
  <c r="A5723" i="7"/>
  <c r="A5700" i="7"/>
  <c r="A5678" i="7"/>
  <c r="A5656" i="7"/>
  <c r="A5630" i="7"/>
  <c r="A5608" i="7"/>
  <c r="A5586" i="7"/>
  <c r="A5561" i="7"/>
  <c r="A5538" i="7"/>
  <c r="A5516" i="7"/>
  <c r="A5494" i="7"/>
  <c r="A5468" i="7"/>
  <c r="A5446" i="7"/>
  <c r="A5425" i="7"/>
  <c r="A5404" i="7"/>
  <c r="A5381" i="7"/>
  <c r="A5359" i="7"/>
  <c r="A5338" i="7"/>
  <c r="A5317" i="7"/>
  <c r="A5296" i="7"/>
  <c r="A5273" i="7"/>
  <c r="A5251" i="7"/>
  <c r="A5230" i="7"/>
  <c r="A5209" i="7"/>
  <c r="A5188" i="7"/>
  <c r="A5165" i="7"/>
  <c r="A5143" i="7"/>
  <c r="A7018" i="7"/>
  <c r="A6995" i="7"/>
  <c r="A6973" i="7"/>
  <c r="A6949" i="7"/>
  <c r="A6925" i="7"/>
  <c r="A6903" i="7"/>
  <c r="A6881" i="7"/>
  <c r="A6856" i="7"/>
  <c r="A6833" i="7"/>
  <c r="A6811" i="7"/>
  <c r="A6787" i="7"/>
  <c r="A6763" i="7"/>
  <c r="A6741" i="7"/>
  <c r="A6719" i="7"/>
  <c r="A6694" i="7"/>
  <c r="A6671" i="7"/>
  <c r="A6649" i="7"/>
  <c r="A6625" i="7"/>
  <c r="A6601" i="7"/>
  <c r="A6579" i="7"/>
  <c r="A6557" i="7"/>
  <c r="A6532" i="7"/>
  <c r="A6509" i="7"/>
  <c r="A6487" i="7"/>
  <c r="A6463" i="7"/>
  <c r="A6439" i="7"/>
  <c r="A6417" i="7"/>
  <c r="A6395" i="7"/>
  <c r="A6370" i="7"/>
  <c r="A6347" i="7"/>
  <c r="A6325" i="7"/>
  <c r="A6301" i="7"/>
  <c r="A6277" i="7"/>
  <c r="A6255" i="7"/>
  <c r="A6233" i="7"/>
  <c r="A6208" i="7"/>
  <c r="A6185" i="7"/>
  <c r="A6163" i="7"/>
  <c r="A6139" i="7"/>
  <c r="A6115" i="7"/>
  <c r="A6093" i="7"/>
  <c r="A6071" i="7"/>
  <c r="A6046" i="7"/>
  <c r="A6023" i="7"/>
  <c r="A6001" i="7"/>
  <c r="A5977" i="7"/>
  <c r="A5953" i="7"/>
  <c r="A5931" i="7"/>
  <c r="A5909" i="7"/>
  <c r="A5884" i="7"/>
  <c r="A5861" i="7"/>
  <c r="A5815" i="7"/>
  <c r="A5791" i="7"/>
  <c r="A5769" i="7"/>
  <c r="A5747" i="7"/>
  <c r="A5722" i="7"/>
  <c r="A5699" i="7"/>
  <c r="A5677" i="7"/>
  <c r="A5653" i="7"/>
  <c r="A5629" i="7"/>
  <c r="A5607" i="7"/>
  <c r="A5585" i="7"/>
  <c r="A5560" i="7"/>
  <c r="A5537" i="7"/>
  <c r="A5515" i="7"/>
  <c r="A5491" i="7"/>
  <c r="A5467" i="7"/>
  <c r="A5445" i="7"/>
  <c r="A5424" i="7"/>
  <c r="A5401" i="7"/>
  <c r="A5380" i="7"/>
  <c r="A5358" i="7"/>
  <c r="A5337" i="7"/>
  <c r="A5316" i="7"/>
  <c r="A5293" i="7"/>
  <c r="A5272" i="7"/>
  <c r="A5250" i="7"/>
  <c r="A5229" i="7"/>
  <c r="A5208" i="7"/>
  <c r="A5185" i="7"/>
  <c r="A5164" i="7"/>
  <c r="A5142" i="7"/>
  <c r="A7016" i="7"/>
  <c r="A6994" i="7"/>
  <c r="A6972" i="7"/>
  <c r="A6947" i="7"/>
  <c r="A6924" i="7"/>
  <c r="A6902" i="7"/>
  <c r="A6880" i="7"/>
  <c r="A6854" i="7"/>
  <c r="A6832" i="7"/>
  <c r="A6810" i="7"/>
  <c r="A6785" i="7"/>
  <c r="A6762" i="7"/>
  <c r="A6740" i="7"/>
  <c r="A6718" i="7"/>
  <c r="A6692" i="7"/>
  <c r="A6670" i="7"/>
  <c r="A6648" i="7"/>
  <c r="A6623" i="7"/>
  <c r="A6600" i="7"/>
  <c r="A6578" i="7"/>
  <c r="A6556" i="7"/>
  <c r="A6530" i="7"/>
  <c r="A6508" i="7"/>
  <c r="A6486" i="7"/>
  <c r="A6461" i="7"/>
  <c r="A6438" i="7"/>
  <c r="A6416" i="7"/>
  <c r="A6394" i="7"/>
  <c r="A6368" i="7"/>
  <c r="A6346" i="7"/>
  <c r="A6324" i="7"/>
  <c r="A6299" i="7"/>
  <c r="A6276" i="7"/>
  <c r="A6254" i="7"/>
  <c r="A6232" i="7"/>
  <c r="A6206" i="7"/>
  <c r="A6184" i="7"/>
  <c r="A6162" i="7"/>
  <c r="A6137" i="7"/>
  <c r="A6114" i="7"/>
  <c r="A6092" i="7"/>
  <c r="A6070" i="7"/>
  <c r="A6044" i="7"/>
  <c r="A6022" i="7"/>
  <c r="A6000" i="7"/>
  <c r="A5975" i="7"/>
  <c r="A5952" i="7"/>
  <c r="A5930" i="7"/>
  <c r="A5908" i="7"/>
  <c r="A5882" i="7"/>
  <c r="A5860" i="7"/>
  <c r="A5813" i="7"/>
  <c r="A5790" i="7"/>
  <c r="A5768" i="7"/>
  <c r="A5746" i="7"/>
  <c r="A5720" i="7"/>
  <c r="A5698" i="7"/>
  <c r="A5676" i="7"/>
  <c r="A5651" i="7"/>
  <c r="A5628" i="7"/>
  <c r="A5606" i="7"/>
  <c r="A5584" i="7"/>
  <c r="A5558" i="7"/>
  <c r="A5536" i="7"/>
  <c r="A5514" i="7"/>
  <c r="A5489" i="7"/>
  <c r="A5466" i="7"/>
  <c r="A5444" i="7"/>
  <c r="A5423" i="7"/>
  <c r="A5400" i="7"/>
  <c r="A5378" i="7"/>
  <c r="A5357" i="7"/>
  <c r="A5336" i="7"/>
  <c r="A5315" i="7"/>
  <c r="A5292" i="7"/>
  <c r="A5270" i="7"/>
  <c r="A5249" i="7"/>
  <c r="A5228" i="7"/>
  <c r="A5207" i="7"/>
  <c r="A5184" i="7"/>
  <c r="A5162" i="7"/>
  <c r="A5141" i="7"/>
  <c r="A7013" i="7"/>
  <c r="A6991" i="7"/>
  <c r="A6967" i="7"/>
  <c r="A6943" i="7"/>
  <c r="A6921" i="7"/>
  <c r="A6899" i="7"/>
  <c r="A6874" i="7"/>
  <c r="A6851" i="7"/>
  <c r="A6829" i="7"/>
  <c r="A6805" i="7"/>
  <c r="A6781" i="7"/>
  <c r="A6759" i="7"/>
  <c r="A6737" i="7"/>
  <c r="A6712" i="7"/>
  <c r="A6689" i="7"/>
  <c r="A6667" i="7"/>
  <c r="A6643" i="7"/>
  <c r="A6619" i="7"/>
  <c r="A6597" i="7"/>
  <c r="A6575" i="7"/>
  <c r="A6550" i="7"/>
  <c r="A6527" i="7"/>
  <c r="A6505" i="7"/>
  <c r="A6481" i="7"/>
  <c r="A6457" i="7"/>
  <c r="A6435" i="7"/>
  <c r="A6413" i="7"/>
  <c r="A6388" i="7"/>
  <c r="A6365" i="7"/>
  <c r="A6343" i="7"/>
  <c r="A6319" i="7"/>
  <c r="A6295" i="7"/>
  <c r="A6273" i="7"/>
  <c r="A6251" i="7"/>
  <c r="A6226" i="7"/>
  <c r="A6203" i="7"/>
  <c r="A6181" i="7"/>
  <c r="A6157" i="7"/>
  <c r="A6133" i="7"/>
  <c r="A6111" i="7"/>
  <c r="A6089" i="7"/>
  <c r="A6064" i="7"/>
  <c r="A6041" i="7"/>
  <c r="A6019" i="7"/>
  <c r="A5995" i="7"/>
  <c r="A5971" i="7"/>
  <c r="A5949" i="7"/>
  <c r="A5927" i="7"/>
  <c r="A5902" i="7"/>
  <c r="A5879" i="7"/>
  <c r="A5857" i="7"/>
  <c r="A5809" i="7"/>
  <c r="A5787" i="7"/>
  <c r="A5765" i="7"/>
  <c r="A5740" i="7"/>
  <c r="A5717" i="7"/>
  <c r="A5695" i="7"/>
  <c r="A5671" i="7"/>
  <c r="A5647" i="7"/>
  <c r="A5625" i="7"/>
  <c r="A5603" i="7"/>
  <c r="A5578" i="7"/>
  <c r="A5555" i="7"/>
  <c r="A5533" i="7"/>
  <c r="A5509" i="7"/>
  <c r="A5485" i="7"/>
  <c r="A5463" i="7"/>
  <c r="A5441" i="7"/>
  <c r="A5418" i="7"/>
  <c r="A5396" i="7"/>
  <c r="A5375" i="7"/>
  <c r="A5354" i="7"/>
  <c r="A5333" i="7"/>
  <c r="A5310" i="7"/>
  <c r="A5288" i="7"/>
  <c r="A5267" i="7"/>
  <c r="A5246" i="7"/>
  <c r="A5225" i="7"/>
  <c r="A5202" i="7"/>
  <c r="A5180" i="7"/>
  <c r="A5159" i="7"/>
  <c r="A5138" i="7"/>
  <c r="A7012" i="7"/>
  <c r="A6990" i="7"/>
  <c r="A6965" i="7"/>
  <c r="A6942" i="7"/>
  <c r="A6920" i="7"/>
  <c r="A6898" i="7"/>
  <c r="A6872" i="7"/>
  <c r="A6850" i="7"/>
  <c r="A6828" i="7"/>
  <c r="A6803" i="7"/>
  <c r="A6780" i="7"/>
  <c r="A6758" i="7"/>
  <c r="A6736" i="7"/>
  <c r="A6710" i="7"/>
  <c r="A6688" i="7"/>
  <c r="A6666" i="7"/>
  <c r="A6641" i="7"/>
  <c r="A6618" i="7"/>
  <c r="A6596" i="7"/>
  <c r="A6574" i="7"/>
  <c r="A6548" i="7"/>
  <c r="A6526" i="7"/>
  <c r="A6504" i="7"/>
  <c r="A6479" i="7"/>
  <c r="A6456" i="7"/>
  <c r="A6434" i="7"/>
  <c r="A6412" i="7"/>
  <c r="A6386" i="7"/>
  <c r="A6364" i="7"/>
  <c r="A6342" i="7"/>
  <c r="A6317" i="7"/>
  <c r="A6294" i="7"/>
  <c r="A6272" i="7"/>
  <c r="A6250" i="7"/>
  <c r="A6224" i="7"/>
  <c r="A6202" i="7"/>
  <c r="A6180" i="7"/>
  <c r="A6155" i="7"/>
  <c r="A6132" i="7"/>
  <c r="A6110" i="7"/>
  <c r="A6088" i="7"/>
  <c r="A6062" i="7"/>
  <c r="A6040" i="7"/>
  <c r="A6018" i="7"/>
  <c r="A5993" i="7"/>
  <c r="A5970" i="7"/>
  <c r="A5948" i="7"/>
  <c r="A5926" i="7"/>
  <c r="A5900" i="7"/>
  <c r="A5878" i="7"/>
  <c r="A5856" i="7"/>
  <c r="A5808" i="7"/>
  <c r="A5786" i="7"/>
  <c r="A5764" i="7"/>
  <c r="A5738" i="7"/>
  <c r="A5716" i="7"/>
  <c r="A5694" i="7"/>
  <c r="A5669" i="7"/>
  <c r="A5646" i="7"/>
  <c r="A5624" i="7"/>
  <c r="A5602" i="7"/>
  <c r="A5576" i="7"/>
  <c r="A5554" i="7"/>
  <c r="A5532" i="7"/>
  <c r="A5507" i="7"/>
  <c r="A5484" i="7"/>
  <c r="A5462" i="7"/>
  <c r="A5440" i="7"/>
  <c r="A5417" i="7"/>
  <c r="A5395" i="7"/>
  <c r="A5374" i="7"/>
  <c r="A5353" i="7"/>
  <c r="A5332" i="7"/>
  <c r="A5309" i="7"/>
  <c r="A5287" i="7"/>
  <c r="A5266" i="7"/>
  <c r="A5245" i="7"/>
  <c r="A5224" i="7"/>
  <c r="A5201" i="7"/>
  <c r="A5179" i="7"/>
  <c r="A5158" i="7"/>
  <c r="A5137" i="7"/>
  <c r="A7007" i="7"/>
  <c r="A6982" i="7"/>
  <c r="A6959" i="7"/>
  <c r="A6937" i="7"/>
  <c r="A6913" i="7"/>
  <c r="A6889" i="7"/>
  <c r="A6867" i="7"/>
  <c r="A6845" i="7"/>
  <c r="A6820" i="7"/>
  <c r="A6797" i="7"/>
  <c r="A6775" i="7"/>
  <c r="A6751" i="7"/>
  <c r="A6727" i="7"/>
  <c r="A6705" i="7"/>
  <c r="A6683" i="7"/>
  <c r="A6658" i="7"/>
  <c r="A6635" i="7"/>
  <c r="A6613" i="7"/>
  <c r="A6589" i="7"/>
  <c r="A6565" i="7"/>
  <c r="A6543" i="7"/>
  <c r="A6521" i="7"/>
  <c r="A6496" i="7"/>
  <c r="A6473" i="7"/>
  <c r="A6451" i="7"/>
  <c r="A6427" i="7"/>
  <c r="A6403" i="7"/>
  <c r="A6381" i="7"/>
  <c r="A6359" i="7"/>
  <c r="A6334" i="7"/>
  <c r="A6311" i="7"/>
  <c r="A6289" i="7"/>
  <c r="A6265" i="7"/>
  <c r="A6241" i="7"/>
  <c r="A6219" i="7"/>
  <c r="A6197" i="7"/>
  <c r="A6172" i="7"/>
  <c r="A6149" i="7"/>
  <c r="A6127" i="7"/>
  <c r="A6103" i="7"/>
  <c r="A6079" i="7"/>
  <c r="A6057" i="7"/>
  <c r="A6035" i="7"/>
  <c r="A6010" i="7"/>
  <c r="A5987" i="7"/>
  <c r="A5965" i="7"/>
  <c r="A5941" i="7"/>
  <c r="A5917" i="7"/>
  <c r="A5895" i="7"/>
  <c r="A5873" i="7"/>
  <c r="A5803" i="7"/>
  <c r="A5779" i="7"/>
  <c r="A6998" i="7"/>
  <c r="A6976" i="7"/>
  <c r="A6954" i="7"/>
  <c r="A6929" i="7"/>
  <c r="A6906" i="7"/>
  <c r="A6884" i="7"/>
  <c r="A6862" i="7"/>
  <c r="A6836" i="7"/>
  <c r="A6814" i="7"/>
  <c r="A6792" i="7"/>
  <c r="A6767" i="7"/>
  <c r="A6744" i="7"/>
  <c r="A6722" i="7"/>
  <c r="A6700" i="7"/>
  <c r="A6674" i="7"/>
  <c r="A6652" i="7"/>
  <c r="A6630" i="7"/>
  <c r="A6605" i="7"/>
  <c r="A6582" i="7"/>
  <c r="A6560" i="7"/>
  <c r="A6538" i="7"/>
  <c r="A6512" i="7"/>
  <c r="A6490" i="7"/>
  <c r="A6468" i="7"/>
  <c r="A6443" i="7"/>
  <c r="A6420" i="7"/>
  <c r="A6398" i="7"/>
  <c r="A6376" i="7"/>
  <c r="A6350" i="7"/>
  <c r="A6328" i="7"/>
  <c r="A6306" i="7"/>
  <c r="A6281" i="7"/>
  <c r="A6258" i="7"/>
  <c r="A6236" i="7"/>
  <c r="A6214" i="7"/>
  <c r="A6188" i="7"/>
  <c r="A6166" i="7"/>
  <c r="A6144" i="7"/>
  <c r="A6119" i="7"/>
  <c r="A6096" i="7"/>
  <c r="A6074" i="7"/>
  <c r="A6052" i="7"/>
  <c r="A6026" i="7"/>
  <c r="A6004" i="7"/>
  <c r="A5982" i="7"/>
  <c r="A5957" i="7"/>
  <c r="A5934" i="7"/>
  <c r="A5912" i="7"/>
  <c r="A5890" i="7"/>
  <c r="A5864" i="7"/>
  <c r="A5820" i="7"/>
  <c r="A5795" i="7"/>
  <c r="A5772" i="7"/>
  <c r="A5750" i="7"/>
  <c r="A5728" i="7"/>
  <c r="A5702" i="7"/>
  <c r="A5680" i="7"/>
  <c r="A5658" i="7"/>
  <c r="A5633" i="7"/>
  <c r="A5610" i="7"/>
  <c r="A5588" i="7"/>
  <c r="A5566" i="7"/>
  <c r="A5540" i="7"/>
  <c r="A5518" i="7"/>
  <c r="A5496" i="7"/>
  <c r="A5471" i="7"/>
  <c r="A5448" i="7"/>
  <c r="A5427" i="7"/>
  <c r="A5406" i="7"/>
  <c r="A5383" i="7"/>
  <c r="A5362" i="7"/>
  <c r="A5340" i="7"/>
  <c r="A5319" i="7"/>
  <c r="A5298" i="7"/>
  <c r="A5275" i="7"/>
  <c r="A5254" i="7"/>
  <c r="A5232" i="7"/>
  <c r="A5211" i="7"/>
  <c r="A5190" i="7"/>
  <c r="A5167" i="7"/>
  <c r="A5146" i="7"/>
  <c r="A7015" i="7"/>
  <c r="A6978" i="7"/>
  <c r="A6936" i="7"/>
  <c r="A6892" i="7"/>
  <c r="A6849" i="7"/>
  <c r="A6809" i="7"/>
  <c r="A6772" i="7"/>
  <c r="A6726" i="7"/>
  <c r="A6685" i="7"/>
  <c r="A6640" i="7"/>
  <c r="A6599" i="7"/>
  <c r="A6562" i="7"/>
  <c r="A6520" i="7"/>
  <c r="A6475" i="7"/>
  <c r="A6433" i="7"/>
  <c r="A6391" i="7"/>
  <c r="A6353" i="7"/>
  <c r="A6310" i="7"/>
  <c r="A6269" i="7"/>
  <c r="A6223" i="7"/>
  <c r="A6183" i="7"/>
  <c r="A6146" i="7"/>
  <c r="A6101" i="7"/>
  <c r="A6059" i="7"/>
  <c r="A6017" i="7"/>
  <c r="A5974" i="7"/>
  <c r="A5936" i="7"/>
  <c r="A5894" i="7"/>
  <c r="A5807" i="7"/>
  <c r="A5767" i="7"/>
  <c r="A5732" i="7"/>
  <c r="A5692" i="7"/>
  <c r="A5659" i="7"/>
  <c r="A5617" i="7"/>
  <c r="A5575" i="7"/>
  <c r="A5543" i="7"/>
  <c r="A5502" i="7"/>
  <c r="A5464" i="7"/>
  <c r="A5430" i="7"/>
  <c r="A5392" i="7"/>
  <c r="A5356" i="7"/>
  <c r="A5323" i="7"/>
  <c r="A5285" i="7"/>
  <c r="A5255" i="7"/>
  <c r="A5216" i="7"/>
  <c r="A5178" i="7"/>
  <c r="A5148" i="7"/>
  <c r="A7014" i="7"/>
  <c r="A6977" i="7"/>
  <c r="A6935" i="7"/>
  <c r="A6890" i="7"/>
  <c r="A6848" i="7"/>
  <c r="A6808" i="7"/>
  <c r="A6769" i="7"/>
  <c r="A6725" i="7"/>
  <c r="A6684" i="7"/>
  <c r="A6638" i="7"/>
  <c r="A6598" i="7"/>
  <c r="A6561" i="7"/>
  <c r="A6517" i="7"/>
  <c r="A6474" i="7"/>
  <c r="A6432" i="7"/>
  <c r="A6389" i="7"/>
  <c r="A6352" i="7"/>
  <c r="A6309" i="7"/>
  <c r="A6268" i="7"/>
  <c r="A6222" i="7"/>
  <c r="A6182" i="7"/>
  <c r="A6145" i="7"/>
  <c r="A6100" i="7"/>
  <c r="A6058" i="7"/>
  <c r="A6016" i="7"/>
  <c r="A5972" i="7"/>
  <c r="A5935" i="7"/>
  <c r="A5893" i="7"/>
  <c r="A5806" i="7"/>
  <c r="A5766" i="7"/>
  <c r="A5731" i="7"/>
  <c r="A5689" i="7"/>
  <c r="A5650" i="7"/>
  <c r="A5615" i="7"/>
  <c r="A5574" i="7"/>
  <c r="A5542" i="7"/>
  <c r="A5501" i="7"/>
  <c r="A5461" i="7"/>
  <c r="A5429" i="7"/>
  <c r="A5391" i="7"/>
  <c r="A5355" i="7"/>
  <c r="A5322" i="7"/>
  <c r="A5284" i="7"/>
  <c r="A5248" i="7"/>
  <c r="A5215" i="7"/>
  <c r="A5177" i="7"/>
  <c r="A5147" i="7"/>
  <c r="A7011" i="7"/>
  <c r="A6971" i="7"/>
  <c r="A6934" i="7"/>
  <c r="A6888" i="7"/>
  <c r="A6847" i="7"/>
  <c r="A6802" i="7"/>
  <c r="A6761" i="7"/>
  <c r="A6724" i="7"/>
  <c r="A6682" i="7"/>
  <c r="A6637" i="7"/>
  <c r="A6595" i="7"/>
  <c r="A6553" i="7"/>
  <c r="A6515" i="7"/>
  <c r="A6472" i="7"/>
  <c r="A6431" i="7"/>
  <c r="A6385" i="7"/>
  <c r="A6345" i="7"/>
  <c r="A6308" i="7"/>
  <c r="A6263" i="7"/>
  <c r="A6221" i="7"/>
  <c r="A6179" i="7"/>
  <c r="A6136" i="7"/>
  <c r="A6098" i="7"/>
  <c r="A6056" i="7"/>
  <c r="A6013" i="7"/>
  <c r="A5969" i="7"/>
  <c r="A5929" i="7"/>
  <c r="A5892" i="7"/>
  <c r="A5805" i="7"/>
  <c r="A5761" i="7"/>
  <c r="A5730" i="7"/>
  <c r="A5687" i="7"/>
  <c r="A5648" i="7"/>
  <c r="A5614" i="7"/>
  <c r="A5573" i="7"/>
  <c r="A5535" i="7"/>
  <c r="A5500" i="7"/>
  <c r="A5460" i="7"/>
  <c r="A5428" i="7"/>
  <c r="A5390" i="7"/>
  <c r="A5352" i="7"/>
  <c r="A5321" i="7"/>
  <c r="A5283" i="7"/>
  <c r="A5247" i="7"/>
  <c r="A5214" i="7"/>
  <c r="A5176" i="7"/>
  <c r="A5140" i="7"/>
  <c r="A7010" i="7"/>
  <c r="A6970" i="7"/>
  <c r="A6931" i="7"/>
  <c r="A6887" i="7"/>
  <c r="A6846" i="7"/>
  <c r="A6800" i="7"/>
  <c r="A6760" i="7"/>
  <c r="A6723" i="7"/>
  <c r="A6679" i="7"/>
  <c r="A6636" i="7"/>
  <c r="A6594" i="7"/>
  <c r="A6551" i="7"/>
  <c r="A6514" i="7"/>
  <c r="A6471" i="7"/>
  <c r="A6430" i="7"/>
  <c r="A6384" i="7"/>
  <c r="A6344" i="7"/>
  <c r="A6307" i="7"/>
  <c r="A6262" i="7"/>
  <c r="A6220" i="7"/>
  <c r="A6178" i="7"/>
  <c r="A6134" i="7"/>
  <c r="A6097" i="7"/>
  <c r="A6055" i="7"/>
  <c r="A6011" i="7"/>
  <c r="A5968" i="7"/>
  <c r="A5928" i="7"/>
  <c r="A5891" i="7"/>
  <c r="A5804" i="7"/>
  <c r="A5759" i="7"/>
  <c r="A5729" i="7"/>
  <c r="A5686" i="7"/>
  <c r="A5645" i="7"/>
  <c r="A5612" i="7"/>
  <c r="A5572" i="7"/>
  <c r="A5534" i="7"/>
  <c r="A5499" i="7"/>
  <c r="A5459" i="7"/>
  <c r="A5422" i="7"/>
  <c r="A5389" i="7"/>
  <c r="A5351" i="7"/>
  <c r="A5320" i="7"/>
  <c r="A5282" i="7"/>
  <c r="A5244" i="7"/>
  <c r="A5213" i="7"/>
  <c r="A5175" i="7"/>
  <c r="A5139" i="7"/>
  <c r="A7009" i="7"/>
  <c r="A6964" i="7"/>
  <c r="A6923" i="7"/>
  <c r="A6886" i="7"/>
  <c r="A6844" i="7"/>
  <c r="A6799" i="7"/>
  <c r="A6757" i="7"/>
  <c r="A6715" i="7"/>
  <c r="A6677" i="7"/>
  <c r="A6634" i="7"/>
  <c r="A6593" i="7"/>
  <c r="A6547" i="7"/>
  <c r="A6507" i="7"/>
  <c r="A6470" i="7"/>
  <c r="A6425" i="7"/>
  <c r="A6383" i="7"/>
  <c r="A6341" i="7"/>
  <c r="A6298" i="7"/>
  <c r="A6260" i="7"/>
  <c r="A6218" i="7"/>
  <c r="A6175" i="7"/>
  <c r="A6131" i="7"/>
  <c r="A6091" i="7"/>
  <c r="A6054" i="7"/>
  <c r="A6008" i="7"/>
  <c r="A5967" i="7"/>
  <c r="A5923" i="7"/>
  <c r="A5881" i="7"/>
  <c r="A5802" i="7"/>
  <c r="A5758" i="7"/>
  <c r="A5719" i="7"/>
  <c r="A5684" i="7"/>
  <c r="A5644" i="7"/>
  <c r="A5611" i="7"/>
  <c r="A5571" i="7"/>
  <c r="A5531" i="7"/>
  <c r="A5498" i="7"/>
  <c r="A5458" i="7"/>
  <c r="A5419" i="7"/>
  <c r="A5388" i="7"/>
  <c r="A5350" i="7"/>
  <c r="A5314" i="7"/>
  <c r="A5281" i="7"/>
  <c r="A5243" i="7"/>
  <c r="A5212" i="7"/>
  <c r="A5174" i="7"/>
  <c r="A5136" i="7"/>
  <c r="A7006" i="7"/>
  <c r="A6961" i="7"/>
  <c r="A6919" i="7"/>
  <c r="A6877" i="7"/>
  <c r="A6839" i="7"/>
  <c r="A6796" i="7"/>
  <c r="A6755" i="7"/>
  <c r="A6709" i="7"/>
  <c r="A6669" i="7"/>
  <c r="A6632" i="7"/>
  <c r="A6587" i="7"/>
  <c r="A6545" i="7"/>
  <c r="A6503" i="7"/>
  <c r="A6460" i="7"/>
  <c r="A6422" i="7"/>
  <c r="A6380" i="7"/>
  <c r="A6337" i="7"/>
  <c r="A6293" i="7"/>
  <c r="A6253" i="7"/>
  <c r="A6216" i="7"/>
  <c r="A6170" i="7"/>
  <c r="A6129" i="7"/>
  <c r="A6085" i="7"/>
  <c r="A6043" i="7"/>
  <c r="A6006" i="7"/>
  <c r="A5964" i="7"/>
  <c r="A5920" i="7"/>
  <c r="A5877" i="7"/>
  <c r="A5800" i="7"/>
  <c r="A5755" i="7"/>
  <c r="A5715" i="7"/>
  <c r="A5682" i="7"/>
  <c r="A5642" i="7"/>
  <c r="A5604" i="7"/>
  <c r="A5569" i="7"/>
  <c r="A5527" i="7"/>
  <c r="A5488" i="7"/>
  <c r="A5453" i="7"/>
  <c r="A5414" i="7"/>
  <c r="A5386" i="7"/>
  <c r="A5346" i="7"/>
  <c r="A5308" i="7"/>
  <c r="A5279" i="7"/>
  <c r="A5239" i="7"/>
  <c r="A5203" i="7"/>
  <c r="A5172" i="7"/>
  <c r="A5134" i="7"/>
  <c r="A7001" i="7"/>
  <c r="A6958" i="7"/>
  <c r="A6917" i="7"/>
  <c r="A6871" i="7"/>
  <c r="A6831" i="7"/>
  <c r="A6794" i="7"/>
  <c r="A6749" i="7"/>
  <c r="A6707" i="7"/>
  <c r="A6665" i="7"/>
  <c r="A6622" i="7"/>
  <c r="A6584" i="7"/>
  <c r="A6542" i="7"/>
  <c r="A6499" i="7"/>
  <c r="A6455" i="7"/>
  <c r="A6415" i="7"/>
  <c r="A6378" i="7"/>
  <c r="A6332" i="7"/>
  <c r="A6291" i="7"/>
  <c r="A6247" i="7"/>
  <c r="A6205" i="7"/>
  <c r="A6168" i="7"/>
  <c r="A6126" i="7"/>
  <c r="A6082" i="7"/>
  <c r="A6039" i="7"/>
  <c r="A5999" i="7"/>
  <c r="A5962" i="7"/>
  <c r="A5916" i="7"/>
  <c r="A5875" i="7"/>
  <c r="A5789" i="7"/>
  <c r="A5753" i="7"/>
  <c r="A5713" i="7"/>
  <c r="A5675" i="7"/>
  <c r="A5640" i="7"/>
  <c r="A5597" i="7"/>
  <c r="A5567" i="7"/>
  <c r="A5524" i="7"/>
  <c r="A5483" i="7"/>
  <c r="A5450" i="7"/>
  <c r="A5412" i="7"/>
  <c r="A5376" i="7"/>
  <c r="A5344" i="7"/>
  <c r="A5305" i="7"/>
  <c r="A5269" i="7"/>
  <c r="A5237" i="7"/>
  <c r="A5198" i="7"/>
  <c r="A5170" i="7"/>
  <c r="A6989" i="7"/>
  <c r="A6946" i="7"/>
  <c r="A6908" i="7"/>
  <c r="A6866" i="7"/>
  <c r="A6823" i="7"/>
  <c r="A6779" i="7"/>
  <c r="A6739" i="7"/>
  <c r="A6702" i="7"/>
  <c r="A6656" i="7"/>
  <c r="A6615" i="7"/>
  <c r="A6571" i="7"/>
  <c r="A6529" i="7"/>
  <c r="A6492" i="7"/>
  <c r="A6450" i="7"/>
  <c r="A6406" i="7"/>
  <c r="A6363" i="7"/>
  <c r="A6323" i="7"/>
  <c r="A6286" i="7"/>
  <c r="A6240" i="7"/>
  <c r="A6199" i="7"/>
  <c r="A6154" i="7"/>
  <c r="A6113" i="7"/>
  <c r="A6076" i="7"/>
  <c r="A6034" i="7"/>
  <c r="A5989" i="7"/>
  <c r="A5947" i="7"/>
  <c r="A5905" i="7"/>
  <c r="A5867" i="7"/>
  <c r="A5783" i="7"/>
  <c r="A5741" i="7"/>
  <c r="A5707" i="7"/>
  <c r="A5665" i="7"/>
  <c r="A5627" i="7"/>
  <c r="A5592" i="7"/>
  <c r="A5552" i="7"/>
  <c r="A5519" i="7"/>
  <c r="A5479" i="7"/>
  <c r="A5437" i="7"/>
  <c r="A5408" i="7"/>
  <c r="A5370" i="7"/>
  <c r="A5334" i="7"/>
  <c r="A5301" i="7"/>
  <c r="A5263" i="7"/>
  <c r="A5227" i="7"/>
  <c r="A5194" i="7"/>
  <c r="A5156" i="7"/>
  <c r="A6979" i="7"/>
  <c r="A6938" i="7"/>
  <c r="A6893" i="7"/>
  <c r="A6852" i="7"/>
  <c r="A6815" i="7"/>
  <c r="A6773" i="7"/>
  <c r="A6728" i="7"/>
  <c r="A6686" i="7"/>
  <c r="A6646" i="7"/>
  <c r="A6607" i="7"/>
  <c r="A6563" i="7"/>
  <c r="A6522" i="7"/>
  <c r="A6476" i="7"/>
  <c r="A6436" i="7"/>
  <c r="A6399" i="7"/>
  <c r="A6355" i="7"/>
  <c r="A6312" i="7"/>
  <c r="A6270" i="7"/>
  <c r="A6227" i="7"/>
  <c r="A6190" i="7"/>
  <c r="A6147" i="7"/>
  <c r="A6106" i="7"/>
  <c r="A6060" i="7"/>
  <c r="A6020" i="7"/>
  <c r="A5983" i="7"/>
  <c r="A5938" i="7"/>
  <c r="A5896" i="7"/>
  <c r="A5854" i="7"/>
  <c r="A5810" i="7"/>
  <c r="A5773" i="7"/>
  <c r="A5733" i="7"/>
  <c r="A5693" i="7"/>
  <c r="A5660" i="7"/>
  <c r="A5620" i="7"/>
  <c r="A5579" i="7"/>
  <c r="A5545" i="7"/>
  <c r="A5503" i="7"/>
  <c r="A5465" i="7"/>
  <c r="A5431" i="7"/>
  <c r="A5393" i="7"/>
  <c r="A5363" i="7"/>
  <c r="A5324" i="7"/>
  <c r="A5286" i="7"/>
  <c r="A5256" i="7"/>
  <c r="A5218" i="7"/>
  <c r="A5182" i="7"/>
  <c r="A5149" i="7"/>
  <c r="A7008" i="7"/>
  <c r="A6922" i="7"/>
  <c r="A6841" i="7"/>
  <c r="A6756" i="7"/>
  <c r="A6676" i="7"/>
  <c r="A6592" i="7"/>
  <c r="A6506" i="7"/>
  <c r="A6424" i="7"/>
  <c r="A6340" i="7"/>
  <c r="A6259" i="7"/>
  <c r="A6173" i="7"/>
  <c r="A6090" i="7"/>
  <c r="A6007" i="7"/>
  <c r="A5921" i="7"/>
  <c r="A5756" i="7"/>
  <c r="A5683" i="7"/>
  <c r="A5605" i="7"/>
  <c r="A5530" i="7"/>
  <c r="A5455" i="7"/>
  <c r="A5387" i="7"/>
  <c r="A5311" i="7"/>
  <c r="A5242" i="7"/>
  <c r="A5173" i="7"/>
  <c r="A6826" i="7"/>
  <c r="A6821" i="7"/>
  <c r="A6491" i="7"/>
  <c r="A6322" i="7"/>
  <c r="A5988" i="7"/>
  <c r="A5513" i="7"/>
  <c r="A6816" i="7"/>
  <c r="A6061" i="7"/>
  <c r="A5152" i="7"/>
  <c r="A6962" i="7"/>
  <c r="A6296" i="7"/>
  <c r="A5801" i="7"/>
  <c r="A5206" i="7"/>
  <c r="A6875" i="7"/>
  <c r="A5963" i="7"/>
  <c r="A7003" i="7"/>
  <c r="A6918" i="7"/>
  <c r="A6838" i="7"/>
  <c r="A6754" i="7"/>
  <c r="A6668" i="7"/>
  <c r="A6586" i="7"/>
  <c r="A6502" i="7"/>
  <c r="A6421" i="7"/>
  <c r="A6335" i="7"/>
  <c r="A6252" i="7"/>
  <c r="A6169" i="7"/>
  <c r="A6083" i="7"/>
  <c r="A6005" i="7"/>
  <c r="A5918" i="7"/>
  <c r="A5754" i="7"/>
  <c r="A5681" i="7"/>
  <c r="A5599" i="7"/>
  <c r="A5525" i="7"/>
  <c r="A5452" i="7"/>
  <c r="A5377" i="7"/>
  <c r="A5306" i="7"/>
  <c r="A5238" i="7"/>
  <c r="A5171" i="7"/>
  <c r="A6910" i="7"/>
  <c r="A6988" i="7"/>
  <c r="A6569" i="7"/>
  <c r="A6404" i="7"/>
  <c r="A6239" i="7"/>
  <c r="A6152" i="7"/>
  <c r="A6075" i="7"/>
  <c r="A5903" i="7"/>
  <c r="A5823" i="7"/>
  <c r="A5737" i="7"/>
  <c r="A5664" i="7"/>
  <c r="A5591" i="7"/>
  <c r="A5436" i="7"/>
  <c r="A5369" i="7"/>
  <c r="A5300" i="7"/>
  <c r="A5226" i="7"/>
  <c r="A5155" i="7"/>
  <c r="A6980" i="7"/>
  <c r="A6478" i="7"/>
  <c r="A6400" i="7"/>
  <c r="A6313" i="7"/>
  <c r="A6229" i="7"/>
  <c r="A6148" i="7"/>
  <c r="A5984" i="7"/>
  <c r="A5897" i="7"/>
  <c r="A5812" i="7"/>
  <c r="A5734" i="7"/>
  <c r="A5661" i="7"/>
  <c r="A5581" i="7"/>
  <c r="A5504" i="7"/>
  <c r="A5432" i="7"/>
  <c r="A5364" i="7"/>
  <c r="A5290" i="7"/>
  <c r="A5219" i="7"/>
  <c r="A6798" i="7"/>
  <c r="A6469" i="7"/>
  <c r="A6382" i="7"/>
  <c r="A6217" i="7"/>
  <c r="A6130" i="7"/>
  <c r="A6053" i="7"/>
  <c r="A5966" i="7"/>
  <c r="A5880" i="7"/>
  <c r="A5718" i="7"/>
  <c r="A5643" i="7"/>
  <c r="A5570" i="7"/>
  <c r="A5497" i="7"/>
  <c r="A5416" i="7"/>
  <c r="A5347" i="7"/>
  <c r="A5280" i="7"/>
  <c r="A5135" i="7"/>
  <c r="A6960" i="7"/>
  <c r="A6458" i="7"/>
  <c r="A6379" i="7"/>
  <c r="A6292" i="7"/>
  <c r="A6215" i="7"/>
  <c r="A6128" i="7"/>
  <c r="A6042" i="7"/>
  <c r="A5876" i="7"/>
  <c r="A5797" i="7"/>
  <c r="A5714" i="7"/>
  <c r="A5641" i="7"/>
  <c r="A5568" i="7"/>
  <c r="A5486" i="7"/>
  <c r="A5413" i="7"/>
  <c r="A5345" i="7"/>
  <c r="A5278" i="7"/>
  <c r="A5200" i="7"/>
  <c r="A7000" i="7"/>
  <c r="A6916" i="7"/>
  <c r="A6830" i="7"/>
  <c r="A6748" i="7"/>
  <c r="A6664" i="7"/>
  <c r="A6583" i="7"/>
  <c r="A6497" i="7"/>
  <c r="A6414" i="7"/>
  <c r="A6331" i="7"/>
  <c r="A6245" i="7"/>
  <c r="A6167" i="7"/>
  <c r="A6080" i="7"/>
  <c r="A5998" i="7"/>
  <c r="A5915" i="7"/>
  <c r="A5752" i="7"/>
  <c r="A5674" i="7"/>
  <c r="A5596" i="7"/>
  <c r="A5522" i="7"/>
  <c r="A5449" i="7"/>
  <c r="A5373" i="7"/>
  <c r="A5304" i="7"/>
  <c r="A5236" i="7"/>
  <c r="A5161" i="7"/>
  <c r="A6745" i="7"/>
  <c r="A6655" i="7"/>
  <c r="A6564" i="7"/>
  <c r="A6546" i="7"/>
  <c r="A6993" i="7"/>
  <c r="A6911" i="7"/>
  <c r="A6827" i="7"/>
  <c r="A6746" i="7"/>
  <c r="A6661" i="7"/>
  <c r="A6577" i="7"/>
  <c r="A6494" i="7"/>
  <c r="A6409" i="7"/>
  <c r="A6330" i="7"/>
  <c r="A6244" i="7"/>
  <c r="A6161" i="7"/>
  <c r="A6078" i="7"/>
  <c r="A5992" i="7"/>
  <c r="A5914" i="7"/>
  <c r="A5751" i="7"/>
  <c r="A5668" i="7"/>
  <c r="A5594" i="7"/>
  <c r="A5521" i="7"/>
  <c r="A5443" i="7"/>
  <c r="A5372" i="7"/>
  <c r="A5303" i="7"/>
  <c r="A5234" i="7"/>
  <c r="A5160" i="7"/>
  <c r="A6992" i="7"/>
  <c r="A6576" i="7"/>
  <c r="A6493" i="7"/>
  <c r="A6407" i="7"/>
  <c r="A6329" i="7"/>
  <c r="A6242" i="7"/>
  <c r="A6160" i="7"/>
  <c r="A6077" i="7"/>
  <c r="A5990" i="7"/>
  <c r="A5913" i="7"/>
  <c r="A5743" i="7"/>
  <c r="A5666" i="7"/>
  <c r="A5593" i="7"/>
  <c r="A5520" i="7"/>
  <c r="A5442" i="7"/>
  <c r="A5371" i="7"/>
  <c r="A5302" i="7"/>
  <c r="A5233" i="7"/>
  <c r="A5157" i="7"/>
  <c r="A6907" i="7"/>
  <c r="A6895" i="7"/>
  <c r="A6885" i="7"/>
  <c r="A6795" i="7"/>
  <c r="A6985" i="7"/>
  <c r="A6901" i="7"/>
  <c r="A6818" i="7"/>
  <c r="A6733" i="7"/>
  <c r="A6654" i="7"/>
  <c r="A6568" i="7"/>
  <c r="A6485" i="7"/>
  <c r="A6402" i="7"/>
  <c r="A6316" i="7"/>
  <c r="A6238" i="7"/>
  <c r="A6151" i="7"/>
  <c r="A6067" i="7"/>
  <c r="A5986" i="7"/>
  <c r="A5899" i="7"/>
  <c r="A5822" i="7"/>
  <c r="A5736" i="7"/>
  <c r="A5663" i="7"/>
  <c r="A5590" i="7"/>
  <c r="A5512" i="7"/>
  <c r="A5435" i="7"/>
  <c r="A5368" i="7"/>
  <c r="A5299" i="7"/>
  <c r="A5221" i="7"/>
  <c r="A5154" i="7"/>
  <c r="A6983" i="7"/>
  <c r="A6900" i="7"/>
  <c r="A6817" i="7"/>
  <c r="A6731" i="7"/>
  <c r="A6653" i="7"/>
  <c r="A6566" i="7"/>
  <c r="A6484" i="7"/>
  <c r="A6401" i="7"/>
  <c r="A6314" i="7"/>
  <c r="A6237" i="7"/>
  <c r="A6150" i="7"/>
  <c r="A6065" i="7"/>
  <c r="A5985" i="7"/>
  <c r="A5898" i="7"/>
  <c r="A5821" i="7"/>
  <c r="A5735" i="7"/>
  <c r="A5662" i="7"/>
  <c r="A5589" i="7"/>
  <c r="A5506" i="7"/>
  <c r="A5434" i="7"/>
  <c r="A5365" i="7"/>
  <c r="A5291" i="7"/>
  <c r="A5220" i="7"/>
  <c r="A5153" i="7"/>
  <c r="A6730" i="7"/>
  <c r="A6633" i="7"/>
  <c r="A6708" i="7"/>
  <c r="A6956" i="7"/>
  <c r="A6869" i="7"/>
  <c r="A6784" i="7"/>
  <c r="A6704" i="7"/>
  <c r="A6617" i="7"/>
  <c r="A6540" i="7"/>
  <c r="A6453" i="7"/>
  <c r="A6367" i="7"/>
  <c r="A6288" i="7"/>
  <c r="A6201" i="7"/>
  <c r="A6124" i="7"/>
  <c r="A6037" i="7"/>
  <c r="A5951" i="7"/>
  <c r="A5872" i="7"/>
  <c r="A5785" i="7"/>
  <c r="A5711" i="7"/>
  <c r="A5638" i="7"/>
  <c r="A5556" i="7"/>
  <c r="A5481" i="7"/>
  <c r="A5410" i="7"/>
  <c r="A5341" i="7"/>
  <c r="A5265" i="7"/>
  <c r="A5196" i="7"/>
  <c r="A6955" i="7"/>
  <c r="A6868" i="7"/>
  <c r="A6782" i="7"/>
  <c r="A6703" i="7"/>
  <c r="A6616" i="7"/>
  <c r="A6539" i="7"/>
  <c r="A6452" i="7"/>
  <c r="A6366" i="7"/>
  <c r="A6287" i="7"/>
  <c r="A6200" i="7"/>
  <c r="A6121" i="7"/>
  <c r="A6036" i="7"/>
  <c r="A5950" i="7"/>
  <c r="A5869" i="7"/>
  <c r="A5784" i="7"/>
  <c r="A5710" i="7"/>
  <c r="A5635" i="7"/>
  <c r="A5553" i="7"/>
  <c r="A5480" i="7"/>
  <c r="A5409" i="7"/>
  <c r="A5335" i="7"/>
  <c r="A5264" i="7"/>
  <c r="A5195" i="7"/>
  <c r="A6944" i="7"/>
  <c r="A6865" i="7"/>
  <c r="A6778" i="7"/>
  <c r="A6701" i="7"/>
  <c r="A6614" i="7"/>
  <c r="A6528" i="7"/>
  <c r="A6449" i="7"/>
  <c r="A6362" i="7"/>
  <c r="A6283" i="7"/>
  <c r="A6198" i="7"/>
  <c r="A6112" i="7"/>
  <c r="A6031" i="7"/>
  <c r="A5946" i="7"/>
  <c r="A5866" i="7"/>
  <c r="A5782" i="7"/>
  <c r="A5705" i="7"/>
  <c r="A5626" i="7"/>
  <c r="A5551" i="7"/>
  <c r="A5478" i="7"/>
  <c r="A5407" i="7"/>
  <c r="A5329" i="7"/>
  <c r="A5262" i="7"/>
  <c r="A5193" i="7"/>
  <c r="A6941" i="7"/>
  <c r="A6864" i="7"/>
  <c r="A6777" i="7"/>
  <c r="A6691" i="7"/>
  <c r="A6612" i="7"/>
  <c r="A6525" i="7"/>
  <c r="A6448" i="7"/>
  <c r="A6361" i="7"/>
  <c r="A6939" i="7"/>
  <c r="A6853" i="7"/>
  <c r="A6774" i="7"/>
  <c r="A6687" i="7"/>
  <c r="A6610" i="7"/>
  <c r="A6523" i="7"/>
  <c r="A6437" i="7"/>
  <c r="A6358" i="7"/>
  <c r="A6271" i="7"/>
  <c r="A6191" i="7"/>
  <c r="A6107" i="7"/>
  <c r="A6021" i="7"/>
  <c r="A5939" i="7"/>
  <c r="A5855" i="7"/>
  <c r="A5774" i="7"/>
  <c r="A5696" i="7"/>
  <c r="A5621" i="7"/>
  <c r="A5548" i="7"/>
  <c r="A5473" i="7"/>
  <c r="A5394" i="7"/>
  <c r="A5326" i="7"/>
  <c r="A5257" i="7"/>
  <c r="A5183" i="7"/>
  <c r="A6659" i="7"/>
  <c r="A6738" i="7"/>
  <c r="A6647" i="7"/>
  <c r="A6713" i="7"/>
  <c r="A6631" i="7"/>
  <c r="A6957" i="7"/>
  <c r="A6275" i="7"/>
  <c r="A5777" i="7"/>
  <c r="A5328" i="7"/>
  <c r="A6125" i="7"/>
  <c r="A6108" i="7"/>
  <c r="A5557" i="7"/>
  <c r="A6611" i="7"/>
  <c r="A6028" i="7"/>
  <c r="A5959" i="7"/>
  <c r="A6940" i="7"/>
  <c r="A6274" i="7"/>
  <c r="A5776" i="7"/>
  <c r="A5327" i="7"/>
  <c r="A5639" i="7"/>
  <c r="A5191" i="7"/>
  <c r="A5550" i="7"/>
  <c r="A5482" i="7"/>
  <c r="A6870" i="7"/>
  <c r="A6204" i="7"/>
  <c r="A5712" i="7"/>
  <c r="A5268" i="7"/>
  <c r="A6193" i="7"/>
  <c r="A5549" i="7"/>
  <c r="A6863" i="7"/>
  <c r="A6196" i="7"/>
  <c r="A5704" i="7"/>
  <c r="A5261" i="7"/>
  <c r="A6793" i="7"/>
  <c r="A5697" i="7"/>
  <c r="A5260" i="7"/>
  <c r="A6776" i="7"/>
  <c r="A5622" i="7"/>
  <c r="A6038" i="7"/>
  <c r="A6029" i="7"/>
  <c r="A6544" i="7"/>
  <c r="A6541" i="7"/>
  <c r="A6706" i="7"/>
  <c r="A6109" i="7"/>
  <c r="A5623" i="7"/>
  <c r="A5192" i="7"/>
  <c r="A6690" i="7"/>
  <c r="A6620" i="7"/>
  <c r="A6524" i="7"/>
  <c r="A5945" i="7"/>
  <c r="A5477" i="7"/>
  <c r="A6454" i="7"/>
  <c r="A5944" i="7"/>
  <c r="A5476" i="7"/>
  <c r="A6445" i="7"/>
  <c r="A5874" i="7"/>
  <c r="A5411" i="7"/>
  <c r="A6377" i="7"/>
  <c r="A5859" i="7"/>
  <c r="A5399" i="7"/>
  <c r="A6360" i="7"/>
  <c r="A5858" i="7"/>
  <c r="A5398" i="7"/>
  <c r="A6290" i="7"/>
  <c r="A5788" i="7"/>
  <c r="A5342" i="7"/>
  <c r="A5197" i="7"/>
  <c r="D7" i="8" l="1"/>
  <c r="B6" i="5"/>
  <c r="D7" i="9" l="1"/>
  <c r="B7" i="9"/>
  <c r="A8" i="8" l="1"/>
  <c r="A46" i="5" l="1"/>
  <c r="A30" i="5"/>
  <c r="A268" i="3"/>
  <c r="A261" i="3"/>
  <c r="A231" i="3"/>
  <c r="A260" i="3"/>
  <c r="A283" i="3"/>
  <c r="A253" i="3"/>
  <c r="A237" i="3"/>
  <c r="A243" i="3"/>
  <c r="A271" i="3"/>
  <c r="A256" i="3"/>
  <c r="A234" i="3"/>
  <c r="A248" i="3"/>
  <c r="A281" i="3"/>
  <c r="A285" i="3"/>
  <c r="A265" i="3"/>
  <c r="A249" i="3"/>
  <c r="A258" i="3"/>
  <c r="A274" i="3"/>
  <c r="A246" i="3"/>
  <c r="A263" i="3"/>
  <c r="A239" i="3"/>
  <c r="A262" i="3"/>
  <c r="A270" i="3"/>
  <c r="A272" i="3"/>
  <c r="A232" i="3"/>
  <c r="A368" i="3"/>
  <c r="A386" i="3"/>
  <c r="A382" i="3"/>
  <c r="A352" i="3"/>
  <c r="A370" i="3"/>
  <c r="A350" i="3"/>
  <c r="A385" i="3"/>
  <c r="A365" i="3"/>
  <c r="A357" i="3"/>
  <c r="A399" i="3"/>
  <c r="A378" i="3"/>
  <c r="A362" i="3"/>
  <c r="A351" i="3"/>
  <c r="A356" i="3"/>
  <c r="A401" i="3"/>
  <c r="A384" i="3"/>
  <c r="A348" i="3"/>
  <c r="A358" i="3"/>
  <c r="A376" i="3"/>
  <c r="A364" i="3"/>
  <c r="A18" i="5"/>
  <c r="A14" i="5"/>
  <c r="D7" i="5"/>
  <c r="E7" i="5"/>
  <c r="A473" i="3"/>
  <c r="A504" i="3"/>
  <c r="A474" i="3"/>
  <c r="A465" i="3"/>
  <c r="A488" i="3"/>
  <c r="A514" i="3"/>
  <c r="A502" i="3"/>
  <c r="A509" i="3"/>
  <c r="A482" i="3"/>
  <c r="A491" i="3"/>
  <c r="A501" i="3"/>
  <c r="A493" i="3"/>
  <c r="A511" i="3"/>
  <c r="A506" i="3"/>
  <c r="A494" i="3"/>
  <c r="A471" i="3"/>
  <c r="A475" i="3"/>
  <c r="A515" i="3"/>
  <c r="A498" i="3"/>
  <c r="A470" i="3"/>
  <c r="A472" i="3"/>
  <c r="A487" i="3"/>
  <c r="A476" i="3"/>
  <c r="A21" i="5"/>
  <c r="A57" i="5"/>
  <c r="A118" i="3"/>
  <c r="A140" i="3"/>
  <c r="A163" i="3"/>
  <c r="A133" i="3"/>
  <c r="A166" i="3"/>
  <c r="A136" i="3"/>
  <c r="A167" i="3"/>
  <c r="A172" i="3"/>
  <c r="A168" i="3"/>
  <c r="A130" i="3"/>
  <c r="A154" i="3"/>
  <c r="A138" i="3"/>
  <c r="A137" i="3"/>
  <c r="A126" i="3"/>
  <c r="A120" i="3"/>
  <c r="A165" i="3"/>
  <c r="A162" i="3"/>
  <c r="A169" i="3"/>
  <c r="A151" i="3"/>
  <c r="A153" i="3"/>
  <c r="A22" i="5"/>
  <c r="A45" i="5"/>
  <c r="A37" i="5"/>
  <c r="A25" i="5"/>
  <c r="A38" i="5"/>
  <c r="A29" i="5"/>
  <c r="A50" i="5"/>
  <c r="E9" i="8"/>
  <c r="A41" i="5"/>
  <c r="A34" i="5"/>
  <c r="A417" i="3"/>
  <c r="A432" i="3"/>
  <c r="A408" i="3"/>
  <c r="A434" i="3"/>
  <c r="A451" i="3"/>
  <c r="A443" i="3"/>
  <c r="A404" i="3"/>
  <c r="A445" i="3"/>
  <c r="A437" i="3"/>
  <c r="A449" i="3"/>
  <c r="A454" i="3"/>
  <c r="A418" i="3"/>
  <c r="A424" i="3"/>
  <c r="A431" i="3"/>
  <c r="A422" i="3"/>
  <c r="A416" i="3"/>
  <c r="A453" i="3"/>
  <c r="A423" i="3"/>
  <c r="A430" i="3"/>
  <c r="A32" i="5"/>
  <c r="A618" i="3"/>
  <c r="A623" i="3"/>
  <c r="A624" i="3"/>
  <c r="A591" i="3"/>
  <c r="A583" i="3"/>
  <c r="A611" i="3"/>
  <c r="A597" i="3"/>
  <c r="A627" i="3"/>
  <c r="A619" i="3"/>
  <c r="A594" i="3"/>
  <c r="A587" i="3"/>
  <c r="A573" i="3"/>
  <c r="A606" i="3"/>
  <c r="A581" i="3"/>
  <c r="A600" i="3"/>
  <c r="A592" i="3"/>
  <c r="A589" i="3"/>
  <c r="A602" i="3"/>
  <c r="A12" i="5"/>
  <c r="A53" i="5"/>
  <c r="A8" i="5"/>
  <c r="A15" i="5"/>
  <c r="A39" i="5"/>
  <c r="A33" i="5"/>
  <c r="A44" i="5"/>
  <c r="C9" i="8"/>
  <c r="A10" i="5"/>
  <c r="A56" i="5"/>
  <c r="A49" i="5"/>
  <c r="A42" i="5"/>
  <c r="A54" i="5"/>
  <c r="A9" i="5"/>
  <c r="D9" i="8"/>
  <c r="A206" i="3"/>
  <c r="A228" i="3"/>
  <c r="A204" i="3"/>
  <c r="A174" i="3"/>
  <c r="A205" i="3"/>
  <c r="A209" i="3"/>
  <c r="A187" i="3"/>
  <c r="A193" i="3"/>
  <c r="A230" i="3"/>
  <c r="A190" i="3"/>
  <c r="A181" i="3"/>
  <c r="A177" i="3"/>
  <c r="A191" i="3"/>
  <c r="A216" i="3"/>
  <c r="A211" i="3"/>
  <c r="A219" i="3"/>
  <c r="A182" i="3"/>
  <c r="A203" i="3"/>
  <c r="A226" i="3"/>
  <c r="A213" i="3"/>
  <c r="A340" i="3"/>
  <c r="A295" i="3"/>
  <c r="A324" i="3"/>
  <c r="A294" i="3"/>
  <c r="A325" i="3"/>
  <c r="A290" i="3"/>
  <c r="A300" i="3"/>
  <c r="A323" i="3"/>
  <c r="A344" i="3"/>
  <c r="A314" i="3"/>
  <c r="A305" i="3"/>
  <c r="A336" i="3"/>
  <c r="A338" i="3"/>
  <c r="A322" i="3"/>
  <c r="A299" i="3"/>
  <c r="A291" i="3"/>
  <c r="A321" i="3"/>
  <c r="A309" i="3"/>
  <c r="A293" i="3"/>
  <c r="A316" i="3"/>
  <c r="A342" i="3"/>
  <c r="A296" i="3"/>
  <c r="A308" i="3"/>
  <c r="A335" i="3"/>
  <c r="A337" i="3"/>
  <c r="A329" i="3"/>
  <c r="A289" i="3"/>
  <c r="A28" i="5"/>
  <c r="A55" i="5"/>
  <c r="A48" i="5"/>
  <c r="A20" i="5"/>
  <c r="A43" i="5"/>
  <c r="C7" i="5"/>
  <c r="A17" i="5"/>
  <c r="A36" i="5"/>
  <c r="A24" i="5"/>
  <c r="A44" i="3"/>
  <c r="A45" i="3"/>
  <c r="A36" i="3"/>
  <c r="A7" i="3"/>
  <c r="A59" i="3"/>
  <c r="A4" i="3"/>
  <c r="A35" i="3"/>
  <c r="A25" i="3"/>
  <c r="A41" i="3"/>
  <c r="A21" i="3"/>
  <c r="A54" i="3"/>
  <c r="A33" i="3"/>
  <c r="A13" i="3"/>
  <c r="A47" i="3"/>
  <c r="A34" i="3"/>
  <c r="A10" i="3"/>
  <c r="A50" i="3"/>
  <c r="A57" i="3"/>
  <c r="A38" i="3"/>
  <c r="A24" i="3"/>
  <c r="A31" i="3"/>
  <c r="A51" i="3"/>
  <c r="A32" i="3"/>
  <c r="A39" i="3"/>
  <c r="A52" i="5"/>
  <c r="A11" i="5"/>
  <c r="A27" i="5"/>
  <c r="A58" i="5"/>
  <c r="A40" i="5"/>
  <c r="A16" i="5"/>
  <c r="A51" i="5"/>
  <c r="A19" i="5"/>
  <c r="A521" i="3"/>
  <c r="A552" i="3"/>
  <c r="A551" i="3"/>
  <c r="A544" i="3"/>
  <c r="A567" i="3"/>
  <c r="A566" i="3"/>
  <c r="A535" i="3"/>
  <c r="A572" i="3"/>
  <c r="A558" i="3"/>
  <c r="A528" i="3"/>
  <c r="A565" i="3"/>
  <c r="A547" i="3"/>
  <c r="A517" i="3"/>
  <c r="A560" i="3"/>
  <c r="A520" i="3"/>
  <c r="A541" i="3"/>
  <c r="A516" i="3"/>
  <c r="A519" i="3"/>
  <c r="A563" i="3"/>
  <c r="A543" i="3"/>
  <c r="A542" i="3"/>
  <c r="A539" i="3"/>
  <c r="A537" i="3"/>
  <c r="A550" i="3"/>
  <c r="A531" i="3"/>
  <c r="A538" i="3"/>
  <c r="A533" i="3"/>
  <c r="A540" i="3"/>
  <c r="A47" i="5"/>
  <c r="A35" i="5"/>
  <c r="A13" i="5"/>
  <c r="A26" i="5"/>
  <c r="A91" i="3"/>
  <c r="A111" i="3"/>
  <c r="A83" i="3"/>
  <c r="A106" i="3"/>
  <c r="A75" i="3"/>
  <c r="A95" i="3"/>
  <c r="A90" i="3"/>
  <c r="A73" i="3"/>
  <c r="A96" i="3"/>
  <c r="A63" i="3"/>
  <c r="A109" i="3"/>
  <c r="A78" i="3"/>
  <c r="A101" i="3"/>
  <c r="A71" i="3"/>
  <c r="A68" i="3"/>
  <c r="A89" i="3"/>
  <c r="A81" i="3"/>
  <c r="A77" i="3"/>
  <c r="A65" i="3"/>
  <c r="A69" i="3"/>
  <c r="A102" i="3"/>
  <c r="A66" i="3"/>
  <c r="A104" i="3"/>
  <c r="A115" i="3"/>
  <c r="A94" i="3"/>
  <c r="A88" i="3"/>
  <c r="A80" i="3"/>
  <c r="A64" i="3"/>
  <c r="A103" i="3"/>
  <c r="A70" i="3"/>
  <c r="A23" i="5"/>
  <c r="A31" i="5"/>
  <c r="A261" i="10"/>
  <c r="A186" i="10"/>
  <c r="A199" i="10"/>
  <c r="A268" i="10"/>
  <c r="A197" i="10"/>
  <c r="A216" i="10"/>
  <c r="A180" i="10"/>
  <c r="A144" i="10"/>
  <c r="A260" i="10"/>
  <c r="A210" i="10"/>
  <c r="A164" i="10"/>
  <c r="A237" i="10"/>
  <c r="A162" i="10"/>
  <c r="A147" i="10"/>
  <c r="A194" i="10"/>
  <c r="A253" i="10"/>
  <c r="A185" i="10"/>
  <c r="A165" i="10"/>
  <c r="A188" i="10"/>
  <c r="A224" i="10"/>
  <c r="A160" i="10"/>
  <c r="A278" i="10"/>
  <c r="A219" i="10"/>
  <c r="A209" i="10"/>
  <c r="A235" i="10"/>
  <c r="A240" i="10"/>
  <c r="A274" i="10"/>
  <c r="A168" i="10"/>
  <c r="A271" i="10"/>
  <c r="A247" i="10"/>
  <c r="A141" i="10"/>
  <c r="A172" i="10"/>
  <c r="A258" i="10"/>
  <c r="D9" i="9"/>
  <c r="C9" i="9"/>
  <c r="A89" i="10"/>
  <c r="A53" i="10"/>
  <c r="A86" i="10"/>
  <c r="A112" i="10"/>
  <c r="A51" i="10"/>
  <c r="A84" i="10"/>
  <c r="A140" i="10"/>
  <c r="A139" i="10"/>
  <c r="A76" i="10"/>
  <c r="A5" i="10"/>
  <c r="A10" i="10"/>
  <c r="A92" i="10"/>
  <c r="A64" i="10"/>
  <c r="A103" i="10"/>
  <c r="A8" i="10"/>
  <c r="A120" i="10"/>
  <c r="A21" i="10"/>
  <c r="A68" i="10"/>
  <c r="A135" i="10"/>
  <c r="A57" i="10"/>
  <c r="A62" i="10"/>
  <c r="A99" i="10"/>
  <c r="A7" i="10"/>
  <c r="A38" i="10"/>
  <c r="A136" i="10"/>
  <c r="A107" i="10"/>
  <c r="A34" i="10"/>
  <c r="A115" i="10"/>
  <c r="A40" i="10"/>
  <c r="A126" i="10"/>
  <c r="A125" i="10"/>
  <c r="A24" i="10"/>
  <c r="A22" i="10"/>
  <c r="A16" i="10"/>
  <c r="A45" i="10"/>
  <c r="A33" i="10"/>
  <c r="A75" i="10"/>
  <c r="A27" i="10"/>
  <c r="A47" i="10"/>
  <c r="E9" i="9"/>
  <c r="A369" i="10"/>
  <c r="A406" i="10"/>
  <c r="A370" i="10"/>
  <c r="A291" i="10"/>
  <c r="A353" i="10"/>
  <c r="A407" i="10"/>
  <c r="A345" i="10"/>
  <c r="A402" i="10"/>
  <c r="A289" i="10"/>
  <c r="A310" i="10"/>
  <c r="A386" i="10"/>
  <c r="A350" i="10"/>
  <c r="A307" i="10"/>
  <c r="A377" i="10"/>
  <c r="A384" i="10"/>
  <c r="A395" i="10"/>
  <c r="A347" i="10"/>
  <c r="A326" i="10"/>
  <c r="A358" i="10"/>
  <c r="A352" i="10"/>
  <c r="A410" i="10"/>
  <c r="A346" i="10"/>
  <c r="A414" i="10"/>
  <c r="A354" i="10"/>
  <c r="A321" i="10"/>
  <c r="A322" i="10"/>
  <c r="A294" i="10"/>
  <c r="A388" i="10"/>
  <c r="A351" i="10"/>
  <c r="A299" i="10"/>
  <c r="A295" i="10"/>
  <c r="A312" i="10"/>
  <c r="A279" i="10"/>
  <c r="A365" i="10"/>
  <c r="A324" i="10"/>
  <c r="A342" i="10"/>
  <c r="A292" i="10"/>
  <c r="A309" i="10"/>
  <c r="A284" i="10"/>
  <c r="A359" i="10"/>
  <c r="A374" i="10"/>
  <c r="A405" i="10"/>
  <c r="A364" i="10"/>
  <c r="A338" i="10"/>
  <c r="A123" i="10" l="1"/>
  <c r="A310" i="3"/>
  <c r="A612" i="3"/>
  <c r="A628" i="3"/>
  <c r="A427" i="3"/>
  <c r="A428" i="3"/>
  <c r="A372" i="3"/>
  <c r="A348" i="10"/>
  <c r="A334" i="10"/>
  <c r="A41" i="10"/>
  <c r="A394" i="10"/>
  <c r="A226" i="10"/>
  <c r="A178" i="10"/>
  <c r="A545" i="3"/>
  <c r="A9" i="3"/>
  <c r="A29" i="3"/>
  <c r="A311" i="3"/>
  <c r="A135" i="3"/>
  <c r="A371" i="10"/>
  <c r="A265" i="10"/>
  <c r="A127" i="10"/>
  <c r="A208" i="10"/>
  <c r="A189" i="10"/>
  <c r="A98" i="3"/>
  <c r="A3" i="10"/>
  <c r="A401" i="10"/>
  <c r="A353" i="3"/>
  <c r="A389" i="10"/>
  <c r="A301" i="10"/>
  <c r="A415" i="10"/>
  <c r="A29" i="10"/>
  <c r="A114" i="3"/>
  <c r="A339" i="3"/>
  <c r="A288" i="3"/>
  <c r="A577" i="3"/>
  <c r="A405" i="3"/>
  <c r="A123" i="3"/>
  <c r="A505" i="3"/>
  <c r="A279" i="3"/>
  <c r="A390" i="10"/>
  <c r="A323" i="10"/>
  <c r="A105" i="10"/>
  <c r="A374" i="3"/>
  <c r="A119" i="10"/>
  <c r="A100" i="10"/>
  <c r="A461" i="3"/>
  <c r="A25" i="10"/>
  <c r="A52" i="10"/>
  <c r="A395" i="3"/>
  <c r="A28" i="10"/>
  <c r="A625" i="3"/>
  <c r="A402" i="3"/>
  <c r="A394" i="3"/>
  <c r="A398" i="3"/>
  <c r="A257" i="3"/>
  <c r="A244" i="3"/>
  <c r="A12" i="10"/>
  <c r="A215" i="10"/>
  <c r="A76" i="3"/>
  <c r="A159" i="3"/>
  <c r="A269" i="3"/>
  <c r="A404" i="10"/>
  <c r="A99" i="3"/>
  <c r="A298" i="3"/>
  <c r="A363" i="3"/>
  <c r="A464" i="3"/>
  <c r="A259" i="3"/>
  <c r="A112" i="3"/>
  <c r="A17" i="3"/>
  <c r="A236" i="3"/>
  <c r="A283" i="10"/>
  <c r="A448" i="3"/>
  <c r="A518" i="3"/>
  <c r="A317" i="3"/>
  <c r="A425" i="3"/>
  <c r="A530" i="3"/>
  <c r="A400" i="10"/>
  <c r="A315" i="10"/>
  <c r="A54" i="10"/>
  <c r="A35" i="10"/>
  <c r="A79" i="10"/>
  <c r="A15" i="10"/>
  <c r="A243" i="10"/>
  <c r="A229" i="10"/>
  <c r="A221" i="10"/>
  <c r="A251" i="10"/>
  <c r="A213" i="10"/>
  <c r="A249" i="10"/>
  <c r="A148" i="10"/>
  <c r="A72" i="3"/>
  <c r="A79" i="3"/>
  <c r="A67" i="3"/>
  <c r="A526" i="3"/>
  <c r="A536" i="3"/>
  <c r="A40" i="3"/>
  <c r="A28" i="3"/>
  <c r="A313" i="3"/>
  <c r="A318" i="3"/>
  <c r="A183" i="3"/>
  <c r="A229" i="3"/>
  <c r="A620" i="3"/>
  <c r="A615" i="3"/>
  <c r="A441" i="3"/>
  <c r="A438" i="3"/>
  <c r="A146" i="3"/>
  <c r="A171" i="3"/>
  <c r="A490" i="3"/>
  <c r="A463" i="3"/>
  <c r="A392" i="3"/>
  <c r="A361" i="3"/>
  <c r="A280" i="3"/>
  <c r="A300" i="10"/>
  <c r="A349" i="10"/>
  <c r="A319" i="10"/>
  <c r="A412" i="10"/>
  <c r="A341" i="10"/>
  <c r="A383" i="10"/>
  <c r="A56" i="10"/>
  <c r="A44" i="10"/>
  <c r="A113" i="10"/>
  <c r="A97" i="10"/>
  <c r="A104" i="10"/>
  <c r="A50" i="10"/>
  <c r="A157" i="10"/>
  <c r="A238" i="10"/>
  <c r="A233" i="10"/>
  <c r="A173" i="10"/>
  <c r="A248" i="10"/>
  <c r="A143" i="10"/>
  <c r="A184" i="10"/>
  <c r="A87" i="3"/>
  <c r="A61" i="3"/>
  <c r="A97" i="3"/>
  <c r="A522" i="3"/>
  <c r="A524" i="3"/>
  <c r="A27" i="3"/>
  <c r="A46" i="3"/>
  <c r="A6" i="3"/>
  <c r="A292" i="3"/>
  <c r="A297" i="3"/>
  <c r="A301" i="3"/>
  <c r="A175" i="3"/>
  <c r="A185" i="3"/>
  <c r="A198" i="3"/>
  <c r="A629" i="3"/>
  <c r="A607" i="3"/>
  <c r="A616" i="3"/>
  <c r="A414" i="3"/>
  <c r="A429" i="3"/>
  <c r="A455" i="3"/>
  <c r="A127" i="3"/>
  <c r="A139" i="3"/>
  <c r="A148" i="3"/>
  <c r="A467" i="3"/>
  <c r="A513" i="3"/>
  <c r="A496" i="3"/>
  <c r="A371" i="3"/>
  <c r="A366" i="3"/>
  <c r="A396" i="3"/>
  <c r="A240" i="3"/>
  <c r="A247" i="3"/>
  <c r="A286" i="3"/>
  <c r="A238" i="3"/>
  <c r="A311" i="10"/>
  <c r="A381" i="10"/>
  <c r="A339" i="10"/>
  <c r="A329" i="10"/>
  <c r="A81" i="10"/>
  <c r="A9" i="10"/>
  <c r="A109" i="10"/>
  <c r="A82" i="10"/>
  <c r="A32" i="10"/>
  <c r="A204" i="10"/>
  <c r="A227" i="10"/>
  <c r="A166" i="10"/>
  <c r="A190" i="10"/>
  <c r="A193" i="10"/>
  <c r="A200" i="10"/>
  <c r="A231" i="10"/>
  <c r="A259" i="10"/>
  <c r="A556" i="3"/>
  <c r="A569" i="3"/>
  <c r="A55" i="3"/>
  <c r="A49" i="3"/>
  <c r="A188" i="3"/>
  <c r="A197" i="3"/>
  <c r="A210" i="3"/>
  <c r="A609" i="3"/>
  <c r="A603" i="3"/>
  <c r="A435" i="3"/>
  <c r="A158" i="3"/>
  <c r="A144" i="3"/>
  <c r="A499" i="3"/>
  <c r="A379" i="3"/>
  <c r="A377" i="3"/>
  <c r="A360" i="3"/>
  <c r="A282" i="3"/>
  <c r="A398" i="10"/>
  <c r="A308" i="10"/>
  <c r="A380" i="10"/>
  <c r="A302" i="10"/>
  <c r="A373" i="10"/>
  <c r="A336" i="10"/>
  <c r="A42" i="10"/>
  <c r="A121" i="10"/>
  <c r="A37" i="10"/>
  <c r="A70" i="10"/>
  <c r="A74" i="10"/>
  <c r="A31" i="10"/>
  <c r="A49" i="10"/>
  <c r="A17" i="10"/>
  <c r="A262" i="10"/>
  <c r="A228" i="10"/>
  <c r="A223" i="10"/>
  <c r="A187" i="10"/>
  <c r="A254" i="10"/>
  <c r="A179" i="10"/>
  <c r="A266" i="10"/>
  <c r="A151" i="10"/>
  <c r="A113" i="3"/>
  <c r="A564" i="3"/>
  <c r="A571" i="3"/>
  <c r="A525" i="3"/>
  <c r="A15" i="3"/>
  <c r="A14" i="3"/>
  <c r="A343" i="3"/>
  <c r="A307" i="3"/>
  <c r="A196" i="3"/>
  <c r="A201" i="3"/>
  <c r="A184" i="3"/>
  <c r="A580" i="3"/>
  <c r="A598" i="3"/>
  <c r="A617" i="3"/>
  <c r="A578" i="3"/>
  <c r="A439" i="3"/>
  <c r="A457" i="3"/>
  <c r="A415" i="3"/>
  <c r="A124" i="3"/>
  <c r="A170" i="3"/>
  <c r="A121" i="3"/>
  <c r="A500" i="3"/>
  <c r="A483" i="3"/>
  <c r="A468" i="3"/>
  <c r="G7" i="5"/>
  <c r="A387" i="3"/>
  <c r="A383" i="3"/>
  <c r="A390" i="3"/>
  <c r="A250" i="3"/>
  <c r="A287" i="3"/>
  <c r="A273" i="3"/>
  <c r="A363" i="10"/>
  <c r="A318" i="10"/>
  <c r="A366" i="10"/>
  <c r="A328" i="10"/>
  <c r="A60" i="10"/>
  <c r="A117" i="10"/>
  <c r="A138" i="10"/>
  <c r="A67" i="10"/>
  <c r="A242" i="10"/>
  <c r="A220" i="10"/>
  <c r="A85" i="3"/>
  <c r="A30" i="3"/>
  <c r="A119" i="3"/>
  <c r="A507" i="3"/>
  <c r="A345" i="3"/>
  <c r="A375" i="3"/>
  <c r="A264" i="3"/>
  <c r="A235" i="3"/>
  <c r="A367" i="10"/>
  <c r="A357" i="10"/>
  <c r="A411" i="10"/>
  <c r="A169" i="10"/>
  <c r="A273" i="10"/>
  <c r="A37" i="3"/>
  <c r="A326" i="3"/>
  <c r="A180" i="3"/>
  <c r="A176" i="3"/>
  <c r="A376" i="10"/>
  <c r="A344" i="10"/>
  <c r="A333" i="10"/>
  <c r="A290" i="10"/>
  <c r="A80" i="10"/>
  <c r="A59" i="10"/>
  <c r="A102" i="10"/>
  <c r="A128" i="10"/>
  <c r="A11" i="10"/>
  <c r="A202" i="10"/>
  <c r="A205" i="10"/>
  <c r="A152" i="10"/>
  <c r="A145" i="10"/>
  <c r="A155" i="10"/>
  <c r="A234" i="10"/>
  <c r="A93" i="3"/>
  <c r="A105" i="3"/>
  <c r="A554" i="3"/>
  <c r="A5121" i="7"/>
  <c r="A5079" i="7"/>
  <c r="A5097" i="7"/>
  <c r="A5055" i="7"/>
  <c r="A5043" i="7"/>
  <c r="A5031" i="7"/>
  <c r="A4989" i="7"/>
  <c r="A5007" i="7"/>
  <c r="A4965" i="7"/>
  <c r="A5106" i="7"/>
  <c r="A5124" i="7"/>
  <c r="A5082" i="7"/>
  <c r="A5100" i="7"/>
  <c r="A5058" i="7"/>
  <c r="A5016" i="7"/>
  <c r="A5034" i="7"/>
  <c r="A4992" i="7"/>
  <c r="A5010" i="7"/>
  <c r="A4968" i="7"/>
  <c r="A5109" i="7"/>
  <c r="A5127" i="7"/>
  <c r="A5085" i="7"/>
  <c r="A5073" i="7"/>
  <c r="A5061" i="7"/>
  <c r="A5019" i="7"/>
  <c r="A5037" i="7"/>
  <c r="A4995" i="7"/>
  <c r="A4983" i="7"/>
  <c r="A4971" i="7"/>
  <c r="A5104" i="7"/>
  <c r="A5126" i="7"/>
  <c r="A5088" i="7"/>
  <c r="A5049" i="7"/>
  <c r="A5070" i="7"/>
  <c r="A5032" i="7"/>
  <c r="A4994" i="7"/>
  <c r="A4956" i="7"/>
  <c r="A4977" i="7"/>
  <c r="A4931" i="7"/>
  <c r="A4949" i="7"/>
  <c r="A4908" i="7"/>
  <c r="A4866" i="7"/>
  <c r="A4884" i="7"/>
  <c r="A4842" i="7"/>
  <c r="A4860" i="7"/>
  <c r="A4818" i="7"/>
  <c r="A4776" i="7"/>
  <c r="A4794" i="7"/>
  <c r="A4752" i="7"/>
  <c r="A4770" i="7"/>
  <c r="A4728" i="7"/>
  <c r="A4686" i="7"/>
  <c r="A4704" i="7"/>
  <c r="A4662" i="7"/>
  <c r="A4680" i="7"/>
  <c r="A4638" i="7"/>
  <c r="A4596" i="7"/>
  <c r="A4614" i="7"/>
  <c r="A4572" i="7"/>
  <c r="A4590" i="7"/>
  <c r="A4548" i="7"/>
  <c r="A4506" i="7"/>
  <c r="A4524" i="7"/>
  <c r="A4482" i="7"/>
  <c r="A4500" i="7"/>
  <c r="A4458" i="7"/>
  <c r="A4416" i="7"/>
  <c r="A4434" i="7"/>
  <c r="A4392" i="7"/>
  <c r="A4410" i="7"/>
  <c r="A4368" i="7"/>
  <c r="A4326" i="7"/>
  <c r="A4344" i="7"/>
  <c r="A4302" i="7"/>
  <c r="A5108" i="7"/>
  <c r="A5130" i="7"/>
  <c r="A5091" i="7"/>
  <c r="A5052" i="7"/>
  <c r="A5014" i="7"/>
  <c r="A5036" i="7"/>
  <c r="A4998" i="7"/>
  <c r="A4959" i="7"/>
  <c r="A4980" i="7"/>
  <c r="A4934" i="7"/>
  <c r="A4923" i="7"/>
  <c r="A4911" i="7"/>
  <c r="A4869" i="7"/>
  <c r="A4887" i="7"/>
  <c r="A4845" i="7"/>
  <c r="A4833" i="7"/>
  <c r="A4821" i="7"/>
  <c r="A4779" i="7"/>
  <c r="A4797" i="7"/>
  <c r="A4755" i="7"/>
  <c r="A4743" i="7"/>
  <c r="A4731" i="7"/>
  <c r="A4689" i="7"/>
  <c r="A4707" i="7"/>
  <c r="A4665" i="7"/>
  <c r="A4653" i="7"/>
  <c r="A4641" i="7"/>
  <c r="A4599" i="7"/>
  <c r="A4617" i="7"/>
  <c r="A4575" i="7"/>
  <c r="A4563" i="7"/>
  <c r="A4551" i="7"/>
  <c r="A4509" i="7"/>
  <c r="A4527" i="7"/>
  <c r="A4485" i="7"/>
  <c r="A4473" i="7"/>
  <c r="A4461" i="7"/>
  <c r="A4419" i="7"/>
  <c r="A4437" i="7"/>
  <c r="A4395" i="7"/>
  <c r="A4383" i="7"/>
  <c r="A4371" i="7"/>
  <c r="A4329" i="7"/>
  <c r="A4347" i="7"/>
  <c r="A5112" i="7"/>
  <c r="A5103" i="7"/>
  <c r="A5094" i="7"/>
  <c r="A5056" i="7"/>
  <c r="A5018" i="7"/>
  <c r="A5040" i="7"/>
  <c r="A5001" i="7"/>
  <c r="A4962" i="7"/>
  <c r="A4937" i="7"/>
  <c r="A4896" i="7"/>
  <c r="A4914" i="7"/>
  <c r="A4872" i="7"/>
  <c r="A4890" i="7"/>
  <c r="A4848" i="7"/>
  <c r="A4806" i="7"/>
  <c r="A4824" i="7"/>
  <c r="A4782" i="7"/>
  <c r="A4800" i="7"/>
  <c r="A4758" i="7"/>
  <c r="A4716" i="7"/>
  <c r="A4734" i="7"/>
  <c r="A4692" i="7"/>
  <c r="A4710" i="7"/>
  <c r="A4668" i="7"/>
  <c r="A4626" i="7"/>
  <c r="A4644" i="7"/>
  <c r="A4602" i="7"/>
  <c r="A4620" i="7"/>
  <c r="A4578" i="7"/>
  <c r="A4536" i="7"/>
  <c r="A4554" i="7"/>
  <c r="A4512" i="7"/>
  <c r="A4530" i="7"/>
  <c r="A4488" i="7"/>
  <c r="A4446" i="7"/>
  <c r="A4464" i="7"/>
  <c r="A4422" i="7"/>
  <c r="A4440" i="7"/>
  <c r="A4398" i="7"/>
  <c r="A4356" i="7"/>
  <c r="A4374" i="7"/>
  <c r="A4332" i="7"/>
  <c r="A4350" i="7"/>
  <c r="A5105" i="7"/>
  <c r="A5132" i="7"/>
  <c r="A5098" i="7"/>
  <c r="A5064" i="7"/>
  <c r="A5028" i="7"/>
  <c r="A4996" i="7"/>
  <c r="A4961" i="7"/>
  <c r="A4936" i="7"/>
  <c r="A4899" i="7"/>
  <c r="A4920" i="7"/>
  <c r="A4881" i="7"/>
  <c r="A4843" i="7"/>
  <c r="A4805" i="7"/>
  <c r="A4827" i="7"/>
  <c r="A4788" i="7"/>
  <c r="A4749" i="7"/>
  <c r="A4771" i="7"/>
  <c r="A4733" i="7"/>
  <c r="A4695" i="7"/>
  <c r="A4656" i="7"/>
  <c r="A4677" i="7"/>
  <c r="A4639" i="7"/>
  <c r="A4601" i="7"/>
  <c r="A4593" i="7"/>
  <c r="A4584" i="7"/>
  <c r="A4545" i="7"/>
  <c r="A4507" i="7"/>
  <c r="A4529" i="7"/>
  <c r="A4491" i="7"/>
  <c r="A4452" i="7"/>
  <c r="A4443" i="7"/>
  <c r="A4435" i="7"/>
  <c r="A4397" i="7"/>
  <c r="A4359" i="7"/>
  <c r="A4380" i="7"/>
  <c r="A4341" i="7"/>
  <c r="A4303" i="7"/>
  <c r="A4321" i="7"/>
  <c r="A4279" i="7"/>
  <c r="A4237" i="7"/>
  <c r="A4255" i="7"/>
  <c r="A4213" i="7"/>
  <c r="A4231" i="7"/>
  <c r="A4189" i="7"/>
  <c r="A4147" i="7"/>
  <c r="A4165" i="7"/>
  <c r="A4123" i="7"/>
  <c r="A4141" i="7"/>
  <c r="A4099" i="7"/>
  <c r="A4057" i="7"/>
  <c r="A4075" i="7"/>
  <c r="A4033" i="7"/>
  <c r="A4051" i="7"/>
  <c r="A4009" i="7"/>
  <c r="A3967" i="7"/>
  <c r="A3985" i="7"/>
  <c r="A3943" i="7"/>
  <c r="A3961" i="7"/>
  <c r="A3919" i="7"/>
  <c r="A3877" i="7"/>
  <c r="A3895" i="7"/>
  <c r="A3853" i="7"/>
  <c r="A3871" i="7"/>
  <c r="A3829" i="7"/>
  <c r="A3787" i="7"/>
  <c r="A3805" i="7"/>
  <c r="A3763" i="7"/>
  <c r="A3781" i="7"/>
  <c r="A3739" i="7"/>
  <c r="A3697" i="7"/>
  <c r="A3715" i="7"/>
  <c r="A3673" i="7"/>
  <c r="A3691" i="7"/>
  <c r="A3648" i="7"/>
  <c r="A3607" i="7"/>
  <c r="A3625" i="7"/>
  <c r="A3583" i="7"/>
  <c r="A3601" i="7"/>
  <c r="A3559" i="7"/>
  <c r="A3517" i="7"/>
  <c r="A3535" i="7"/>
  <c r="A3493" i="7"/>
  <c r="A3511" i="7"/>
  <c r="A3469" i="7"/>
  <c r="A3427" i="7"/>
  <c r="A3445" i="7"/>
  <c r="A5111" i="7"/>
  <c r="A5076" i="7"/>
  <c r="A5102" i="7"/>
  <c r="A5067" i="7"/>
  <c r="A5033" i="7"/>
  <c r="A5000" i="7"/>
  <c r="A4966" i="7"/>
  <c r="A4940" i="7"/>
  <c r="A4902" i="7"/>
  <c r="A4893" i="7"/>
  <c r="A4885" i="7"/>
  <c r="A4847" i="7"/>
  <c r="A4809" i="7"/>
  <c r="A4830" i="7"/>
  <c r="A4791" i="7"/>
  <c r="A4753" i="7"/>
  <c r="A4715" i="7"/>
  <c r="A4737" i="7"/>
  <c r="A4698" i="7"/>
  <c r="A4659" i="7"/>
  <c r="A4681" i="7"/>
  <c r="A4643" i="7"/>
  <c r="A4605" i="7"/>
  <c r="A4566" i="7"/>
  <c r="A4587" i="7"/>
  <c r="A4549" i="7"/>
  <c r="A4511" i="7"/>
  <c r="A4503" i="7"/>
  <c r="A4494" i="7"/>
  <c r="A4455" i="7"/>
  <c r="A4417" i="7"/>
  <c r="A4439" i="7"/>
  <c r="A4401" i="7"/>
  <c r="A4362" i="7"/>
  <c r="A4353" i="7"/>
  <c r="A4345" i="7"/>
  <c r="A4306" i="7"/>
  <c r="A4264" i="7"/>
  <c r="A4282" i="7"/>
  <c r="A4240" i="7"/>
  <c r="A4258" i="7"/>
  <c r="A4216" i="7"/>
  <c r="A4174" i="7"/>
  <c r="A4192" i="7"/>
  <c r="A4150" i="7"/>
  <c r="A4168" i="7"/>
  <c r="A4126" i="7"/>
  <c r="A4084" i="7"/>
  <c r="A4102" i="7"/>
  <c r="A4060" i="7"/>
  <c r="A4078" i="7"/>
  <c r="A4036" i="7"/>
  <c r="A3994" i="7"/>
  <c r="A4012" i="7"/>
  <c r="A3970" i="7"/>
  <c r="A3988" i="7"/>
  <c r="A3946" i="7"/>
  <c r="A3904" i="7"/>
  <c r="A3922" i="7"/>
  <c r="A3880" i="7"/>
  <c r="A3898" i="7"/>
  <c r="A3856" i="7"/>
  <c r="A3814" i="7"/>
  <c r="A3832" i="7"/>
  <c r="A3790" i="7"/>
  <c r="A3808" i="7"/>
  <c r="A3766" i="7"/>
  <c r="A3724" i="7"/>
  <c r="A3742" i="7"/>
  <c r="A3700" i="7"/>
  <c r="A3718" i="7"/>
  <c r="A3676" i="7"/>
  <c r="A3633" i="7"/>
  <c r="A3651" i="7"/>
  <c r="A3610" i="7"/>
  <c r="A3628" i="7"/>
  <c r="A3586" i="7"/>
  <c r="A3544" i="7"/>
  <c r="A3562" i="7"/>
  <c r="A3520" i="7"/>
  <c r="A3538" i="7"/>
  <c r="A3496" i="7"/>
  <c r="A3454" i="7"/>
  <c r="A3472" i="7"/>
  <c r="A3430" i="7"/>
  <c r="A3448" i="7"/>
  <c r="A5115" i="7"/>
  <c r="A5080" i="7"/>
  <c r="A5046" i="7"/>
  <c r="A5071" i="7"/>
  <c r="A5039" i="7"/>
  <c r="A5004" i="7"/>
  <c r="A4970" i="7"/>
  <c r="A4953" i="7"/>
  <c r="A4943" i="7"/>
  <c r="A4905" i="7"/>
  <c r="A4867" i="7"/>
  <c r="A4889" i="7"/>
  <c r="A4851" i="7"/>
  <c r="A4812" i="7"/>
  <c r="A4803" i="7"/>
  <c r="A4795" i="7"/>
  <c r="A4757" i="7"/>
  <c r="A4719" i="7"/>
  <c r="A4740" i="7"/>
  <c r="A4701" i="7"/>
  <c r="A4663" i="7"/>
  <c r="A4625" i="7"/>
  <c r="A4647" i="7"/>
  <c r="A4608" i="7"/>
  <c r="A4569" i="7"/>
  <c r="A4591" i="7"/>
  <c r="A4553" i="7"/>
  <c r="A4515" i="7"/>
  <c r="A4476" i="7"/>
  <c r="A4497" i="7"/>
  <c r="A4459" i="7"/>
  <c r="A4421" i="7"/>
  <c r="A4413" i="7"/>
  <c r="A4404" i="7"/>
  <c r="A4365" i="7"/>
  <c r="A4327" i="7"/>
  <c r="A4349" i="7"/>
  <c r="A4309" i="7"/>
  <c r="A4267" i="7"/>
  <c r="A4285" i="7"/>
  <c r="A4243" i="7"/>
  <c r="A4261" i="7"/>
  <c r="A4219" i="7"/>
  <c r="A4177" i="7"/>
  <c r="A4195" i="7"/>
  <c r="A4153" i="7"/>
  <c r="A4171" i="7"/>
  <c r="A4129" i="7"/>
  <c r="A4087" i="7"/>
  <c r="A4105" i="7"/>
  <c r="A4063" i="7"/>
  <c r="A4081" i="7"/>
  <c r="A4039" i="7"/>
  <c r="A3997" i="7"/>
  <c r="A4015" i="7"/>
  <c r="A5107" i="7"/>
  <c r="A5078" i="7"/>
  <c r="A5050" i="7"/>
  <c r="A5022" i="7"/>
  <c r="A4990" i="7"/>
  <c r="A4963" i="7"/>
  <c r="A4938" i="7"/>
  <c r="A4904" i="7"/>
  <c r="A4871" i="7"/>
  <c r="A4836" i="7"/>
  <c r="A4861" i="7"/>
  <c r="A4828" i="7"/>
  <c r="A4793" i="7"/>
  <c r="A4761" i="7"/>
  <c r="A4725" i="7"/>
  <c r="A4691" i="7"/>
  <c r="A4657" i="7"/>
  <c r="A4624" i="7"/>
  <c r="A4650" i="7"/>
  <c r="A4615" i="7"/>
  <c r="A4581" i="7"/>
  <c r="A4546" i="7"/>
  <c r="A4514" i="7"/>
  <c r="A4479" i="7"/>
  <c r="A4445" i="7"/>
  <c r="A4470" i="7"/>
  <c r="A4436" i="7"/>
  <c r="A4403" i="7"/>
  <c r="A4369" i="7"/>
  <c r="A4335" i="7"/>
  <c r="A4299" i="7"/>
  <c r="A4322" i="7"/>
  <c r="A4284" i="7"/>
  <c r="A4246" i="7"/>
  <c r="A4207" i="7"/>
  <c r="A4228" i="7"/>
  <c r="A4190" i="7"/>
  <c r="A4152" i="7"/>
  <c r="A4114" i="7"/>
  <c r="A4135" i="7"/>
  <c r="A4096" i="7"/>
  <c r="A4058" i="7"/>
  <c r="A4080" i="7"/>
  <c r="A4042" i="7"/>
  <c r="A4003" i="7"/>
  <c r="A3964" i="7"/>
  <c r="A3984" i="7"/>
  <c r="A3945" i="7"/>
  <c r="A3906" i="7"/>
  <c r="A3926" i="7"/>
  <c r="A3886" i="7"/>
  <c r="A3846" i="7"/>
  <c r="A3866" i="7"/>
  <c r="A3826" i="7"/>
  <c r="A3786" i="7"/>
  <c r="A3807" i="7"/>
  <c r="A3768" i="7"/>
  <c r="A3728" i="7"/>
  <c r="A3748" i="7"/>
  <c r="A3708" i="7"/>
  <c r="A3668" i="7"/>
  <c r="A5110" i="7"/>
  <c r="A5081" i="7"/>
  <c r="A5051" i="7"/>
  <c r="A5023" i="7"/>
  <c r="A4991" i="7"/>
  <c r="A4964" i="7"/>
  <c r="A4939" i="7"/>
  <c r="A4906" i="7"/>
  <c r="A4873" i="7"/>
  <c r="A4837" i="7"/>
  <c r="A4862" i="7"/>
  <c r="A4829" i="7"/>
  <c r="A4796" i="7"/>
  <c r="A4762" i="7"/>
  <c r="A4726" i="7"/>
  <c r="A4693" i="7"/>
  <c r="A4658" i="7"/>
  <c r="A4627" i="7"/>
  <c r="A4651" i="7"/>
  <c r="A4616" i="7"/>
  <c r="A4582" i="7"/>
  <c r="A4547" i="7"/>
  <c r="A4516" i="7"/>
  <c r="A4480" i="7"/>
  <c r="A4447" i="7"/>
  <c r="A4471" i="7"/>
  <c r="A4438" i="7"/>
  <c r="A4405" i="7"/>
  <c r="A4370" i="7"/>
  <c r="A4336" i="7"/>
  <c r="A4300" i="7"/>
  <c r="A4293" i="7"/>
  <c r="A4286" i="7"/>
  <c r="A4247" i="7"/>
  <c r="A4208" i="7"/>
  <c r="A4229" i="7"/>
  <c r="A4191" i="7"/>
  <c r="A4154" i="7"/>
  <c r="A4115" i="7"/>
  <c r="A4136" i="7"/>
  <c r="A4097" i="7"/>
  <c r="A4059" i="7"/>
  <c r="A4082" i="7"/>
  <c r="A4043" i="7"/>
  <c r="A4004" i="7"/>
  <c r="A3965" i="7"/>
  <c r="A3986" i="7"/>
  <c r="A3947" i="7"/>
  <c r="A3907" i="7"/>
  <c r="A3927" i="7"/>
  <c r="A3887" i="7"/>
  <c r="A3847" i="7"/>
  <c r="A3867" i="7"/>
  <c r="A3827" i="7"/>
  <c r="A3788" i="7"/>
  <c r="A3809" i="7"/>
  <c r="A3769" i="7"/>
  <c r="A3729" i="7"/>
  <c r="A3749" i="7"/>
  <c r="A3709" i="7"/>
  <c r="A3669" i="7"/>
  <c r="A5113" i="7"/>
  <c r="A5083" i="7"/>
  <c r="A5053" i="7"/>
  <c r="A5024" i="7"/>
  <c r="A4993" i="7"/>
  <c r="A4967" i="7"/>
  <c r="A4941" i="7"/>
  <c r="A4907" i="7"/>
  <c r="A4874" i="7"/>
  <c r="A4838" i="7"/>
  <c r="A4804" i="7"/>
  <c r="A4831" i="7"/>
  <c r="A4798" i="7"/>
  <c r="A4763" i="7"/>
  <c r="A4727" i="7"/>
  <c r="A4694" i="7"/>
  <c r="A4660" i="7"/>
  <c r="A4628" i="7"/>
  <c r="A4652" i="7"/>
  <c r="A4618" i="7"/>
  <c r="A4583" i="7"/>
  <c r="A4550" i="7"/>
  <c r="A5116" i="7"/>
  <c r="A5086" i="7"/>
  <c r="A5057" i="7"/>
  <c r="A5026" i="7"/>
  <c r="A4999" i="7"/>
  <c r="A4972" i="7"/>
  <c r="A5114" i="7"/>
  <c r="A5092" i="7"/>
  <c r="A5069" i="7"/>
  <c r="A4987" i="7"/>
  <c r="A4974" i="7"/>
  <c r="A4952" i="7"/>
  <c r="A4951" i="7"/>
  <c r="A4922" i="7"/>
  <c r="A4834" i="7"/>
  <c r="A4808" i="7"/>
  <c r="A4778" i="7"/>
  <c r="A4747" i="7"/>
  <c r="A4720" i="7"/>
  <c r="A4688" i="7"/>
  <c r="A4664" i="7"/>
  <c r="A4633" i="7"/>
  <c r="A4604" i="7"/>
  <c r="A4574" i="7"/>
  <c r="A4543" i="7"/>
  <c r="A4518" i="7"/>
  <c r="A4486" i="7"/>
  <c r="A4454" i="7"/>
  <c r="A4425" i="7"/>
  <c r="A4391" i="7"/>
  <c r="A4361" i="7"/>
  <c r="A4331" i="7"/>
  <c r="A4298" i="7"/>
  <c r="A4266" i="7"/>
  <c r="A4290" i="7"/>
  <c r="A4253" i="7"/>
  <c r="A4218" i="7"/>
  <c r="A4182" i="7"/>
  <c r="A4145" i="7"/>
  <c r="A4170" i="7"/>
  <c r="A4134" i="7"/>
  <c r="A4100" i="7"/>
  <c r="A4065" i="7"/>
  <c r="A4028" i="7"/>
  <c r="A4052" i="7"/>
  <c r="A4017" i="7"/>
  <c r="A3979" i="7"/>
  <c r="A3941" i="7"/>
  <c r="A3905" i="7"/>
  <c r="A3929" i="7"/>
  <c r="A3891" i="7"/>
  <c r="A3854" i="7"/>
  <c r="A3817" i="7"/>
  <c r="A3839" i="7"/>
  <c r="A3801" i="7"/>
  <c r="A3764" i="7"/>
  <c r="A3727" i="7"/>
  <c r="A3751" i="7"/>
  <c r="A3713" i="7"/>
  <c r="A3677" i="7"/>
  <c r="A3636" i="7"/>
  <c r="A3656" i="7"/>
  <c r="A3617" i="7"/>
  <c r="A3577" i="7"/>
  <c r="A3597" i="7"/>
  <c r="A5117" i="7"/>
  <c r="A5093" i="7"/>
  <c r="A5072" i="7"/>
  <c r="A4988" i="7"/>
  <c r="A4975" i="7"/>
  <c r="A4924" i="7"/>
  <c r="A4894" i="7"/>
  <c r="A4864" i="7"/>
  <c r="A4835" i="7"/>
  <c r="A4810" i="7"/>
  <c r="A4780" i="7"/>
  <c r="A4748" i="7"/>
  <c r="A4721" i="7"/>
  <c r="A4690" i="7"/>
  <c r="A4666" i="7"/>
  <c r="A4634" i="7"/>
  <c r="A4606" i="7"/>
  <c r="A4576" i="7"/>
  <c r="A4544" i="7"/>
  <c r="A4519" i="7"/>
  <c r="A4487" i="7"/>
  <c r="A4456" i="7"/>
  <c r="A4426" i="7"/>
  <c r="A4393" i="7"/>
  <c r="A4363" i="7"/>
  <c r="A4333" i="7"/>
  <c r="A4301" i="7"/>
  <c r="A4268" i="7"/>
  <c r="A4291" i="7"/>
  <c r="A4254" i="7"/>
  <c r="A4220" i="7"/>
  <c r="A4183" i="7"/>
  <c r="A4146" i="7"/>
  <c r="A4172" i="7"/>
  <c r="A4137" i="7"/>
  <c r="A4101" i="7"/>
  <c r="A4066" i="7"/>
  <c r="A4029" i="7"/>
  <c r="A4023" i="7"/>
  <c r="A4018" i="7"/>
  <c r="A3980" i="7"/>
  <c r="A3942" i="7"/>
  <c r="A3908" i="7"/>
  <c r="A3930" i="7"/>
  <c r="A3892" i="7"/>
  <c r="A3855" i="7"/>
  <c r="A3818" i="7"/>
  <c r="A3840" i="7"/>
  <c r="A3802" i="7"/>
  <c r="A3765" i="7"/>
  <c r="A3730" i="7"/>
  <c r="A3752" i="7"/>
  <c r="A3714" i="7"/>
  <c r="A3678" i="7"/>
  <c r="A3637" i="7"/>
  <c r="A3657" i="7"/>
  <c r="A3618" i="7"/>
  <c r="A3578" i="7"/>
  <c r="A3598" i="7"/>
  <c r="A3558" i="7"/>
  <c r="A3519" i="7"/>
  <c r="A3540" i="7"/>
  <c r="A3500" i="7"/>
  <c r="A3460" i="7"/>
  <c r="A3480" i="7"/>
  <c r="A3440" i="7"/>
  <c r="A5119" i="7"/>
  <c r="A5096" i="7"/>
  <c r="A5017" i="7"/>
  <c r="A5002" i="7"/>
  <c r="A4978" i="7"/>
  <c r="A4926" i="7"/>
  <c r="A4897" i="7"/>
  <c r="A4868" i="7"/>
  <c r="A4840" i="7"/>
  <c r="A4813" i="7"/>
  <c r="A4783" i="7"/>
  <c r="A4751" i="7"/>
  <c r="A4723" i="7"/>
  <c r="A4697" i="7"/>
  <c r="A4669" i="7"/>
  <c r="A4636" i="7"/>
  <c r="A4609" i="7"/>
  <c r="A4579" i="7"/>
  <c r="A4555" i="7"/>
  <c r="A4521" i="7"/>
  <c r="A4490" i="7"/>
  <c r="A4460" i="7"/>
  <c r="A4428" i="7"/>
  <c r="A4396" i="7"/>
  <c r="A4366" i="7"/>
  <c r="A4337" i="7"/>
  <c r="A4305" i="7"/>
  <c r="A4270" i="7"/>
  <c r="A4263" i="7"/>
  <c r="A4257" i="7"/>
  <c r="A4222" i="7"/>
  <c r="A4185" i="7"/>
  <c r="A4149" i="7"/>
  <c r="A4116" i="7"/>
  <c r="A4139" i="7"/>
  <c r="A4104" i="7"/>
  <c r="A4068" i="7"/>
  <c r="A4031" i="7"/>
  <c r="A3996" i="7"/>
  <c r="A4020" i="7"/>
  <c r="A3982" i="7"/>
  <c r="A3948" i="7"/>
  <c r="A3910" i="7"/>
  <c r="A3932" i="7"/>
  <c r="A3894" i="7"/>
  <c r="A3858" i="7"/>
  <c r="A3820" i="7"/>
  <c r="A3842" i="7"/>
  <c r="A3804" i="7"/>
  <c r="A3770" i="7"/>
  <c r="A3732" i="7"/>
  <c r="A3694" i="7"/>
  <c r="A3717" i="7"/>
  <c r="A3680" i="7"/>
  <c r="A3639" i="7"/>
  <c r="A3659" i="7"/>
  <c r="A3620" i="7"/>
  <c r="A3580" i="7"/>
  <c r="A3600" i="7"/>
  <c r="A3561" i="7"/>
  <c r="A3522" i="7"/>
  <c r="A3542" i="7"/>
  <c r="A3502" i="7"/>
  <c r="A3462" i="7"/>
  <c r="A3482" i="7"/>
  <c r="A3442" i="7"/>
  <c r="A5123" i="7"/>
  <c r="A5044" i="7"/>
  <c r="A5025" i="7"/>
  <c r="A5006" i="7"/>
  <c r="A4982" i="7"/>
  <c r="A4929" i="7"/>
  <c r="A4901" i="7"/>
  <c r="A4876" i="7"/>
  <c r="A4846" i="7"/>
  <c r="A4816" i="7"/>
  <c r="A4786" i="7"/>
  <c r="A4759" i="7"/>
  <c r="A4730" i="7"/>
  <c r="A4702" i="7"/>
  <c r="A4672" i="7"/>
  <c r="A4642" i="7"/>
  <c r="A4612" i="7"/>
  <c r="A4586" i="7"/>
  <c r="A4558" i="7"/>
  <c r="A4525" i="7"/>
  <c r="A4495" i="7"/>
  <c r="A4465" i="7"/>
  <c r="A4431" i="7"/>
  <c r="A4402" i="7"/>
  <c r="A4373" i="7"/>
  <c r="A4340" i="7"/>
  <c r="A4310" i="7"/>
  <c r="A4273" i="7"/>
  <c r="A4236" i="7"/>
  <c r="A4262" i="7"/>
  <c r="A4225" i="7"/>
  <c r="A4188" i="7"/>
  <c r="A4156" i="7"/>
  <c r="A4119" i="7"/>
  <c r="A4113" i="7"/>
  <c r="A4108" i="7"/>
  <c r="A4071" i="7"/>
  <c r="A4035" i="7"/>
  <c r="A4000" i="7"/>
  <c r="A3993" i="7"/>
  <c r="A3989" i="7"/>
  <c r="A3951" i="7"/>
  <c r="A3913" i="7"/>
  <c r="A3875" i="7"/>
  <c r="A3899" i="7"/>
  <c r="A3861" i="7"/>
  <c r="A3823" i="7"/>
  <c r="A3785" i="7"/>
  <c r="A3811" i="7"/>
  <c r="A3773" i="7"/>
  <c r="A3735" i="7"/>
  <c r="A3698" i="7"/>
  <c r="A3721" i="7"/>
  <c r="A3683" i="7"/>
  <c r="A3642" i="7"/>
  <c r="A3662" i="7"/>
  <c r="A3623" i="7"/>
  <c r="A3584" i="7"/>
  <c r="A3545" i="7"/>
  <c r="A5090" i="7"/>
  <c r="A5068" i="7"/>
  <c r="A4986" i="7"/>
  <c r="A4973" i="7"/>
  <c r="A5118" i="7"/>
  <c r="A5048" i="7"/>
  <c r="A5013" i="7"/>
  <c r="A4981" i="7"/>
  <c r="A4903" i="7"/>
  <c r="A4882" i="7"/>
  <c r="A4858" i="7"/>
  <c r="A4784" i="7"/>
  <c r="A4765" i="7"/>
  <c r="A4742" i="7"/>
  <c r="A4661" i="7"/>
  <c r="A4645" i="7"/>
  <c r="A4564" i="7"/>
  <c r="A4540" i="7"/>
  <c r="A4522" i="7"/>
  <c r="A4499" i="7"/>
  <c r="A4415" i="7"/>
  <c r="A4390" i="7"/>
  <c r="A4375" i="7"/>
  <c r="A4351" i="7"/>
  <c r="A4319" i="7"/>
  <c r="A4234" i="7"/>
  <c r="A4205" i="7"/>
  <c r="A4176" i="7"/>
  <c r="A4144" i="7"/>
  <c r="A4120" i="7"/>
  <c r="A4090" i="7"/>
  <c r="A4061" i="7"/>
  <c r="A4032" i="7"/>
  <c r="A4005" i="7"/>
  <c r="A3974" i="7"/>
  <c r="A3940" i="7"/>
  <c r="A3914" i="7"/>
  <c r="A3882" i="7"/>
  <c r="A3850" i="7"/>
  <c r="A3821" i="7"/>
  <c r="A3792" i="7"/>
  <c r="A3758" i="7"/>
  <c r="A3726" i="7"/>
  <c r="A3699" i="7"/>
  <c r="A3666" i="7"/>
  <c r="A3663" i="7"/>
  <c r="A3660" i="7"/>
  <c r="A3627" i="7"/>
  <c r="A3592" i="7"/>
  <c r="A3556" i="7"/>
  <c r="A3521" i="7"/>
  <c r="A3484" i="7"/>
  <c r="A3506" i="7"/>
  <c r="A3468" i="7"/>
  <c r="A3432" i="7"/>
  <c r="A4320" i="7"/>
  <c r="A4034" i="7"/>
  <c r="A3944" i="7"/>
  <c r="A3883" i="7"/>
  <c r="A3851" i="7"/>
  <c r="A3822" i="7"/>
  <c r="A3793" i="7"/>
  <c r="A3759" i="7"/>
  <c r="A3731" i="7"/>
  <c r="A3701" i="7"/>
  <c r="A3667" i="7"/>
  <c r="A3634" i="7"/>
  <c r="A3629" i="7"/>
  <c r="A3593" i="7"/>
  <c r="A3557" i="7"/>
  <c r="A3523" i="7"/>
  <c r="A3485" i="7"/>
  <c r="A3507" i="7"/>
  <c r="A3470" i="7"/>
  <c r="A3433" i="7"/>
  <c r="A5120" i="7"/>
  <c r="A5054" i="7"/>
  <c r="A4984" i="7"/>
  <c r="A4925" i="7"/>
  <c r="A4909" i="7"/>
  <c r="A4883" i="7"/>
  <c r="A4859" i="7"/>
  <c r="A4785" i="7"/>
  <c r="A4766" i="7"/>
  <c r="A4713" i="7"/>
  <c r="A4667" i="7"/>
  <c r="A4646" i="7"/>
  <c r="A4565" i="7"/>
  <c r="A4541" i="7"/>
  <c r="A4523" i="7"/>
  <c r="A4501" i="7"/>
  <c r="A4418" i="7"/>
  <c r="A4394" i="7"/>
  <c r="A4376" i="7"/>
  <c r="A4352" i="7"/>
  <c r="A4235" i="7"/>
  <c r="A4206" i="7"/>
  <c r="A4178" i="7"/>
  <c r="A4148" i="7"/>
  <c r="A4121" i="7"/>
  <c r="A4091" i="7"/>
  <c r="A4062" i="7"/>
  <c r="A4006" i="7"/>
  <c r="A3975" i="7"/>
  <c r="A3915" i="7"/>
  <c r="A5122" i="7"/>
  <c r="A5059" i="7"/>
  <c r="A4985" i="7"/>
  <c r="A4927" i="7"/>
  <c r="A4910" i="7"/>
  <c r="A4886" i="7"/>
  <c r="A4807" i="7"/>
  <c r="A4787" i="7"/>
  <c r="A4767" i="7"/>
  <c r="A4684" i="7"/>
  <c r="A4670" i="7"/>
  <c r="A4648" i="7"/>
  <c r="A4567" i="7"/>
  <c r="A4542" i="7"/>
  <c r="A4526" i="7"/>
  <c r="A4502" i="7"/>
  <c r="A4420" i="7"/>
  <c r="A4399" i="7"/>
  <c r="A4377" i="7"/>
  <c r="A4323" i="7"/>
  <c r="A4265" i="7"/>
  <c r="A4238" i="7"/>
  <c r="A4209" i="7"/>
  <c r="A4179" i="7"/>
  <c r="A4151" i="7"/>
  <c r="A4122" i="7"/>
  <c r="A4092" i="7"/>
  <c r="A4064" i="7"/>
  <c r="A4037" i="7"/>
  <c r="A4007" i="7"/>
  <c r="A3976" i="7"/>
  <c r="A3949" i="7"/>
  <c r="A3916" i="7"/>
  <c r="A3884" i="7"/>
  <c r="A3852" i="7"/>
  <c r="A3824" i="7"/>
  <c r="A3794" i="7"/>
  <c r="A3760" i="7"/>
  <c r="A3733" i="7"/>
  <c r="A5125" i="7"/>
  <c r="A5060" i="7"/>
  <c r="A4997" i="7"/>
  <c r="A5131" i="7"/>
  <c r="A5065" i="7"/>
  <c r="A5008" i="7"/>
  <c r="A5089" i="7"/>
  <c r="A5047" i="7"/>
  <c r="A5042" i="7"/>
  <c r="A4979" i="7"/>
  <c r="A5128" i="7"/>
  <c r="A5029" i="7"/>
  <c r="A4933" i="7"/>
  <c r="A4919" i="7"/>
  <c r="A5129" i="7"/>
  <c r="A5030" i="7"/>
  <c r="A5075" i="7"/>
  <c r="A5038" i="7"/>
  <c r="A4944" i="7"/>
  <c r="A4870" i="7"/>
  <c r="A4855" i="7"/>
  <c r="A4789" i="7"/>
  <c r="A4714" i="7"/>
  <c r="A4705" i="7"/>
  <c r="A4630" i="7"/>
  <c r="A4619" i="7"/>
  <c r="A4552" i="7"/>
  <c r="A4474" i="7"/>
  <c r="A4457" i="7"/>
  <c r="A4384" i="7"/>
  <c r="A4364" i="7"/>
  <c r="A4294" i="7"/>
  <c r="A4274" i="7"/>
  <c r="A4249" i="7"/>
  <c r="A4226" i="7"/>
  <c r="A4201" i="7"/>
  <c r="A4124" i="7"/>
  <c r="A4098" i="7"/>
  <c r="A4076" i="7"/>
  <c r="A4050" i="7"/>
  <c r="A3971" i="7"/>
  <c r="A3950" i="7"/>
  <c r="A3921" i="7"/>
  <c r="A3897" i="7"/>
  <c r="A3870" i="7"/>
  <c r="A3784" i="7"/>
  <c r="A3761" i="7"/>
  <c r="A3738" i="7"/>
  <c r="A3710" i="7"/>
  <c r="A3684" i="7"/>
  <c r="A3650" i="7"/>
  <c r="A3619" i="7"/>
  <c r="A3589" i="7"/>
  <c r="A3555" i="7"/>
  <c r="A3525" i="7"/>
  <c r="A3489" i="7"/>
  <c r="A3455" i="7"/>
  <c r="A3479" i="7"/>
  <c r="A3446" i="7"/>
  <c r="A5077" i="7"/>
  <c r="A5041" i="7"/>
  <c r="A4945" i="7"/>
  <c r="A4875" i="7"/>
  <c r="A4856" i="7"/>
  <c r="A4790" i="7"/>
  <c r="A4717" i="7"/>
  <c r="A4706" i="7"/>
  <c r="A4631" i="7"/>
  <c r="A4621" i="7"/>
  <c r="A4556" i="7"/>
  <c r="A4475" i="7"/>
  <c r="A4462" i="7"/>
  <c r="A4385" i="7"/>
  <c r="A4367" i="7"/>
  <c r="A4295" i="7"/>
  <c r="A4275" i="7"/>
  <c r="A4250" i="7"/>
  <c r="A4227" i="7"/>
  <c r="A4202" i="7"/>
  <c r="A4125" i="7"/>
  <c r="A4103" i="7"/>
  <c r="A4077" i="7"/>
  <c r="A3995" i="7"/>
  <c r="A3972" i="7"/>
  <c r="A3952" i="7"/>
  <c r="A3923" i="7"/>
  <c r="A3900" i="7"/>
  <c r="A3872" i="7"/>
  <c r="A3789" i="7"/>
  <c r="A3762" i="7"/>
  <c r="A3740" i="7"/>
  <c r="A3711" i="7"/>
  <c r="A3685" i="7"/>
  <c r="A3652" i="7"/>
  <c r="A3621" i="7"/>
  <c r="A3590" i="7"/>
  <c r="A3560" i="7"/>
  <c r="A3526" i="7"/>
  <c r="A3490" i="7"/>
  <c r="A3456" i="7"/>
  <c r="A3481" i="7"/>
  <c r="A3447" i="7"/>
  <c r="A5087" i="7"/>
  <c r="A5005" i="7"/>
  <c r="A5074" i="7"/>
  <c r="A4954" i="7"/>
  <c r="A4946" i="7"/>
  <c r="A4880" i="7"/>
  <c r="A4819" i="7"/>
  <c r="A4746" i="7"/>
  <c r="A4741" i="7"/>
  <c r="A4676" i="7"/>
  <c r="A4610" i="7"/>
  <c r="A4539" i="7"/>
  <c r="A4478" i="7"/>
  <c r="A4468" i="7"/>
  <c r="A4406" i="7"/>
  <c r="A4328" i="7"/>
  <c r="A4315" i="7"/>
  <c r="A4241" i="7"/>
  <c r="A4221" i="7"/>
  <c r="A4200" i="7"/>
  <c r="A4128" i="7"/>
  <c r="A4110" i="7"/>
  <c r="A4027" i="7"/>
  <c r="A4013" i="7"/>
  <c r="A3963" i="7"/>
  <c r="A3911" i="7"/>
  <c r="A3890" i="7"/>
  <c r="A3869" i="7"/>
  <c r="A3795" i="7"/>
  <c r="A3774" i="7"/>
  <c r="A3747" i="7"/>
  <c r="A3665" i="7"/>
  <c r="A3641" i="7"/>
  <c r="A3612" i="7"/>
  <c r="A3585" i="7"/>
  <c r="A3554" i="7"/>
  <c r="A3528" i="7"/>
  <c r="A3495" i="7"/>
  <c r="A3464" i="7"/>
  <c r="A3434" i="7"/>
  <c r="A3643" i="7"/>
  <c r="A5084" i="7"/>
  <c r="A4955" i="7"/>
  <c r="A4947" i="7"/>
  <c r="A4888" i="7"/>
  <c r="A4820" i="7"/>
  <c r="A4750" i="7"/>
  <c r="A4685" i="7"/>
  <c r="A4678" i="7"/>
  <c r="A4611" i="7"/>
  <c r="A4557" i="7"/>
  <c r="A4481" i="7"/>
  <c r="A4469" i="7"/>
  <c r="A4407" i="7"/>
  <c r="A4330" i="7"/>
  <c r="A4316" i="7"/>
  <c r="A4242" i="7"/>
  <c r="A4223" i="7"/>
  <c r="A4173" i="7"/>
  <c r="A4130" i="7"/>
  <c r="A4111" i="7"/>
  <c r="A4030" i="7"/>
  <c r="A4014" i="7"/>
  <c r="A3934" i="7"/>
  <c r="A3912" i="7"/>
  <c r="A3893" i="7"/>
  <c r="A3843" i="7"/>
  <c r="A3796" i="7"/>
  <c r="A3775" i="7"/>
  <c r="A3750" i="7"/>
  <c r="A3670" i="7"/>
  <c r="A3613" i="7"/>
  <c r="A3587" i="7"/>
  <c r="A3563" i="7"/>
  <c r="A3529" i="7"/>
  <c r="A3497" i="7"/>
  <c r="A3465" i="7"/>
  <c r="A3435" i="7"/>
  <c r="A5095" i="7"/>
  <c r="A4957" i="7"/>
  <c r="A4948" i="7"/>
  <c r="A4891" i="7"/>
  <c r="A4822" i="7"/>
  <c r="A4754" i="7"/>
  <c r="A4687" i="7"/>
  <c r="A4679" i="7"/>
  <c r="A4613" i="7"/>
  <c r="A4559" i="7"/>
  <c r="A4483" i="7"/>
  <c r="A4472" i="7"/>
  <c r="A4408" i="7"/>
  <c r="A4334" i="7"/>
  <c r="A4317" i="7"/>
  <c r="A4244" i="7"/>
  <c r="A4224" i="7"/>
  <c r="A4155" i="7"/>
  <c r="A4131" i="7"/>
  <c r="A4112" i="7"/>
  <c r="A4038" i="7"/>
  <c r="A4016" i="7"/>
  <c r="A3935" i="7"/>
  <c r="A3917" i="7"/>
  <c r="A3896" i="7"/>
  <c r="A3815" i="7"/>
  <c r="A3797" i="7"/>
  <c r="A3776" i="7"/>
  <c r="A3723" i="7"/>
  <c r="A3671" i="7"/>
  <c r="A3644" i="7"/>
  <c r="A3614" i="7"/>
  <c r="A3588" i="7"/>
  <c r="A3564" i="7"/>
  <c r="A3530" i="7"/>
  <c r="A3498" i="7"/>
  <c r="A3466" i="7"/>
  <c r="A3436" i="7"/>
  <c r="A5099" i="7"/>
  <c r="A4958" i="7"/>
  <c r="A4950" i="7"/>
  <c r="A4892" i="7"/>
  <c r="A4823" i="7"/>
  <c r="A4756" i="7"/>
  <c r="A4696" i="7"/>
  <c r="A4682" i="7"/>
  <c r="A4622" i="7"/>
  <c r="A4560" i="7"/>
  <c r="A4484" i="7"/>
  <c r="A4414" i="7"/>
  <c r="A4409" i="7"/>
  <c r="A4338" i="7"/>
  <c r="A4318" i="7"/>
  <c r="A4245" i="7"/>
  <c r="A4230" i="7"/>
  <c r="A4157" i="7"/>
  <c r="A4132" i="7"/>
  <c r="A4083" i="7"/>
  <c r="A4040" i="7"/>
  <c r="A4019" i="7"/>
  <c r="A3936" i="7"/>
  <c r="A3918" i="7"/>
  <c r="A3901" i="7"/>
  <c r="A3816" i="7"/>
  <c r="A3798" i="7"/>
  <c r="A3777" i="7"/>
  <c r="A3695" i="7"/>
  <c r="A3672" i="7"/>
  <c r="A3645" i="7"/>
  <c r="A3615" i="7"/>
  <c r="A3591" i="7"/>
  <c r="A3565" i="7"/>
  <c r="A3531" i="7"/>
  <c r="A3499" i="7"/>
  <c r="A3467" i="7"/>
  <c r="A3437" i="7"/>
  <c r="A5062" i="7"/>
  <c r="A4976" i="7"/>
  <c r="A4900" i="7"/>
  <c r="A4841" i="7"/>
  <c r="A4832" i="7"/>
  <c r="A4768" i="7"/>
  <c r="A4703" i="7"/>
  <c r="A4635" i="7"/>
  <c r="A4571" i="7"/>
  <c r="A4533" i="7"/>
  <c r="A5101" i="7"/>
  <c r="A4895" i="7"/>
  <c r="A4852" i="7"/>
  <c r="A4773" i="7"/>
  <c r="A4708" i="7"/>
  <c r="A4595" i="7"/>
  <c r="A4538" i="7"/>
  <c r="A4498" i="7"/>
  <c r="A4442" i="7"/>
  <c r="A4324" i="7"/>
  <c r="A4272" i="7"/>
  <c r="A4233" i="7"/>
  <c r="A4196" i="7"/>
  <c r="A4133" i="7"/>
  <c r="A4069" i="7"/>
  <c r="A3999" i="7"/>
  <c r="A3991" i="7"/>
  <c r="A3925" i="7"/>
  <c r="A3857" i="7"/>
  <c r="A3838" i="7"/>
  <c r="A3778" i="7"/>
  <c r="A3705" i="7"/>
  <c r="A3689" i="7"/>
  <c r="A3609" i="7"/>
  <c r="A3596" i="7"/>
  <c r="A3572" i="7"/>
  <c r="A3488" i="7"/>
  <c r="A3471" i="7"/>
  <c r="A3444" i="7"/>
  <c r="A5045" i="7"/>
  <c r="A4898" i="7"/>
  <c r="A4853" i="7"/>
  <c r="A4744" i="7"/>
  <c r="A4709" i="7"/>
  <c r="A4597" i="7"/>
  <c r="A4561" i="7"/>
  <c r="A4444" i="7"/>
  <c r="A4386" i="7"/>
  <c r="A4325" i="7"/>
  <c r="A4276" i="7"/>
  <c r="A4204" i="7"/>
  <c r="A4197" i="7"/>
  <c r="A4138" i="7"/>
  <c r="A4070" i="7"/>
  <c r="A4001" i="7"/>
  <c r="A3992" i="7"/>
  <c r="A3928" i="7"/>
  <c r="A3859" i="7"/>
  <c r="A3841" i="7"/>
  <c r="A3779" i="7"/>
  <c r="A3706" i="7"/>
  <c r="A3690" i="7"/>
  <c r="A3611" i="7"/>
  <c r="A3599" i="7"/>
  <c r="A3543" i="7"/>
  <c r="A3491" i="7"/>
  <c r="A3473" i="7"/>
  <c r="A3449" i="7"/>
  <c r="A4654" i="7"/>
  <c r="A4451" i="7"/>
  <c r="A4214" i="7"/>
  <c r="A3953" i="7"/>
  <c r="A3719" i="7"/>
  <c r="A3423" i="7"/>
  <c r="A4772" i="7"/>
  <c r="A4568" i="7"/>
  <c r="A4411" i="7"/>
  <c r="A4215" i="7"/>
  <c r="A4053" i="7"/>
  <c r="A3865" i="7"/>
  <c r="A3548" i="7"/>
  <c r="A4718" i="7"/>
  <c r="A4463" i="7"/>
  <c r="A4024" i="7"/>
  <c r="A3722" i="7"/>
  <c r="A5063" i="7"/>
  <c r="A4912" i="7"/>
  <c r="A4854" i="7"/>
  <c r="A4745" i="7"/>
  <c r="A4711" i="7"/>
  <c r="A4598" i="7"/>
  <c r="A4562" i="7"/>
  <c r="A4448" i="7"/>
  <c r="A4387" i="7"/>
  <c r="A4339" i="7"/>
  <c r="A4277" i="7"/>
  <c r="A4210" i="7"/>
  <c r="A4198" i="7"/>
  <c r="A4140" i="7"/>
  <c r="A4072" i="7"/>
  <c r="A4002" i="7"/>
  <c r="A3937" i="7"/>
  <c r="A3931" i="7"/>
  <c r="A3860" i="7"/>
  <c r="A3813" i="7"/>
  <c r="A3780" i="7"/>
  <c r="A3707" i="7"/>
  <c r="A3692" i="7"/>
  <c r="A3616" i="7"/>
  <c r="A3602" i="7"/>
  <c r="A3514" i="7"/>
  <c r="A3492" i="7"/>
  <c r="A3474" i="7"/>
  <c r="A3450" i="7"/>
  <c r="A5066" i="7"/>
  <c r="A4913" i="7"/>
  <c r="A4857" i="7"/>
  <c r="A4760" i="7"/>
  <c r="A4712" i="7"/>
  <c r="A4600" i="7"/>
  <c r="A4504" i="7"/>
  <c r="A4449" i="7"/>
  <c r="A4388" i="7"/>
  <c r="A4342" i="7"/>
  <c r="A4278" i="7"/>
  <c r="A4211" i="7"/>
  <c r="A4199" i="7"/>
  <c r="A4142" i="7"/>
  <c r="A4073" i="7"/>
  <c r="A4008" i="7"/>
  <c r="A3938" i="7"/>
  <c r="A3903" i="7"/>
  <c r="A3862" i="7"/>
  <c r="A3791" i="7"/>
  <c r="A3782" i="7"/>
  <c r="A3712" i="7"/>
  <c r="A3635" i="7"/>
  <c r="A3622" i="7"/>
  <c r="A3573" i="7"/>
  <c r="A3515" i="7"/>
  <c r="A3494" i="7"/>
  <c r="A3475" i="7"/>
  <c r="A3451" i="7"/>
  <c r="A4074" i="7"/>
  <c r="A4916" i="7"/>
  <c r="A4769" i="7"/>
  <c r="A4607" i="7"/>
  <c r="A4508" i="7"/>
  <c r="A4400" i="7"/>
  <c r="A4346" i="7"/>
  <c r="A4281" i="7"/>
  <c r="A4159" i="7"/>
  <c r="A4086" i="7"/>
  <c r="A4079" i="7"/>
  <c r="A4011" i="7"/>
  <c r="A3876" i="7"/>
  <c r="A3800" i="7"/>
  <c r="A3725" i="7"/>
  <c r="A3640" i="7"/>
  <c r="A3626" i="7"/>
  <c r="A3547" i="7"/>
  <c r="A3518" i="7"/>
  <c r="A3503" i="7"/>
  <c r="A3477" i="7"/>
  <c r="A5021" i="7"/>
  <c r="A4815" i="7"/>
  <c r="A4655" i="7"/>
  <c r="A4453" i="7"/>
  <c r="A4348" i="7"/>
  <c r="A4160" i="7"/>
  <c r="A4088" i="7"/>
  <c r="A4021" i="7"/>
  <c r="A3878" i="7"/>
  <c r="A3803" i="7"/>
  <c r="A3734" i="7"/>
  <c r="A3646" i="7"/>
  <c r="A3630" i="7"/>
  <c r="A3524" i="7"/>
  <c r="A3478" i="7"/>
  <c r="A5027" i="7"/>
  <c r="A4817" i="7"/>
  <c r="A4671" i="7"/>
  <c r="A4513" i="7"/>
  <c r="A4412" i="7"/>
  <c r="A4296" i="7"/>
  <c r="A4217" i="7"/>
  <c r="A4161" i="7"/>
  <c r="A4089" i="7"/>
  <c r="A4022" i="7"/>
  <c r="A3879" i="7"/>
  <c r="A3868" i="7"/>
  <c r="A3806" i="7"/>
  <c r="A3736" i="7"/>
  <c r="A3647" i="7"/>
  <c r="A3549" i="7"/>
  <c r="A3527" i="7"/>
  <c r="A3505" i="7"/>
  <c r="A5015" i="7"/>
  <c r="A4915" i="7"/>
  <c r="A4811" i="7"/>
  <c r="A4764" i="7"/>
  <c r="A4683" i="7"/>
  <c r="A4603" i="7"/>
  <c r="A4505" i="7"/>
  <c r="A4450" i="7"/>
  <c r="A4389" i="7"/>
  <c r="A4343" i="7"/>
  <c r="A4280" i="7"/>
  <c r="A4212" i="7"/>
  <c r="A4158" i="7"/>
  <c r="A4085" i="7"/>
  <c r="A4010" i="7"/>
  <c r="A3939" i="7"/>
  <c r="A3874" i="7"/>
  <c r="A3863" i="7"/>
  <c r="A3799" i="7"/>
  <c r="A3753" i="7"/>
  <c r="A3716" i="7"/>
  <c r="A3638" i="7"/>
  <c r="A3624" i="7"/>
  <c r="A3546" i="7"/>
  <c r="A3516" i="7"/>
  <c r="A3501" i="7"/>
  <c r="A3476" i="7"/>
  <c r="A3452" i="7"/>
  <c r="A5020" i="7"/>
  <c r="A4814" i="7"/>
  <c r="A3864" i="7"/>
  <c r="A4917" i="7"/>
  <c r="A4510" i="7"/>
  <c r="A4283" i="7"/>
  <c r="A3954" i="7"/>
  <c r="A3720" i="7"/>
  <c r="A3504" i="7"/>
  <c r="A4570" i="7"/>
  <c r="A4287" i="7"/>
  <c r="A3955" i="7"/>
  <c r="A4942" i="7"/>
  <c r="A4850" i="7"/>
  <c r="A4802" i="7"/>
  <c r="A4700" i="7"/>
  <c r="A4594" i="7"/>
  <c r="A4537" i="7"/>
  <c r="A4496" i="7"/>
  <c r="A4441" i="7"/>
  <c r="A4382" i="7"/>
  <c r="A4271" i="7"/>
  <c r="A4260" i="7"/>
  <c r="A4194" i="7"/>
  <c r="A4127" i="7"/>
  <c r="A4067" i="7"/>
  <c r="A3998" i="7"/>
  <c r="A3990" i="7"/>
  <c r="A3924" i="7"/>
  <c r="A3849" i="7"/>
  <c r="A3837" i="7"/>
  <c r="A3772" i="7"/>
  <c r="A3704" i="7"/>
  <c r="A3688" i="7"/>
  <c r="A3608" i="7"/>
  <c r="A3595" i="7"/>
  <c r="A3571" i="7"/>
  <c r="A3487" i="7"/>
  <c r="A3463" i="7"/>
  <c r="A3443" i="7"/>
  <c r="A5035" i="7"/>
  <c r="A4932" i="7"/>
  <c r="A4792" i="7"/>
  <c r="A4640" i="7"/>
  <c r="A4489" i="7"/>
  <c r="A4378" i="7"/>
  <c r="A4252" i="7"/>
  <c r="A4143" i="7"/>
  <c r="A4047" i="7"/>
  <c r="A3933" i="7"/>
  <c r="A3834" i="7"/>
  <c r="A3696" i="7"/>
  <c r="A3604" i="7"/>
  <c r="A3567" i="7"/>
  <c r="A3457" i="7"/>
  <c r="A5003" i="7"/>
  <c r="A4935" i="7"/>
  <c r="A4799" i="7"/>
  <c r="A4649" i="7"/>
  <c r="A4492" i="7"/>
  <c r="A4379" i="7"/>
  <c r="A4256" i="7"/>
  <c r="A4117" i="7"/>
  <c r="A4048" i="7"/>
  <c r="A3909" i="7"/>
  <c r="A3835" i="7"/>
  <c r="A3702" i="7"/>
  <c r="A3605" i="7"/>
  <c r="A3568" i="7"/>
  <c r="A3458" i="7"/>
  <c r="A3812" i="7"/>
  <c r="A5009" i="7"/>
  <c r="A4918" i="7"/>
  <c r="A4801" i="7"/>
  <c r="A4623" i="7"/>
  <c r="A4493" i="7"/>
  <c r="A4381" i="7"/>
  <c r="A4259" i="7"/>
  <c r="A4118" i="7"/>
  <c r="A4049" i="7"/>
  <c r="A3920" i="7"/>
  <c r="A3836" i="7"/>
  <c r="A3703" i="7"/>
  <c r="A3606" i="7"/>
  <c r="A3569" i="7"/>
  <c r="A3459" i="7"/>
  <c r="A5012" i="7"/>
  <c r="A4865" i="7"/>
  <c r="A4724" i="7"/>
  <c r="A4577" i="7"/>
  <c r="A4467" i="7"/>
  <c r="A4304" i="7"/>
  <c r="A4203" i="7"/>
  <c r="A4094" i="7"/>
  <c r="A3968" i="7"/>
  <c r="A3885" i="7"/>
  <c r="A3664" i="7"/>
  <c r="A3632" i="7"/>
  <c r="A3532" i="7"/>
  <c r="A3453" i="7"/>
  <c r="A4960" i="7"/>
  <c r="A4877" i="7"/>
  <c r="A4729" i="7"/>
  <c r="A4580" i="7"/>
  <c r="A4423" i="7"/>
  <c r="A4307" i="7"/>
  <c r="A4175" i="7"/>
  <c r="A4095" i="7"/>
  <c r="A3969" i="7"/>
  <c r="A3888" i="7"/>
  <c r="A3783" i="7"/>
  <c r="A3674" i="7"/>
  <c r="A3603" i="7"/>
  <c r="A3533" i="7"/>
  <c r="A3424" i="7"/>
  <c r="A3576" i="7"/>
  <c r="A5011" i="7"/>
  <c r="A4921" i="7"/>
  <c r="A4722" i="7"/>
  <c r="A4573" i="7"/>
  <c r="A4466" i="7"/>
  <c r="A4297" i="7"/>
  <c r="A4232" i="7"/>
  <c r="A4093" i="7"/>
  <c r="A3966" i="7"/>
  <c r="A3881" i="7"/>
  <c r="A3810" i="7"/>
  <c r="A3693" i="7"/>
  <c r="A3631" i="7"/>
  <c r="A3570" i="7"/>
  <c r="A3461" i="7"/>
  <c r="A4969" i="7"/>
  <c r="A4878" i="7"/>
  <c r="A4732" i="7"/>
  <c r="A4585" i="7"/>
  <c r="A4424" i="7"/>
  <c r="A4308" i="7"/>
  <c r="A4180" i="7"/>
  <c r="A4106" i="7"/>
  <c r="A3973" i="7"/>
  <c r="A3889" i="7"/>
  <c r="A3754" i="7"/>
  <c r="A3675" i="7"/>
  <c r="A3574" i="7"/>
  <c r="A3534" i="7"/>
  <c r="A3425" i="7"/>
  <c r="A4879" i="7"/>
  <c r="A4735" i="7"/>
  <c r="A4588" i="7"/>
  <c r="A4427" i="7"/>
  <c r="A4311" i="7"/>
  <c r="A4181" i="7"/>
  <c r="A4107" i="7"/>
  <c r="A3977" i="7"/>
  <c r="A3902" i="7"/>
  <c r="A3755" i="7"/>
  <c r="A3679" i="7"/>
  <c r="A3575" i="7"/>
  <c r="A3536" i="7"/>
  <c r="A3426" i="7"/>
  <c r="A4863" i="7"/>
  <c r="A4736" i="7"/>
  <c r="A4589" i="7"/>
  <c r="A4429" i="7"/>
  <c r="A4312" i="7"/>
  <c r="A4184" i="7"/>
  <c r="A4109" i="7"/>
  <c r="A3978" i="7"/>
  <c r="A3873" i="7"/>
  <c r="A3756" i="7"/>
  <c r="A3681" i="7"/>
  <c r="A3537" i="7"/>
  <c r="A3428" i="7"/>
  <c r="A4930" i="7"/>
  <c r="A4781" i="7"/>
  <c r="A4637" i="7"/>
  <c r="A4477" i="7"/>
  <c r="A4372" i="7"/>
  <c r="A4251" i="7"/>
  <c r="A4169" i="7"/>
  <c r="A4046" i="7"/>
  <c r="A3962" i="7"/>
  <c r="A3833" i="7"/>
  <c r="A3746" i="7"/>
  <c r="A3661" i="7"/>
  <c r="A3566" i="7"/>
  <c r="A3483" i="7"/>
  <c r="A4825" i="7"/>
  <c r="A4528" i="7"/>
  <c r="A4248" i="7"/>
  <c r="A3983" i="7"/>
  <c r="A3737" i="7"/>
  <c r="A3551" i="7"/>
  <c r="A4777" i="7"/>
  <c r="A4826" i="7"/>
  <c r="A4531" i="7"/>
  <c r="A4186" i="7"/>
  <c r="A3987" i="7"/>
  <c r="A3741" i="7"/>
  <c r="A3552" i="7"/>
  <c r="A4774" i="7"/>
  <c r="A4532" i="7"/>
  <c r="A4187" i="7"/>
  <c r="A3956" i="7"/>
  <c r="A3743" i="7"/>
  <c r="A3553" i="7"/>
  <c r="A4738" i="7"/>
  <c r="A4163" i="7"/>
  <c r="A3513" i="7"/>
  <c r="A4166" i="7"/>
  <c r="A3687" i="7"/>
  <c r="A4357" i="7"/>
  <c r="A3845" i="7"/>
  <c r="A3649" i="7"/>
  <c r="A4358" i="7"/>
  <c r="A3848" i="7"/>
  <c r="A3510" i="7"/>
  <c r="A4360" i="7"/>
  <c r="A3819" i="7"/>
  <c r="A3512" i="7"/>
  <c r="A4056" i="7"/>
  <c r="A3429" i="7"/>
  <c r="A4314" i="7"/>
  <c r="A4592" i="7"/>
  <c r="A4026" i="7"/>
  <c r="A3579" i="7"/>
  <c r="A4534" i="7"/>
  <c r="A3831" i="7"/>
  <c r="A3439" i="7"/>
  <c r="A4839" i="7"/>
  <c r="A4289" i="7"/>
  <c r="A3757" i="7"/>
  <c r="A3441" i="7"/>
  <c r="A4844" i="7"/>
  <c r="A4292" i="7"/>
  <c r="A3767" i="7"/>
  <c r="A3959" i="7"/>
  <c r="A3508" i="7"/>
  <c r="A4673" i="7"/>
  <c r="A4632" i="7"/>
  <c r="A3658" i="7"/>
  <c r="A3431" i="7"/>
  <c r="A3438" i="7"/>
  <c r="A4288" i="7"/>
  <c r="A4775" i="7"/>
  <c r="A4430" i="7"/>
  <c r="A4193" i="7"/>
  <c r="A3957" i="7"/>
  <c r="A3744" i="7"/>
  <c r="A3539" i="7"/>
  <c r="A4432" i="7"/>
  <c r="A4162" i="7"/>
  <c r="A3958" i="7"/>
  <c r="A3745" i="7"/>
  <c r="A3541" i="7"/>
  <c r="A4433" i="7"/>
  <c r="A3682" i="7"/>
  <c r="A4699" i="7"/>
  <c r="A3844" i="7"/>
  <c r="A4167" i="7"/>
  <c r="A3509" i="7"/>
  <c r="A4674" i="7"/>
  <c r="A4054" i="7"/>
  <c r="A3653" i="7"/>
  <c r="A4675" i="7"/>
  <c r="A4055" i="7"/>
  <c r="A3654" i="7"/>
  <c r="A4629" i="7"/>
  <c r="A4313" i="7"/>
  <c r="A3825" i="7"/>
  <c r="A3655" i="7"/>
  <c r="A3828" i="7"/>
  <c r="A4269" i="7"/>
  <c r="A3830" i="7"/>
  <c r="A4928" i="7"/>
  <c r="A4041" i="7"/>
  <c r="A3581" i="7"/>
  <c r="A4535" i="7"/>
  <c r="A4044" i="7"/>
  <c r="A3582" i="7"/>
  <c r="A4517" i="7"/>
  <c r="A4045" i="7"/>
  <c r="A3594" i="7"/>
  <c r="A4739" i="7"/>
  <c r="A4354" i="7"/>
  <c r="A4164" i="7"/>
  <c r="A3960" i="7"/>
  <c r="A3686" i="7"/>
  <c r="A3486" i="7"/>
  <c r="A4355" i="7"/>
  <c r="A4025" i="7"/>
  <c r="A4849" i="7"/>
  <c r="A4520" i="7"/>
  <c r="A4239" i="7"/>
  <c r="A3981" i="7"/>
  <c r="A3771" i="7"/>
  <c r="A3550" i="7"/>
  <c r="A334" i="3"/>
  <c r="A208" i="3"/>
  <c r="A189" i="3"/>
  <c r="A199" i="3"/>
  <c r="A582" i="3"/>
  <c r="A446" i="3"/>
  <c r="A410" i="3"/>
  <c r="A134" i="3"/>
  <c r="A484" i="3"/>
  <c r="A466" i="3"/>
  <c r="A460" i="3"/>
  <c r="A369" i="3"/>
  <c r="A251" i="3"/>
  <c r="A233" i="3"/>
  <c r="A286" i="10"/>
  <c r="A303" i="10"/>
  <c r="A361" i="10"/>
  <c r="A293" i="10"/>
  <c r="A122" i="10"/>
  <c r="A4" i="10"/>
  <c r="A46" i="10"/>
  <c r="A114" i="10"/>
  <c r="A163" i="10"/>
  <c r="A195" i="10"/>
  <c r="A270" i="10"/>
  <c r="A107" i="3"/>
  <c r="A8" i="3"/>
  <c r="A18" i="3"/>
  <c r="A610" i="3"/>
  <c r="A458" i="3"/>
  <c r="A440" i="3"/>
  <c r="A122" i="3"/>
  <c r="A156" i="3"/>
  <c r="A492" i="3"/>
  <c r="A469" i="3"/>
  <c r="A266" i="3"/>
  <c r="A340" i="10"/>
  <c r="A385" i="10"/>
  <c r="A330" i="10"/>
  <c r="A372" i="10"/>
  <c r="A133" i="10"/>
  <c r="A65" i="10"/>
  <c r="A206" i="10"/>
  <c r="A255" i="10"/>
  <c r="A555" i="3"/>
  <c r="A5836" i="7"/>
  <c r="A5852" i="7"/>
  <c r="A5839" i="7"/>
  <c r="A5828" i="7"/>
  <c r="A5846" i="7"/>
  <c r="A5840" i="7"/>
  <c r="A5849" i="7"/>
  <c r="A5827" i="7"/>
  <c r="A5838" i="7"/>
  <c r="A5833" i="7"/>
  <c r="A5824" i="7"/>
  <c r="A5844" i="7"/>
  <c r="A5826" i="7"/>
  <c r="A5834" i="7"/>
  <c r="A5837" i="7"/>
  <c r="A5848" i="7"/>
  <c r="A5825" i="7"/>
  <c r="A5847" i="7"/>
  <c r="A5851" i="7"/>
  <c r="A5845" i="7"/>
  <c r="A5830" i="7"/>
  <c r="A5829" i="7"/>
  <c r="A5841" i="7"/>
  <c r="A5843" i="7"/>
  <c r="A5850" i="7"/>
  <c r="A5831" i="7"/>
  <c r="A5832" i="7"/>
  <c r="A5842" i="7"/>
  <c r="A5835" i="7"/>
  <c r="A3" i="3"/>
  <c r="A330" i="3"/>
  <c r="A333" i="3"/>
  <c r="A178" i="3"/>
  <c r="A207" i="3"/>
  <c r="A613" i="3"/>
  <c r="A403" i="3"/>
  <c r="A157" i="3"/>
  <c r="A129" i="3"/>
  <c r="A354" i="3"/>
  <c r="A381" i="3"/>
  <c r="A391" i="3"/>
  <c r="A285" i="10"/>
  <c r="A331" i="10"/>
  <c r="A362" i="10"/>
  <c r="A399" i="10"/>
  <c r="A408" i="10"/>
  <c r="A77" i="10"/>
  <c r="A83" i="10"/>
  <c r="A106" i="10"/>
  <c r="A118" i="10"/>
  <c r="A110" i="10"/>
  <c r="A88" i="10"/>
  <c r="A264" i="10"/>
  <c r="A212" i="10"/>
  <c r="A153" i="10"/>
  <c r="A108" i="3"/>
  <c r="A43" i="3"/>
  <c r="A23" i="3"/>
  <c r="A186" i="3"/>
  <c r="A215" i="3"/>
  <c r="A588" i="3"/>
  <c r="A585" i="3"/>
  <c r="A406" i="3"/>
  <c r="A142" i="3"/>
  <c r="A128" i="3"/>
  <c r="A462" i="3"/>
  <c r="A481" i="3"/>
  <c r="A267" i="3"/>
  <c r="A298" i="10"/>
  <c r="A297" i="10"/>
  <c r="A288" i="10"/>
  <c r="A317" i="10"/>
  <c r="A137" i="10"/>
  <c r="A18" i="10"/>
  <c r="A6" i="10"/>
  <c r="A14" i="10"/>
  <c r="A69" i="10"/>
  <c r="A55" i="10"/>
  <c r="A149" i="10"/>
  <c r="A181" i="10"/>
  <c r="A217" i="10"/>
  <c r="A196" i="10"/>
  <c r="A239" i="10"/>
  <c r="A222" i="10"/>
  <c r="A60" i="3"/>
  <c r="A12" i="3"/>
  <c r="A11" i="3"/>
  <c r="A53" i="3"/>
  <c r="A304" i="3"/>
  <c r="A302" i="3"/>
  <c r="A212" i="3"/>
  <c r="A192" i="3"/>
  <c r="A426" i="3"/>
  <c r="A150" i="3"/>
  <c r="A161" i="3"/>
  <c r="A486" i="3"/>
  <c r="A477" i="3"/>
  <c r="A478" i="3"/>
  <c r="A380" i="3"/>
  <c r="A400" i="3"/>
  <c r="A276" i="3"/>
  <c r="A375" i="10"/>
  <c r="A280" i="10"/>
  <c r="A397" i="10"/>
  <c r="A416" i="10"/>
  <c r="A332" i="10"/>
  <c r="A413" i="10"/>
  <c r="A58" i="10"/>
  <c r="A90" i="10"/>
  <c r="A36" i="10"/>
  <c r="A19" i="10"/>
  <c r="A23" i="10"/>
  <c r="A94" i="10"/>
  <c r="A87" i="10"/>
  <c r="A91" i="10"/>
  <c r="A175" i="10"/>
  <c r="A142" i="10"/>
  <c r="A276" i="10"/>
  <c r="A192" i="10"/>
  <c r="A203" i="10"/>
  <c r="A275" i="10"/>
  <c r="A146" i="10"/>
  <c r="A201" i="10"/>
  <c r="A100" i="3"/>
  <c r="A568" i="3"/>
  <c r="A557" i="3"/>
  <c r="A534" i="3"/>
  <c r="A20" i="3"/>
  <c r="A56" i="3"/>
  <c r="A22" i="3"/>
  <c r="A332" i="3"/>
  <c r="A221" i="3"/>
  <c r="A224" i="3"/>
  <c r="A218" i="3"/>
  <c r="A222" i="3"/>
  <c r="A596" i="3"/>
  <c r="A593" i="3"/>
  <c r="A575" i="3"/>
  <c r="A436" i="3"/>
  <c r="A411" i="3"/>
  <c r="A456" i="3"/>
  <c r="A117" i="3"/>
  <c r="A152" i="3"/>
  <c r="A125" i="3"/>
  <c r="A479" i="3"/>
  <c r="A489" i="3"/>
  <c r="A508" i="3"/>
  <c r="A359" i="3"/>
  <c r="A388" i="3"/>
  <c r="A255" i="3"/>
  <c r="A278" i="3"/>
  <c r="A245" i="3"/>
  <c r="A442" i="3"/>
  <c r="A3403" i="7"/>
  <c r="A3421" i="7"/>
  <c r="A3379" i="7"/>
  <c r="A3337" i="7"/>
  <c r="A3355" i="7"/>
  <c r="A3313" i="7"/>
  <c r="A3331" i="7"/>
  <c r="A3289" i="7"/>
  <c r="A3247" i="7"/>
  <c r="A3265" i="7"/>
  <c r="A3223" i="7"/>
  <c r="A3241" i="7"/>
  <c r="A3199" i="7"/>
  <c r="A3157" i="7"/>
  <c r="A3175" i="7"/>
  <c r="A3133" i="7"/>
  <c r="A3151" i="7"/>
  <c r="A3109" i="7"/>
  <c r="A3067" i="7"/>
  <c r="A3085" i="7"/>
  <c r="A3043" i="7"/>
  <c r="A3061" i="7"/>
  <c r="A3019" i="7"/>
  <c r="A2977" i="7"/>
  <c r="A2995" i="7"/>
  <c r="A2953" i="7"/>
  <c r="A2971" i="7"/>
  <c r="A2929" i="7"/>
  <c r="A2887" i="7"/>
  <c r="A2905" i="7"/>
  <c r="A2863" i="7"/>
  <c r="A2881" i="7"/>
  <c r="A2839" i="7"/>
  <c r="A2797" i="7"/>
  <c r="A2815" i="7"/>
  <c r="A2773" i="7"/>
  <c r="A2791" i="7"/>
  <c r="A2749" i="7"/>
  <c r="A2707" i="7"/>
  <c r="A2725" i="7"/>
  <c r="A2683" i="7"/>
  <c r="A2701" i="7"/>
  <c r="A2659" i="7"/>
  <c r="A2617" i="7"/>
  <c r="A2635" i="7"/>
  <c r="A2593" i="7"/>
  <c r="A2611" i="7"/>
  <c r="A3406" i="7"/>
  <c r="A3364" i="7"/>
  <c r="A3382" i="7"/>
  <c r="A3340" i="7"/>
  <c r="A3358" i="7"/>
  <c r="A3316" i="7"/>
  <c r="A3274" i="7"/>
  <c r="A3292" i="7"/>
  <c r="A3250" i="7"/>
  <c r="A3268" i="7"/>
  <c r="A3226" i="7"/>
  <c r="A3184" i="7"/>
  <c r="A3202" i="7"/>
  <c r="A3160" i="7"/>
  <c r="A3178" i="7"/>
  <c r="A3136" i="7"/>
  <c r="A3094" i="7"/>
  <c r="A3112" i="7"/>
  <c r="A3070" i="7"/>
  <c r="A3088" i="7"/>
  <c r="A3046" i="7"/>
  <c r="A3004" i="7"/>
  <c r="A3022" i="7"/>
  <c r="A2980" i="7"/>
  <c r="A2998" i="7"/>
  <c r="A2956" i="7"/>
  <c r="A2914" i="7"/>
  <c r="A2932" i="7"/>
  <c r="A2890" i="7"/>
  <c r="A2908" i="7"/>
  <c r="A2866" i="7"/>
  <c r="A2824" i="7"/>
  <c r="A2842" i="7"/>
  <c r="A2800" i="7"/>
  <c r="A2818" i="7"/>
  <c r="A2776" i="7"/>
  <c r="A2734" i="7"/>
  <c r="A2752" i="7"/>
  <c r="A2710" i="7"/>
  <c r="A2728" i="7"/>
  <c r="A2686" i="7"/>
  <c r="A2644" i="7"/>
  <c r="A2662" i="7"/>
  <c r="A2620" i="7"/>
  <c r="A2638" i="7"/>
  <c r="A2596" i="7"/>
  <c r="A2554" i="7"/>
  <c r="A3400" i="7"/>
  <c r="A3420" i="7"/>
  <c r="A3381" i="7"/>
  <c r="A3342" i="7"/>
  <c r="A3362" i="7"/>
  <c r="A3322" i="7"/>
  <c r="A3282" i="7"/>
  <c r="A3302" i="7"/>
  <c r="A3262" i="7"/>
  <c r="A3222" i="7"/>
  <c r="A3213" i="7"/>
  <c r="A3204" i="7"/>
  <c r="A3164" i="7"/>
  <c r="A3124" i="7"/>
  <c r="A3144" i="7"/>
  <c r="A3104" i="7"/>
  <c r="A3064" i="7"/>
  <c r="A3084" i="7"/>
  <c r="A3045" i="7"/>
  <c r="A3006" i="7"/>
  <c r="A3026" i="7"/>
  <c r="A2986" i="7"/>
  <c r="A2946" i="7"/>
  <c r="A2966" i="7"/>
  <c r="A2926" i="7"/>
  <c r="A2886" i="7"/>
  <c r="A2907" i="7"/>
  <c r="A2868" i="7"/>
  <c r="A2828" i="7"/>
  <c r="A2848" i="7"/>
  <c r="A2808" i="7"/>
  <c r="A2768" i="7"/>
  <c r="A2788" i="7"/>
  <c r="A2748" i="7"/>
  <c r="A2709" i="7"/>
  <c r="A2730" i="7"/>
  <c r="A2690" i="7"/>
  <c r="A2650" i="7"/>
  <c r="A2670" i="7"/>
  <c r="A2630" i="7"/>
  <c r="A2590" i="7"/>
  <c r="A2610" i="7"/>
  <c r="A2570" i="7"/>
  <c r="A2528" i="7"/>
  <c r="A2546" i="7"/>
  <c r="A2504" i="7"/>
  <c r="A2522" i="7"/>
  <c r="A2480" i="7"/>
  <c r="A2438" i="7"/>
  <c r="A2456" i="7"/>
  <c r="A2414" i="7"/>
  <c r="A2432" i="7"/>
  <c r="A2390" i="7"/>
  <c r="A2348" i="7"/>
  <c r="A2366" i="7"/>
  <c r="A2324" i="7"/>
  <c r="A2342" i="7"/>
  <c r="A2300" i="7"/>
  <c r="A2258" i="7"/>
  <c r="A2276" i="7"/>
  <c r="A2234" i="7"/>
  <c r="A2252" i="7"/>
  <c r="A2210" i="7"/>
  <c r="A2168" i="7"/>
  <c r="A2186" i="7"/>
  <c r="A2144" i="7"/>
  <c r="A2162" i="7"/>
  <c r="A2120" i="7"/>
  <c r="A2078" i="7"/>
  <c r="A2096" i="7"/>
  <c r="A2054" i="7"/>
  <c r="A2072" i="7"/>
  <c r="A2030" i="7"/>
  <c r="A1988" i="7"/>
  <c r="A2006" i="7"/>
  <c r="A1964" i="7"/>
  <c r="A1982" i="7"/>
  <c r="A1940" i="7"/>
  <c r="A1898" i="7"/>
  <c r="A1916" i="7"/>
  <c r="A1874" i="7"/>
  <c r="A1892" i="7"/>
  <c r="A1850" i="7"/>
  <c r="A1808" i="7"/>
  <c r="A1826" i="7"/>
  <c r="A1784" i="7"/>
  <c r="A1802" i="7"/>
  <c r="A3402" i="7"/>
  <c r="A3393" i="7"/>
  <c r="A3384" i="7"/>
  <c r="A3344" i="7"/>
  <c r="A3304" i="7"/>
  <c r="A3324" i="7"/>
  <c r="A3284" i="7"/>
  <c r="A3244" i="7"/>
  <c r="A3264" i="7"/>
  <c r="A3225" i="7"/>
  <c r="A3186" i="7"/>
  <c r="A3206" i="7"/>
  <c r="A3166" i="7"/>
  <c r="A3126" i="7"/>
  <c r="A3146" i="7"/>
  <c r="A3106" i="7"/>
  <c r="A3066" i="7"/>
  <c r="A3087" i="7"/>
  <c r="A3048" i="7"/>
  <c r="A3008" i="7"/>
  <c r="A3028" i="7"/>
  <c r="A2988" i="7"/>
  <c r="A2948" i="7"/>
  <c r="A2968" i="7"/>
  <c r="A2928" i="7"/>
  <c r="A2889" i="7"/>
  <c r="A2910" i="7"/>
  <c r="A2870" i="7"/>
  <c r="A2830" i="7"/>
  <c r="A2850" i="7"/>
  <c r="A2810" i="7"/>
  <c r="A2770" i="7"/>
  <c r="A2790" i="7"/>
  <c r="A2751" i="7"/>
  <c r="A2712" i="7"/>
  <c r="A2732" i="7"/>
  <c r="A2692" i="7"/>
  <c r="A2652" i="7"/>
  <c r="A2672" i="7"/>
  <c r="A2632" i="7"/>
  <c r="A2592" i="7"/>
  <c r="A2583" i="7"/>
  <c r="A2572" i="7"/>
  <c r="A2530" i="7"/>
  <c r="A2548" i="7"/>
  <c r="A2506" i="7"/>
  <c r="A2464" i="7"/>
  <c r="A2482" i="7"/>
  <c r="A2440" i="7"/>
  <c r="A2458" i="7"/>
  <c r="A2416" i="7"/>
  <c r="A2374" i="7"/>
  <c r="A2392" i="7"/>
  <c r="A2350" i="7"/>
  <c r="A2368" i="7"/>
  <c r="A2326" i="7"/>
  <c r="A2284" i="7"/>
  <c r="A2302" i="7"/>
  <c r="A2260" i="7"/>
  <c r="A2278" i="7"/>
  <c r="A2236" i="7"/>
  <c r="A2194" i="7"/>
  <c r="A2212" i="7"/>
  <c r="A2170" i="7"/>
  <c r="A2188" i="7"/>
  <c r="A2146" i="7"/>
  <c r="A2104" i="7"/>
  <c r="A2122" i="7"/>
  <c r="A2080" i="7"/>
  <c r="A2098" i="7"/>
  <c r="A2056" i="7"/>
  <c r="A2014" i="7"/>
  <c r="A2032" i="7"/>
  <c r="A1990" i="7"/>
  <c r="A2008" i="7"/>
  <c r="A1966" i="7"/>
  <c r="A1924" i="7"/>
  <c r="A1942" i="7"/>
  <c r="A1900" i="7"/>
  <c r="A1918" i="7"/>
  <c r="A1876" i="7"/>
  <c r="A1834" i="7"/>
  <c r="A1852" i="7"/>
  <c r="A1810" i="7"/>
  <c r="A1828" i="7"/>
  <c r="A1786" i="7"/>
  <c r="A3394" i="7"/>
  <c r="A3416" i="7"/>
  <c r="A3378" i="7"/>
  <c r="A3343" i="7"/>
  <c r="A3306" i="7"/>
  <c r="A3328" i="7"/>
  <c r="A3291" i="7"/>
  <c r="A3254" i="7"/>
  <c r="A3216" i="7"/>
  <c r="A3238" i="7"/>
  <c r="A3201" i="7"/>
  <c r="A3165" i="7"/>
  <c r="A3128" i="7"/>
  <c r="A3150" i="7"/>
  <c r="A3114" i="7"/>
  <c r="A3076" i="7"/>
  <c r="A3038" i="7"/>
  <c r="A3060" i="7"/>
  <c r="A3024" i="7"/>
  <c r="A2987" i="7"/>
  <c r="A2950" i="7"/>
  <c r="A2943" i="7"/>
  <c r="A2936" i="7"/>
  <c r="A2898" i="7"/>
  <c r="A2860" i="7"/>
  <c r="A2853" i="7"/>
  <c r="A2846" i="7"/>
  <c r="A2809" i="7"/>
  <c r="A2772" i="7"/>
  <c r="A2736" i="7"/>
  <c r="A2758" i="7"/>
  <c r="A2720" i="7"/>
  <c r="A2682" i="7"/>
  <c r="A2646" i="7"/>
  <c r="A2668" i="7"/>
  <c r="A2631" i="7"/>
  <c r="A2595" i="7"/>
  <c r="A2558" i="7"/>
  <c r="A2578" i="7"/>
  <c r="A2538" i="7"/>
  <c r="A2498" i="7"/>
  <c r="A2518" i="7"/>
  <c r="A2478" i="7"/>
  <c r="A2439" i="7"/>
  <c r="A2460" i="7"/>
  <c r="A2420" i="7"/>
  <c r="A2380" i="7"/>
  <c r="A2400" i="7"/>
  <c r="A2360" i="7"/>
  <c r="A2320" i="7"/>
  <c r="A2340" i="7"/>
  <c r="A2301" i="7"/>
  <c r="A2262" i="7"/>
  <c r="A2282" i="7"/>
  <c r="A2242" i="7"/>
  <c r="A2202" i="7"/>
  <c r="A2222" i="7"/>
  <c r="A2182" i="7"/>
  <c r="A2142" i="7"/>
  <c r="A2133" i="7"/>
  <c r="A2124" i="7"/>
  <c r="A2084" i="7"/>
  <c r="A2044" i="7"/>
  <c r="A2064" i="7"/>
  <c r="A2024" i="7"/>
  <c r="A1984" i="7"/>
  <c r="A2004" i="7"/>
  <c r="A1965" i="7"/>
  <c r="A1926" i="7"/>
  <c r="A1946" i="7"/>
  <c r="A1906" i="7"/>
  <c r="A1866" i="7"/>
  <c r="A1886" i="7"/>
  <c r="A1846" i="7"/>
  <c r="A1806" i="7"/>
  <c r="A1827" i="7"/>
  <c r="A1788" i="7"/>
  <c r="A1747" i="7"/>
  <c r="A1765" i="7"/>
  <c r="A1723" i="7"/>
  <c r="A1741" i="7"/>
  <c r="A3395" i="7"/>
  <c r="A3417" i="7"/>
  <c r="A3380" i="7"/>
  <c r="A3345" i="7"/>
  <c r="A3307" i="7"/>
  <c r="A3411" i="7"/>
  <c r="A3375" i="7"/>
  <c r="A3341" i="7"/>
  <c r="A3309" i="7"/>
  <c r="A3303" i="7"/>
  <c r="A3297" i="7"/>
  <c r="A3260" i="7"/>
  <c r="A3227" i="7"/>
  <c r="A3190" i="7"/>
  <c r="A3183" i="7"/>
  <c r="A3177" i="7"/>
  <c r="A3141" i="7"/>
  <c r="A3105" i="7"/>
  <c r="A3071" i="7"/>
  <c r="A3034" i="7"/>
  <c r="A3057" i="7"/>
  <c r="A3021" i="7"/>
  <c r="A2985" i="7"/>
  <c r="A2951" i="7"/>
  <c r="A2916" i="7"/>
  <c r="A2939" i="7"/>
  <c r="A2902" i="7"/>
  <c r="A2867" i="7"/>
  <c r="A2832" i="7"/>
  <c r="A2795" i="7"/>
  <c r="A2820" i="7"/>
  <c r="A2783" i="7"/>
  <c r="A2746" i="7"/>
  <c r="A2713" i="7"/>
  <c r="A2676" i="7"/>
  <c r="A2699" i="7"/>
  <c r="A2664" i="7"/>
  <c r="A2627" i="7"/>
  <c r="A2591" i="7"/>
  <c r="A2557" i="7"/>
  <c r="A2579" i="7"/>
  <c r="A2540" i="7"/>
  <c r="A2501" i="7"/>
  <c r="A2493" i="7"/>
  <c r="A2485" i="7"/>
  <c r="A2446" i="7"/>
  <c r="A2407" i="7"/>
  <c r="A2428" i="7"/>
  <c r="A2389" i="7"/>
  <c r="A2352" i="7"/>
  <c r="A2343" i="7"/>
  <c r="A2334" i="7"/>
  <c r="A2295" i="7"/>
  <c r="A2256" i="7"/>
  <c r="A3412" i="7"/>
  <c r="A3376" i="7"/>
  <c r="A3346" i="7"/>
  <c r="A3310" i="7"/>
  <c r="A3275" i="7"/>
  <c r="A3298" i="7"/>
  <c r="A3261" i="7"/>
  <c r="A3228" i="7"/>
  <c r="A3191" i="7"/>
  <c r="A3154" i="7"/>
  <c r="A3179" i="7"/>
  <c r="A3142" i="7"/>
  <c r="A3107" i="7"/>
  <c r="A3072" i="7"/>
  <c r="A3035" i="7"/>
  <c r="A3058" i="7"/>
  <c r="A3023" i="7"/>
  <c r="A2989" i="7"/>
  <c r="A2952" i="7"/>
  <c r="A2917" i="7"/>
  <c r="A2940" i="7"/>
  <c r="A2903" i="7"/>
  <c r="A2869" i="7"/>
  <c r="A2833" i="7"/>
  <c r="A2796" i="7"/>
  <c r="A2821" i="7"/>
  <c r="A2784" i="7"/>
  <c r="A2747" i="7"/>
  <c r="A2714" i="7"/>
  <c r="A2677" i="7"/>
  <c r="A2700" i="7"/>
  <c r="A2665" i="7"/>
  <c r="A2628" i="7"/>
  <c r="A3401" i="7"/>
  <c r="A3370" i="7"/>
  <c r="A3336" i="7"/>
  <c r="A3308" i="7"/>
  <c r="A3277" i="7"/>
  <c r="A3273" i="7"/>
  <c r="A3271" i="7"/>
  <c r="A3236" i="7"/>
  <c r="A3205" i="7"/>
  <c r="A3171" i="7"/>
  <c r="A3138" i="7"/>
  <c r="A3103" i="7"/>
  <c r="A3074" i="7"/>
  <c r="A3040" i="7"/>
  <c r="A3009" i="7"/>
  <c r="A2974" i="7"/>
  <c r="A3001" i="7"/>
  <c r="A2967" i="7"/>
  <c r="A2935" i="7"/>
  <c r="A2901" i="7"/>
  <c r="A2872" i="7"/>
  <c r="A2837" i="7"/>
  <c r="A2804" i="7"/>
  <c r="A2771" i="7"/>
  <c r="A2739" i="7"/>
  <c r="A2704" i="7"/>
  <c r="A2703" i="7"/>
  <c r="A2698" i="7"/>
  <c r="A2667" i="7"/>
  <c r="A2636" i="7"/>
  <c r="A2601" i="7"/>
  <c r="A2565" i="7"/>
  <c r="A2527" i="7"/>
  <c r="A2551" i="7"/>
  <c r="A2513" i="7"/>
  <c r="A2475" i="7"/>
  <c r="A2437" i="7"/>
  <c r="A2462" i="7"/>
  <c r="A2424" i="7"/>
  <c r="A2386" i="7"/>
  <c r="A2349" i="7"/>
  <c r="A2372" i="7"/>
  <c r="A2335" i="7"/>
  <c r="A2297" i="7"/>
  <c r="A2261" i="7"/>
  <c r="A2253" i="7"/>
  <c r="A2244" i="7"/>
  <c r="A2205" i="7"/>
  <c r="A2166" i="7"/>
  <c r="A2189" i="7"/>
  <c r="A2150" i="7"/>
  <c r="A2111" i="7"/>
  <c r="A2132" i="7"/>
  <c r="A2093" i="7"/>
  <c r="A2055" i="7"/>
  <c r="A2017" i="7"/>
  <c r="A2038" i="7"/>
  <c r="A1999" i="7"/>
  <c r="A1960" i="7"/>
  <c r="A1981" i="7"/>
  <c r="A1944" i="7"/>
  <c r="A1905" i="7"/>
  <c r="A1867" i="7"/>
  <c r="A1888" i="7"/>
  <c r="A1849" i="7"/>
  <c r="A1812" i="7"/>
  <c r="A1803" i="7"/>
  <c r="A1794" i="7"/>
  <c r="A1754" i="7"/>
  <c r="A1743" i="7"/>
  <c r="A1732" i="7"/>
  <c r="A3172" i="7"/>
  <c r="A3108" i="7"/>
  <c r="A3041" i="7"/>
  <c r="A3010" i="7"/>
  <c r="A2975" i="7"/>
  <c r="A3002" i="7"/>
  <c r="A2937" i="7"/>
  <c r="A2904" i="7"/>
  <c r="A2873" i="7"/>
  <c r="A2838" i="7"/>
  <c r="A2805" i="7"/>
  <c r="A2774" i="7"/>
  <c r="A2740" i="7"/>
  <c r="A2705" i="7"/>
  <c r="A2674" i="7"/>
  <c r="A2702" i="7"/>
  <c r="A2669" i="7"/>
  <c r="A2602" i="7"/>
  <c r="A2566" i="7"/>
  <c r="A2529" i="7"/>
  <c r="A2552" i="7"/>
  <c r="A2514" i="7"/>
  <c r="A2476" i="7"/>
  <c r="A2441" i="7"/>
  <c r="A2433" i="7"/>
  <c r="A2425" i="7"/>
  <c r="A2387" i="7"/>
  <c r="A2351" i="7"/>
  <c r="A2314" i="7"/>
  <c r="A2336" i="7"/>
  <c r="A2298" i="7"/>
  <c r="A2263" i="7"/>
  <c r="A2224" i="7"/>
  <c r="A2245" i="7"/>
  <c r="A2206" i="7"/>
  <c r="A2167" i="7"/>
  <c r="A2190" i="7"/>
  <c r="A2151" i="7"/>
  <c r="A2112" i="7"/>
  <c r="A2094" i="7"/>
  <c r="A2057" i="7"/>
  <c r="A2018" i="7"/>
  <c r="A2039" i="7"/>
  <c r="A2000" i="7"/>
  <c r="A3404" i="7"/>
  <c r="A3371" i="7"/>
  <c r="A3338" i="7"/>
  <c r="A3311" i="7"/>
  <c r="A3278" i="7"/>
  <c r="A3245" i="7"/>
  <c r="A3272" i="7"/>
  <c r="A3237" i="7"/>
  <c r="A3207" i="7"/>
  <c r="A3139" i="7"/>
  <c r="A3075" i="7"/>
  <c r="A2969" i="7"/>
  <c r="A2637" i="7"/>
  <c r="A3405" i="7"/>
  <c r="A3372" i="7"/>
  <c r="A3339" i="7"/>
  <c r="A3312" i="7"/>
  <c r="A3279" i="7"/>
  <c r="A3246" i="7"/>
  <c r="A3243" i="7"/>
  <c r="A3239" i="7"/>
  <c r="A3208" i="7"/>
  <c r="A3173" i="7"/>
  <c r="A3140" i="7"/>
  <c r="A3110" i="7"/>
  <c r="A3077" i="7"/>
  <c r="A3042" i="7"/>
  <c r="A3011" i="7"/>
  <c r="A2976" i="7"/>
  <c r="A2973" i="7"/>
  <c r="A2970" i="7"/>
  <c r="A2938" i="7"/>
  <c r="A2906" i="7"/>
  <c r="A2874" i="7"/>
  <c r="A2840" i="7"/>
  <c r="A2806" i="7"/>
  <c r="A2775" i="7"/>
  <c r="A2741" i="7"/>
  <c r="A2706" i="7"/>
  <c r="A2675" i="7"/>
  <c r="A2673" i="7"/>
  <c r="A2671" i="7"/>
  <c r="A2639" i="7"/>
  <c r="A2603" i="7"/>
  <c r="A2567" i="7"/>
  <c r="A2531" i="7"/>
  <c r="A2523" i="7"/>
  <c r="A2515" i="7"/>
  <c r="A2477" i="7"/>
  <c r="A2442" i="7"/>
  <c r="A2404" i="7"/>
  <c r="A3407" i="7"/>
  <c r="A3373" i="7"/>
  <c r="A3347" i="7"/>
  <c r="A3314" i="7"/>
  <c r="A3280" i="7"/>
  <c r="A3248" i="7"/>
  <c r="A3214" i="7"/>
  <c r="A3240" i="7"/>
  <c r="A3209" i="7"/>
  <c r="A3174" i="7"/>
  <c r="A3143" i="7"/>
  <c r="A3111" i="7"/>
  <c r="A3078" i="7"/>
  <c r="A3044" i="7"/>
  <c r="A3012" i="7"/>
  <c r="A2978" i="7"/>
  <c r="A2944" i="7"/>
  <c r="A2972" i="7"/>
  <c r="A2941" i="7"/>
  <c r="A2909" i="7"/>
  <c r="A2875" i="7"/>
  <c r="A2841" i="7"/>
  <c r="A2807" i="7"/>
  <c r="A2777" i="7"/>
  <c r="A2742" i="7"/>
  <c r="A2708" i="7"/>
  <c r="A2678" i="7"/>
  <c r="A2645" i="7"/>
  <c r="A2643" i="7"/>
  <c r="A2640" i="7"/>
  <c r="A2604" i="7"/>
  <c r="A2568" i="7"/>
  <c r="A2532" i="7"/>
  <c r="A2494" i="7"/>
  <c r="A2516" i="7"/>
  <c r="A2479" i="7"/>
  <c r="A2443" i="7"/>
  <c r="A2405" i="7"/>
  <c r="A2427" i="7"/>
  <c r="A2391" i="7"/>
  <c r="A2354" i="7"/>
  <c r="A2316" i="7"/>
  <c r="A2338" i="7"/>
  <c r="A2303" i="7"/>
  <c r="A2265" i="7"/>
  <c r="A2226" i="7"/>
  <c r="A2247" i="7"/>
  <c r="A2208" i="7"/>
  <c r="A2171" i="7"/>
  <c r="A2192" i="7"/>
  <c r="A2153" i="7"/>
  <c r="A2114" i="7"/>
  <c r="A2075" i="7"/>
  <c r="A2097" i="7"/>
  <c r="A2059" i="7"/>
  <c r="A2020" i="7"/>
  <c r="A2041" i="7"/>
  <c r="A2002" i="7"/>
  <c r="A1963" i="7"/>
  <c r="A1927" i="7"/>
  <c r="A1948" i="7"/>
  <c r="A1909" i="7"/>
  <c r="A1870" i="7"/>
  <c r="A1891" i="7"/>
  <c r="A1854" i="7"/>
  <c r="A1815" i="7"/>
  <c r="A1776" i="7"/>
  <c r="A1797" i="7"/>
  <c r="A1757" i="7"/>
  <c r="A1716" i="7"/>
  <c r="A1735" i="7"/>
  <c r="A3422" i="7"/>
  <c r="A3334" i="7"/>
  <c r="A3318" i="7"/>
  <c r="A3290" i="7"/>
  <c r="A3266" i="7"/>
  <c r="A3242" i="7"/>
  <c r="A3156" i="7"/>
  <c r="A3130" i="7"/>
  <c r="A3101" i="7"/>
  <c r="A3081" i="7"/>
  <c r="A3054" i="7"/>
  <c r="A3030" i="7"/>
  <c r="A2945" i="7"/>
  <c r="A2921" i="7"/>
  <c r="A2894" i="7"/>
  <c r="A2865" i="7"/>
  <c r="A2845" i="7"/>
  <c r="A2819" i="7"/>
  <c r="A2763" i="7"/>
  <c r="A2711" i="7"/>
  <c r="A2685" i="7"/>
  <c r="A2657" i="7"/>
  <c r="A2633" i="7"/>
  <c r="A2607" i="7"/>
  <c r="A2577" i="7"/>
  <c r="A2545" i="7"/>
  <c r="A2517" i="7"/>
  <c r="A2487" i="7"/>
  <c r="A2453" i="7"/>
  <c r="A2422" i="7"/>
  <c r="A2393" i="7"/>
  <c r="A2358" i="7"/>
  <c r="A2325" i="7"/>
  <c r="A2291" i="7"/>
  <c r="A2257" i="7"/>
  <c r="A2227" i="7"/>
  <c r="A2251" i="7"/>
  <c r="A2217" i="7"/>
  <c r="A2181" i="7"/>
  <c r="A2148" i="7"/>
  <c r="A2115" i="7"/>
  <c r="A2079" i="7"/>
  <c r="A2045" i="7"/>
  <c r="A2069" i="7"/>
  <c r="A2035" i="7"/>
  <c r="A2001" i="7"/>
  <c r="A1968" i="7"/>
  <c r="A1931" i="7"/>
  <c r="A1894" i="7"/>
  <c r="A1919" i="7"/>
  <c r="A1882" i="7"/>
  <c r="A1845" i="7"/>
  <c r="A1811" i="7"/>
  <c r="A1775" i="7"/>
  <c r="A1799" i="7"/>
  <c r="A1761" i="7"/>
  <c r="A1722" i="7"/>
  <c r="A3365" i="7"/>
  <c r="A3335" i="7"/>
  <c r="A3319" i="7"/>
  <c r="A3293" i="7"/>
  <c r="A3267" i="7"/>
  <c r="A3185" i="7"/>
  <c r="A3158" i="7"/>
  <c r="A3131" i="7"/>
  <c r="A3102" i="7"/>
  <c r="A3082" i="7"/>
  <c r="A3055" i="7"/>
  <c r="A3031" i="7"/>
  <c r="A2947" i="7"/>
  <c r="A2922" i="7"/>
  <c r="A2895" i="7"/>
  <c r="A2871" i="7"/>
  <c r="A2847" i="7"/>
  <c r="A2822" i="7"/>
  <c r="A2735" i="7"/>
  <c r="A2715" i="7"/>
  <c r="A2687" i="7"/>
  <c r="A2658" i="7"/>
  <c r="A2634" i="7"/>
  <c r="A2608" i="7"/>
  <c r="A2580" i="7"/>
  <c r="A2547" i="7"/>
  <c r="A2519" i="7"/>
  <c r="A2488" i="7"/>
  <c r="A2454" i="7"/>
  <c r="A2423" i="7"/>
  <c r="A2394" i="7"/>
  <c r="A2359" i="7"/>
  <c r="A2327" i="7"/>
  <c r="A2292" i="7"/>
  <c r="A2259" i="7"/>
  <c r="A2228" i="7"/>
  <c r="A2223" i="7"/>
  <c r="A2218" i="7"/>
  <c r="A2183" i="7"/>
  <c r="A2149" i="7"/>
  <c r="A2116" i="7"/>
  <c r="A2081" i="7"/>
  <c r="A2046" i="7"/>
  <c r="A2070" i="7"/>
  <c r="A2036" i="7"/>
  <c r="A2003" i="7"/>
  <c r="A1969" i="7"/>
  <c r="A1932" i="7"/>
  <c r="A1895" i="7"/>
  <c r="A1920" i="7"/>
  <c r="A1883" i="7"/>
  <c r="A1847" i="7"/>
  <c r="A1813" i="7"/>
  <c r="A1777" i="7"/>
  <c r="A1800" i="7"/>
  <c r="A1762" i="7"/>
  <c r="A1724" i="7"/>
  <c r="A3090" i="7"/>
  <c r="A2927" i="7"/>
  <c r="A2823" i="7"/>
  <c r="A2744" i="7"/>
  <c r="A2693" i="7"/>
  <c r="A2524" i="7"/>
  <c r="A2492" i="7"/>
  <c r="A2431" i="7"/>
  <c r="A2299" i="7"/>
  <c r="A2232" i="7"/>
  <c r="A2191" i="7"/>
  <c r="A2121" i="7"/>
  <c r="A2050" i="7"/>
  <c r="A2010" i="7"/>
  <c r="A1936" i="7"/>
  <c r="A1864" i="7"/>
  <c r="A1855" i="7"/>
  <c r="A1745" i="7"/>
  <c r="A3352" i="7"/>
  <c r="A3218" i="7"/>
  <c r="A3145" i="7"/>
  <c r="A2982" i="7"/>
  <c r="A2911" i="7"/>
  <c r="A2794" i="7"/>
  <c r="A2721" i="7"/>
  <c r="A2497" i="7"/>
  <c r="A2365" i="7"/>
  <c r="A2164" i="7"/>
  <c r="A2087" i="7"/>
  <c r="A1937" i="7"/>
  <c r="A1768" i="7"/>
  <c r="A3091" i="7"/>
  <c r="A3366" i="7"/>
  <c r="A3348" i="7"/>
  <c r="A3320" i="7"/>
  <c r="A3294" i="7"/>
  <c r="A3269" i="7"/>
  <c r="A3187" i="7"/>
  <c r="A3159" i="7"/>
  <c r="A3132" i="7"/>
  <c r="A3113" i="7"/>
  <c r="A3083" i="7"/>
  <c r="A3056" i="7"/>
  <c r="A3032" i="7"/>
  <c r="A2949" i="7"/>
  <c r="A2923" i="7"/>
  <c r="A2896" i="7"/>
  <c r="A2876" i="7"/>
  <c r="A2849" i="7"/>
  <c r="A2793" i="7"/>
  <c r="A2737" i="7"/>
  <c r="A2716" i="7"/>
  <c r="A2688" i="7"/>
  <c r="A2660" i="7"/>
  <c r="A2641" i="7"/>
  <c r="A2609" i="7"/>
  <c r="A2581" i="7"/>
  <c r="A2549" i="7"/>
  <c r="A2520" i="7"/>
  <c r="A2489" i="7"/>
  <c r="A2455" i="7"/>
  <c r="A2426" i="7"/>
  <c r="A2395" i="7"/>
  <c r="A2361" i="7"/>
  <c r="A2328" i="7"/>
  <c r="A2293" i="7"/>
  <c r="A2264" i="7"/>
  <c r="A2229" i="7"/>
  <c r="A2195" i="7"/>
  <c r="A2219" i="7"/>
  <c r="A2184" i="7"/>
  <c r="A2152" i="7"/>
  <c r="A2117" i="7"/>
  <c r="A2082" i="7"/>
  <c r="A2047" i="7"/>
  <c r="A2071" i="7"/>
  <c r="A2037" i="7"/>
  <c r="A2005" i="7"/>
  <c r="A1970" i="7"/>
  <c r="A1933" i="7"/>
  <c r="A1896" i="7"/>
  <c r="A1921" i="7"/>
  <c r="A1884" i="7"/>
  <c r="A1848" i="7"/>
  <c r="A1814" i="7"/>
  <c r="A1778" i="7"/>
  <c r="A1801" i="7"/>
  <c r="A1763" i="7"/>
  <c r="A1725" i="7"/>
  <c r="A2015" i="7"/>
  <c r="A1817" i="7"/>
  <c r="A3325" i="7"/>
  <c r="A1974" i="7"/>
  <c r="A3367" i="7"/>
  <c r="A3349" i="7"/>
  <c r="A3321" i="7"/>
  <c r="A3295" i="7"/>
  <c r="A3270" i="7"/>
  <c r="A3188" i="7"/>
  <c r="A3161" i="7"/>
  <c r="A3134" i="7"/>
  <c r="A3115" i="7"/>
  <c r="A3086" i="7"/>
  <c r="A3059" i="7"/>
  <c r="A3003" i="7"/>
  <c r="A2954" i="7"/>
  <c r="A2924" i="7"/>
  <c r="A2897" i="7"/>
  <c r="A2877" i="7"/>
  <c r="A2851" i="7"/>
  <c r="A2764" i="7"/>
  <c r="A2738" i="7"/>
  <c r="A2717" i="7"/>
  <c r="A2689" i="7"/>
  <c r="A2661" i="7"/>
  <c r="A2642" i="7"/>
  <c r="A2612" i="7"/>
  <c r="A2582" i="7"/>
  <c r="A2550" i="7"/>
  <c r="A2521" i="7"/>
  <c r="A2490" i="7"/>
  <c r="A2457" i="7"/>
  <c r="A2429" i="7"/>
  <c r="A2396" i="7"/>
  <c r="A2362" i="7"/>
  <c r="A2329" i="7"/>
  <c r="A2294" i="7"/>
  <c r="A2266" i="7"/>
  <c r="A2230" i="7"/>
  <c r="A2196" i="7"/>
  <c r="A2220" i="7"/>
  <c r="A2185" i="7"/>
  <c r="A2154" i="7"/>
  <c r="A2118" i="7"/>
  <c r="A2083" i="7"/>
  <c r="A2048" i="7"/>
  <c r="A2043" i="7"/>
  <c r="A2040" i="7"/>
  <c r="A2007" i="7"/>
  <c r="A1971" i="7"/>
  <c r="A1934" i="7"/>
  <c r="A1897" i="7"/>
  <c r="A1922" i="7"/>
  <c r="A1885" i="7"/>
  <c r="A1851" i="7"/>
  <c r="A1816" i="7"/>
  <c r="A1779" i="7"/>
  <c r="A1773" i="7"/>
  <c r="A1764" i="7"/>
  <c r="A1726" i="7"/>
  <c r="A3116" i="7"/>
  <c r="A2765" i="7"/>
  <c r="A2613" i="7"/>
  <c r="A2465" i="7"/>
  <c r="A1727" i="7"/>
  <c r="A3369" i="7"/>
  <c r="A3351" i="7"/>
  <c r="A3299" i="7"/>
  <c r="A3217" i="7"/>
  <c r="A3192" i="7"/>
  <c r="A3163" i="7"/>
  <c r="A3137" i="7"/>
  <c r="A3117" i="7"/>
  <c r="A3033" i="7"/>
  <c r="A2957" i="7"/>
  <c r="A2900" i="7"/>
  <c r="A2879" i="7"/>
  <c r="A2766" i="7"/>
  <c r="A2719" i="7"/>
  <c r="A2666" i="7"/>
  <c r="A2556" i="7"/>
  <c r="A2496" i="7"/>
  <c r="A2466" i="7"/>
  <c r="A2461" i="7"/>
  <c r="A2398" i="7"/>
  <c r="A2331" i="7"/>
  <c r="A2268" i="7"/>
  <c r="A2198" i="7"/>
  <c r="A2156" i="7"/>
  <c r="A2086" i="7"/>
  <c r="A2013" i="7"/>
  <c r="A1973" i="7"/>
  <c r="A1889" i="7"/>
  <c r="A1781" i="7"/>
  <c r="A1728" i="7"/>
  <c r="A3396" i="7"/>
  <c r="A3326" i="7"/>
  <c r="A3167" i="7"/>
  <c r="A3005" i="7"/>
  <c r="A2930" i="7"/>
  <c r="A2880" i="7"/>
  <c r="A2745" i="7"/>
  <c r="A2694" i="7"/>
  <c r="A2585" i="7"/>
  <c r="A2559" i="7"/>
  <c r="A2525" i="7"/>
  <c r="A2467" i="7"/>
  <c r="A2406" i="7"/>
  <c r="A2403" i="7"/>
  <c r="A2399" i="7"/>
  <c r="A2332" i="7"/>
  <c r="A2304" i="7"/>
  <c r="A2233" i="7"/>
  <c r="A2199" i="7"/>
  <c r="A2163" i="7"/>
  <c r="A2123" i="7"/>
  <c r="A2051" i="7"/>
  <c r="A2019" i="7"/>
  <c r="A2011" i="7"/>
  <c r="A1902" i="7"/>
  <c r="A1865" i="7"/>
  <c r="A1856" i="7"/>
  <c r="A1819" i="7"/>
  <c r="A1782" i="7"/>
  <c r="A1729" i="7"/>
  <c r="A3368" i="7"/>
  <c r="A3350" i="7"/>
  <c r="A3323" i="7"/>
  <c r="A3296" i="7"/>
  <c r="A3215" i="7"/>
  <c r="A3189" i="7"/>
  <c r="A3162" i="7"/>
  <c r="A3135" i="7"/>
  <c r="A3089" i="7"/>
  <c r="A3062" i="7"/>
  <c r="A2979" i="7"/>
  <c r="A2955" i="7"/>
  <c r="A2925" i="7"/>
  <c r="A2899" i="7"/>
  <c r="A2878" i="7"/>
  <c r="A2852" i="7"/>
  <c r="A2743" i="7"/>
  <c r="A2718" i="7"/>
  <c r="A2691" i="7"/>
  <c r="A2663" i="7"/>
  <c r="A2555" i="7"/>
  <c r="A2553" i="7"/>
  <c r="A2495" i="7"/>
  <c r="A2491" i="7"/>
  <c r="A2459" i="7"/>
  <c r="A2430" i="7"/>
  <c r="A2397" i="7"/>
  <c r="A2363" i="7"/>
  <c r="A2330" i="7"/>
  <c r="A2296" i="7"/>
  <c r="A2267" i="7"/>
  <c r="A2231" i="7"/>
  <c r="A2197" i="7"/>
  <c r="A2221" i="7"/>
  <c r="A2187" i="7"/>
  <c r="A2155" i="7"/>
  <c r="A2119" i="7"/>
  <c r="A2085" i="7"/>
  <c r="A2049" i="7"/>
  <c r="A2042" i="7"/>
  <c r="A2009" i="7"/>
  <c r="A1972" i="7"/>
  <c r="A1935" i="7"/>
  <c r="A1899" i="7"/>
  <c r="A1893" i="7"/>
  <c r="A1887" i="7"/>
  <c r="A1853" i="7"/>
  <c r="A1780" i="7"/>
  <c r="A1744" i="7"/>
  <c r="A1766" i="7"/>
  <c r="A2981" i="7"/>
  <c r="A2584" i="7"/>
  <c r="A2364" i="7"/>
  <c r="A2193" i="7"/>
  <c r="A2016" i="7"/>
  <c r="A1901" i="7"/>
  <c r="A1818" i="7"/>
  <c r="A1767" i="7"/>
  <c r="A3374" i="7"/>
  <c r="A3300" i="7"/>
  <c r="A3193" i="7"/>
  <c r="A3118" i="7"/>
  <c r="A2958" i="7"/>
  <c r="A2767" i="7"/>
  <c r="A2614" i="7"/>
  <c r="A2463" i="7"/>
  <c r="A2269" i="7"/>
  <c r="A2157" i="7"/>
  <c r="A1985" i="7"/>
  <c r="A1890" i="7"/>
  <c r="A3419" i="7"/>
  <c r="A3363" i="7"/>
  <c r="A3317" i="7"/>
  <c r="A3288" i="7"/>
  <c r="A3263" i="7"/>
  <c r="A3235" i="7"/>
  <c r="A3155" i="7"/>
  <c r="A3129" i="7"/>
  <c r="A3100" i="7"/>
  <c r="A3080" i="7"/>
  <c r="A3053" i="7"/>
  <c r="A3029" i="7"/>
  <c r="A3000" i="7"/>
  <c r="A2920" i="7"/>
  <c r="A2893" i="7"/>
  <c r="A2864" i="7"/>
  <c r="A2844" i="7"/>
  <c r="A2817" i="7"/>
  <c r="A2792" i="7"/>
  <c r="A2733" i="7"/>
  <c r="A2684" i="7"/>
  <c r="A2656" i="7"/>
  <c r="A2629" i="7"/>
  <c r="A2606" i="7"/>
  <c r="A2576" i="7"/>
  <c r="A2544" i="7"/>
  <c r="A2512" i="7"/>
  <c r="A2486" i="7"/>
  <c r="A2452" i="7"/>
  <c r="A2421" i="7"/>
  <c r="A2388" i="7"/>
  <c r="A2357" i="7"/>
  <c r="A2323" i="7"/>
  <c r="A2290" i="7"/>
  <c r="A2255" i="7"/>
  <c r="A2225" i="7"/>
  <c r="A2250" i="7"/>
  <c r="A2216" i="7"/>
  <c r="A2180" i="7"/>
  <c r="A2147" i="7"/>
  <c r="A2113" i="7"/>
  <c r="A2077" i="7"/>
  <c r="A2073" i="7"/>
  <c r="A2068" i="7"/>
  <c r="A2034" i="7"/>
  <c r="A1998" i="7"/>
  <c r="A1967" i="7"/>
  <c r="A1930" i="7"/>
  <c r="A1923" i="7"/>
  <c r="A1917" i="7"/>
  <c r="A3409" i="7"/>
  <c r="A3356" i="7"/>
  <c r="A3301" i="7"/>
  <c r="A3233" i="7"/>
  <c r="A3182" i="7"/>
  <c r="A3093" i="7"/>
  <c r="A3014" i="7"/>
  <c r="A2959" i="7"/>
  <c r="A2891" i="7"/>
  <c r="A2834" i="7"/>
  <c r="A2781" i="7"/>
  <c r="A2724" i="7"/>
  <c r="A2615" i="7"/>
  <c r="A2600" i="7"/>
  <c r="A2539" i="7"/>
  <c r="A2472" i="7"/>
  <c r="A2410" i="7"/>
  <c r="A2401" i="7"/>
  <c r="A2321" i="7"/>
  <c r="A2311" i="7"/>
  <c r="A2240" i="7"/>
  <c r="A2172" i="7"/>
  <c r="A2158" i="7"/>
  <c r="A2074" i="7"/>
  <c r="A2063" i="7"/>
  <c r="A1992" i="7"/>
  <c r="A1977" i="7"/>
  <c r="A1903" i="7"/>
  <c r="A1879" i="7"/>
  <c r="A1861" i="7"/>
  <c r="A1783" i="7"/>
  <c r="A1755" i="7"/>
  <c r="A1733" i="7"/>
  <c r="A2561" i="7"/>
  <c r="A1863" i="7"/>
  <c r="A2621" i="7"/>
  <c r="A3410" i="7"/>
  <c r="A3357" i="7"/>
  <c r="A3249" i="7"/>
  <c r="A3234" i="7"/>
  <c r="A3153" i="7"/>
  <c r="A3065" i="7"/>
  <c r="A3015" i="7"/>
  <c r="A2960" i="7"/>
  <c r="A2892" i="7"/>
  <c r="A2835" i="7"/>
  <c r="A2782" i="7"/>
  <c r="A2726" i="7"/>
  <c r="A2616" i="7"/>
  <c r="A2605" i="7"/>
  <c r="A2541" i="7"/>
  <c r="A2473" i="7"/>
  <c r="A2411" i="7"/>
  <c r="A2402" i="7"/>
  <c r="A2322" i="7"/>
  <c r="A2312" i="7"/>
  <c r="A2241" i="7"/>
  <c r="A2173" i="7"/>
  <c r="A2159" i="7"/>
  <c r="A2076" i="7"/>
  <c r="A2065" i="7"/>
  <c r="A1993" i="7"/>
  <c r="A1978" i="7"/>
  <c r="A1904" i="7"/>
  <c r="A1880" i="7"/>
  <c r="A1862" i="7"/>
  <c r="A1785" i="7"/>
  <c r="A1756" i="7"/>
  <c r="A1734" i="7"/>
  <c r="A3016" i="7"/>
  <c r="A2542" i="7"/>
  <c r="A2174" i="7"/>
  <c r="A1979" i="7"/>
  <c r="A1787" i="7"/>
  <c r="A3017" i="7"/>
  <c r="A2729" i="7"/>
  <c r="A2543" i="7"/>
  <c r="A2344" i="7"/>
  <c r="A2337" i="7"/>
  <c r="A2246" i="7"/>
  <c r="A2089" i="7"/>
  <c r="A1995" i="7"/>
  <c r="A1908" i="7"/>
  <c r="A1759" i="7"/>
  <c r="A3413" i="7"/>
  <c r="A3359" i="7"/>
  <c r="A3251" i="7"/>
  <c r="A3194" i="7"/>
  <c r="A3125" i="7"/>
  <c r="A3068" i="7"/>
  <c r="A2961" i="7"/>
  <c r="A2912" i="7"/>
  <c r="A2836" i="7"/>
  <c r="A2785" i="7"/>
  <c r="A2727" i="7"/>
  <c r="A2618" i="7"/>
  <c r="A2560" i="7"/>
  <c r="A2474" i="7"/>
  <c r="A2412" i="7"/>
  <c r="A2373" i="7"/>
  <c r="A2333" i="7"/>
  <c r="A2283" i="7"/>
  <c r="A2243" i="7"/>
  <c r="A2160" i="7"/>
  <c r="A2088" i="7"/>
  <c r="A2066" i="7"/>
  <c r="A1994" i="7"/>
  <c r="A1907" i="7"/>
  <c r="A1881" i="7"/>
  <c r="A1833" i="7"/>
  <c r="A1758" i="7"/>
  <c r="A1736" i="7"/>
  <c r="A3069" i="7"/>
  <c r="A2481" i="7"/>
  <c r="A2254" i="7"/>
  <c r="A2161" i="7"/>
  <c r="A2067" i="7"/>
  <c r="A1980" i="7"/>
  <c r="A1804" i="7"/>
  <c r="A1737" i="7"/>
  <c r="A3415" i="7"/>
  <c r="A3361" i="7"/>
  <c r="A3253" i="7"/>
  <c r="A3196" i="7"/>
  <c r="A3147" i="7"/>
  <c r="A3073" i="7"/>
  <c r="A2963" i="7"/>
  <c r="A2854" i="7"/>
  <c r="A2787" i="7"/>
  <c r="A2731" i="7"/>
  <c r="A2562" i="7"/>
  <c r="A2499" i="7"/>
  <c r="A2483" i="7"/>
  <c r="A2415" i="7"/>
  <c r="A2345" i="7"/>
  <c r="A2339" i="7"/>
  <c r="A2270" i="7"/>
  <c r="A2248" i="7"/>
  <c r="A2176" i="7"/>
  <c r="A2105" i="7"/>
  <c r="A2090" i="7"/>
  <c r="A2021" i="7"/>
  <c r="A1996" i="7"/>
  <c r="A1953" i="7"/>
  <c r="A1910" i="7"/>
  <c r="A1835" i="7"/>
  <c r="A1805" i="7"/>
  <c r="A1790" i="7"/>
  <c r="A1760" i="7"/>
  <c r="A1738" i="7"/>
  <c r="A3418" i="7"/>
  <c r="A3333" i="7"/>
  <c r="A3255" i="7"/>
  <c r="A3197" i="7"/>
  <c r="A3148" i="7"/>
  <c r="A3079" i="7"/>
  <c r="A3020" i="7"/>
  <c r="A2964" i="7"/>
  <c r="A2855" i="7"/>
  <c r="A2799" i="7"/>
  <c r="A2789" i="7"/>
  <c r="A2679" i="7"/>
  <c r="A2622" i="7"/>
  <c r="A2563" i="7"/>
  <c r="A2500" i="7"/>
  <c r="A2484" i="7"/>
  <c r="A2417" i="7"/>
  <c r="A2341" i="7"/>
  <c r="A2271" i="7"/>
  <c r="A2249" i="7"/>
  <c r="A2177" i="7"/>
  <c r="A2106" i="7"/>
  <c r="A2091" i="7"/>
  <c r="A2022" i="7"/>
  <c r="A1997" i="7"/>
  <c r="A1925" i="7"/>
  <c r="A1911" i="7"/>
  <c r="A1836" i="7"/>
  <c r="A1807" i="7"/>
  <c r="A1791" i="7"/>
  <c r="A1769" i="7"/>
  <c r="A1739" i="7"/>
  <c r="A3203" i="7"/>
  <c r="A3036" i="7"/>
  <c r="A2983" i="7"/>
  <c r="A2918" i="7"/>
  <c r="A2858" i="7"/>
  <c r="A2803" i="7"/>
  <c r="A2754" i="7"/>
  <c r="A2625" i="7"/>
  <c r="A2571" i="7"/>
  <c r="A2505" i="7"/>
  <c r="A2436" i="7"/>
  <c r="A2375" i="7"/>
  <c r="A2355" i="7"/>
  <c r="A2286" i="7"/>
  <c r="A2274" i="7"/>
  <c r="A2203" i="7"/>
  <c r="A2134" i="7"/>
  <c r="A2109" i="7"/>
  <c r="A3414" i="7"/>
  <c r="A3360" i="7"/>
  <c r="A3252" i="7"/>
  <c r="A3195" i="7"/>
  <c r="A3127" i="7"/>
  <c r="A2962" i="7"/>
  <c r="A2883" i="7"/>
  <c r="A2843" i="7"/>
  <c r="A2786" i="7"/>
  <c r="A2619" i="7"/>
  <c r="A2413" i="7"/>
  <c r="A2175" i="7"/>
  <c r="A1789" i="7"/>
  <c r="A2798" i="7"/>
  <c r="A3377" i="7"/>
  <c r="A3305" i="7"/>
  <c r="A3256" i="7"/>
  <c r="A3198" i="7"/>
  <c r="A3149" i="7"/>
  <c r="A3092" i="7"/>
  <c r="A3025" i="7"/>
  <c r="A2965" i="7"/>
  <c r="A2856" i="7"/>
  <c r="A2801" i="7"/>
  <c r="A2750" i="7"/>
  <c r="A2680" i="7"/>
  <c r="A2623" i="7"/>
  <c r="A2564" i="7"/>
  <c r="A2502" i="7"/>
  <c r="A2434" i="7"/>
  <c r="A2418" i="7"/>
  <c r="A2347" i="7"/>
  <c r="A2313" i="7"/>
  <c r="A2272" i="7"/>
  <c r="A2200" i="7"/>
  <c r="A2178" i="7"/>
  <c r="A2107" i="7"/>
  <c r="A2092" i="7"/>
  <c r="A2023" i="7"/>
  <c r="A2012" i="7"/>
  <c r="A1928" i="7"/>
  <c r="A1912" i="7"/>
  <c r="A1837" i="7"/>
  <c r="A1809" i="7"/>
  <c r="A1792" i="7"/>
  <c r="A1770" i="7"/>
  <c r="A1740" i="7"/>
  <c r="A3383" i="7"/>
  <c r="A3315" i="7"/>
  <c r="A3257" i="7"/>
  <c r="A3200" i="7"/>
  <c r="A3152" i="7"/>
  <c r="A3063" i="7"/>
  <c r="A3027" i="7"/>
  <c r="A2915" i="7"/>
  <c r="A2857" i="7"/>
  <c r="A2802" i="7"/>
  <c r="A2753" i="7"/>
  <c r="A2681" i="7"/>
  <c r="A2624" i="7"/>
  <c r="A2569" i="7"/>
  <c r="A2503" i="7"/>
  <c r="A2435" i="7"/>
  <c r="A2419" i="7"/>
  <c r="A2353" i="7"/>
  <c r="A2285" i="7"/>
  <c r="A2273" i="7"/>
  <c r="A2201" i="7"/>
  <c r="A2179" i="7"/>
  <c r="A2108" i="7"/>
  <c r="A2095" i="7"/>
  <c r="A2025" i="7"/>
  <c r="A1983" i="7"/>
  <c r="A1929" i="7"/>
  <c r="A1913" i="7"/>
  <c r="A1838" i="7"/>
  <c r="A1820" i="7"/>
  <c r="A1793" i="7"/>
  <c r="A1771" i="7"/>
  <c r="A1742" i="7"/>
  <c r="A3385" i="7"/>
  <c r="A3327" i="7"/>
  <c r="A3258" i="7"/>
  <c r="A3123" i="7"/>
  <c r="A3408" i="7"/>
  <c r="A3354" i="7"/>
  <c r="A3287" i="7"/>
  <c r="A3232" i="7"/>
  <c r="A3181" i="7"/>
  <c r="A3122" i="7"/>
  <c r="A3013" i="7"/>
  <c r="A2999" i="7"/>
  <c r="A2888" i="7"/>
  <c r="A2831" i="7"/>
  <c r="A2780" i="7"/>
  <c r="A2723" i="7"/>
  <c r="A2655" i="7"/>
  <c r="A2599" i="7"/>
  <c r="A2537" i="7"/>
  <c r="A2471" i="7"/>
  <c r="A2409" i="7"/>
  <c r="A2385" i="7"/>
  <c r="A2319" i="7"/>
  <c r="A2310" i="7"/>
  <c r="A2239" i="7"/>
  <c r="A2169" i="7"/>
  <c r="A2145" i="7"/>
  <c r="A2103" i="7"/>
  <c r="A2062" i="7"/>
  <c r="A1991" i="7"/>
  <c r="A1976" i="7"/>
  <c r="A1952" i="7"/>
  <c r="A1878" i="7"/>
  <c r="A1860" i="7"/>
  <c r="A1774" i="7"/>
  <c r="A1753" i="7"/>
  <c r="A1731" i="7"/>
  <c r="A3018" i="7"/>
  <c r="A3399" i="7"/>
  <c r="A3219" i="7"/>
  <c r="A3098" i="7"/>
  <c r="A2994" i="7"/>
  <c r="A2829" i="7"/>
  <c r="A2696" i="7"/>
  <c r="A2575" i="7"/>
  <c r="A2449" i="7"/>
  <c r="A2315" i="7"/>
  <c r="A2238" i="7"/>
  <c r="A2125" i="7"/>
  <c r="A2028" i="7"/>
  <c r="A1941" i="7"/>
  <c r="A1841" i="7"/>
  <c r="A1798" i="7"/>
  <c r="A1945" i="7"/>
  <c r="A2510" i="7"/>
  <c r="A1715" i="7"/>
  <c r="A1869" i="7"/>
  <c r="A2588" i="7"/>
  <c r="A1718" i="7"/>
  <c r="A2026" i="7"/>
  <c r="A1713" i="7"/>
  <c r="A3386" i="7"/>
  <c r="A3220" i="7"/>
  <c r="A3099" i="7"/>
  <c r="A2996" i="7"/>
  <c r="A2811" i="7"/>
  <c r="A2697" i="7"/>
  <c r="A2526" i="7"/>
  <c r="A2450" i="7"/>
  <c r="A2317" i="7"/>
  <c r="A2204" i="7"/>
  <c r="A2126" i="7"/>
  <c r="A2029" i="7"/>
  <c r="A1943" i="7"/>
  <c r="A1842" i="7"/>
  <c r="A1746" i="7"/>
  <c r="A3387" i="7"/>
  <c r="A3221" i="7"/>
  <c r="A3119" i="7"/>
  <c r="A2812" i="7"/>
  <c r="A2647" i="7"/>
  <c r="A2533" i="7"/>
  <c r="A2451" i="7"/>
  <c r="A2318" i="7"/>
  <c r="A2207" i="7"/>
  <c r="A2127" i="7"/>
  <c r="A2031" i="7"/>
  <c r="A1843" i="7"/>
  <c r="A1748" i="7"/>
  <c r="A2535" i="7"/>
  <c r="A1949" i="7"/>
  <c r="A3230" i="7"/>
  <c r="A2933" i="7"/>
  <c r="A2651" i="7"/>
  <c r="A2377" i="7"/>
  <c r="A2130" i="7"/>
  <c r="A1950" i="7"/>
  <c r="A2942" i="7"/>
  <c r="A2654" i="7"/>
  <c r="A2379" i="7"/>
  <c r="A2215" i="7"/>
  <c r="A1954" i="7"/>
  <c r="A1821" i="7"/>
  <c r="A3353" i="7"/>
  <c r="A3211" i="7"/>
  <c r="A2913" i="7"/>
  <c r="A2626" i="7"/>
  <c r="A2509" i="7"/>
  <c r="A2165" i="7"/>
  <c r="A2100" i="7"/>
  <c r="A1955" i="7"/>
  <c r="A1822" i="7"/>
  <c r="A1714" i="7"/>
  <c r="A3050" i="7"/>
  <c r="A2755" i="7"/>
  <c r="A2308" i="7"/>
  <c r="A2101" i="7"/>
  <c r="A1956" i="7"/>
  <c r="A1823" i="7"/>
  <c r="A3051" i="7"/>
  <c r="A2756" i="7"/>
  <c r="A2511" i="7"/>
  <c r="A2136" i="7"/>
  <c r="A1824" i="7"/>
  <c r="A2859" i="7"/>
  <c r="A2384" i="7"/>
  <c r="A1958" i="7"/>
  <c r="A3276" i="7"/>
  <c r="A2861" i="7"/>
  <c r="A2469" i="7"/>
  <c r="A2053" i="7"/>
  <c r="A3176" i="7"/>
  <c r="A2984" i="7"/>
  <c r="A2760" i="7"/>
  <c r="A2470" i="7"/>
  <c r="A2139" i="7"/>
  <c r="A2058" i="7"/>
  <c r="A1961" i="7"/>
  <c r="A1720" i="7"/>
  <c r="A3180" i="7"/>
  <c r="A2597" i="7"/>
  <c r="A2280" i="7"/>
  <c r="A2060" i="7"/>
  <c r="A1875" i="7"/>
  <c r="A3095" i="7"/>
  <c r="A2825" i="7"/>
  <c r="A2445" i="7"/>
  <c r="A2061" i="7"/>
  <c r="A1832" i="7"/>
  <c r="A3397" i="7"/>
  <c r="A3096" i="7"/>
  <c r="A2826" i="7"/>
  <c r="A2370" i="7"/>
  <c r="A1839" i="7"/>
  <c r="A2997" i="7"/>
  <c r="A2649" i="7"/>
  <c r="A2288" i="7"/>
  <c r="A2129" i="7"/>
  <c r="A1857" i="7"/>
  <c r="A2289" i="7"/>
  <c r="A1772" i="7"/>
  <c r="A2307" i="7"/>
  <c r="A2586" i="7"/>
  <c r="A3330" i="7"/>
  <c r="A2275" i="7"/>
  <c r="A3007" i="7"/>
  <c r="A2589" i="7"/>
  <c r="A2346" i="7"/>
  <c r="A1872" i="7"/>
  <c r="A1721" i="7"/>
  <c r="A2598" i="7"/>
  <c r="A2573" i="7"/>
  <c r="A3388" i="7"/>
  <c r="A3224" i="7"/>
  <c r="A3120" i="7"/>
  <c r="A2919" i="7"/>
  <c r="A2813" i="7"/>
  <c r="A2648" i="7"/>
  <c r="A2534" i="7"/>
  <c r="A2408" i="7"/>
  <c r="A2287" i="7"/>
  <c r="A2209" i="7"/>
  <c r="A2128" i="7"/>
  <c r="A2033" i="7"/>
  <c r="A1947" i="7"/>
  <c r="A1844" i="7"/>
  <c r="A1749" i="7"/>
  <c r="A3389" i="7"/>
  <c r="A3229" i="7"/>
  <c r="A3121" i="7"/>
  <c r="A2931" i="7"/>
  <c r="A2814" i="7"/>
  <c r="A2376" i="7"/>
  <c r="A2211" i="7"/>
  <c r="A1986" i="7"/>
  <c r="A1750" i="7"/>
  <c r="A3390" i="7"/>
  <c r="A3037" i="7"/>
  <c r="A2816" i="7"/>
  <c r="A2536" i="7"/>
  <c r="A2213" i="7"/>
  <c r="A1987" i="7"/>
  <c r="A1858" i="7"/>
  <c r="A3210" i="7"/>
  <c r="A2778" i="7"/>
  <c r="A2508" i="7"/>
  <c r="A2099" i="7"/>
  <c r="A1914" i="7"/>
  <c r="A3049" i="7"/>
  <c r="A2779" i="7"/>
  <c r="A2381" i="7"/>
  <c r="A1915" i="7"/>
  <c r="A3329" i="7"/>
  <c r="A2884" i="7"/>
  <c r="A2135" i="7"/>
  <c r="A1868" i="7"/>
  <c r="A3168" i="7"/>
  <c r="A2885" i="7"/>
  <c r="A2587" i="7"/>
  <c r="A2383" i="7"/>
  <c r="A1957" i="7"/>
  <c r="A1717" i="7"/>
  <c r="A3332" i="7"/>
  <c r="A3169" i="7"/>
  <c r="A3052" i="7"/>
  <c r="A2757" i="7"/>
  <c r="A2468" i="7"/>
  <c r="A2137" i="7"/>
  <c r="A1825" i="7"/>
  <c r="A2759" i="7"/>
  <c r="A1959" i="7"/>
  <c r="A3281" i="7"/>
  <c r="A2862" i="7"/>
  <c r="A2356" i="7"/>
  <c r="A1830" i="7"/>
  <c r="A3283" i="7"/>
  <c r="A2882" i="7"/>
  <c r="A2367" i="7"/>
  <c r="A2140" i="7"/>
  <c r="A1962" i="7"/>
  <c r="A1831" i="7"/>
  <c r="A3285" i="7"/>
  <c r="A2991" i="7"/>
  <c r="A2762" i="7"/>
  <c r="A2369" i="7"/>
  <c r="A1877" i="7"/>
  <c r="A1730" i="7"/>
  <c r="A3286" i="7"/>
  <c r="A2992" i="7"/>
  <c r="A2722" i="7"/>
  <c r="A2235" i="7"/>
  <c r="A1795" i="7"/>
  <c r="A3391" i="7"/>
  <c r="A3231" i="7"/>
  <c r="A3039" i="7"/>
  <c r="A2934" i="7"/>
  <c r="A2769" i="7"/>
  <c r="A2653" i="7"/>
  <c r="A2507" i="7"/>
  <c r="A2378" i="7"/>
  <c r="A2305" i="7"/>
  <c r="A2214" i="7"/>
  <c r="A2131" i="7"/>
  <c r="A1989" i="7"/>
  <c r="A1951" i="7"/>
  <c r="A1859" i="7"/>
  <c r="A1752" i="7"/>
  <c r="A3392" i="7"/>
  <c r="A2306" i="7"/>
  <c r="A3212" i="7"/>
  <c r="A2102" i="7"/>
  <c r="A1871" i="7"/>
  <c r="A2138" i="7"/>
  <c r="A2279" i="7"/>
  <c r="A2761" i="7"/>
  <c r="A2281" i="7"/>
  <c r="A2143" i="7"/>
  <c r="A3170" i="7"/>
  <c r="A1719" i="7"/>
  <c r="A1873" i="7"/>
  <c r="A2990" i="7"/>
  <c r="A1975" i="7"/>
  <c r="A2447" i="7"/>
  <c r="A3398" i="7"/>
  <c r="A3259" i="7"/>
  <c r="A3097" i="7"/>
  <c r="A2993" i="7"/>
  <c r="A2827" i="7"/>
  <c r="A2695" i="7"/>
  <c r="A2574" i="7"/>
  <c r="A2448" i="7"/>
  <c r="A2371" i="7"/>
  <c r="A2237" i="7"/>
  <c r="A2110" i="7"/>
  <c r="A2027" i="7"/>
  <c r="A1939" i="7"/>
  <c r="A1840" i="7"/>
  <c r="A1796" i="7"/>
  <c r="A1751" i="7"/>
  <c r="A3047" i="7"/>
  <c r="A2382" i="7"/>
  <c r="A2309" i="7"/>
  <c r="A2052" i="7"/>
  <c r="A2277" i="7"/>
  <c r="A1829" i="7"/>
  <c r="A2594" i="7"/>
  <c r="A2444" i="7"/>
  <c r="A2141" i="7"/>
  <c r="A1938" i="7"/>
  <c r="A459" i="3"/>
  <c r="A510" i="3"/>
  <c r="A281" i="10"/>
  <c r="A403" i="10"/>
  <c r="A95" i="10"/>
  <c r="A154" i="10"/>
  <c r="A225" i="10"/>
  <c r="A223" i="3"/>
  <c r="A335" i="10"/>
  <c r="A391" i="10"/>
  <c r="A132" i="10"/>
  <c r="A43" i="10"/>
  <c r="A30" i="10"/>
  <c r="A211" i="10"/>
  <c r="A183" i="10"/>
  <c r="A177" i="10"/>
  <c r="A159" i="10"/>
  <c r="A26" i="10"/>
  <c r="A313" i="10"/>
  <c r="A337" i="10"/>
  <c r="A379" i="10"/>
  <c r="A325" i="10"/>
  <c r="A129" i="10"/>
  <c r="A61" i="10"/>
  <c r="A66" i="10"/>
  <c r="A85" i="10"/>
  <c r="A241" i="10"/>
  <c r="A156" i="10"/>
  <c r="A246" i="10"/>
  <c r="A267" i="10"/>
  <c r="A150" i="10"/>
  <c r="A559" i="3"/>
  <c r="A48" i="3"/>
  <c r="A328" i="3"/>
  <c r="A214" i="3"/>
  <c r="A605" i="3"/>
  <c r="A355" i="3"/>
  <c r="A287" i="10"/>
  <c r="A387" i="10"/>
  <c r="A343" i="10"/>
  <c r="A98" i="10"/>
  <c r="A101" i="10"/>
  <c r="A230" i="10"/>
  <c r="A263" i="10"/>
  <c r="A250" i="10"/>
  <c r="A232" i="10"/>
  <c r="A84" i="3"/>
  <c r="A529" i="3"/>
  <c r="A562" i="3"/>
  <c r="A327" i="3"/>
  <c r="A131" i="3"/>
  <c r="A320" i="10"/>
  <c r="A356" i="10"/>
  <c r="A368" i="10"/>
  <c r="A134" i="10"/>
  <c r="A171" i="10"/>
  <c r="A167" i="10"/>
  <c r="A92" i="3"/>
  <c r="A82" i="3"/>
  <c r="A570" i="3"/>
  <c r="A553" i="3"/>
  <c r="A26" i="3"/>
  <c r="A315" i="3"/>
  <c r="A626" i="3"/>
  <c r="A621" i="3"/>
  <c r="A412" i="3"/>
  <c r="A413" i="3"/>
  <c r="A164" i="3"/>
  <c r="A378" i="10"/>
  <c r="A392" i="10"/>
  <c r="A382" i="10"/>
  <c r="A393" i="10"/>
  <c r="A409" i="10"/>
  <c r="A360" i="10"/>
  <c r="A296" i="10"/>
  <c r="A96" i="10"/>
  <c r="A124" i="10"/>
  <c r="A39" i="10"/>
  <c r="A72" i="10"/>
  <c r="A78" i="10"/>
  <c r="A130" i="10"/>
  <c r="A13" i="10"/>
  <c r="A116" i="10"/>
  <c r="A245" i="10"/>
  <c r="A207" i="10"/>
  <c r="A158" i="10"/>
  <c r="A191" i="10"/>
  <c r="A256" i="10"/>
  <c r="A161" i="10"/>
  <c r="A182" i="10"/>
  <c r="A236" i="10"/>
  <c r="A1695" i="7"/>
  <c r="A1677" i="7"/>
  <c r="A1659" i="7"/>
  <c r="A1641" i="7"/>
  <c r="A1623" i="7"/>
  <c r="A1605" i="7"/>
  <c r="A1587" i="7"/>
  <c r="A1569" i="7"/>
  <c r="A1551" i="7"/>
  <c r="A1533" i="7"/>
  <c r="A1515" i="7"/>
  <c r="A1497" i="7"/>
  <c r="A1479" i="7"/>
  <c r="A1461" i="7"/>
  <c r="A1443" i="7"/>
  <c r="A1425" i="7"/>
  <c r="A1407" i="7"/>
  <c r="A1389" i="7"/>
  <c r="A1371" i="7"/>
  <c r="A1353" i="7"/>
  <c r="A1335" i="7"/>
  <c r="A1317" i="7"/>
  <c r="A1299" i="7"/>
  <c r="A1281" i="7"/>
  <c r="A1263" i="7"/>
  <c r="A1245" i="7"/>
  <c r="A1227" i="7"/>
  <c r="A1209" i="7"/>
  <c r="A1191" i="7"/>
  <c r="A1173" i="7"/>
  <c r="A1155" i="7"/>
  <c r="A1137" i="7"/>
  <c r="A1119" i="7"/>
  <c r="A1101" i="7"/>
  <c r="A1083" i="7"/>
  <c r="A1065" i="7"/>
  <c r="A1047" i="7"/>
  <c r="A1029" i="7"/>
  <c r="A1011" i="7"/>
  <c r="A993" i="7"/>
  <c r="A975" i="7"/>
  <c r="A957" i="7"/>
  <c r="A939" i="7"/>
  <c r="A921" i="7"/>
  <c r="A903" i="7"/>
  <c r="A885" i="7"/>
  <c r="A867" i="7"/>
  <c r="A849" i="7"/>
  <c r="A831" i="7"/>
  <c r="A813" i="7"/>
  <c r="A795" i="7"/>
  <c r="A777" i="7"/>
  <c r="A759" i="7"/>
  <c r="A741" i="7"/>
  <c r="A723" i="7"/>
  <c r="A705" i="7"/>
  <c r="A687" i="7"/>
  <c r="A669" i="7"/>
  <c r="A651" i="7"/>
  <c r="A633" i="7"/>
  <c r="A615" i="7"/>
  <c r="A597" i="7"/>
  <c r="A579" i="7"/>
  <c r="A561" i="7"/>
  <c r="A543" i="7"/>
  <c r="A525" i="7"/>
  <c r="A507" i="7"/>
  <c r="A489" i="7"/>
  <c r="A471" i="7"/>
  <c r="A453" i="7"/>
  <c r="A435" i="7"/>
  <c r="A417" i="7"/>
  <c r="A399" i="7"/>
  <c r="A381" i="7"/>
  <c r="A363" i="7"/>
  <c r="A345" i="7"/>
  <c r="A1712" i="7"/>
  <c r="A1694" i="7"/>
  <c r="A1676" i="7"/>
  <c r="A1658" i="7"/>
  <c r="A1640" i="7"/>
  <c r="A1622" i="7"/>
  <c r="A1604" i="7"/>
  <c r="A1586" i="7"/>
  <c r="A1568" i="7"/>
  <c r="A1550" i="7"/>
  <c r="A1532" i="7"/>
  <c r="A1514" i="7"/>
  <c r="A1496" i="7"/>
  <c r="A1478" i="7"/>
  <c r="A1460" i="7"/>
  <c r="A1442" i="7"/>
  <c r="A1424" i="7"/>
  <c r="A1406" i="7"/>
  <c r="A1388" i="7"/>
  <c r="A1370" i="7"/>
  <c r="A1352" i="7"/>
  <c r="A1334" i="7"/>
  <c r="A1316" i="7"/>
  <c r="A1298" i="7"/>
  <c r="A1280" i="7"/>
  <c r="A1262" i="7"/>
  <c r="A1244" i="7"/>
  <c r="A1226" i="7"/>
  <c r="A1208" i="7"/>
  <c r="A1190" i="7"/>
  <c r="A1172" i="7"/>
  <c r="A1154" i="7"/>
  <c r="A1136" i="7"/>
  <c r="A1118" i="7"/>
  <c r="A1100" i="7"/>
  <c r="A1082" i="7"/>
  <c r="A1064" i="7"/>
  <c r="A1046" i="7"/>
  <c r="A1028" i="7"/>
  <c r="A1010" i="7"/>
  <c r="A992" i="7"/>
  <c r="A974" i="7"/>
  <c r="A956" i="7"/>
  <c r="A938" i="7"/>
  <c r="A920" i="7"/>
  <c r="A1707" i="7"/>
  <c r="A1689" i="7"/>
  <c r="A1671" i="7"/>
  <c r="A1653" i="7"/>
  <c r="A1635" i="7"/>
  <c r="A1617" i="7"/>
  <c r="A1599" i="7"/>
  <c r="A1581" i="7"/>
  <c r="A1563" i="7"/>
  <c r="A1545" i="7"/>
  <c r="A1527" i="7"/>
  <c r="A1509" i="7"/>
  <c r="A1491" i="7"/>
  <c r="A1473" i="7"/>
  <c r="A1455" i="7"/>
  <c r="A1437" i="7"/>
  <c r="A1419" i="7"/>
  <c r="A1401" i="7"/>
  <c r="A1383" i="7"/>
  <c r="A1365" i="7"/>
  <c r="A1347" i="7"/>
  <c r="A1329" i="7"/>
  <c r="A1311" i="7"/>
  <c r="A1293" i="7"/>
  <c r="A1275" i="7"/>
  <c r="A1257" i="7"/>
  <c r="A1239" i="7"/>
  <c r="A1221" i="7"/>
  <c r="A1203" i="7"/>
  <c r="A1185" i="7"/>
  <c r="A1167" i="7"/>
  <c r="A1149" i="7"/>
  <c r="A1131" i="7"/>
  <c r="A1113" i="7"/>
  <c r="A1095" i="7"/>
  <c r="A1077" i="7"/>
  <c r="A1059" i="7"/>
  <c r="A1041" i="7"/>
  <c r="A1023" i="7"/>
  <c r="A1005" i="7"/>
  <c r="A987" i="7"/>
  <c r="A969" i="7"/>
  <c r="A951" i="7"/>
  <c r="A933" i="7"/>
  <c r="A915" i="7"/>
  <c r="A897" i="7"/>
  <c r="A879" i="7"/>
  <c r="A861" i="7"/>
  <c r="A843" i="7"/>
  <c r="A825" i="7"/>
  <c r="A807" i="7"/>
  <c r="A789" i="7"/>
  <c r="A771" i="7"/>
  <c r="A753" i="7"/>
  <c r="A735" i="7"/>
  <c r="A717" i="7"/>
  <c r="A699" i="7"/>
  <c r="A681" i="7"/>
  <c r="A663" i="7"/>
  <c r="A645" i="7"/>
  <c r="A627" i="7"/>
  <c r="A609" i="7"/>
  <c r="A591" i="7"/>
  <c r="A573" i="7"/>
  <c r="A555" i="7"/>
  <c r="A1703" i="7"/>
  <c r="A1682" i="7"/>
  <c r="A1661" i="7"/>
  <c r="A1638" i="7"/>
  <c r="A1616" i="7"/>
  <c r="A1595" i="7"/>
  <c r="A1574" i="7"/>
  <c r="A1553" i="7"/>
  <c r="A1530" i="7"/>
  <c r="A1508" i="7"/>
  <c r="A1487" i="7"/>
  <c r="A1466" i="7"/>
  <c r="A1445" i="7"/>
  <c r="A1422" i="7"/>
  <c r="A1400" i="7"/>
  <c r="A1379" i="7"/>
  <c r="A1358" i="7"/>
  <c r="A1337" i="7"/>
  <c r="A1314" i="7"/>
  <c r="A1292" i="7"/>
  <c r="A1271" i="7"/>
  <c r="A1250" i="7"/>
  <c r="A1229" i="7"/>
  <c r="A1206" i="7"/>
  <c r="A1184" i="7"/>
  <c r="A1163" i="7"/>
  <c r="A1142" i="7"/>
  <c r="A1121" i="7"/>
  <c r="A1098" i="7"/>
  <c r="A1076" i="7"/>
  <c r="A1055" i="7"/>
  <c r="A1034" i="7"/>
  <c r="A1013" i="7"/>
  <c r="A990" i="7"/>
  <c r="A968" i="7"/>
  <c r="A947" i="7"/>
  <c r="A926" i="7"/>
  <c r="A905" i="7"/>
  <c r="A884" i="7"/>
  <c r="A864" i="7"/>
  <c r="A844" i="7"/>
  <c r="A823" i="7"/>
  <c r="A803" i="7"/>
  <c r="A783" i="7"/>
  <c r="A763" i="7"/>
  <c r="A743" i="7"/>
  <c r="A722" i="7"/>
  <c r="A702" i="7"/>
  <c r="A682" i="7"/>
  <c r="A661" i="7"/>
  <c r="A641" i="7"/>
  <c r="A621" i="7"/>
  <c r="A601" i="7"/>
  <c r="A581" i="7"/>
  <c r="A560" i="7"/>
  <c r="A540" i="7"/>
  <c r="A521" i="7"/>
  <c r="A502" i="7"/>
  <c r="A483" i="7"/>
  <c r="A464" i="7"/>
  <c r="A445" i="7"/>
  <c r="A426" i="7"/>
  <c r="A407" i="7"/>
  <c r="A388" i="7"/>
  <c r="A369" i="7"/>
  <c r="A350" i="7"/>
  <c r="A331" i="7"/>
  <c r="A313" i="7"/>
  <c r="A295" i="7"/>
  <c r="A277" i="7"/>
  <c r="A259" i="7"/>
  <c r="A241" i="7"/>
  <c r="A223" i="7"/>
  <c r="A205" i="7"/>
  <c r="A187" i="7"/>
  <c r="A169" i="7"/>
  <c r="A151" i="7"/>
  <c r="A133" i="7"/>
  <c r="A115" i="7"/>
  <c r="A97" i="7"/>
  <c r="A79" i="7"/>
  <c r="A61" i="7"/>
  <c r="A43" i="7"/>
  <c r="A25" i="7"/>
  <c r="A7" i="7"/>
  <c r="A1702" i="7"/>
  <c r="A1681" i="7"/>
  <c r="A1660" i="7"/>
  <c r="A1637" i="7"/>
  <c r="A1615" i="7"/>
  <c r="A1594" i="7"/>
  <c r="A1573" i="7"/>
  <c r="A1552" i="7"/>
  <c r="A1529" i="7"/>
  <c r="A1507" i="7"/>
  <c r="A1486" i="7"/>
  <c r="A1465" i="7"/>
  <c r="A1444" i="7"/>
  <c r="A1421" i="7"/>
  <c r="A1399" i="7"/>
  <c r="A1378" i="7"/>
  <c r="A1357" i="7"/>
  <c r="A1336" i="7"/>
  <c r="A1313" i="7"/>
  <c r="A1291" i="7"/>
  <c r="A1270" i="7"/>
  <c r="A1249" i="7"/>
  <c r="A1228" i="7"/>
  <c r="A1205" i="7"/>
  <c r="A1183" i="7"/>
  <c r="A1162" i="7"/>
  <c r="A1141" i="7"/>
  <c r="A1120" i="7"/>
  <c r="A1097" i="7"/>
  <c r="A1075" i="7"/>
  <c r="A1054" i="7"/>
  <c r="A1033" i="7"/>
  <c r="A1012" i="7"/>
  <c r="A989" i="7"/>
  <c r="A967" i="7"/>
  <c r="A946" i="7"/>
  <c r="A925" i="7"/>
  <c r="A904" i="7"/>
  <c r="A883" i="7"/>
  <c r="A863" i="7"/>
  <c r="A842" i="7"/>
  <c r="A822" i="7"/>
  <c r="A802" i="7"/>
  <c r="A782" i="7"/>
  <c r="A762" i="7"/>
  <c r="A742" i="7"/>
  <c r="A721" i="7"/>
  <c r="A701" i="7"/>
  <c r="A680" i="7"/>
  <c r="A660" i="7"/>
  <c r="A640" i="7"/>
  <c r="A620" i="7"/>
  <c r="A600" i="7"/>
  <c r="A580" i="7"/>
  <c r="A559" i="7"/>
  <c r="A539" i="7"/>
  <c r="A520" i="7"/>
  <c r="A501" i="7"/>
  <c r="A482" i="7"/>
  <c r="A463" i="7"/>
  <c r="A444" i="7"/>
  <c r="A425" i="7"/>
  <c r="A406" i="7"/>
  <c r="A387" i="7"/>
  <c r="A368" i="7"/>
  <c r="A349" i="7"/>
  <c r="A330" i="7"/>
  <c r="A312" i="7"/>
  <c r="A294" i="7"/>
  <c r="A276" i="7"/>
  <c r="A258" i="7"/>
  <c r="A240" i="7"/>
  <c r="A222" i="7"/>
  <c r="A204" i="7"/>
  <c r="A186" i="7"/>
  <c r="A168" i="7"/>
  <c r="A150" i="7"/>
  <c r="A132" i="7"/>
  <c r="A114" i="7"/>
  <c r="A96" i="7"/>
  <c r="A78" i="7"/>
  <c r="A60" i="7"/>
  <c r="A42" i="7"/>
  <c r="A24" i="7"/>
  <c r="A6" i="7"/>
  <c r="A1701" i="7"/>
  <c r="A1680" i="7"/>
  <c r="A1657" i="7"/>
  <c r="A1636" i="7"/>
  <c r="A1614" i="7"/>
  <c r="A1593" i="7"/>
  <c r="A1572" i="7"/>
  <c r="A1549" i="7"/>
  <c r="A1528" i="7"/>
  <c r="A1506" i="7"/>
  <c r="A1485" i="7"/>
  <c r="A1464" i="7"/>
  <c r="A1441" i="7"/>
  <c r="A1420" i="7"/>
  <c r="A1398" i="7"/>
  <c r="A1377" i="7"/>
  <c r="A1356" i="7"/>
  <c r="A1333" i="7"/>
  <c r="A1312" i="7"/>
  <c r="A1290" i="7"/>
  <c r="A1269" i="7"/>
  <c r="A1248" i="7"/>
  <c r="A1225" i="7"/>
  <c r="A1204" i="7"/>
  <c r="A1182" i="7"/>
  <c r="A1161" i="7"/>
  <c r="A1140" i="7"/>
  <c r="A1117" i="7"/>
  <c r="A1096" i="7"/>
  <c r="A1074" i="7"/>
  <c r="A1053" i="7"/>
  <c r="A1032" i="7"/>
  <c r="A1009" i="7"/>
  <c r="A988" i="7"/>
  <c r="A966" i="7"/>
  <c r="A945" i="7"/>
  <c r="A924" i="7"/>
  <c r="A902" i="7"/>
  <c r="A882" i="7"/>
  <c r="A862" i="7"/>
  <c r="A841" i="7"/>
  <c r="A821" i="7"/>
  <c r="A801" i="7"/>
  <c r="A781" i="7"/>
  <c r="A761" i="7"/>
  <c r="A740" i="7"/>
  <c r="A720" i="7"/>
  <c r="A700" i="7"/>
  <c r="A679" i="7"/>
  <c r="A659" i="7"/>
  <c r="A639" i="7"/>
  <c r="A619" i="7"/>
  <c r="A599" i="7"/>
  <c r="A578" i="7"/>
  <c r="A558" i="7"/>
  <c r="A538" i="7"/>
  <c r="A519" i="7"/>
  <c r="A500" i="7"/>
  <c r="A481" i="7"/>
  <c r="A462" i="7"/>
  <c r="A443" i="7"/>
  <c r="A424" i="7"/>
  <c r="A405" i="7"/>
  <c r="A386" i="7"/>
  <c r="A367" i="7"/>
  <c r="A348" i="7"/>
  <c r="A329" i="7"/>
  <c r="A311" i="7"/>
  <c r="A293" i="7"/>
  <c r="A275" i="7"/>
  <c r="A257" i="7"/>
  <c r="A239" i="7"/>
  <c r="A221" i="7"/>
  <c r="A203" i="7"/>
  <c r="A185" i="7"/>
  <c r="A167" i="7"/>
  <c r="A149" i="7"/>
  <c r="A131" i="7"/>
  <c r="A113" i="7"/>
  <c r="A95" i="7"/>
  <c r="A77" i="7"/>
  <c r="A59" i="7"/>
  <c r="A41" i="7"/>
  <c r="A23" i="7"/>
  <c r="A5" i="7"/>
  <c r="A1700" i="7"/>
  <c r="A1679" i="7"/>
  <c r="A1656" i="7"/>
  <c r="A1634" i="7"/>
  <c r="A1613" i="7"/>
  <c r="A1592" i="7"/>
  <c r="A1571" i="7"/>
  <c r="A1548" i="7"/>
  <c r="A1526" i="7"/>
  <c r="A1505" i="7"/>
  <c r="A1484" i="7"/>
  <c r="A1463" i="7"/>
  <c r="A1440" i="7"/>
  <c r="A1418" i="7"/>
  <c r="A1397" i="7"/>
  <c r="A1376" i="7"/>
  <c r="A1355" i="7"/>
  <c r="A1332" i="7"/>
  <c r="A1310" i="7"/>
  <c r="A1289" i="7"/>
  <c r="A1268" i="7"/>
  <c r="A1247" i="7"/>
  <c r="A1224" i="7"/>
  <c r="A1202" i="7"/>
  <c r="A1181" i="7"/>
  <c r="A1160" i="7"/>
  <c r="A1139" i="7"/>
  <c r="A1116" i="7"/>
  <c r="A1094" i="7"/>
  <c r="A1073" i="7"/>
  <c r="A1052" i="7"/>
  <c r="A1031" i="7"/>
  <c r="A1008" i="7"/>
  <c r="A986" i="7"/>
  <c r="A965" i="7"/>
  <c r="A944" i="7"/>
  <c r="A923" i="7"/>
  <c r="A901" i="7"/>
  <c r="A881" i="7"/>
  <c r="A860" i="7"/>
  <c r="A840" i="7"/>
  <c r="A820" i="7"/>
  <c r="A800" i="7"/>
  <c r="A780" i="7"/>
  <c r="A760" i="7"/>
  <c r="A739" i="7"/>
  <c r="A719" i="7"/>
  <c r="A698" i="7"/>
  <c r="A678" i="7"/>
  <c r="A658" i="7"/>
  <c r="A638" i="7"/>
  <c r="A618" i="7"/>
  <c r="A598" i="7"/>
  <c r="A577" i="7"/>
  <c r="A557" i="7"/>
  <c r="A537" i="7"/>
  <c r="A518" i="7"/>
  <c r="A499" i="7"/>
  <c r="A480" i="7"/>
  <c r="A461" i="7"/>
  <c r="A442" i="7"/>
  <c r="A423" i="7"/>
  <c r="A404" i="7"/>
  <c r="A385" i="7"/>
  <c r="A366" i="7"/>
  <c r="A347" i="7"/>
  <c r="A328" i="7"/>
  <c r="A310" i="7"/>
  <c r="A292" i="7"/>
  <c r="A274" i="7"/>
  <c r="A256" i="7"/>
  <c r="A238" i="7"/>
  <c r="A220" i="7"/>
  <c r="A202" i="7"/>
  <c r="A184" i="7"/>
  <c r="A166" i="7"/>
  <c r="A148" i="7"/>
  <c r="A130" i="7"/>
  <c r="A112" i="7"/>
  <c r="A94" i="7"/>
  <c r="A76" i="7"/>
  <c r="A58" i="7"/>
  <c r="A40" i="7"/>
  <c r="A22" i="7"/>
  <c r="A4" i="7"/>
  <c r="A1697" i="7"/>
  <c r="A1674" i="7"/>
  <c r="A1652" i="7"/>
  <c r="A1631" i="7"/>
  <c r="A1610" i="7"/>
  <c r="A1589" i="7"/>
  <c r="A1566" i="7"/>
  <c r="A1544" i="7"/>
  <c r="A1523" i="7"/>
  <c r="A1502" i="7"/>
  <c r="A1481" i="7"/>
  <c r="A1458" i="7"/>
  <c r="A1436" i="7"/>
  <c r="A1415" i="7"/>
  <c r="A1394" i="7"/>
  <c r="A1373" i="7"/>
  <c r="A1350" i="7"/>
  <c r="A1328" i="7"/>
  <c r="A1307" i="7"/>
  <c r="A1286" i="7"/>
  <c r="A1265" i="7"/>
  <c r="A1242" i="7"/>
  <c r="A1220" i="7"/>
  <c r="A1199" i="7"/>
  <c r="A1178" i="7"/>
  <c r="A1157" i="7"/>
  <c r="A1134" i="7"/>
  <c r="A1112" i="7"/>
  <c r="A1091" i="7"/>
  <c r="A1070" i="7"/>
  <c r="A1049" i="7"/>
  <c r="A1026" i="7"/>
  <c r="A1004" i="7"/>
  <c r="A983" i="7"/>
  <c r="A962" i="7"/>
  <c r="A941" i="7"/>
  <c r="A918" i="7"/>
  <c r="A898" i="7"/>
  <c r="A877" i="7"/>
  <c r="A857" i="7"/>
  <c r="A837" i="7"/>
  <c r="A817" i="7"/>
  <c r="A797" i="7"/>
  <c r="A776" i="7"/>
  <c r="A756" i="7"/>
  <c r="A736" i="7"/>
  <c r="A715" i="7"/>
  <c r="A695" i="7"/>
  <c r="A675" i="7"/>
  <c r="A655" i="7"/>
  <c r="A635" i="7"/>
  <c r="A614" i="7"/>
  <c r="A594" i="7"/>
  <c r="A574" i="7"/>
  <c r="A553" i="7"/>
  <c r="A534" i="7"/>
  <c r="A515" i="7"/>
  <c r="A496" i="7"/>
  <c r="A477" i="7"/>
  <c r="A458" i="7"/>
  <c r="A439" i="7"/>
  <c r="A420" i="7"/>
  <c r="A401" i="7"/>
  <c r="A382" i="7"/>
  <c r="A362" i="7"/>
  <c r="A343" i="7"/>
  <c r="A325" i="7"/>
  <c r="A307" i="7"/>
  <c r="A289" i="7"/>
  <c r="A271" i="7"/>
  <c r="A253" i="7"/>
  <c r="A235" i="7"/>
  <c r="A217" i="7"/>
  <c r="A199" i="7"/>
  <c r="A181" i="7"/>
  <c r="A163" i="7"/>
  <c r="A145" i="7"/>
  <c r="A127" i="7"/>
  <c r="A109" i="7"/>
  <c r="A91" i="7"/>
  <c r="A73" i="7"/>
  <c r="A55" i="7"/>
  <c r="A37" i="7"/>
  <c r="A19" i="7"/>
  <c r="A1696" i="7"/>
  <c r="A1673" i="7"/>
  <c r="A1704" i="7"/>
  <c r="A1683" i="7"/>
  <c r="A1662" i="7"/>
  <c r="A1639" i="7"/>
  <c r="A1618" i="7"/>
  <c r="A1596" i="7"/>
  <c r="A1575" i="7"/>
  <c r="A1554" i="7"/>
  <c r="A1531" i="7"/>
  <c r="A1510" i="7"/>
  <c r="A1488" i="7"/>
  <c r="A1467" i="7"/>
  <c r="A1446" i="7"/>
  <c r="A1423" i="7"/>
  <c r="A1402" i="7"/>
  <c r="A1380" i="7"/>
  <c r="A1359" i="7"/>
  <c r="A1338" i="7"/>
  <c r="A1315" i="7"/>
  <c r="A1294" i="7"/>
  <c r="A1272" i="7"/>
  <c r="A1251" i="7"/>
  <c r="A1230" i="7"/>
  <c r="A1207" i="7"/>
  <c r="A1186" i="7"/>
  <c r="A1164" i="7"/>
  <c r="A1143" i="7"/>
  <c r="A1122" i="7"/>
  <c r="A1099" i="7"/>
  <c r="A1078" i="7"/>
  <c r="A1056" i="7"/>
  <c r="A1035" i="7"/>
  <c r="A1014" i="7"/>
  <c r="A991" i="7"/>
  <c r="A970" i="7"/>
  <c r="A948" i="7"/>
  <c r="A927" i="7"/>
  <c r="A906" i="7"/>
  <c r="A886" i="7"/>
  <c r="A865" i="7"/>
  <c r="A845" i="7"/>
  <c r="A824" i="7"/>
  <c r="A804" i="7"/>
  <c r="A784" i="7"/>
  <c r="A764" i="7"/>
  <c r="A744" i="7"/>
  <c r="A724" i="7"/>
  <c r="A703" i="7"/>
  <c r="A683" i="7"/>
  <c r="A662" i="7"/>
  <c r="A642" i="7"/>
  <c r="A622" i="7"/>
  <c r="A602" i="7"/>
  <c r="A582" i="7"/>
  <c r="A562" i="7"/>
  <c r="A541" i="7"/>
  <c r="A522" i="7"/>
  <c r="A503" i="7"/>
  <c r="A484" i="7"/>
  <c r="A465" i="7"/>
  <c r="A446" i="7"/>
  <c r="A427" i="7"/>
  <c r="A408" i="7"/>
  <c r="A389" i="7"/>
  <c r="A370" i="7"/>
  <c r="A351" i="7"/>
  <c r="A332" i="7"/>
  <c r="A314" i="7"/>
  <c r="A296" i="7"/>
  <c r="A278" i="7"/>
  <c r="A260" i="7"/>
  <c r="A242" i="7"/>
  <c r="A224" i="7"/>
  <c r="A206" i="7"/>
  <c r="A188" i="7"/>
  <c r="A170" i="7"/>
  <c r="A152" i="7"/>
  <c r="A134" i="7"/>
  <c r="A116" i="7"/>
  <c r="A98" i="7"/>
  <c r="A80" i="7"/>
  <c r="A62" i="7"/>
  <c r="A44" i="7"/>
  <c r="A26" i="7"/>
  <c r="A8" i="7"/>
  <c r="A1690" i="7"/>
  <c r="A1654" i="7"/>
  <c r="A1625" i="7"/>
  <c r="A1590" i="7"/>
  <c r="A1559" i="7"/>
  <c r="A1524" i="7"/>
  <c r="A1494" i="7"/>
  <c r="A1459" i="7"/>
  <c r="A1430" i="7"/>
  <c r="A1395" i="7"/>
  <c r="A1364" i="7"/>
  <c r="A1330" i="7"/>
  <c r="A1301" i="7"/>
  <c r="A1266" i="7"/>
  <c r="A1235" i="7"/>
  <c r="A1200" i="7"/>
  <c r="A1170" i="7"/>
  <c r="A1135" i="7"/>
  <c r="A1106" i="7"/>
  <c r="A1071" i="7"/>
  <c r="A1040" i="7"/>
  <c r="A1006" i="7"/>
  <c r="A977" i="7"/>
  <c r="A942" i="7"/>
  <c r="A911" i="7"/>
  <c r="A878" i="7"/>
  <c r="A851" i="7"/>
  <c r="A818" i="7"/>
  <c r="A790" i="7"/>
  <c r="A757" i="7"/>
  <c r="A729" i="7"/>
  <c r="A696" i="7"/>
  <c r="A668" i="7"/>
  <c r="A636" i="7"/>
  <c r="A607" i="7"/>
  <c r="A575" i="7"/>
  <c r="A547" i="7"/>
  <c r="A516" i="7"/>
  <c r="A490" i="7"/>
  <c r="A459" i="7"/>
  <c r="A432" i="7"/>
  <c r="A402" i="7"/>
  <c r="A375" i="7"/>
  <c r="A344" i="7"/>
  <c r="A319" i="7"/>
  <c r="A290" i="7"/>
  <c r="A265" i="7"/>
  <c r="A236" i="7"/>
  <c r="A211" i="7"/>
  <c r="A182" i="7"/>
  <c r="A157" i="7"/>
  <c r="A128" i="7"/>
  <c r="A103" i="7"/>
  <c r="A74" i="7"/>
  <c r="A49" i="7"/>
  <c r="A20" i="7"/>
  <c r="A1688" i="7"/>
  <c r="A1651" i="7"/>
  <c r="A1624" i="7"/>
  <c r="A1588" i="7"/>
  <c r="A1558" i="7"/>
  <c r="A1522" i="7"/>
  <c r="A1493" i="7"/>
  <c r="A1457" i="7"/>
  <c r="A1429" i="7"/>
  <c r="A1393" i="7"/>
  <c r="A1363" i="7"/>
  <c r="A1327" i="7"/>
  <c r="A1300" i="7"/>
  <c r="A1264" i="7"/>
  <c r="A1234" i="7"/>
  <c r="A1198" i="7"/>
  <c r="A1169" i="7"/>
  <c r="A1133" i="7"/>
  <c r="A1105" i="7"/>
  <c r="A1069" i="7"/>
  <c r="A1039" i="7"/>
  <c r="A1003" i="7"/>
  <c r="A976" i="7"/>
  <c r="A940" i="7"/>
  <c r="A910" i="7"/>
  <c r="A876" i="7"/>
  <c r="A850" i="7"/>
  <c r="A816" i="7"/>
  <c r="A788" i="7"/>
  <c r="A755" i="7"/>
  <c r="A728" i="7"/>
  <c r="A694" i="7"/>
  <c r="A667" i="7"/>
  <c r="A634" i="7"/>
  <c r="A606" i="7"/>
  <c r="A572" i="7"/>
  <c r="A546" i="7"/>
  <c r="A514" i="7"/>
  <c r="A488" i="7"/>
  <c r="A457" i="7"/>
  <c r="A431" i="7"/>
  <c r="A400" i="7"/>
  <c r="A374" i="7"/>
  <c r="A342" i="7"/>
  <c r="A318" i="7"/>
  <c r="A288" i="7"/>
  <c r="A264" i="7"/>
  <c r="A234" i="7"/>
  <c r="A210" i="7"/>
  <c r="A180" i="7"/>
  <c r="A156" i="7"/>
  <c r="A126" i="7"/>
  <c r="A102" i="7"/>
  <c r="A72" i="7"/>
  <c r="A48" i="7"/>
  <c r="A18" i="7"/>
  <c r="A1687" i="7"/>
  <c r="A1650" i="7"/>
  <c r="A1621" i="7"/>
  <c r="A1585" i="7"/>
  <c r="A1557" i="7"/>
  <c r="A1521" i="7"/>
  <c r="A1492" i="7"/>
  <c r="A1456" i="7"/>
  <c r="A1428" i="7"/>
  <c r="A1392" i="7"/>
  <c r="A1362" i="7"/>
  <c r="A1326" i="7"/>
  <c r="A1297" i="7"/>
  <c r="A1261" i="7"/>
  <c r="A1233" i="7"/>
  <c r="A1197" i="7"/>
  <c r="A1168" i="7"/>
  <c r="A1132" i="7"/>
  <c r="A1104" i="7"/>
  <c r="A1068" i="7"/>
  <c r="A1038" i="7"/>
  <c r="A1002" i="7"/>
  <c r="A973" i="7"/>
  <c r="A937" i="7"/>
  <c r="A909" i="7"/>
  <c r="A875" i="7"/>
  <c r="A848" i="7"/>
  <c r="A815" i="7"/>
  <c r="A787" i="7"/>
  <c r="A754" i="7"/>
  <c r="A727" i="7"/>
  <c r="A693" i="7"/>
  <c r="A666" i="7"/>
  <c r="A632" i="7"/>
  <c r="A605" i="7"/>
  <c r="A571" i="7"/>
  <c r="A545" i="7"/>
  <c r="A513" i="7"/>
  <c r="A487" i="7"/>
  <c r="A456" i="7"/>
  <c r="A430" i="7"/>
  <c r="A398" i="7"/>
  <c r="A373" i="7"/>
  <c r="A341" i="7"/>
  <c r="A317" i="7"/>
  <c r="A287" i="7"/>
  <c r="A263" i="7"/>
  <c r="A233" i="7"/>
  <c r="A209" i="7"/>
  <c r="A179" i="7"/>
  <c r="A155" i="7"/>
  <c r="A125" i="7"/>
  <c r="A101" i="7"/>
  <c r="A71" i="7"/>
  <c r="A47" i="7"/>
  <c r="A17" i="7"/>
  <c r="A1686" i="7"/>
  <c r="A1649" i="7"/>
  <c r="A1620" i="7"/>
  <c r="A1584" i="7"/>
  <c r="A1556" i="7"/>
  <c r="A1520" i="7"/>
  <c r="A1490" i="7"/>
  <c r="A1454" i="7"/>
  <c r="A1427" i="7"/>
  <c r="A1391" i="7"/>
  <c r="A1361" i="7"/>
  <c r="A1325" i="7"/>
  <c r="A1296" i="7"/>
  <c r="A1260" i="7"/>
  <c r="A1232" i="7"/>
  <c r="A1196" i="7"/>
  <c r="A1166" i="7"/>
  <c r="A1130" i="7"/>
  <c r="A1103" i="7"/>
  <c r="A1067" i="7"/>
  <c r="A1037" i="7"/>
  <c r="A1001" i="7"/>
  <c r="A972" i="7"/>
  <c r="A936" i="7"/>
  <c r="A908" i="7"/>
  <c r="A874" i="7"/>
  <c r="A847" i="7"/>
  <c r="A814" i="7"/>
  <c r="A786" i="7"/>
  <c r="A752" i="7"/>
  <c r="A726" i="7"/>
  <c r="A692" i="7"/>
  <c r="A665" i="7"/>
  <c r="A631" i="7"/>
  <c r="A604" i="7"/>
  <c r="A570" i="7"/>
  <c r="A544" i="7"/>
  <c r="A512" i="7"/>
  <c r="A486" i="7"/>
  <c r="A455" i="7"/>
  <c r="A429" i="7"/>
  <c r="A397" i="7"/>
  <c r="A372" i="7"/>
  <c r="A340" i="7"/>
  <c r="A316" i="7"/>
  <c r="A286" i="7"/>
  <c r="A262" i="7"/>
  <c r="A232" i="7"/>
  <c r="A208" i="7"/>
  <c r="A178" i="7"/>
  <c r="A154" i="7"/>
  <c r="A124" i="7"/>
  <c r="A100" i="7"/>
  <c r="A70" i="7"/>
  <c r="A46" i="7"/>
  <c r="A16" i="7"/>
  <c r="A1685" i="7"/>
  <c r="A1648" i="7"/>
  <c r="A1619" i="7"/>
  <c r="A1583" i="7"/>
  <c r="A1555" i="7"/>
  <c r="A1519" i="7"/>
  <c r="A1489" i="7"/>
  <c r="A1453" i="7"/>
  <c r="A1426" i="7"/>
  <c r="A1390" i="7"/>
  <c r="A1360" i="7"/>
  <c r="A1324" i="7"/>
  <c r="A1295" i="7"/>
  <c r="A1259" i="7"/>
  <c r="A1231" i="7"/>
  <c r="A1195" i="7"/>
  <c r="A1165" i="7"/>
  <c r="A1129" i="7"/>
  <c r="A1102" i="7"/>
  <c r="A1066" i="7"/>
  <c r="A1036" i="7"/>
  <c r="A1000" i="7"/>
  <c r="A971" i="7"/>
  <c r="A935" i="7"/>
  <c r="A907" i="7"/>
  <c r="A873" i="7"/>
  <c r="A846" i="7"/>
  <c r="A812" i="7"/>
  <c r="A785" i="7"/>
  <c r="A751" i="7"/>
  <c r="A725" i="7"/>
  <c r="A691" i="7"/>
  <c r="A664" i="7"/>
  <c r="A630" i="7"/>
  <c r="A603" i="7"/>
  <c r="A569" i="7"/>
  <c r="A542" i="7"/>
  <c r="A511" i="7"/>
  <c r="A485" i="7"/>
  <c r="A454" i="7"/>
  <c r="A428" i="7"/>
  <c r="A396" i="7"/>
  <c r="A371" i="7"/>
  <c r="A339" i="7"/>
  <c r="A315" i="7"/>
  <c r="A285" i="7"/>
  <c r="A261" i="7"/>
  <c r="A231" i="7"/>
  <c r="A207" i="7"/>
  <c r="A177" i="7"/>
  <c r="A153" i="7"/>
  <c r="A123" i="7"/>
  <c r="A99" i="7"/>
  <c r="A69" i="7"/>
  <c r="A45" i="7"/>
  <c r="A15" i="7"/>
  <c r="A1678" i="7"/>
  <c r="A1646" i="7"/>
  <c r="A1611" i="7"/>
  <c r="A1580" i="7"/>
  <c r="A1546" i="7"/>
  <c r="A1517" i="7"/>
  <c r="A1482" i="7"/>
  <c r="A1451" i="7"/>
  <c r="A1416" i="7"/>
  <c r="A1386" i="7"/>
  <c r="A1351" i="7"/>
  <c r="A1322" i="7"/>
  <c r="A1287" i="7"/>
  <c r="A1256" i="7"/>
  <c r="A1222" i="7"/>
  <c r="A1193" i="7"/>
  <c r="A1158" i="7"/>
  <c r="A1127" i="7"/>
  <c r="A1092" i="7"/>
  <c r="A1062" i="7"/>
  <c r="A1027" i="7"/>
  <c r="A998" i="7"/>
  <c r="A963" i="7"/>
  <c r="A932" i="7"/>
  <c r="A899" i="7"/>
  <c r="A871" i="7"/>
  <c r="A838" i="7"/>
  <c r="A810" i="7"/>
  <c r="A778" i="7"/>
  <c r="A749" i="7"/>
  <c r="A716" i="7"/>
  <c r="A689" i="7"/>
  <c r="A656" i="7"/>
  <c r="A628" i="7"/>
  <c r="A595" i="7"/>
  <c r="A567" i="7"/>
  <c r="A535" i="7"/>
  <c r="A509" i="7"/>
  <c r="A478" i="7"/>
  <c r="A451" i="7"/>
  <c r="A421" i="7"/>
  <c r="A394" i="7"/>
  <c r="A364" i="7"/>
  <c r="A337" i="7"/>
  <c r="A308" i="7"/>
  <c r="A283" i="7"/>
  <c r="A254" i="7"/>
  <c r="A229" i="7"/>
  <c r="A200" i="7"/>
  <c r="A175" i="7"/>
  <c r="A146" i="7"/>
  <c r="A121" i="7"/>
  <c r="A92" i="7"/>
  <c r="A67" i="7"/>
  <c r="A38" i="7"/>
  <c r="A13" i="7"/>
  <c r="A1710" i="7"/>
  <c r="A1672" i="7"/>
  <c r="A1644" i="7"/>
  <c r="A1608" i="7"/>
  <c r="A1578" i="7"/>
  <c r="A1542" i="7"/>
  <c r="A1513" i="7"/>
  <c r="A1477" i="7"/>
  <c r="A1449" i="7"/>
  <c r="A1413" i="7"/>
  <c r="A1384" i="7"/>
  <c r="A1348" i="7"/>
  <c r="A1320" i="7"/>
  <c r="A1284" i="7"/>
  <c r="A1254" i="7"/>
  <c r="A1218" i="7"/>
  <c r="A1189" i="7"/>
  <c r="A1153" i="7"/>
  <c r="A1125" i="7"/>
  <c r="A1089" i="7"/>
  <c r="A1060" i="7"/>
  <c r="A1024" i="7"/>
  <c r="A996" i="7"/>
  <c r="A960" i="7"/>
  <c r="A930" i="7"/>
  <c r="A895" i="7"/>
  <c r="A869" i="7"/>
  <c r="A835" i="7"/>
  <c r="A808" i="7"/>
  <c r="A774" i="7"/>
  <c r="A747" i="7"/>
  <c r="A713" i="7"/>
  <c r="A1705" i="7"/>
  <c r="A1667" i="7"/>
  <c r="A1632" i="7"/>
  <c r="A1602" i="7"/>
  <c r="A1567" i="7"/>
  <c r="A1538" i="7"/>
  <c r="A1503" i="7"/>
  <c r="A1472" i="7"/>
  <c r="A1438" i="7"/>
  <c r="A1409" i="7"/>
  <c r="A1374" i="7"/>
  <c r="A1343" i="7"/>
  <c r="A1308" i="7"/>
  <c r="A1278" i="7"/>
  <c r="A1243" i="7"/>
  <c r="A1214" i="7"/>
  <c r="A1179" i="7"/>
  <c r="A1148" i="7"/>
  <c r="A1114" i="7"/>
  <c r="A1085" i="7"/>
  <c r="A1050" i="7"/>
  <c r="A1019" i="7"/>
  <c r="A984" i="7"/>
  <c r="A954" i="7"/>
  <c r="A919" i="7"/>
  <c r="A891" i="7"/>
  <c r="A858" i="7"/>
  <c r="A830" i="7"/>
  <c r="A798" i="7"/>
  <c r="A769" i="7"/>
  <c r="A737" i="7"/>
  <c r="A709" i="7"/>
  <c r="A676" i="7"/>
  <c r="A648" i="7"/>
  <c r="A616" i="7"/>
  <c r="A587" i="7"/>
  <c r="A554" i="7"/>
  <c r="A528" i="7"/>
  <c r="A1691" i="7"/>
  <c r="A1655" i="7"/>
  <c r="A1626" i="7"/>
  <c r="A1591" i="7"/>
  <c r="A1560" i="7"/>
  <c r="A1525" i="7"/>
  <c r="A1495" i="7"/>
  <c r="A1462" i="7"/>
  <c r="A1431" i="7"/>
  <c r="A1396" i="7"/>
  <c r="A1366" i="7"/>
  <c r="A1331" i="7"/>
  <c r="A1302" i="7"/>
  <c r="A1267" i="7"/>
  <c r="A1236" i="7"/>
  <c r="A1201" i="7"/>
  <c r="A1171" i="7"/>
  <c r="A1138" i="7"/>
  <c r="A1107" i="7"/>
  <c r="A1072" i="7"/>
  <c r="A1042" i="7"/>
  <c r="A1007" i="7"/>
  <c r="A978" i="7"/>
  <c r="A943" i="7"/>
  <c r="A912" i="7"/>
  <c r="A880" i="7"/>
  <c r="A852" i="7"/>
  <c r="A819" i="7"/>
  <c r="A791" i="7"/>
  <c r="A758" i="7"/>
  <c r="A730" i="7"/>
  <c r="A697" i="7"/>
  <c r="A670" i="7"/>
  <c r="A637" i="7"/>
  <c r="A608" i="7"/>
  <c r="A576" i="7"/>
  <c r="A548" i="7"/>
  <c r="A517" i="7"/>
  <c r="A491" i="7"/>
  <c r="A460" i="7"/>
  <c r="A433" i="7"/>
  <c r="A403" i="7"/>
  <c r="A376" i="7"/>
  <c r="A346" i="7"/>
  <c r="A320" i="7"/>
  <c r="A291" i="7"/>
  <c r="A266" i="7"/>
  <c r="A237" i="7"/>
  <c r="A212" i="7"/>
  <c r="A183" i="7"/>
  <c r="A158" i="7"/>
  <c r="A129" i="7"/>
  <c r="A104" i="7"/>
  <c r="A75" i="7"/>
  <c r="A50" i="7"/>
  <c r="A21" i="7"/>
  <c r="A1684" i="7"/>
  <c r="A1612" i="7"/>
  <c r="A1547" i="7"/>
  <c r="A1483" i="7"/>
  <c r="A1417" i="7"/>
  <c r="A1354" i="7"/>
  <c r="A1288" i="7"/>
  <c r="A1223" i="7"/>
  <c r="A1159" i="7"/>
  <c r="A1093" i="7"/>
  <c r="A1030" i="7"/>
  <c r="A964" i="7"/>
  <c r="A900" i="7"/>
  <c r="A839" i="7"/>
  <c r="A779" i="7"/>
  <c r="A718" i="7"/>
  <c r="A671" i="7"/>
  <c r="A612" i="7"/>
  <c r="A556" i="7"/>
  <c r="A505" i="7"/>
  <c r="A466" i="7"/>
  <c r="A413" i="7"/>
  <c r="A360" i="7"/>
  <c r="A322" i="7"/>
  <c r="A273" i="7"/>
  <c r="A228" i="7"/>
  <c r="A191" i="7"/>
  <c r="A141" i="7"/>
  <c r="A93" i="7"/>
  <c r="A54" i="7"/>
  <c r="A10" i="7"/>
  <c r="A1666" i="7"/>
  <c r="A1342" i="7"/>
  <c r="A953" i="7"/>
  <c r="A650" i="7"/>
  <c r="A395" i="7"/>
  <c r="A173" i="7"/>
  <c r="A36" i="7"/>
  <c r="A1144" i="7"/>
  <c r="A588" i="7"/>
  <c r="A214" i="7"/>
  <c r="A1194" i="7"/>
  <c r="A586" i="7"/>
  <c r="A1711" i="7"/>
  <c r="A1192" i="7"/>
  <c r="A585" i="7"/>
  <c r="A81" i="7"/>
  <c r="A1675" i="7"/>
  <c r="A1609" i="7"/>
  <c r="A1543" i="7"/>
  <c r="A1480" i="7"/>
  <c r="A1414" i="7"/>
  <c r="A1349" i="7"/>
  <c r="A1285" i="7"/>
  <c r="A1219" i="7"/>
  <c r="A1156" i="7"/>
  <c r="A1090" i="7"/>
  <c r="A1025" i="7"/>
  <c r="A961" i="7"/>
  <c r="A896" i="7"/>
  <c r="A836" i="7"/>
  <c r="A775" i="7"/>
  <c r="A714" i="7"/>
  <c r="A657" i="7"/>
  <c r="A611" i="7"/>
  <c r="A552" i="7"/>
  <c r="A504" i="7"/>
  <c r="A452" i="7"/>
  <c r="A412" i="7"/>
  <c r="A359" i="7"/>
  <c r="A321" i="7"/>
  <c r="A272" i="7"/>
  <c r="A227" i="7"/>
  <c r="A190" i="7"/>
  <c r="A140" i="7"/>
  <c r="A90" i="7"/>
  <c r="A53" i="7"/>
  <c r="A9" i="7"/>
  <c r="A1601" i="7"/>
  <c r="A1537" i="7"/>
  <c r="A1471" i="7"/>
  <c r="A1408" i="7"/>
  <c r="A1277" i="7"/>
  <c r="A1213" i="7"/>
  <c r="A1147" i="7"/>
  <c r="A1084" i="7"/>
  <c r="A1018" i="7"/>
  <c r="A890" i="7"/>
  <c r="A829" i="7"/>
  <c r="A768" i="7"/>
  <c r="A708" i="7"/>
  <c r="A592" i="7"/>
  <c r="A494" i="7"/>
  <c r="A447" i="7"/>
  <c r="A355" i="7"/>
  <c r="A304" i="7"/>
  <c r="A267" i="7"/>
  <c r="A218" i="7"/>
  <c r="A136" i="7"/>
  <c r="A86" i="7"/>
  <c r="A1663" i="7"/>
  <c r="A1597" i="7"/>
  <c r="A1534" i="7"/>
  <c r="A1468" i="7"/>
  <c r="A1403" i="7"/>
  <c r="A1339" i="7"/>
  <c r="A1273" i="7"/>
  <c r="A1210" i="7"/>
  <c r="A1079" i="7"/>
  <c r="A1015" i="7"/>
  <c r="A949" i="7"/>
  <c r="A887" i="7"/>
  <c r="A826" i="7"/>
  <c r="A765" i="7"/>
  <c r="A704" i="7"/>
  <c r="A646" i="7"/>
  <c r="A531" i="7"/>
  <c r="A479" i="7"/>
  <c r="A438" i="7"/>
  <c r="A391" i="7"/>
  <c r="A352" i="7"/>
  <c r="A301" i="7"/>
  <c r="A251" i="7"/>
  <c r="A165" i="7"/>
  <c r="A120" i="7"/>
  <c r="A33" i="7"/>
  <c r="A1647" i="7"/>
  <c r="A1582" i="7"/>
  <c r="A1518" i="7"/>
  <c r="A1452" i="7"/>
  <c r="A1387" i="7"/>
  <c r="A1323" i="7"/>
  <c r="A1258" i="7"/>
  <c r="A1128" i="7"/>
  <c r="A1063" i="7"/>
  <c r="A999" i="7"/>
  <c r="A934" i="7"/>
  <c r="A811" i="7"/>
  <c r="A750" i="7"/>
  <c r="A690" i="7"/>
  <c r="A644" i="7"/>
  <c r="A530" i="7"/>
  <c r="A476" i="7"/>
  <c r="A437" i="7"/>
  <c r="A390" i="7"/>
  <c r="A338" i="7"/>
  <c r="A300" i="7"/>
  <c r="A250" i="7"/>
  <c r="A213" i="7"/>
  <c r="A164" i="7"/>
  <c r="A119" i="7"/>
  <c r="A82" i="7"/>
  <c r="A32" i="7"/>
  <c r="A1645" i="7"/>
  <c r="A1579" i="7"/>
  <c r="A1516" i="7"/>
  <c r="A1450" i="7"/>
  <c r="A1385" i="7"/>
  <c r="A1321" i="7"/>
  <c r="A1255" i="7"/>
  <c r="A1126" i="7"/>
  <c r="A1061" i="7"/>
  <c r="A997" i="7"/>
  <c r="A931" i="7"/>
  <c r="A870" i="7"/>
  <c r="A809" i="7"/>
  <c r="A748" i="7"/>
  <c r="A688" i="7"/>
  <c r="A643" i="7"/>
  <c r="A529" i="7"/>
  <c r="A475" i="7"/>
  <c r="A436" i="7"/>
  <c r="A384" i="7"/>
  <c r="A299" i="7"/>
  <c r="A249" i="7"/>
  <c r="A201" i="7"/>
  <c r="A162" i="7"/>
  <c r="A118" i="7"/>
  <c r="A31" i="7"/>
  <c r="A1670" i="7"/>
  <c r="A1607" i="7"/>
  <c r="A1541" i="7"/>
  <c r="A1476" i="7"/>
  <c r="A1412" i="7"/>
  <c r="A1346" i="7"/>
  <c r="A1283" i="7"/>
  <c r="A1217" i="7"/>
  <c r="A1152" i="7"/>
  <c r="A1088" i="7"/>
  <c r="A1022" i="7"/>
  <c r="A959" i="7"/>
  <c r="A894" i="7"/>
  <c r="A834" i="7"/>
  <c r="A773" i="7"/>
  <c r="A712" i="7"/>
  <c r="A654" i="7"/>
  <c r="A610" i="7"/>
  <c r="A551" i="7"/>
  <c r="A498" i="7"/>
  <c r="A450" i="7"/>
  <c r="A411" i="7"/>
  <c r="A358" i="7"/>
  <c r="A309" i="7"/>
  <c r="A270" i="7"/>
  <c r="A226" i="7"/>
  <c r="A189" i="7"/>
  <c r="A139" i="7"/>
  <c r="A89" i="7"/>
  <c r="A52" i="7"/>
  <c r="A3" i="7"/>
  <c r="A1669" i="7"/>
  <c r="A1606" i="7"/>
  <c r="A1540" i="7"/>
  <c r="A1475" i="7"/>
  <c r="A1411" i="7"/>
  <c r="A1345" i="7"/>
  <c r="A1282" i="7"/>
  <c r="A1216" i="7"/>
  <c r="A1151" i="7"/>
  <c r="A1087" i="7"/>
  <c r="A1021" i="7"/>
  <c r="A958" i="7"/>
  <c r="A893" i="7"/>
  <c r="A833" i="7"/>
  <c r="A772" i="7"/>
  <c r="A711" i="7"/>
  <c r="A653" i="7"/>
  <c r="A596" i="7"/>
  <c r="A550" i="7"/>
  <c r="A497" i="7"/>
  <c r="A449" i="7"/>
  <c r="A410" i="7"/>
  <c r="A357" i="7"/>
  <c r="A306" i="7"/>
  <c r="A269" i="7"/>
  <c r="A225" i="7"/>
  <c r="A176" i="7"/>
  <c r="A138" i="7"/>
  <c r="A88" i="7"/>
  <c r="A51" i="7"/>
  <c r="A1668" i="7"/>
  <c r="A1603" i="7"/>
  <c r="A1539" i="7"/>
  <c r="A1474" i="7"/>
  <c r="A1410" i="7"/>
  <c r="A1344" i="7"/>
  <c r="A1279" i="7"/>
  <c r="A1215" i="7"/>
  <c r="A1150" i="7"/>
  <c r="A1086" i="7"/>
  <c r="A1020" i="7"/>
  <c r="A955" i="7"/>
  <c r="A892" i="7"/>
  <c r="A832" i="7"/>
  <c r="A770" i="7"/>
  <c r="A710" i="7"/>
  <c r="A652" i="7"/>
  <c r="A593" i="7"/>
  <c r="A549" i="7"/>
  <c r="A495" i="7"/>
  <c r="A448" i="7"/>
  <c r="A409" i="7"/>
  <c r="A356" i="7"/>
  <c r="A305" i="7"/>
  <c r="A268" i="7"/>
  <c r="A219" i="7"/>
  <c r="A174" i="7"/>
  <c r="A137" i="7"/>
  <c r="A87" i="7"/>
  <c r="A39" i="7"/>
  <c r="A536" i="7"/>
  <c r="A83" i="7"/>
  <c r="A872" i="7"/>
  <c r="A336" i="7"/>
  <c r="A1665" i="7"/>
  <c r="A1600" i="7"/>
  <c r="A1536" i="7"/>
  <c r="A1470" i="7"/>
  <c r="A1405" i="7"/>
  <c r="A1341" i="7"/>
  <c r="A1276" i="7"/>
  <c r="A1212" i="7"/>
  <c r="A1146" i="7"/>
  <c r="A1081" i="7"/>
  <c r="A1017" i="7"/>
  <c r="A952" i="7"/>
  <c r="A889" i="7"/>
  <c r="A828" i="7"/>
  <c r="A767" i="7"/>
  <c r="A707" i="7"/>
  <c r="A649" i="7"/>
  <c r="A590" i="7"/>
  <c r="A533" i="7"/>
  <c r="A493" i="7"/>
  <c r="A441" i="7"/>
  <c r="A393" i="7"/>
  <c r="A354" i="7"/>
  <c r="A303" i="7"/>
  <c r="A255" i="7"/>
  <c r="A216" i="7"/>
  <c r="A172" i="7"/>
  <c r="A135" i="7"/>
  <c r="A85" i="7"/>
  <c r="A35" i="7"/>
  <c r="A1664" i="7"/>
  <c r="A1598" i="7"/>
  <c r="A1535" i="7"/>
  <c r="A1469" i="7"/>
  <c r="A1404" i="7"/>
  <c r="A1340" i="7"/>
  <c r="A1274" i="7"/>
  <c r="A1211" i="7"/>
  <c r="A1145" i="7"/>
  <c r="A1080" i="7"/>
  <c r="A1016" i="7"/>
  <c r="A950" i="7"/>
  <c r="A888" i="7"/>
  <c r="A827" i="7"/>
  <c r="A766" i="7"/>
  <c r="A706" i="7"/>
  <c r="A647" i="7"/>
  <c r="A589" i="7"/>
  <c r="A532" i="7"/>
  <c r="A492" i="7"/>
  <c r="A440" i="7"/>
  <c r="A392" i="7"/>
  <c r="A353" i="7"/>
  <c r="A302" i="7"/>
  <c r="A252" i="7"/>
  <c r="A215" i="7"/>
  <c r="A171" i="7"/>
  <c r="A122" i="7"/>
  <c r="A84" i="7"/>
  <c r="A34" i="7"/>
  <c r="A1708" i="7"/>
  <c r="A1642" i="7"/>
  <c r="A1576" i="7"/>
  <c r="A1511" i="7"/>
  <c r="A1447" i="7"/>
  <c r="A1381" i="7"/>
  <c r="A1318" i="7"/>
  <c r="A1252" i="7"/>
  <c r="A1187" i="7"/>
  <c r="A1123" i="7"/>
  <c r="A1057" i="7"/>
  <c r="A994" i="7"/>
  <c r="A928" i="7"/>
  <c r="A866" i="7"/>
  <c r="A805" i="7"/>
  <c r="A745" i="7"/>
  <c r="A685" i="7"/>
  <c r="A626" i="7"/>
  <c r="A583" i="7"/>
  <c r="A526" i="7"/>
  <c r="A473" i="7"/>
  <c r="A422" i="7"/>
  <c r="A380" i="7"/>
  <c r="A334" i="7"/>
  <c r="A297" i="7"/>
  <c r="A247" i="7"/>
  <c r="A197" i="7"/>
  <c r="A160" i="7"/>
  <c r="A111" i="7"/>
  <c r="A66" i="7"/>
  <c r="A29" i="7"/>
  <c r="A1706" i="7"/>
  <c r="A1633" i="7"/>
  <c r="A1570" i="7"/>
  <c r="A1504" i="7"/>
  <c r="A1439" i="7"/>
  <c r="A1375" i="7"/>
  <c r="A1309" i="7"/>
  <c r="A1246" i="7"/>
  <c r="A1180" i="7"/>
  <c r="A1115" i="7"/>
  <c r="A1051" i="7"/>
  <c r="A985" i="7"/>
  <c r="A922" i="7"/>
  <c r="A859" i="7"/>
  <c r="A799" i="7"/>
  <c r="A738" i="7"/>
  <c r="A684" i="7"/>
  <c r="A625" i="7"/>
  <c r="A568" i="7"/>
  <c r="A524" i="7"/>
  <c r="A472" i="7"/>
  <c r="A419" i="7"/>
  <c r="A379" i="7"/>
  <c r="A333" i="7"/>
  <c r="A284" i="7"/>
  <c r="A246" i="7"/>
  <c r="A196" i="7"/>
  <c r="A159" i="7"/>
  <c r="A110" i="7"/>
  <c r="A65" i="7"/>
  <c r="A28" i="7"/>
  <c r="A1699" i="7"/>
  <c r="A1630" i="7"/>
  <c r="A1565" i="7"/>
  <c r="A1501" i="7"/>
  <c r="A1435" i="7"/>
  <c r="A1372" i="7"/>
  <c r="A1306" i="7"/>
  <c r="A1241" i="7"/>
  <c r="A1177" i="7"/>
  <c r="A1111" i="7"/>
  <c r="A1048" i="7"/>
  <c r="A982" i="7"/>
  <c r="A917" i="7"/>
  <c r="A856" i="7"/>
  <c r="A796" i="7"/>
  <c r="A734" i="7"/>
  <c r="A677" i="7"/>
  <c r="A624" i="7"/>
  <c r="A566" i="7"/>
  <c r="A523" i="7"/>
  <c r="A470" i="7"/>
  <c r="A418" i="7"/>
  <c r="A378" i="7"/>
  <c r="A327" i="7"/>
  <c r="A282" i="7"/>
  <c r="A245" i="7"/>
  <c r="A195" i="7"/>
  <c r="A147" i="7"/>
  <c r="A108" i="7"/>
  <c r="A64" i="7"/>
  <c r="A27" i="7"/>
  <c r="A1692" i="7"/>
  <c r="A1627" i="7"/>
  <c r="A1561" i="7"/>
  <c r="A1498" i="7"/>
  <c r="A1432" i="7"/>
  <c r="A1367" i="7"/>
  <c r="A1303" i="7"/>
  <c r="A1237" i="7"/>
  <c r="A1174" i="7"/>
  <c r="A1108" i="7"/>
  <c r="A1043" i="7"/>
  <c r="A979" i="7"/>
  <c r="A913" i="7"/>
  <c r="A853" i="7"/>
  <c r="A792" i="7"/>
  <c r="A731" i="7"/>
  <c r="A672" i="7"/>
  <c r="A613" i="7"/>
  <c r="A563" i="7"/>
  <c r="A506" i="7"/>
  <c r="A467" i="7"/>
  <c r="A414" i="7"/>
  <c r="A361" i="7"/>
  <c r="A323" i="7"/>
  <c r="A279" i="7"/>
  <c r="A230" i="7"/>
  <c r="A192" i="7"/>
  <c r="A142" i="7"/>
  <c r="A105" i="7"/>
  <c r="A56" i="7"/>
  <c r="A11" i="7"/>
  <c r="A1500" i="7"/>
  <c r="A1110" i="7"/>
  <c r="A733" i="7"/>
  <c r="A416" i="7"/>
  <c r="A144" i="7"/>
  <c r="A929" i="7"/>
  <c r="A298" i="7"/>
  <c r="A916" i="7"/>
  <c r="A565" i="7"/>
  <c r="A281" i="7"/>
  <c r="A14" i="7"/>
  <c r="A1499" i="7"/>
  <c r="A1109" i="7"/>
  <c r="A732" i="7"/>
  <c r="A415" i="7"/>
  <c r="A143" i="7"/>
  <c r="A1709" i="7"/>
  <c r="A1693" i="7"/>
  <c r="A1448" i="7"/>
  <c r="A1058" i="7"/>
  <c r="A686" i="7"/>
  <c r="A383" i="7"/>
  <c r="A117" i="7"/>
  <c r="A980" i="7"/>
  <c r="A30" i="7"/>
  <c r="A1434" i="7"/>
  <c r="A1045" i="7"/>
  <c r="A674" i="7"/>
  <c r="A377" i="7"/>
  <c r="A107" i="7"/>
  <c r="A1433" i="7"/>
  <c r="A1044" i="7"/>
  <c r="A673" i="7"/>
  <c r="A365" i="7"/>
  <c r="A106" i="7"/>
  <c r="A1382" i="7"/>
  <c r="A995" i="7"/>
  <c r="A629" i="7"/>
  <c r="A335" i="7"/>
  <c r="A68" i="7"/>
  <c r="A584" i="7"/>
  <c r="A914" i="7"/>
  <c r="A564" i="7"/>
  <c r="A280" i="7"/>
  <c r="A12" i="7"/>
  <c r="A868" i="7"/>
  <c r="A527" i="7"/>
  <c r="A248" i="7"/>
  <c r="A1369" i="7"/>
  <c r="A981" i="7"/>
  <c r="A623" i="7"/>
  <c r="A326" i="7"/>
  <c r="A63" i="7"/>
  <c r="A617" i="7"/>
  <c r="A324" i="7"/>
  <c r="A57" i="7"/>
  <c r="A1698" i="7"/>
  <c r="A1304" i="7"/>
  <c r="A1629" i="7"/>
  <c r="A1240" i="7"/>
  <c r="A855" i="7"/>
  <c r="A510" i="7"/>
  <c r="A244" i="7"/>
  <c r="A1628" i="7"/>
  <c r="A1238" i="7"/>
  <c r="A854" i="7"/>
  <c r="A508" i="7"/>
  <c r="A243" i="7"/>
  <c r="A1577" i="7"/>
  <c r="A1188" i="7"/>
  <c r="A806" i="7"/>
  <c r="A474" i="7"/>
  <c r="A198" i="7"/>
  <c r="A1564" i="7"/>
  <c r="A1176" i="7"/>
  <c r="A794" i="7"/>
  <c r="A469" i="7"/>
  <c r="A194" i="7"/>
  <c r="A1562" i="7"/>
  <c r="A1175" i="7"/>
  <c r="A793" i="7"/>
  <c r="A468" i="7"/>
  <c r="A193" i="7"/>
  <c r="A1643" i="7"/>
  <c r="A1512" i="7"/>
  <c r="A1124" i="7"/>
  <c r="A746" i="7"/>
  <c r="A434" i="7"/>
  <c r="A161" i="7"/>
  <c r="A1368" i="7"/>
  <c r="A1319" i="7"/>
  <c r="A1305" i="7"/>
  <c r="A1253" i="7"/>
  <c r="A74" i="3"/>
  <c r="A86" i="3"/>
  <c r="A523" i="3"/>
  <c r="A561" i="3"/>
  <c r="A548" i="3"/>
  <c r="A19" i="3"/>
  <c r="A52" i="3"/>
  <c r="A312" i="3"/>
  <c r="A331" i="3"/>
  <c r="A306" i="3"/>
  <c r="A200" i="3"/>
  <c r="A220" i="3"/>
  <c r="A195" i="3"/>
  <c r="A576" i="3"/>
  <c r="A604" i="3"/>
  <c r="A584" i="3"/>
  <c r="A444" i="3"/>
  <c r="A407" i="3"/>
  <c r="A420" i="3"/>
  <c r="A433" i="3"/>
  <c r="A173" i="3"/>
  <c r="A160" i="3"/>
  <c r="A155" i="3"/>
  <c r="A512" i="3"/>
  <c r="A485" i="3"/>
  <c r="A503" i="3"/>
  <c r="A346" i="3"/>
  <c r="A347" i="3"/>
  <c r="A393" i="3"/>
  <c r="A254" i="3"/>
  <c r="A241" i="3"/>
  <c r="A275" i="3"/>
  <c r="A108" i="10"/>
  <c r="A58" i="3"/>
  <c r="A202" i="3"/>
  <c r="A327" i="10"/>
  <c r="A198" i="10"/>
  <c r="A257" i="10"/>
  <c r="A319" i="3"/>
  <c r="A595" i="3"/>
  <c r="A608" i="3"/>
  <c r="A147" i="3"/>
  <c r="A314" i="10"/>
  <c r="A549" i="3"/>
  <c r="A225" i="3"/>
  <c r="A194" i="3"/>
  <c r="A614" i="3"/>
  <c r="A141" i="3"/>
  <c r="A349" i="3"/>
  <c r="A397" i="3"/>
  <c r="A242" i="3"/>
  <c r="A586" i="3"/>
  <c r="A622" i="3"/>
  <c r="A176" i="10"/>
  <c r="A532" i="3"/>
  <c r="A574" i="3"/>
  <c r="A599" i="3"/>
  <c r="A450" i="3"/>
  <c r="A447" i="3"/>
  <c r="A409" i="3"/>
  <c r="A143" i="3"/>
  <c r="A149" i="3"/>
  <c r="A73" i="10"/>
  <c r="A244" i="10"/>
  <c r="A282" i="10"/>
  <c r="A316" i="10"/>
  <c r="A304" i="10"/>
  <c r="A306" i="10"/>
  <c r="A305" i="10"/>
  <c r="A396" i="10"/>
  <c r="A355" i="10"/>
  <c r="A111" i="10"/>
  <c r="A131" i="10"/>
  <c r="A93" i="10"/>
  <c r="A63" i="10"/>
  <c r="A71" i="10"/>
  <c r="A20" i="10"/>
  <c r="A48" i="10"/>
  <c r="A170" i="10"/>
  <c r="A277" i="10"/>
  <c r="A214" i="10"/>
  <c r="A252" i="10"/>
  <c r="A269" i="10"/>
  <c r="A174" i="10"/>
  <c r="A218" i="10"/>
  <c r="A272" i="10"/>
  <c r="A62" i="3"/>
  <c r="A110" i="3"/>
  <c r="A116" i="3"/>
  <c r="A527" i="3"/>
  <c r="A546" i="3"/>
  <c r="A16" i="3"/>
  <c r="A42" i="3"/>
  <c r="A5" i="3"/>
  <c r="A320" i="3"/>
  <c r="A303" i="3"/>
  <c r="A341" i="3"/>
  <c r="A227" i="3"/>
  <c r="A179" i="3"/>
  <c r="A217" i="3"/>
  <c r="A601" i="3"/>
  <c r="A579" i="3"/>
  <c r="A590" i="3"/>
  <c r="A452" i="3"/>
  <c r="A419" i="3"/>
  <c r="A421" i="3"/>
  <c r="A145" i="3"/>
  <c r="A132" i="3"/>
  <c r="A495" i="3"/>
  <c r="A497" i="3"/>
  <c r="A480" i="3"/>
  <c r="A389" i="3"/>
  <c r="A367" i="3"/>
  <c r="A373" i="3"/>
  <c r="A284" i="3"/>
  <c r="A277" i="3"/>
  <c r="A252" i="3"/>
  <c r="D49" i="5" l="1"/>
  <c r="E36" i="9"/>
  <c r="C47" i="5"/>
  <c r="E15" i="5"/>
  <c r="C22" i="9"/>
  <c r="C32" i="5"/>
  <c r="C51" i="9"/>
  <c r="D21" i="5"/>
  <c r="E29" i="5"/>
  <c r="E24" i="9"/>
  <c r="C11" i="9"/>
  <c r="D18" i="5"/>
  <c r="D50" i="9"/>
  <c r="E19" i="9"/>
  <c r="D39" i="5"/>
  <c r="D18" i="9"/>
  <c r="D27" i="9"/>
  <c r="D12" i="5"/>
  <c r="C12" i="9"/>
  <c r="D33" i="5"/>
  <c r="C12" i="5"/>
  <c r="D29" i="9"/>
  <c r="C41" i="5"/>
  <c r="D21" i="9"/>
  <c r="E49" i="9"/>
  <c r="C19" i="5"/>
  <c r="E30" i="9"/>
  <c r="C14" i="5"/>
  <c r="C20" i="9"/>
  <c r="D23" i="9"/>
  <c r="D22" i="9"/>
  <c r="E37" i="9"/>
  <c r="E31" i="9"/>
  <c r="E15" i="9"/>
  <c r="E46" i="9"/>
  <c r="D52" i="9"/>
  <c r="D47" i="5"/>
  <c r="C18" i="5"/>
  <c r="E49" i="5"/>
  <c r="D32" i="5"/>
  <c r="C39" i="5"/>
  <c r="C36" i="5"/>
  <c r="D48" i="5"/>
  <c r="C43" i="5"/>
  <c r="C40" i="5"/>
  <c r="E12" i="9"/>
  <c r="E39" i="9"/>
  <c r="D8" i="5"/>
  <c r="D29" i="5"/>
  <c r="E20" i="5"/>
  <c r="E40" i="9"/>
  <c r="D51" i="9"/>
  <c r="E25" i="9"/>
  <c r="D37" i="9"/>
  <c r="C23" i="9"/>
  <c r="C52" i="9"/>
  <c r="C18" i="9"/>
  <c r="E45" i="5"/>
  <c r="E11" i="5"/>
  <c r="D53" i="5"/>
  <c r="E24" i="5"/>
  <c r="E8" i="5"/>
  <c r="E17" i="5"/>
  <c r="C29" i="5"/>
  <c r="C20" i="5"/>
  <c r="E43" i="9"/>
  <c r="C36" i="9"/>
  <c r="D41" i="9"/>
  <c r="D14" i="9"/>
  <c r="D30" i="9"/>
  <c r="C34" i="9"/>
  <c r="D16" i="9"/>
  <c r="D45" i="5"/>
  <c r="C11" i="5"/>
  <c r="E9" i="5"/>
  <c r="C13" i="5"/>
  <c r="E44" i="5"/>
  <c r="C57" i="5"/>
  <c r="C24" i="5"/>
  <c r="D51" i="5"/>
  <c r="C17" i="5"/>
  <c r="D20" i="5"/>
  <c r="E51" i="9"/>
  <c r="D48" i="9"/>
  <c r="D34" i="9"/>
  <c r="C40" i="9"/>
  <c r="C30" i="9"/>
  <c r="C13" i="9"/>
  <c r="E34" i="9"/>
  <c r="C45" i="5"/>
  <c r="D11" i="5"/>
  <c r="D9" i="5"/>
  <c r="E13" i="5"/>
  <c r="E16" i="5"/>
  <c r="D44" i="5"/>
  <c r="E57" i="5"/>
  <c r="E51" i="5"/>
  <c r="C54" i="5"/>
  <c r="D17" i="5"/>
  <c r="E33" i="9"/>
  <c r="E40" i="5"/>
  <c r="C27" i="9"/>
  <c r="C33" i="5"/>
  <c r="D57" i="5"/>
  <c r="C43" i="9"/>
  <c r="D16" i="5"/>
  <c r="C26" i="9"/>
  <c r="D10" i="5"/>
  <c r="D19" i="9"/>
  <c r="E25" i="5"/>
  <c r="D40" i="9"/>
  <c r="E35" i="5"/>
  <c r="E41" i="5"/>
  <c r="E10" i="5"/>
  <c r="D37" i="5"/>
  <c r="C25" i="5"/>
  <c r="C34" i="5"/>
  <c r="E48" i="9"/>
  <c r="E32" i="9"/>
  <c r="C45" i="9"/>
  <c r="E55" i="9"/>
  <c r="E38" i="9"/>
  <c r="D26" i="9"/>
  <c r="E10" i="9"/>
  <c r="D38" i="9"/>
  <c r="C28" i="5"/>
  <c r="C35" i="5"/>
  <c r="D41" i="5"/>
  <c r="E37" i="5"/>
  <c r="D26" i="5"/>
  <c r="D28" i="9"/>
  <c r="E36" i="8"/>
  <c r="C36" i="8"/>
  <c r="D36" i="8"/>
  <c r="C33" i="8"/>
  <c r="C17" i="8"/>
  <c r="E32" i="8"/>
  <c r="E27" i="8"/>
  <c r="D25" i="8"/>
  <c r="D13" i="8"/>
  <c r="C23" i="8"/>
  <c r="E16" i="8"/>
  <c r="E39" i="8"/>
  <c r="E14" i="8"/>
  <c r="E31" i="8"/>
  <c r="D14" i="8"/>
  <c r="D20" i="8"/>
  <c r="C27" i="8"/>
  <c r="E25" i="8"/>
  <c r="C15" i="8"/>
  <c r="E18" i="8"/>
  <c r="E29" i="8"/>
  <c r="C10" i="8"/>
  <c r="D11" i="8"/>
  <c r="C12" i="8"/>
  <c r="D29" i="8"/>
  <c r="E33" i="8"/>
  <c r="E28" i="8"/>
  <c r="D16" i="8"/>
  <c r="C22" i="8"/>
  <c r="D26" i="8"/>
  <c r="C30" i="8"/>
  <c r="E26" i="8"/>
  <c r="E13" i="8"/>
  <c r="D21" i="8"/>
  <c r="C37" i="8"/>
  <c r="C32" i="8"/>
  <c r="E20" i="8"/>
  <c r="D15" i="8"/>
  <c r="C24" i="8"/>
  <c r="D10" i="8"/>
  <c r="E38" i="8"/>
  <c r="C11" i="8"/>
  <c r="C14" i="8"/>
  <c r="E11" i="8"/>
  <c r="D17" i="8"/>
  <c r="C29" i="8"/>
  <c r="D35" i="8"/>
  <c r="E15" i="8"/>
  <c r="C25" i="8"/>
  <c r="D33" i="8"/>
  <c r="D18" i="8"/>
  <c r="C19" i="8"/>
  <c r="C39" i="8"/>
  <c r="E12" i="8"/>
  <c r="C31" i="8"/>
  <c r="D12" i="8"/>
  <c r="D38" i="8"/>
  <c r="E24" i="8"/>
  <c r="D19" i="8"/>
  <c r="D22" i="8"/>
  <c r="C20" i="8"/>
  <c r="D32" i="8"/>
  <c r="E35" i="8"/>
  <c r="D34" i="8"/>
  <c r="C26" i="8"/>
  <c r="E10" i="8"/>
  <c r="E17" i="8"/>
  <c r="E23" i="8"/>
  <c r="E22" i="8"/>
  <c r="E34" i="8"/>
  <c r="C16" i="8"/>
  <c r="C13" i="8"/>
  <c r="C35" i="8"/>
  <c r="E30" i="8"/>
  <c r="D39" i="8"/>
  <c r="E19" i="8"/>
  <c r="E21" i="8"/>
  <c r="D24" i="8"/>
  <c r="D27" i="8"/>
  <c r="D28" i="8"/>
  <c r="D31" i="8"/>
  <c r="E37" i="8"/>
  <c r="D23" i="8"/>
  <c r="C38" i="8"/>
  <c r="C18" i="8"/>
  <c r="D37" i="8"/>
  <c r="C28" i="8"/>
  <c r="D30" i="8"/>
  <c r="C21" i="8"/>
  <c r="C34" i="8"/>
  <c r="E53" i="5"/>
  <c r="G53" i="5" s="1"/>
  <c r="E39" i="5"/>
  <c r="C8" i="5"/>
  <c r="D43" i="5"/>
  <c r="E35" i="9"/>
  <c r="E32" i="5"/>
  <c r="D24" i="5"/>
  <c r="D25" i="9"/>
  <c r="C42" i="9"/>
  <c r="C44" i="5"/>
  <c r="D54" i="5"/>
  <c r="G54" i="5" s="1"/>
  <c r="D47" i="9"/>
  <c r="E41" i="9"/>
  <c r="D22" i="5"/>
  <c r="E42" i="5"/>
  <c r="E42" i="9"/>
  <c r="E11" i="9"/>
  <c r="D46" i="5"/>
  <c r="E23" i="5"/>
  <c r="D25" i="5"/>
  <c r="E22" i="5"/>
  <c r="D12" i="9"/>
  <c r="D10" i="9"/>
  <c r="E46" i="5"/>
  <c r="D35" i="5"/>
  <c r="D54" i="9"/>
  <c r="C46" i="5"/>
  <c r="C23" i="5"/>
  <c r="E34" i="5"/>
  <c r="C14" i="9"/>
  <c r="C54" i="9"/>
  <c r="E28" i="5"/>
  <c r="C37" i="5"/>
  <c r="E26" i="5"/>
  <c r="C38" i="5"/>
  <c r="E16" i="9"/>
  <c r="E47" i="9"/>
  <c r="C46" i="9"/>
  <c r="D30" i="5"/>
  <c r="E55" i="5"/>
  <c r="C26" i="5"/>
  <c r="D38" i="5"/>
  <c r="D19" i="5"/>
  <c r="C41" i="9"/>
  <c r="C39" i="9"/>
  <c r="E45" i="9"/>
  <c r="C49" i="9"/>
  <c r="C55" i="9"/>
  <c r="D46" i="9"/>
  <c r="E44" i="9"/>
  <c r="C48" i="9"/>
  <c r="D58" i="5"/>
  <c r="C56" i="5"/>
  <c r="C30" i="5"/>
  <c r="C55" i="5"/>
  <c r="E38" i="5"/>
  <c r="C49" i="5"/>
  <c r="E13" i="9"/>
  <c r="E33" i="5"/>
  <c r="E14" i="9"/>
  <c r="C19" i="9"/>
  <c r="E29" i="9"/>
  <c r="D23" i="5"/>
  <c r="C38" i="9"/>
  <c r="E19" i="5"/>
  <c r="C50" i="9"/>
  <c r="D53" i="9"/>
  <c r="C29" i="9"/>
  <c r="C53" i="9"/>
  <c r="C58" i="5"/>
  <c r="E56" i="5"/>
  <c r="E30" i="5"/>
  <c r="C59" i="5"/>
  <c r="E59" i="5"/>
  <c r="D59" i="5"/>
  <c r="C31" i="5"/>
  <c r="C50" i="5"/>
  <c r="D52" i="5"/>
  <c r="C21" i="5"/>
  <c r="E27" i="5"/>
  <c r="D42" i="9"/>
  <c r="D40" i="5"/>
  <c r="D32" i="9"/>
  <c r="D31" i="9"/>
  <c r="D13" i="5"/>
  <c r="C16" i="5"/>
  <c r="E12" i="5"/>
  <c r="D42" i="5"/>
  <c r="D33" i="9"/>
  <c r="D39" i="9"/>
  <c r="C42" i="5"/>
  <c r="C25" i="9"/>
  <c r="D49" i="9"/>
  <c r="C33" i="9"/>
  <c r="D20" i="9"/>
  <c r="D36" i="9"/>
  <c r="D15" i="5"/>
  <c r="D14" i="5"/>
  <c r="E52" i="9"/>
  <c r="E50" i="9"/>
  <c r="E20" i="9"/>
  <c r="C15" i="9"/>
  <c r="E22" i="9"/>
  <c r="C24" i="9"/>
  <c r="D15" i="9"/>
  <c r="D45" i="9"/>
  <c r="E58" i="5"/>
  <c r="C15" i="5"/>
  <c r="D36" i="5"/>
  <c r="E48" i="5"/>
  <c r="G48" i="5" s="1"/>
  <c r="D31" i="5"/>
  <c r="E50" i="5"/>
  <c r="E52" i="5"/>
  <c r="E21" i="5"/>
  <c r="D27" i="5"/>
  <c r="E23" i="9"/>
  <c r="D17" i="9"/>
  <c r="C32" i="9"/>
  <c r="C53" i="5"/>
  <c r="E26" i="9"/>
  <c r="C9" i="5"/>
  <c r="C51" i="5"/>
  <c r="C10" i="9"/>
  <c r="E28" i="9"/>
  <c r="C31" i="9"/>
  <c r="D13" i="9"/>
  <c r="D35" i="9"/>
  <c r="C10" i="5"/>
  <c r="C22" i="5"/>
  <c r="D34" i="5"/>
  <c r="E53" i="9"/>
  <c r="C37" i="9"/>
  <c r="D55" i="9"/>
  <c r="D28" i="5"/>
  <c r="D24" i="9"/>
  <c r="C17" i="9"/>
  <c r="D55" i="5"/>
  <c r="E54" i="9"/>
  <c r="C28" i="9"/>
  <c r="D56" i="5"/>
  <c r="E21" i="9"/>
  <c r="C44" i="9"/>
  <c r="E18" i="9"/>
  <c r="D43" i="9"/>
  <c r="E17" i="9"/>
  <c r="E14" i="5"/>
  <c r="C35" i="9"/>
  <c r="D44" i="9"/>
  <c r="C16" i="9"/>
  <c r="E27" i="9"/>
  <c r="C21" i="9"/>
  <c r="C47" i="9"/>
  <c r="D11" i="9"/>
  <c r="E47" i="5"/>
  <c r="E18" i="5"/>
  <c r="G18" i="5" s="1"/>
  <c r="E36" i="5"/>
  <c r="C48" i="5"/>
  <c r="E43" i="5"/>
  <c r="E31" i="5"/>
  <c r="D50" i="5"/>
  <c r="C52" i="5"/>
  <c r="C27" i="5"/>
  <c r="G19" i="5" l="1"/>
  <c r="G49" i="5"/>
  <c r="G15" i="5"/>
  <c r="G21" i="5"/>
  <c r="G32" i="5"/>
  <c r="G26" i="5"/>
  <c r="G29" i="5"/>
  <c r="G50" i="5"/>
  <c r="G39" i="5"/>
  <c r="G28" i="5"/>
  <c r="G12" i="5"/>
  <c r="G20" i="5"/>
  <c r="G55" i="5"/>
  <c r="G24" i="5"/>
  <c r="G52" i="5"/>
  <c r="G23" i="5"/>
  <c r="G8" i="5"/>
  <c r="G14" i="5"/>
  <c r="G38" i="5"/>
  <c r="G10" i="5"/>
  <c r="G57" i="5"/>
  <c r="G16" i="5"/>
  <c r="G22" i="5"/>
  <c r="G13" i="5"/>
  <c r="G9" i="5"/>
  <c r="G30" i="5"/>
  <c r="G41" i="5"/>
  <c r="G44" i="5"/>
  <c r="G11" i="5"/>
  <c r="G58" i="5"/>
  <c r="G56" i="5"/>
  <c r="G35" i="5"/>
  <c r="G45" i="5"/>
  <c r="G34" i="5"/>
  <c r="G17" i="5"/>
  <c r="G42" i="5"/>
  <c r="G36" i="5"/>
  <c r="G47" i="5"/>
  <c r="G27" i="5"/>
  <c r="G59" i="5"/>
  <c r="G31" i="5"/>
  <c r="G25" i="5"/>
  <c r="G37" i="5"/>
  <c r="G43" i="5"/>
  <c r="G46" i="5"/>
  <c r="G40" i="5"/>
  <c r="G51" i="5"/>
  <c r="G3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tc={EB5382FD-5EB3-4AB6-BC75-1CC84F8E7E7C}</author>
  </authors>
  <commentList>
    <comment ref="G7" authorId="0" shapeId="0" xr:uid="{EB5382FD-5EB3-4AB6-BC75-1CC84F8E7E7C}">
      <text>
        <t>[Comentario encadenado]
Su versión de Excel le permite leer este comentario encadenado; sin embargo, las ediciones que se apliquen se quitarán si el archivo se abre en una versión más reciente de Excel. Más información: https://go.microsoft.com/fwlink/?linkid=870924
Comentario:
    Dato expresado en % a excepción de cuando se selecciona la variable penetracion que está expresado en puntos.</t>
      </text>
    </comment>
  </commentList>
</comments>
</file>

<file path=xl/sharedStrings.xml><?xml version="1.0" encoding="utf-8"?>
<sst xmlns="http://schemas.openxmlformats.org/spreadsheetml/2006/main" count="8466" uniqueCount="250">
  <si>
    <t>T.ESPAñA</t>
  </si>
  <si>
    <t>BCN AM</t>
  </si>
  <si>
    <t>REST.CAT ARAGON</t>
  </si>
  <si>
    <t>LEVANTE</t>
  </si>
  <si>
    <t>ANDALUCIA</t>
  </si>
  <si>
    <t>MDD AM</t>
  </si>
  <si>
    <t>RTO CENTRO</t>
  </si>
  <si>
    <t>NORTE-CENTRO</t>
  </si>
  <si>
    <t>NOROESTE</t>
  </si>
  <si>
    <t>&lt;2MIL</t>
  </si>
  <si>
    <t>2-5MIL</t>
  </si>
  <si>
    <t>5-10MIL</t>
  </si>
  <si>
    <t>10-30MIL</t>
  </si>
  <si>
    <t>30-100MIL</t>
  </si>
  <si>
    <t>100-200MIL</t>
  </si>
  <si>
    <t>200-500MIL</t>
  </si>
  <si>
    <t>&gt;500MIL</t>
  </si>
  <si>
    <t>HOMBRE</t>
  </si>
  <si>
    <t>MUJER</t>
  </si>
  <si>
    <t>Hiper+Super+Discount+G.A</t>
  </si>
  <si>
    <t>Restaurantes</t>
  </si>
  <si>
    <t>Restaurantes Fast Food</t>
  </si>
  <si>
    <t>Bares/Cafeterias/Cervecerias</t>
  </si>
  <si>
    <t>Panaderias/Pastelerias</t>
  </si>
  <si>
    <t>Tda.Alimentacion/24 horas</t>
  </si>
  <si>
    <t>Hoteles</t>
  </si>
  <si>
    <t>Estaciones de servicio</t>
  </si>
  <si>
    <t>Maquinas dispensadoras</t>
  </si>
  <si>
    <t>Servicio en la empresa</t>
  </si>
  <si>
    <t>Resto de canales</t>
  </si>
  <si>
    <t>KPI</t>
  </si>
  <si>
    <t>Dimensión</t>
  </si>
  <si>
    <t>T.ESPAÑA</t>
  </si>
  <si>
    <t>Perfil Sociodemografico</t>
  </si>
  <si>
    <t>Perfil de la categoría</t>
  </si>
  <si>
    <t>DE 15 A 19 AÑOS</t>
  </si>
  <si>
    <t>DE 20 A 24 AÑOS</t>
  </si>
  <si>
    <t>DE 25 A 34 AÑOS</t>
  </si>
  <si>
    <t>DE 35 A 49 AÑOS</t>
  </si>
  <si>
    <t>DE 50 A 59 AÑOS</t>
  </si>
  <si>
    <t>DE 60 A 75 AÑOS</t>
  </si>
  <si>
    <t>Motivos y Lugares de Consumo</t>
  </si>
  <si>
    <t>En la calle</t>
  </si>
  <si>
    <t>En casa de otros</t>
  </si>
  <si>
    <t>En el establecimiento</t>
  </si>
  <si>
    <t>En el trabajo</t>
  </si>
  <si>
    <t>En colegio/instituto/univ.</t>
  </si>
  <si>
    <t>En mi casa</t>
  </si>
  <si>
    <t>En otro lugar</t>
  </si>
  <si>
    <t>Desayuno</t>
  </si>
  <si>
    <t>Aperitivo/Antes de comer</t>
  </si>
  <si>
    <t>Comida</t>
  </si>
  <si>
    <t>Tarde/Merienda</t>
  </si>
  <si>
    <t>Antes de cenar</t>
  </si>
  <si>
    <t>Cena</t>
  </si>
  <si>
    <t>Despues de la cena</t>
  </si>
  <si>
    <t>Durante el dia</t>
  </si>
  <si>
    <t>Con amigos</t>
  </si>
  <si>
    <t>Con clientes</t>
  </si>
  <si>
    <t>Con compañeros de trabajo</t>
  </si>
  <si>
    <t>Con compañeros de clase</t>
  </si>
  <si>
    <t>Con familia</t>
  </si>
  <si>
    <t>Con la pareja</t>
  </si>
  <si>
    <t>Estaba solo/a</t>
  </si>
  <si>
    <t>Otros</t>
  </si>
  <si>
    <t>Estar trabajando</t>
  </si>
  <si>
    <t>Comida de negocios</t>
  </si>
  <si>
    <t>Por placer/relax</t>
  </si>
  <si>
    <t>Tener hambre/sin planificar</t>
  </si>
  <si>
    <t>Estar de compras</t>
  </si>
  <si>
    <t>No cocinar en casa</t>
  </si>
  <si>
    <t>Celebracion/fiesta/salir tomar</t>
  </si>
  <si>
    <t>Viendo deportes</t>
  </si>
  <si>
    <t>Otros motivos</t>
  </si>
  <si>
    <t>Resto</t>
  </si>
  <si>
    <t>Principales variables</t>
  </si>
  <si>
    <t>Perfil sociodemografico</t>
  </si>
  <si>
    <t>Lugares y motivos de consumo</t>
  </si>
  <si>
    <t>Metodología</t>
  </si>
  <si>
    <t>Glosario Variables</t>
  </si>
  <si>
    <t>Variables utilizadas en el informe</t>
  </si>
  <si>
    <t>Periodicidad</t>
  </si>
  <si>
    <t>Trim 1: de Enero a Marzo</t>
  </si>
  <si>
    <t>Trim 2: de Abril a Junio</t>
  </si>
  <si>
    <t>Trim 3: de Julio a Septiembre</t>
  </si>
  <si>
    <t>Trim 4: de Octubre a Diciembre</t>
  </si>
  <si>
    <t>TAM : Ultimos 12 meses</t>
  </si>
  <si>
    <t>Variables</t>
  </si>
  <si>
    <r>
      <rPr>
        <b/>
        <sz val="11"/>
        <color theme="1"/>
        <rFont val="Calibri"/>
        <family val="2"/>
        <scheme val="minor"/>
      </rPr>
      <t xml:space="preserve">Volumen (millones de consumiciones): </t>
    </r>
    <r>
      <rPr>
        <sz val="11"/>
        <color theme="1"/>
        <rFont val="Calibri"/>
        <family val="2"/>
        <scheme val="minor"/>
      </rPr>
      <t>Volumen total en consumiciones realizado por los individuos residentes en España.</t>
    </r>
  </si>
  <si>
    <r>
      <rPr>
        <b/>
        <sz val="11"/>
        <color theme="1"/>
        <rFont val="Calibri"/>
        <family val="2"/>
        <scheme val="minor"/>
      </rPr>
      <t>Valor (euros):</t>
    </r>
    <r>
      <rPr>
        <sz val="11"/>
        <color theme="1"/>
        <rFont val="Calibri"/>
        <family val="2"/>
        <scheme val="minor"/>
      </rPr>
      <t xml:space="preserve"> Gasto total realizado por los individuos residentes en España.</t>
    </r>
  </si>
  <si>
    <r>
      <rPr>
        <b/>
        <sz val="11"/>
        <color theme="1"/>
        <rFont val="Calibri"/>
        <family val="2"/>
        <scheme val="minor"/>
      </rPr>
      <t>Penetración (%):</t>
    </r>
    <r>
      <rPr>
        <sz val="11"/>
        <color theme="1"/>
        <rFont val="Calibri"/>
        <family val="2"/>
        <scheme val="minor"/>
      </rPr>
      <t xml:space="preserve"> Porcentaje de Individuos que han consumido el producto/categoria a lo largo del periodo de estudio.</t>
    </r>
  </si>
  <si>
    <r>
      <rPr>
        <b/>
        <sz val="11"/>
        <color theme="1"/>
        <rFont val="Calibri"/>
        <family val="2"/>
        <scheme val="minor"/>
      </rPr>
      <t>Frecuencia:</t>
    </r>
    <r>
      <rPr>
        <sz val="11"/>
        <color theme="1"/>
        <rFont val="Calibri"/>
        <family val="2"/>
        <scheme val="minor"/>
      </rPr>
      <t xml:space="preserve"> Actos de consumo.</t>
    </r>
  </si>
  <si>
    <r>
      <rPr>
        <b/>
        <sz val="11"/>
        <color theme="1"/>
        <rFont val="Calibri"/>
        <family val="2"/>
        <scheme val="minor"/>
      </rPr>
      <t xml:space="preserve">Consumo medio (consumiciones medias porconsumidor): </t>
    </r>
    <r>
      <rPr>
        <sz val="11"/>
        <color theme="1"/>
        <rFont val="Calibri"/>
        <family val="2"/>
        <scheme val="minor"/>
      </rPr>
      <t>Promedio de consumiciones por consumidor en el periodo de estudio.</t>
    </r>
  </si>
  <si>
    <r>
      <rPr>
        <b/>
        <sz val="11"/>
        <color theme="1"/>
        <rFont val="Calibri"/>
        <family val="2"/>
        <scheme val="minor"/>
      </rPr>
      <t>Consumo por acto (consumiciones):</t>
    </r>
    <r>
      <rPr>
        <sz val="11"/>
        <color theme="1"/>
        <rFont val="Calibri"/>
        <family val="2"/>
        <scheme val="minor"/>
      </rPr>
      <t xml:space="preserve"> Número de consumiciones por acto de consumo de fuera de casa</t>
    </r>
  </si>
  <si>
    <r>
      <rPr>
        <b/>
        <sz val="11"/>
        <color theme="1"/>
        <rFont val="Calibri"/>
        <family val="2"/>
        <scheme val="minor"/>
      </rPr>
      <t xml:space="preserve">Gasto per cápita (euros por individuo): </t>
    </r>
    <r>
      <rPr>
        <sz val="11"/>
        <color theme="1"/>
        <rFont val="Calibri"/>
        <family val="2"/>
        <scheme val="minor"/>
      </rPr>
      <t>Ratio entre gasto total y total individuos.</t>
    </r>
  </si>
  <si>
    <t>Regiones</t>
  </si>
  <si>
    <r>
      <rPr>
        <b/>
        <sz val="11"/>
        <color theme="1"/>
        <rFont val="Calibri"/>
        <family val="2"/>
        <scheme val="minor"/>
      </rPr>
      <t>AMB:</t>
    </r>
    <r>
      <rPr>
        <sz val="11"/>
        <color theme="1"/>
        <rFont val="Calibri"/>
        <family val="2"/>
        <scheme val="minor"/>
      </rPr>
      <t xml:space="preserve"> Área metropolitana de Barcelona.</t>
    </r>
  </si>
  <si>
    <r>
      <rPr>
        <b/>
        <sz val="11"/>
        <color theme="1"/>
        <rFont val="Calibri"/>
        <family val="2"/>
        <scheme val="minor"/>
      </rPr>
      <t>Levante:</t>
    </r>
    <r>
      <rPr>
        <sz val="11"/>
        <color theme="1"/>
        <rFont val="Calibri"/>
        <family val="2"/>
        <scheme val="minor"/>
      </rPr>
      <t xml:space="preserve"> Castellón, Valencia, Alicante, Murcia y Albacete.</t>
    </r>
  </si>
  <si>
    <r>
      <rPr>
        <b/>
        <sz val="11"/>
        <color theme="1"/>
        <rFont val="Calibri"/>
        <family val="2"/>
        <scheme val="minor"/>
      </rPr>
      <t xml:space="preserve">Andalucia: </t>
    </r>
    <r>
      <rPr>
        <sz val="11"/>
        <color theme="1"/>
        <rFont val="Calibri"/>
        <family val="2"/>
        <scheme val="minor"/>
      </rPr>
      <t>Cádiz, Málaga, Granada, Almería, Jaén, Córdoba, Sevilla, Huelva y Badajoz.</t>
    </r>
  </si>
  <si>
    <r>
      <rPr>
        <b/>
        <sz val="11"/>
        <color theme="1"/>
        <rFont val="Calibri"/>
        <family val="2"/>
        <scheme val="minor"/>
      </rPr>
      <t>AMM:</t>
    </r>
    <r>
      <rPr>
        <sz val="11"/>
        <color theme="1"/>
        <rFont val="Calibri"/>
        <family val="2"/>
        <scheme val="minor"/>
      </rPr>
      <t xml:space="preserve"> Área metropolitana de Madrid.</t>
    </r>
  </si>
  <si>
    <r>
      <rPr>
        <b/>
        <sz val="11"/>
        <color theme="1"/>
        <rFont val="Calibri"/>
        <family val="2"/>
        <scheme val="minor"/>
      </rPr>
      <t xml:space="preserve">Resto Centro: </t>
    </r>
    <r>
      <rPr>
        <sz val="11"/>
        <color theme="1"/>
        <rFont val="Calibri"/>
        <family val="2"/>
        <scheme val="minor"/>
      </rPr>
      <t>Zamora, Valladolid, Soria, Segovia, Salamanca, Ávila, Guadalajara, Teruel, Cuenca, Ciudad Real, Toledo y Cáceres.</t>
    </r>
  </si>
  <si>
    <r>
      <rPr>
        <b/>
        <sz val="11"/>
        <color theme="1"/>
        <rFont val="Calibri"/>
        <family val="2"/>
        <scheme val="minor"/>
      </rPr>
      <t xml:space="preserve">Norte Centro: </t>
    </r>
    <r>
      <rPr>
        <sz val="11"/>
        <color theme="1"/>
        <rFont val="Calibri"/>
        <family val="2"/>
        <scheme val="minor"/>
      </rPr>
      <t>Cantabria, Palencia, Burgos, La Rioja, Álava, Navarra, Vizcaya y Guipúzcoa.</t>
    </r>
  </si>
  <si>
    <t>* No se incluye Canarias</t>
  </si>
  <si>
    <t>Metodología del panel de consumo alimentario fuera de hogares: BEBIDAS</t>
  </si>
  <si>
    <t xml:space="preserve">% Poblacion </t>
  </si>
  <si>
    <t>Informe consumo de bebidas fuera del hogar</t>
  </si>
  <si>
    <r>
      <rPr>
        <b/>
        <sz val="11"/>
        <color theme="1"/>
        <rFont val="Calibri"/>
        <family val="2"/>
        <scheme val="minor"/>
      </rPr>
      <t>Volumen (millones de kilos consumidos):</t>
    </r>
    <r>
      <rPr>
        <sz val="11"/>
        <color theme="1"/>
        <rFont val="Calibri"/>
        <family val="2"/>
        <scheme val="minor"/>
      </rPr>
      <t xml:space="preserve"> Volumen total de litros consumidos por los individuos residentes en España.</t>
    </r>
  </si>
  <si>
    <r>
      <rPr>
        <b/>
        <sz val="11"/>
        <color theme="1"/>
        <rFont val="Calibri"/>
        <family val="2"/>
        <scheme val="minor"/>
      </rPr>
      <t>Consumo medio (litros por consumidor):</t>
    </r>
    <r>
      <rPr>
        <sz val="11"/>
        <color theme="1"/>
        <rFont val="Calibri"/>
        <family val="2"/>
        <scheme val="minor"/>
      </rPr>
      <t xml:space="preserve"> Promedio de kilos consumidos por consumidor en el periodo de estudio.</t>
    </r>
  </si>
  <si>
    <r>
      <rPr>
        <b/>
        <sz val="11"/>
        <color theme="1"/>
        <rFont val="Calibri"/>
        <family val="2"/>
        <scheme val="minor"/>
      </rPr>
      <t>Consumo per cápita (litros por individuo):</t>
    </r>
    <r>
      <rPr>
        <sz val="11"/>
        <color theme="1"/>
        <rFont val="Calibri"/>
        <family val="2"/>
        <scheme val="minor"/>
      </rPr>
      <t xml:space="preserve"> Ratio entre volumen total y total individuos.</t>
    </r>
  </si>
  <si>
    <r>
      <rPr>
        <b/>
        <sz val="11"/>
        <color theme="1"/>
        <rFont val="Calibri"/>
        <family val="2"/>
        <scheme val="minor"/>
      </rPr>
      <t>Precio medio (€/l):</t>
    </r>
    <r>
      <rPr>
        <sz val="11"/>
        <color theme="1"/>
        <rFont val="Calibri"/>
        <family val="2"/>
        <scheme val="minor"/>
      </rPr>
      <t xml:space="preserve"> Precio medio pagado por kilo o litro.</t>
    </r>
  </si>
  <si>
    <t>- dato No disponible</t>
  </si>
  <si>
    <t>perfil</t>
  </si>
  <si>
    <t>DISTRIBUCION VOLUMEN X CRITERIO (Consumiciones)</t>
  </si>
  <si>
    <t>DISTRIBUCION VOLUMEN X CRITERIO (kg ó litros)</t>
  </si>
  <si>
    <t>CONSUMO PER CAPITA (kg ó litros por individuo)</t>
  </si>
  <si>
    <t>TOTAL BEBIDAS</t>
  </si>
  <si>
    <t>.Total Bebidas Caliente</t>
  </si>
  <si>
    <t>Cafe</t>
  </si>
  <si>
    <t>Leche</t>
  </si>
  <si>
    <t>Leche Sola</t>
  </si>
  <si>
    <t>Leche Con Cacao</t>
  </si>
  <si>
    <t>Leche Con Cafe</t>
  </si>
  <si>
    <t>Infusiones</t>
  </si>
  <si>
    <t>Resto Bebidas Caliente</t>
  </si>
  <si>
    <t>.Total Bebidas Frias</t>
  </si>
  <si>
    <t>Total bebidas de vino</t>
  </si>
  <si>
    <t>Vino</t>
  </si>
  <si>
    <t>Tinto</t>
  </si>
  <si>
    <t>Blanco</t>
  </si>
  <si>
    <t>Rosado</t>
  </si>
  <si>
    <t>Resto vino</t>
  </si>
  <si>
    <t>Cava</t>
  </si>
  <si>
    <t>Otr.Bebidas Deri.Vino</t>
  </si>
  <si>
    <t>Tinto de Verano</t>
  </si>
  <si>
    <t>Sangria de Vino</t>
  </si>
  <si>
    <t>Sangria de Cava</t>
  </si>
  <si>
    <t>Calimocho</t>
  </si>
  <si>
    <t>Sidra</t>
  </si>
  <si>
    <t>Cerveza</t>
  </si>
  <si>
    <t>Con alcohol</t>
  </si>
  <si>
    <t>Sin alcohol</t>
  </si>
  <si>
    <t>Otras Cervezas</t>
  </si>
  <si>
    <t>Espirituosas</t>
  </si>
  <si>
    <t>Whisky</t>
  </si>
  <si>
    <t>Brandy</t>
  </si>
  <si>
    <t>Ginebra</t>
  </si>
  <si>
    <t>Ron</t>
  </si>
  <si>
    <t>Anis</t>
  </si>
  <si>
    <t>Otras Espirituosas</t>
  </si>
  <si>
    <t>T.Zumo+Horchata+Mosto</t>
  </si>
  <si>
    <t>Agua Envasada</t>
  </si>
  <si>
    <t>Bebidas Refrescantes</t>
  </si>
  <si>
    <t>Colas</t>
  </si>
  <si>
    <t>Cola Regular</t>
  </si>
  <si>
    <t>Light/Zero</t>
  </si>
  <si>
    <t>Otra Variedad Cola</t>
  </si>
  <si>
    <t>Con Cafeina</t>
  </si>
  <si>
    <t>Sin Cafeina</t>
  </si>
  <si>
    <t>Frutas con gas</t>
  </si>
  <si>
    <t>Frutas sin gas</t>
  </si>
  <si>
    <t>Mixers</t>
  </si>
  <si>
    <t>Gaseosas</t>
  </si>
  <si>
    <t>Bebidas Zumo+Leche</t>
  </si>
  <si>
    <t>perfil nomenclatura</t>
  </si>
  <si>
    <t>Motivos</t>
  </si>
  <si>
    <t>Motivos nomenclatura</t>
  </si>
  <si>
    <t>Aperitivo/antes de comer</t>
  </si>
  <si>
    <t>Tarde/merienda</t>
  </si>
  <si>
    <t>Leche+bebidas vegetales</t>
  </si>
  <si>
    <t>Bebidas Vegetales</t>
  </si>
  <si>
    <t>Rebujito</t>
  </si>
  <si>
    <t>Espum/Lambrusc/Mosca</t>
  </si>
  <si>
    <t>Cerveza Envasada</t>
  </si>
  <si>
    <t>Cerveza Surtidor</t>
  </si>
  <si>
    <t>Isotonicas</t>
  </si>
  <si>
    <t>Energeticas</t>
  </si>
  <si>
    <t>VOLUMEN (miles Consumiciones)</t>
  </si>
  <si>
    <t>VOLUMEN (Miles kg ó litros)</t>
  </si>
  <si>
    <t>VALOR (Miles Euros)</t>
  </si>
  <si>
    <t>PENETRACION (%)</t>
  </si>
  <si>
    <t>FRECUENCIA COMPRA (Actos)</t>
  </si>
  <si>
    <t>CONSUMO MEDIO (kg ó litros por consumidor)</t>
  </si>
  <si>
    <t>GASTO PER CAPITA (€ por individuo)</t>
  </si>
  <si>
    <t>PRECIO MEDIO (kg ó litros)</t>
  </si>
  <si>
    <t>Volumen (Millones de consumiciones)</t>
  </si>
  <si>
    <t>Volumen (Millones de kilos/litros)</t>
  </si>
  <si>
    <t>Valor (Millones de euros)</t>
  </si>
  <si>
    <t>% Penetración (población 15-75 años)</t>
  </si>
  <si>
    <t>Frecuencia (actos de consumo)</t>
  </si>
  <si>
    <t>Consumo medio (consumiciones por consumidor)</t>
  </si>
  <si>
    <t>Consumo medio (kilos/litros por consumidor)</t>
  </si>
  <si>
    <t>Consumo por acto (consumiciones)</t>
  </si>
  <si>
    <t>Consumo per cápita (kilos/litros por individuo)</t>
  </si>
  <si>
    <t>Gasto per cápita (euros por individuo)</t>
  </si>
  <si>
    <t>Precio medio (€/kg o €/l)</t>
  </si>
  <si>
    <t>COMPRA MEDIA (Consumiciones)</t>
  </si>
  <si>
    <t>Tda.Alimentacion/Delicatesen</t>
  </si>
  <si>
    <t>Canal Conveniencia/24h</t>
  </si>
  <si>
    <t>En m.transp.(avion,tren,autoc,e</t>
  </si>
  <si>
    <t>VOLUMEN POR ACTO (consumiciones)</t>
  </si>
  <si>
    <t>Conclusiones</t>
  </si>
  <si>
    <t>El panel de consumo alimentario fuera de los hogares, estudio elaborado por el Ministerio de Agricultura, Pesca y Alimentación, tiene por objeto conocer la demanda total de alimentos y bebidas en el sector extradoméstico desde el punto de vista del consumidor final residente en España peninsular y Baleares, identificando los principales factores que caracterizan los hábitos alimentarios de los españoles fuera de su hogar y conociendo la importancia de los distintos tipos de establecimientos donde el consumidor compra los productos para su consumo extradoméstico. 
En particular, este informe se centra en la demanda total de alimentos en el sector extradoméstico.
Para ello se aplica la siguiente metodología:
Universo: Los individuos residentes en España peninsular e Islas Baleares de edades comprendidas entre 15-75 años (&gt;18 años para la declaración de vino y derivados, cerveza, sidra y bebidas espirituosas). El estudio no recoge el consumo realizado por el turismo, permitiendo así cuantificar el consumo per cápita real de los españoles. Asimismo, no recoge el consumo realizado en las Islas Canarias ni en las ciudades autónomas de Ceuta y Melilla.
Muestra*: 10.500 panelistas al año (8.500 individuos al trimestre) de entre 15 y 75 años. De ellos, 3.000 individuos declaran el consumo detallado de alimentos. La información se recoge mediante una aplicación de smartphone, con lectura de códigos EAN para aquellos productos que los tengan, y declaración manual guiada por categorías en el resto.
La recogida de información se realiza en el momento de consumo, para lo cual los formularios están diseñados para una rápida declaración. Las posibilidades de respuesta están adaptadas a la realidad de las diferentes opciones de restauración al componerse de diferentes productos, así como de las recetas que hay disponibles, según elección del panelista.
La asignación del precio no se hace por tipo de receta o plato de forma independiente, si no por menú u opción elegida, es decir por el precio total pagado por ticket. De ahí que no se pueda asignar un valor por tipo de producto de forma concreta en el caso de algunas categorías de productos de consumo extradoméstico, sino que se obtiene un dato global de facturación del grupo. En el caso de productos que se adquieren por unidades, como pueden ser las bebidas o los aperitivos, sí es posible asignar un valor de adquisición.
* Desde T2  de 2018</t>
  </si>
  <si>
    <t>-</t>
  </si>
  <si>
    <t>NIVEL ALTO</t>
  </si>
  <si>
    <t>NIVEL MEDIO ALTO</t>
  </si>
  <si>
    <t>NIVEL MEDIO</t>
  </si>
  <si>
    <t>NIVEL MEDIO BAJO</t>
  </si>
  <si>
    <t>NIVEL BAJO</t>
  </si>
  <si>
    <r>
      <rPr>
        <b/>
        <sz val="11"/>
        <color theme="1"/>
        <rFont val="Calibri"/>
        <family val="2"/>
        <scheme val="minor"/>
      </rPr>
      <t xml:space="preserve">Noroeste: </t>
    </r>
    <r>
      <rPr>
        <sz val="11"/>
        <color theme="1"/>
        <rFont val="Calibri"/>
        <family val="2"/>
        <scheme val="minor"/>
      </rPr>
      <t>A</t>
    </r>
    <r>
      <rPr>
        <b/>
        <sz val="11"/>
        <color theme="1"/>
        <rFont val="Calibri"/>
        <family val="2"/>
        <scheme val="minor"/>
      </rPr>
      <t xml:space="preserve"> </t>
    </r>
    <r>
      <rPr>
        <sz val="11"/>
        <color theme="1"/>
        <rFont val="Calibri"/>
        <family val="2"/>
        <scheme val="minor"/>
      </rPr>
      <t>Coruña, Pontevedra, Ourense, Lugo, Asturias y León.</t>
    </r>
  </si>
  <si>
    <r>
      <rPr>
        <b/>
        <sz val="11"/>
        <color theme="1"/>
        <rFont val="Calibri"/>
        <family val="2"/>
        <scheme val="minor"/>
      </rPr>
      <t xml:space="preserve">Rto Cat Aragón: </t>
    </r>
    <r>
      <rPr>
        <sz val="11"/>
        <color theme="1"/>
        <rFont val="Calibri"/>
        <family val="2"/>
        <scheme val="minor"/>
      </rPr>
      <t>Zaragoza, Huesca, Islas Baleares, Tarragona, Lleida y Girona.</t>
    </r>
  </si>
  <si>
    <t>AÑO 2022</t>
  </si>
  <si>
    <t>AÑO 2023</t>
  </si>
  <si>
    <t>AÑO 2024</t>
  </si>
  <si>
    <t/>
  </si>
  <si>
    <t>EN LA CALLE</t>
  </si>
  <si>
    <t>EN CASA DE OTROS</t>
  </si>
  <si>
    <t>EN EL ESTABLECIMIENTO</t>
  </si>
  <si>
    <t>EN EL TRABAJO</t>
  </si>
  <si>
    <t>EN COLEGIO/INSTITUTO/UNIV.</t>
  </si>
  <si>
    <t>EN MI CASA</t>
  </si>
  <si>
    <t>EN M.TRANSP.(AVION,TREN,AUTOC,E</t>
  </si>
  <si>
    <t>EN OTRO LUGAR</t>
  </si>
  <si>
    <t>DESAYUNO</t>
  </si>
  <si>
    <t>APERITIVO/ANTES DE COMER</t>
  </si>
  <si>
    <t>COMIDA</t>
  </si>
  <si>
    <t>TARDE/MERIENDA</t>
  </si>
  <si>
    <t>ANTES DE CENAR</t>
  </si>
  <si>
    <t>CENA</t>
  </si>
  <si>
    <t>DESPUES DE LA CENA</t>
  </si>
  <si>
    <t>DURANTE EL DIA</t>
  </si>
  <si>
    <t>CON AMIGOS</t>
  </si>
  <si>
    <t>CON CLIENTES</t>
  </si>
  <si>
    <t>CON COMPAÑEROS DE TRABAJO</t>
  </si>
  <si>
    <t>CON COMPAÑEROS DE CLASE</t>
  </si>
  <si>
    <t>CON FAMILIA</t>
  </si>
  <si>
    <t>CON LA PAREJA</t>
  </si>
  <si>
    <t>ESTABA SOLO/A</t>
  </si>
  <si>
    <t>OTROS</t>
  </si>
  <si>
    <t>ESTAR TRABAJANDO</t>
  </si>
  <si>
    <t>COMIDA DE NEGOCIOS</t>
  </si>
  <si>
    <t>POR PLACER/RELAX</t>
  </si>
  <si>
    <t>TENER HAMBRE/SIN PLANIFICAR</t>
  </si>
  <si>
    <t>ESTAR DE COMPRAS</t>
  </si>
  <si>
    <t>NO COCINAR EN CASA</t>
  </si>
  <si>
    <t>CELEBRACION/FIESTA/SALIR TOMAR</t>
  </si>
  <si>
    <t>VIENDO DEPORTES</t>
  </si>
  <si>
    <t>OTROS MOTIVOS</t>
  </si>
  <si>
    <t>Casi el 93 % de los individuos residentes en España ha consumido bebidas fuera de casa en el año  2024, con una reducción del volumen consumido del 2,9 %, debido a la menor ingesta de bebidas frías y calientes.</t>
  </si>
  <si>
    <t xml:space="preserve">Se reduce el consumo de bebidas con respecto a 2023, cae el volumen (2,9 %) y también las consumiciones (3,3 %). A pesar de ser un consumo masivo con más de 9 personas tomando bebidas fuera de casa, la cifra se reduce un 1,3 %, por lo que, hay menor número de personas ingiriendo bebidas que toman un menor número de consumiciones y donde además hay menos cantidad de litros. 
Si tenemos en cuenta la ingesta media realizada por persona y año se reduce en 2,73 litros por persona, siendo la ingesta promedio de 61,12 litros. No obstante, y a pesar del incremento del precio medio (2,2 %), el gasto per cápita cierra en 322,18 €, siendo un 2,1 % inferior a hace un año.
En líneas generales, se consumen bebidas en cerca de 93 actos fuera de casa, supone 2 actos menos que hace un año. Si bien, hay que destacar que existe diferencia en los actos de consumo por tipo de bebida, donde las bebidas calientes gozan de una mayor frecuencia de consumo que las bebidas frías (57,6 actos vs 53  actos de las frías). El porcentaje de penetración, también difiere entre los segmentos, donde 9 de cada 10 consume bebidas frías y 8  de cada 10 consume calientes. 
La reducción en el consumo de bebidas fuera de casa se explica principalmente por la reducción de bebidas frías, que además de ser mayoritarias (87,3 % del volumen), caen en mayor proporción (2,9 %). Si analizamos el tipo de bebida, la cerveza es la principal responsable, ya que se reduce un 5,0 % (37,2 millones menos de litros), lo que genera que 6 de cada 10 litros que se han dejado de consumir hayan sido de cerveza. Se reduce el consumo de bebidas refrescantes (2,8 %), bebidas de vino (3,7 %), sidra (15,3 %) o zumos/horchatas/mosto (6,2 %). En contraste, el único tipo de bebida que incrementa su consumo son las bebidas espirituosas (4,7 %), mientras que se mantiene estable el consumo de agua envasada.
Los españoles eligen el canal horeca como lugar favorito para tomar bebidas fuera de casa. Especialmente bares/cafeterías/cervecerías, con 1 de cada 2 litros consumidos, es además el canal que mantiene la penetración más alta de individuos fuera de casa, llegando al 84,7 % de los residentes en España, si bien, en línea con lo que ocurre en el mercado, retrocede tanto en volumen como en el número de individuos que consumen. En contraposición, destacar el incremento a doble dígito que se produce en el canal dinámico (10,0 %) y que ya concentra un 11,0 % del volumen.
</t>
  </si>
  <si>
    <t>Si tenemos en cuenta los momentos de consumo, el momento después de la cena crece un 1,6 %, algo lógico pues como vimos las bebidas espirituosas crecen un 4,7 % a cierre de año, y lo hacen en un 2,5 % en el momento de después de cenar. Momentos diurnos como aperitivo, antes de comer y comida, siguen siendo los momentos favoritos para tomar bebidas con una cuota del 44,5 % a pesar de que pierdan intensidad de compra. Tomar bebidas fuera de casa, tiene un componente social, ya que el 75,9 % del volumen se toman en familia (29,2 %), con amigos (30,1 %) o en pareja (16,6 %). 
Identificamos que los adultos con edad entre 35 y 49 años son los responsables más directos en el retroceso del consumo de bebidas fuera de casa y es que reducen un 10,7 % el volumen consumido, lo que se traduce en 15,5 millones menos de litros. En positivo quedan los adultos de más de 50 años que ya suponen más de dos tercios del volumen consumido total, con una proporción de compradores que supera el promedio del mercado. A nivel regional, el descenso es generalizado, salvo por la región Catalano-Aragonesa, donde se incrementa un 14,0 % y en Andalucía donde queda estable con respecto a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</si>
</sst>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_-* #,##0.0\ _€_-;\-* #,##0.0\ _€_-;_-* &quot;-&quot;??\ _€_-;_-@_-"/>
    <numFmt numFmtId="166" formatCode="_-* #,##0.0\ _€_-;\-* #,##0.0\ _€_-;_-* &quot;-&quot;?\ _€_-;_-@_-"/>
    <numFmt numFmtId="167" formatCode="0.0"/>
  </numFmts>
  <fonts count="38" x14ac:knownFonts="1">
    <font>
      <sz val="11"/>
      <color theme="1"/>
      <name val="Calibri"/>
      <family val="2"/>
      <scheme val="minor"/>
    </font>
    <font>
      <sz val="11"/>
      <color theme="1"/>
      <name val="Calibri"/>
      <family val="2"/>
      <scheme val="minor"/>
    </font>
    <font>
      <b/>
      <sz val="11"/>
      <color rgb="FFFF00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20"/>
      <color rgb="FF92D400"/>
      <name val="Calibri"/>
      <family val="2"/>
      <scheme val="minor"/>
    </font>
    <font>
      <sz val="14"/>
      <name val="Calibri"/>
      <family val="2"/>
    </font>
    <font>
      <sz val="10"/>
      <color theme="0"/>
      <name val="Calibri"/>
      <family val="2"/>
      <scheme val="minor"/>
    </font>
    <font>
      <b/>
      <sz val="10"/>
      <color theme="1"/>
      <name val="Calibri"/>
      <family val="2"/>
      <scheme val="minor"/>
    </font>
    <font>
      <sz val="10"/>
      <color theme="1"/>
      <name val="Calibri"/>
      <family val="2"/>
      <scheme val="minor"/>
    </font>
    <font>
      <b/>
      <sz val="16"/>
      <color theme="0"/>
      <name val="Calibri"/>
      <family val="2"/>
      <scheme val="minor"/>
    </font>
    <font>
      <b/>
      <sz val="18"/>
      <color theme="0"/>
      <name val="Calibri"/>
      <family val="2"/>
      <scheme val="minor"/>
    </font>
    <font>
      <b/>
      <sz val="10"/>
      <color theme="0"/>
      <name val="Calibri"/>
      <family val="2"/>
      <scheme val="minor"/>
    </font>
    <font>
      <sz val="10"/>
      <name val="Calibri"/>
      <family val="2"/>
      <scheme val="minor"/>
    </font>
    <font>
      <vertAlign val="superscript"/>
      <sz val="8"/>
      <color theme="1" tint="0.34998626667073579"/>
      <name val="Calibri"/>
      <family val="2"/>
      <scheme val="minor"/>
    </font>
    <font>
      <sz val="12"/>
      <color theme="1"/>
      <name val="Calibri"/>
      <family val="2"/>
      <scheme val="minor"/>
    </font>
    <font>
      <sz val="8"/>
      <color theme="0" tint="-0.249977111117893"/>
      <name val="Calibri"/>
      <family val="2"/>
      <scheme val="minor"/>
    </font>
    <font>
      <b/>
      <sz val="11"/>
      <color theme="1"/>
      <name val="Calibri"/>
      <family val="2"/>
      <scheme val="minor"/>
    </font>
    <font>
      <sz val="11"/>
      <name val="Calibri"/>
      <family val="2"/>
      <scheme val="minor"/>
    </font>
    <font>
      <sz val="14"/>
      <color theme="0"/>
      <name val="Calibri"/>
      <family val="2"/>
    </font>
    <font>
      <b/>
      <sz val="10"/>
      <name val="Calibri"/>
      <family val="2"/>
      <scheme val="minor"/>
    </font>
    <font>
      <vertAlign val="superscript"/>
      <sz val="8"/>
      <color theme="0"/>
      <name val="Calibri"/>
      <family val="2"/>
      <scheme val="minor"/>
    </font>
    <font>
      <u/>
      <sz val="11"/>
      <color theme="10"/>
      <name val="Calibri"/>
      <family val="2"/>
      <scheme val="minor"/>
    </font>
    <font>
      <b/>
      <sz val="14"/>
      <color theme="1"/>
      <name val="Calibri"/>
      <family val="2"/>
    </font>
    <font>
      <b/>
      <sz val="14"/>
      <name val="Calibri"/>
      <family val="2"/>
      <scheme val="minor"/>
    </font>
    <font>
      <sz val="11"/>
      <color theme="1"/>
      <name val="Arial"/>
      <family val="2"/>
    </font>
    <font>
      <sz val="12"/>
      <name val="Arial"/>
      <family val="2"/>
    </font>
    <font>
      <b/>
      <sz val="20"/>
      <color theme="0"/>
      <name val="Calibri"/>
      <family val="2"/>
      <scheme val="minor"/>
    </font>
    <font>
      <b/>
      <sz val="18"/>
      <color rgb="FFFF0000"/>
      <name val="Calibri"/>
      <family val="2"/>
      <scheme val="minor"/>
    </font>
    <font>
      <sz val="20"/>
      <name val="Calibri"/>
      <family val="2"/>
      <scheme val="minor"/>
    </font>
    <font>
      <b/>
      <sz val="20"/>
      <name val="Calibri"/>
      <family val="2"/>
      <scheme val="minor"/>
    </font>
    <font>
      <sz val="14"/>
      <name val="Calibri"/>
      <family val="2"/>
      <scheme val="minor"/>
    </font>
    <font>
      <b/>
      <sz val="14"/>
      <name val="Calibri"/>
      <family val="2"/>
    </font>
    <font>
      <sz val="16"/>
      <name val="Calibri"/>
      <family val="2"/>
      <scheme val="minor"/>
    </font>
    <font>
      <sz val="14"/>
      <color rgb="FFFF0000"/>
      <name val="Calibri"/>
      <family val="2"/>
    </font>
    <font>
      <sz val="14"/>
      <color theme="0"/>
      <name val="Calibri"/>
      <family val="2"/>
      <scheme val="minor"/>
    </font>
    <font>
      <b/>
      <sz val="10"/>
      <color rgb="FF333333"/>
      <name val="Arial"/>
      <family val="2"/>
    </font>
  </fonts>
  <fills count="5">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tint="-0.34998626667073579"/>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thin">
        <color indexed="64"/>
      </left>
      <right/>
      <top style="thin">
        <color indexed="64"/>
      </top>
      <bottom/>
      <diagonal/>
    </border>
    <border>
      <left/>
      <right/>
      <top style="thin">
        <color indexed="64"/>
      </top>
      <bottom/>
      <diagonal/>
    </border>
    <border>
      <left style="hair">
        <color theme="0" tint="-0.24994659260841701"/>
      </left>
      <right style="hair">
        <color theme="0" tint="-0.24994659260841701"/>
      </right>
      <top style="thin">
        <color indexed="64"/>
      </top>
      <bottom style="hair">
        <color theme="0" tint="-0.24994659260841701"/>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hair">
        <color theme="0" tint="-0.24994659260841701"/>
      </left>
      <right style="hair">
        <color theme="0" tint="-0.24994659260841701"/>
      </right>
      <top style="hair">
        <color theme="0" tint="-0.24994659260841701"/>
      </top>
      <bottom style="thin">
        <color indexed="64"/>
      </bottom>
      <diagonal/>
    </border>
    <border>
      <left style="thin">
        <color theme="0" tint="-0.24994659260841701"/>
      </left>
      <right style="thin">
        <color theme="0" tint="-0.24994659260841701"/>
      </right>
      <top style="thin">
        <color theme="0" tint="-0.2499465926084170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theme="0" tint="-0.24994659260841701"/>
      </left>
      <right style="hair">
        <color theme="0" tint="-0.24994659260841701"/>
      </right>
      <top style="thin">
        <color indexed="64"/>
      </top>
      <bottom style="thin">
        <color indexed="64"/>
      </bottom>
      <diagonal/>
    </border>
    <border>
      <left style="thin">
        <color auto="1"/>
      </left>
      <right style="thin">
        <color indexed="64"/>
      </right>
      <top style="thin">
        <color indexed="64"/>
      </top>
      <bottom style="thin">
        <color indexed="64"/>
      </bottom>
      <diagonal/>
    </border>
    <border>
      <left style="thin">
        <color auto="1"/>
      </left>
      <right style="thin">
        <color indexed="64"/>
      </right>
      <top style="thin">
        <color indexed="64"/>
      </top>
      <bottom style="hair">
        <color theme="0" tint="-0.24994659260841701"/>
      </bottom>
      <diagonal/>
    </border>
    <border>
      <left style="thin">
        <color auto="1"/>
      </left>
      <right style="thin">
        <color indexed="64"/>
      </right>
      <top style="hair">
        <color theme="0" tint="-0.24994659260841701"/>
      </top>
      <bottom style="hair">
        <color theme="0" tint="-0.24994659260841701"/>
      </bottom>
      <diagonal/>
    </border>
    <border>
      <left style="thin">
        <color auto="1"/>
      </left>
      <right style="thin">
        <color indexed="64"/>
      </right>
      <top style="hair">
        <color theme="0" tint="-0.24994659260841701"/>
      </top>
      <bottom style="thin">
        <color indexed="64"/>
      </bottom>
      <diagonal/>
    </border>
    <border>
      <left/>
      <right/>
      <top/>
      <bottom style="medium">
        <color indexed="64"/>
      </bottom>
      <diagonal/>
    </border>
    <border>
      <left/>
      <right/>
      <top style="thin">
        <color indexed="64"/>
      </top>
      <bottom style="double">
        <color indexed="64"/>
      </bottom>
      <diagonal/>
    </border>
    <border>
      <left style="thick">
        <color rgb="FF92AE29"/>
      </left>
      <right/>
      <top style="thin">
        <color indexed="64"/>
      </top>
      <bottom style="medium">
        <color indexed="64"/>
      </bottom>
      <diagonal/>
    </border>
    <border>
      <left/>
      <right/>
      <top style="thin">
        <color indexed="64"/>
      </top>
      <bottom style="medium">
        <color indexed="64"/>
      </bottom>
      <diagonal/>
    </border>
    <border>
      <left/>
      <right/>
      <top/>
      <bottom style="double">
        <color indexed="64"/>
      </bottom>
      <diagonal/>
    </border>
  </borders>
  <cellStyleXfs count="5">
    <xf numFmtId="0" fontId="0" fillId="0" borderId="0"/>
    <xf numFmtId="164" fontId="1" fillId="0" borderId="0" applyFont="0" applyFill="0" applyBorder="0" applyAlignment="0" applyProtection="0"/>
    <xf numFmtId="0" fontId="23" fillId="0" borderId="0" applyNumberFormat="0" applyFill="0" applyBorder="0" applyAlignment="0" applyProtection="0"/>
    <xf numFmtId="0" fontId="26" fillId="0" borderId="0"/>
    <xf numFmtId="164" fontId="1" fillId="0" borderId="0" applyFont="0" applyFill="0" applyBorder="0" applyAlignment="0" applyProtection="0"/>
  </cellStyleXfs>
  <cellXfs count="117">
    <xf numFmtId="0" fontId="0" fillId="0" borderId="0" xfId="0"/>
    <xf numFmtId="0" fontId="0" fillId="2" borderId="0" xfId="0" applyFill="1"/>
    <xf numFmtId="0" fontId="0" fillId="0" borderId="0" xfId="0" applyAlignment="1" applyProtection="1">
      <alignment horizontal="left" indent="2"/>
      <protection locked="0"/>
    </xf>
    <xf numFmtId="0" fontId="0" fillId="0" borderId="0" xfId="0" applyProtection="1">
      <protection locked="0"/>
    </xf>
    <xf numFmtId="0" fontId="2" fillId="0" borderId="0" xfId="0" applyFont="1" applyAlignment="1" applyProtection="1">
      <alignment vertical="top"/>
      <protection locked="0"/>
    </xf>
    <xf numFmtId="0" fontId="4" fillId="0" borderId="0" xfId="0" applyFont="1" applyProtection="1">
      <protection locked="0"/>
    </xf>
    <xf numFmtId="0" fontId="11" fillId="0" borderId="0" xfId="0" applyFont="1" applyAlignment="1" applyProtection="1">
      <alignment vertical="top"/>
      <protection locked="0"/>
    </xf>
    <xf numFmtId="0" fontId="3" fillId="0" borderId="0" xfId="0" applyFont="1" applyAlignment="1" applyProtection="1">
      <alignment vertical="top"/>
      <protection locked="0"/>
    </xf>
    <xf numFmtId="0" fontId="12" fillId="0" borderId="0" xfId="0" applyFont="1" applyAlignment="1" applyProtection="1">
      <alignment vertical="top"/>
      <protection locked="0"/>
    </xf>
    <xf numFmtId="0" fontId="13" fillId="0" borderId="0" xfId="0" applyFont="1" applyAlignment="1" applyProtection="1">
      <alignment horizontal="center" vertical="center"/>
      <protection locked="0"/>
    </xf>
    <xf numFmtId="0" fontId="19" fillId="0" borderId="0" xfId="0" applyFont="1"/>
    <xf numFmtId="164" fontId="19" fillId="0" borderId="0" xfId="1" applyFont="1" applyFill="1" applyBorder="1"/>
    <xf numFmtId="0" fontId="5" fillId="0" borderId="0" xfId="0" applyFont="1" applyAlignment="1" applyProtection="1">
      <alignment horizontal="left" indent="2"/>
      <protection locked="0"/>
    </xf>
    <xf numFmtId="0" fontId="5" fillId="0" borderId="0" xfId="0" applyFont="1" applyProtection="1">
      <protection locked="0"/>
    </xf>
    <xf numFmtId="0" fontId="6" fillId="0" borderId="0" xfId="0" applyFont="1" applyAlignment="1">
      <alignment vertical="center" wrapText="1"/>
    </xf>
    <xf numFmtId="0" fontId="24" fillId="0" borderId="0" xfId="0" applyFont="1" applyAlignment="1">
      <alignment vertical="center" wrapText="1"/>
    </xf>
    <xf numFmtId="0" fontId="24" fillId="0" borderId="0" xfId="0" applyFont="1" applyAlignment="1">
      <alignment vertical="center"/>
    </xf>
    <xf numFmtId="0" fontId="25" fillId="0" borderId="0" xfId="0" applyFont="1" applyAlignment="1">
      <alignment horizontal="center" vertical="center"/>
    </xf>
    <xf numFmtId="0" fontId="0" fillId="0" borderId="0" xfId="0" applyAlignment="1">
      <alignment wrapText="1"/>
    </xf>
    <xf numFmtId="0" fontId="0" fillId="0" borderId="0" xfId="0" applyAlignment="1">
      <alignment vertical="center" wrapText="1"/>
    </xf>
    <xf numFmtId="0" fontId="19" fillId="2" borderId="0" xfId="0" applyFont="1" applyFill="1"/>
    <xf numFmtId="164" fontId="19" fillId="2" borderId="0" xfId="1" applyFont="1" applyFill="1" applyBorder="1"/>
    <xf numFmtId="0" fontId="5" fillId="0" borderId="0" xfId="0" applyFont="1" applyAlignment="1" applyProtection="1">
      <alignment vertical="top"/>
      <protection locked="0"/>
    </xf>
    <xf numFmtId="0" fontId="18" fillId="0" borderId="0" xfId="0" applyFont="1" applyAlignment="1">
      <alignment horizontal="left"/>
    </xf>
    <xf numFmtId="0" fontId="30" fillId="0" borderId="0" xfId="2" applyFont="1" applyAlignment="1">
      <alignment horizontal="left" vertical="center"/>
    </xf>
    <xf numFmtId="0" fontId="7" fillId="0" borderId="19" xfId="0" applyFont="1" applyBorder="1" applyAlignment="1">
      <alignment vertical="center" wrapText="1"/>
    </xf>
    <xf numFmtId="0" fontId="19" fillId="0" borderId="0" xfId="0" applyFont="1" applyAlignment="1">
      <alignment wrapText="1"/>
    </xf>
    <xf numFmtId="164" fontId="32" fillId="0" borderId="0" xfId="4" applyFont="1" applyFill="1" applyAlignment="1">
      <alignment horizontal="center" vertical="center" wrapText="1"/>
    </xf>
    <xf numFmtId="164" fontId="34" fillId="0" borderId="0" xfId="4" applyFont="1" applyFill="1" applyAlignment="1">
      <alignment horizontal="center" vertical="center" wrapText="1"/>
    </xf>
    <xf numFmtId="0" fontId="33" fillId="0" borderId="20" xfId="0" applyFont="1" applyBorder="1" applyAlignment="1">
      <alignment horizontal="center" vertical="center"/>
    </xf>
    <xf numFmtId="0" fontId="19" fillId="0" borderId="0" xfId="0" applyFont="1" applyAlignment="1">
      <alignment horizontal="left" wrapText="1"/>
    </xf>
    <xf numFmtId="0" fontId="7" fillId="0" borderId="22" xfId="0" applyFont="1" applyBorder="1" applyAlignment="1">
      <alignment vertical="center" wrapText="1"/>
    </xf>
    <xf numFmtId="0" fontId="19" fillId="0" borderId="0" xfId="0" applyFont="1" applyAlignment="1">
      <alignment vertical="center" wrapText="1"/>
    </xf>
    <xf numFmtId="0" fontId="19" fillId="0" borderId="0" xfId="0" applyFont="1" applyAlignment="1">
      <alignment horizontal="left" vertical="center" wrapText="1"/>
    </xf>
    <xf numFmtId="0" fontId="14" fillId="0" borderId="0" xfId="0" applyFont="1"/>
    <xf numFmtId="0" fontId="7" fillId="0" borderId="22" xfId="0" applyFont="1" applyBorder="1" applyAlignment="1" applyProtection="1">
      <alignment vertical="center" wrapText="1"/>
      <protection locked="0"/>
    </xf>
    <xf numFmtId="0" fontId="35" fillId="0" borderId="0" xfId="0" applyFont="1" applyAlignment="1" applyProtection="1">
      <alignment vertical="center" wrapText="1"/>
      <protection locked="0"/>
    </xf>
    <xf numFmtId="0" fontId="5" fillId="0" borderId="0" xfId="0" applyFont="1" applyAlignment="1" applyProtection="1">
      <alignment horizontal="left"/>
      <protection locked="0"/>
    </xf>
    <xf numFmtId="0" fontId="20" fillId="0" borderId="0" xfId="0" applyFont="1" applyAlignment="1" applyProtection="1">
      <alignment vertical="center" wrapText="1"/>
      <protection locked="0"/>
    </xf>
    <xf numFmtId="0" fontId="4" fillId="0" borderId="0" xfId="0" applyFont="1" applyAlignment="1" applyProtection="1">
      <alignment horizontal="left"/>
      <protection locked="0"/>
    </xf>
    <xf numFmtId="0" fontId="19" fillId="0" borderId="0" xfId="0" applyFont="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19" fillId="0" borderId="0" xfId="0" applyFont="1" applyProtection="1">
      <protection locked="0"/>
    </xf>
    <xf numFmtId="0" fontId="14"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xf numFmtId="0" fontId="21" fillId="3" borderId="1" xfId="0" applyFont="1" applyFill="1" applyBorder="1" applyAlignment="1" applyProtection="1">
      <alignment horizontal="center" vertical="center" wrapText="1"/>
      <protection locked="0"/>
    </xf>
    <xf numFmtId="0" fontId="18" fillId="0" borderId="0" xfId="0" applyFont="1" applyAlignment="1" applyProtection="1">
      <alignment horizontal="left" indent="2"/>
      <protection locked="0"/>
    </xf>
    <xf numFmtId="164" fontId="4" fillId="0" borderId="0" xfId="1" applyFont="1" applyFill="1" applyBorder="1" applyProtection="1">
      <protection locked="0"/>
    </xf>
    <xf numFmtId="0" fontId="18" fillId="0" borderId="0" xfId="0" applyFont="1" applyAlignment="1" applyProtection="1">
      <alignment horizontal="left" indent="4"/>
      <protection locked="0"/>
    </xf>
    <xf numFmtId="0" fontId="0" fillId="0" borderId="0" xfId="0" applyAlignment="1" applyProtection="1">
      <alignment horizontal="left" indent="6"/>
      <protection locked="0"/>
    </xf>
    <xf numFmtId="0" fontId="0" fillId="0" borderId="0" xfId="0" applyAlignment="1" applyProtection="1">
      <alignment horizontal="left" indent="8"/>
      <protection locked="0"/>
    </xf>
    <xf numFmtId="0" fontId="0" fillId="0" borderId="0" xfId="0" applyAlignment="1" applyProtection="1">
      <alignment horizontal="left" indent="10"/>
      <protection locked="0"/>
    </xf>
    <xf numFmtId="0" fontId="19" fillId="0" borderId="0" xfId="0" quotePrefix="1" applyFont="1" applyAlignment="1" applyProtection="1">
      <alignment horizontal="left" indent="3"/>
      <protection locked="0"/>
    </xf>
    <xf numFmtId="0" fontId="9" fillId="0" borderId="11" xfId="0" applyFont="1" applyBorder="1" applyAlignment="1" applyProtection="1">
      <alignment vertical="center"/>
      <protection locked="0"/>
    </xf>
    <xf numFmtId="0" fontId="5" fillId="0" borderId="12" xfId="0" applyFont="1" applyBorder="1" applyProtection="1">
      <protection locked="0"/>
    </xf>
    <xf numFmtId="0" fontId="10" fillId="0" borderId="3" xfId="0" applyFont="1" applyBorder="1" applyAlignment="1" applyProtection="1">
      <alignment horizontal="left" vertical="center" indent="2"/>
      <protection locked="0"/>
    </xf>
    <xf numFmtId="0" fontId="5" fillId="0" borderId="4" xfId="0" applyFont="1" applyBorder="1" applyProtection="1">
      <protection locked="0"/>
    </xf>
    <xf numFmtId="0" fontId="10" fillId="0" borderId="6" xfId="0" applyFont="1" applyBorder="1" applyAlignment="1" applyProtection="1">
      <alignment horizontal="left" vertical="center" indent="2"/>
      <protection locked="0"/>
    </xf>
    <xf numFmtId="0" fontId="10" fillId="0" borderId="7" xfId="0" applyFont="1" applyBorder="1" applyAlignment="1" applyProtection="1">
      <alignment horizontal="left" vertical="center" indent="2"/>
      <protection locked="0"/>
    </xf>
    <xf numFmtId="0" fontId="5" fillId="0" borderId="8" xfId="0" applyFont="1" applyBorder="1" applyProtection="1">
      <protection locked="0"/>
    </xf>
    <xf numFmtId="0" fontId="19" fillId="0" borderId="0" xfId="0" applyFont="1" applyAlignment="1" applyProtection="1">
      <alignment horizontal="left" indent="3"/>
      <protection locked="0"/>
    </xf>
    <xf numFmtId="0" fontId="22" fillId="0" borderId="0" xfId="0" applyFont="1" applyAlignment="1" applyProtection="1">
      <alignment horizontal="left"/>
      <protection locked="0"/>
    </xf>
    <xf numFmtId="165" fontId="16" fillId="0" borderId="0" xfId="1" applyNumberFormat="1" applyFont="1" applyBorder="1" applyAlignment="1" applyProtection="1">
      <alignment horizontal="right"/>
      <protection locked="0"/>
    </xf>
    <xf numFmtId="0" fontId="17" fillId="0" borderId="0" xfId="0" applyFont="1" applyAlignment="1" applyProtection="1">
      <alignment horizontal="right"/>
      <protection locked="0"/>
    </xf>
    <xf numFmtId="49" fontId="22" fillId="0" borderId="0" xfId="0" applyNumberFormat="1" applyFont="1" applyAlignment="1" applyProtection="1">
      <alignment horizontal="left"/>
      <protection locked="0"/>
    </xf>
    <xf numFmtId="0" fontId="0" fillId="0" borderId="0" xfId="0" applyAlignment="1" applyProtection="1">
      <alignment horizontal="center"/>
      <protection locked="0"/>
    </xf>
    <xf numFmtId="49" fontId="15" fillId="0" borderId="0" xfId="0" applyNumberFormat="1" applyFont="1" applyAlignment="1" applyProtection="1">
      <alignment horizontal="left"/>
      <protection locked="0"/>
    </xf>
    <xf numFmtId="164" fontId="0" fillId="0" borderId="0" xfId="1" applyFont="1" applyProtection="1">
      <protection locked="0"/>
    </xf>
    <xf numFmtId="0" fontId="36" fillId="0" borderId="0" xfId="0" applyFont="1" applyProtection="1">
      <protection locked="0"/>
    </xf>
    <xf numFmtId="0" fontId="4" fillId="0" borderId="0" xfId="0" applyFont="1" applyAlignment="1" applyProtection="1">
      <alignment horizontal="left" indent="2"/>
      <protection locked="0"/>
    </xf>
    <xf numFmtId="0" fontId="29" fillId="0" borderId="0" xfId="0" applyFont="1" applyProtection="1">
      <protection locked="0"/>
    </xf>
    <xf numFmtId="0" fontId="3" fillId="0" borderId="0" xfId="0" applyFont="1" applyAlignment="1" applyProtection="1">
      <alignment horizontal="left" indent="2"/>
      <protection locked="0"/>
    </xf>
    <xf numFmtId="0" fontId="12" fillId="0" borderId="0" xfId="0" applyFont="1" applyProtection="1">
      <protection locked="0"/>
    </xf>
    <xf numFmtId="0" fontId="28" fillId="0" borderId="0" xfId="0" applyFont="1" applyAlignment="1" applyProtection="1">
      <alignment vertical="center"/>
      <protection locked="0"/>
    </xf>
    <xf numFmtId="164" fontId="5" fillId="0" borderId="0" xfId="1" applyFont="1" applyProtection="1">
      <protection locked="0"/>
    </xf>
    <xf numFmtId="0" fontId="9" fillId="0" borderId="0" xfId="0" applyFont="1" applyAlignment="1" applyProtection="1">
      <alignment horizontal="center" vertical="center"/>
      <protection locked="0"/>
    </xf>
    <xf numFmtId="0" fontId="19" fillId="0" borderId="11" xfId="0" applyFont="1" applyBorder="1" applyAlignment="1" applyProtection="1">
      <alignment horizontal="left" indent="3"/>
      <protection locked="0"/>
    </xf>
    <xf numFmtId="166" fontId="0" fillId="0" borderId="0" xfId="0" applyNumberFormat="1" applyProtection="1">
      <protection locked="0"/>
    </xf>
    <xf numFmtId="0" fontId="19" fillId="0" borderId="3" xfId="0" applyFont="1" applyBorder="1" applyAlignment="1" applyProtection="1">
      <alignment horizontal="left" indent="5"/>
      <protection locked="0"/>
    </xf>
    <xf numFmtId="0" fontId="19" fillId="0" borderId="6" xfId="0" applyFont="1" applyBorder="1" applyAlignment="1" applyProtection="1">
      <alignment horizontal="left" indent="5"/>
      <protection locked="0"/>
    </xf>
    <xf numFmtId="164" fontId="4" fillId="0" borderId="0" xfId="1" applyFont="1" applyProtection="1">
      <protection locked="0"/>
    </xf>
    <xf numFmtId="0" fontId="19" fillId="0" borderId="7" xfId="0" applyFont="1" applyBorder="1" applyAlignment="1" applyProtection="1">
      <alignment horizontal="left" indent="5"/>
      <protection locked="0"/>
    </xf>
    <xf numFmtId="164" fontId="0" fillId="0" borderId="0" xfId="1" applyFont="1" applyFill="1" applyProtection="1">
      <protection locked="0"/>
    </xf>
    <xf numFmtId="167" fontId="19" fillId="0" borderId="2" xfId="1" applyNumberFormat="1" applyFont="1" applyFill="1" applyBorder="1" applyAlignment="1" applyProtection="1">
      <alignment horizontal="center"/>
      <protection locked="0"/>
    </xf>
    <xf numFmtId="2" fontId="19" fillId="0" borderId="0" xfId="0" applyNumberFormat="1" applyFont="1"/>
    <xf numFmtId="0" fontId="9" fillId="3" borderId="10" xfId="0" applyFont="1" applyFill="1" applyBorder="1" applyAlignment="1" applyProtection="1">
      <alignment horizontal="center" vertical="center" wrapText="1"/>
      <protection hidden="1"/>
    </xf>
    <xf numFmtId="0" fontId="0" fillId="0" borderId="0" xfId="0" applyProtection="1">
      <protection hidden="1"/>
    </xf>
    <xf numFmtId="0" fontId="21" fillId="4" borderId="1" xfId="0" applyFont="1" applyFill="1" applyBorder="1" applyAlignment="1" applyProtection="1">
      <alignment horizontal="center" vertical="center" wrapText="1"/>
      <protection hidden="1"/>
    </xf>
    <xf numFmtId="164" fontId="19" fillId="0" borderId="13" xfId="1" applyFont="1" applyFill="1" applyBorder="1" applyProtection="1">
      <protection hidden="1"/>
    </xf>
    <xf numFmtId="165" fontId="19" fillId="0" borderId="14" xfId="1" applyNumberFormat="1" applyFont="1" applyFill="1" applyBorder="1" applyProtection="1">
      <protection hidden="1"/>
    </xf>
    <xf numFmtId="164" fontId="19" fillId="0" borderId="5" xfId="1" applyFont="1" applyFill="1" applyBorder="1" applyProtection="1">
      <protection hidden="1"/>
    </xf>
    <xf numFmtId="165" fontId="19" fillId="0" borderId="15" xfId="1" applyNumberFormat="1" applyFont="1" applyFill="1" applyBorder="1" applyProtection="1">
      <protection hidden="1"/>
    </xf>
    <xf numFmtId="164" fontId="19" fillId="0" borderId="2" xfId="1" applyFont="1" applyFill="1" applyBorder="1" applyProtection="1">
      <protection hidden="1"/>
    </xf>
    <xf numFmtId="165" fontId="19" fillId="0" borderId="16" xfId="1" applyNumberFormat="1" applyFont="1" applyFill="1" applyBorder="1" applyProtection="1">
      <protection hidden="1"/>
    </xf>
    <xf numFmtId="164" fontId="19" fillId="0" borderId="9" xfId="1" applyFont="1" applyFill="1" applyBorder="1" applyProtection="1">
      <protection hidden="1"/>
    </xf>
    <xf numFmtId="165" fontId="19" fillId="0" borderId="17" xfId="1" applyNumberFormat="1" applyFont="1" applyFill="1" applyBorder="1" applyProtection="1">
      <protection hidden="1"/>
    </xf>
    <xf numFmtId="0" fontId="21" fillId="3" borderId="1" xfId="0" applyFont="1" applyFill="1" applyBorder="1" applyAlignment="1" applyProtection="1">
      <alignment horizontal="center" vertical="center" wrapText="1"/>
      <protection hidden="1"/>
    </xf>
    <xf numFmtId="164" fontId="19" fillId="0" borderId="2" xfId="1" applyFont="1" applyFill="1" applyBorder="1" applyAlignment="1" applyProtection="1">
      <alignment horizontal="center"/>
      <protection hidden="1"/>
    </xf>
    <xf numFmtId="0" fontId="0" fillId="0" borderId="0" xfId="0" applyAlignment="1">
      <alignment horizontal="left" wrapText="1"/>
    </xf>
    <xf numFmtId="0" fontId="37" fillId="0" borderId="0" xfId="0" applyFont="1" applyAlignment="1">
      <alignment vertical="center" wrapText="1"/>
    </xf>
    <xf numFmtId="0" fontId="31" fillId="0" borderId="0" xfId="0" applyFont="1" applyAlignment="1">
      <alignment horizontal="center" vertical="center" wrapText="1"/>
    </xf>
    <xf numFmtId="164" fontId="32" fillId="0" borderId="0" xfId="4" applyFont="1" applyFill="1" applyAlignment="1">
      <alignment horizontal="center" vertical="center" wrapText="1"/>
    </xf>
    <xf numFmtId="0" fontId="33" fillId="0" borderId="18" xfId="0" applyFont="1" applyBorder="1" applyAlignment="1">
      <alignment horizontal="center" vertical="center"/>
    </xf>
    <xf numFmtId="164" fontId="34" fillId="0" borderId="0" xfId="4" applyFont="1" applyFill="1" applyAlignment="1">
      <alignment horizontal="center" vertical="center" wrapText="1"/>
    </xf>
    <xf numFmtId="0" fontId="33" fillId="0" borderId="20" xfId="0" applyFont="1" applyBorder="1" applyAlignment="1">
      <alignment horizontal="center" vertical="center"/>
    </xf>
    <xf numFmtId="0" fontId="33" fillId="0" borderId="21" xfId="0" applyFont="1" applyBorder="1" applyAlignment="1">
      <alignment horizontal="center" vertical="center"/>
    </xf>
    <xf numFmtId="0" fontId="34" fillId="0" borderId="0" xfId="0" applyFont="1" applyAlignment="1">
      <alignment horizontal="center" vertical="center" wrapText="1"/>
    </xf>
    <xf numFmtId="0" fontId="24" fillId="0" borderId="20" xfId="0" applyFont="1" applyBorder="1" applyAlignment="1">
      <alignment horizontal="center" vertical="center"/>
    </xf>
    <xf numFmtId="0" fontId="24" fillId="0" borderId="21" xfId="0" applyFont="1" applyBorder="1" applyAlignment="1">
      <alignment horizontal="center" vertical="center"/>
    </xf>
    <xf numFmtId="0" fontId="27" fillId="0" borderId="0" xfId="3" applyFont="1" applyAlignment="1">
      <alignment horizontal="left" vertical="center" wrapText="1"/>
    </xf>
    <xf numFmtId="0" fontId="0" fillId="2" borderId="0" xfId="0" applyFill="1" applyAlignment="1">
      <alignment horizontal="center"/>
    </xf>
    <xf numFmtId="0" fontId="30" fillId="0" borderId="0" xfId="0" applyFont="1" applyAlignment="1" applyProtection="1">
      <alignment horizontal="center" vertical="center" wrapText="1"/>
      <protection locked="0"/>
    </xf>
    <xf numFmtId="0" fontId="30" fillId="0" borderId="0" xfId="0" applyFont="1" applyAlignment="1" applyProtection="1">
      <alignment horizontal="center" vertical="center"/>
      <protection locked="0"/>
    </xf>
    <xf numFmtId="0" fontId="34" fillId="0" borderId="0" xfId="0" applyFont="1" applyAlignment="1" applyProtection="1">
      <alignment horizontal="center" vertical="center" wrapText="1"/>
      <protection locked="0"/>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xf>
  </cellXfs>
  <cellStyles count="5">
    <cellStyle name="Hipervínculo" xfId="2" builtinId="8"/>
    <cellStyle name="Millares" xfId="1" builtinId="3"/>
    <cellStyle name="Millares 2" xfId="4" xr:uid="{59854F89-31E4-4F5E-8514-84E9AA8E0014}"/>
    <cellStyle name="Normal" xfId="0" builtinId="0"/>
    <cellStyle name="Normal 2 2" xfId="3" xr:uid="{00000000-0005-0000-0000-000003000000}"/>
  </cellStyles>
  <dxfs count="2">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22" fmlaLink="$A$6" fmlaRange="Desplegables!$B$2:$B$12" noThreeD="1" sel="4"/>
</file>

<file path=xl/ctrlProps/ctrlProp2.xml><?xml version="1.0" encoding="utf-8"?>
<formControlPr xmlns="http://schemas.microsoft.com/office/spreadsheetml/2009/9/main" objectType="Drop" dropStyle="combo" dx="22" fmlaLink="A7" fmlaRange="Desplegables!$E$2:$E$4" noThreeD="1" sel="2" val="0"/>
</file>

<file path=xl/ctrlProps/ctrlProp3.xml><?xml version="1.0" encoding="utf-8"?>
<formControlPr xmlns="http://schemas.microsoft.com/office/spreadsheetml/2009/9/main" objectType="Drop" dropStyle="combo" dx="22" fmlaLink="C7" fmlaRange="Desplegables!$H$2:$H$58" noThreeD="1" sel="1" val="16"/>
</file>

<file path=xl/ctrlProps/ctrlProp4.xml><?xml version="1.0" encoding="utf-8"?>
<formControlPr xmlns="http://schemas.microsoft.com/office/spreadsheetml/2009/9/main" objectType="Drop" dropStyle="combo" dx="22" fmlaLink="A7" fmlaRange="Desplegables!$L$2:$L$4" noThreeD="1" sel="1" val="0"/>
</file>

<file path=xl/ctrlProps/ctrlProp5.xml><?xml version="1.0" encoding="utf-8"?>
<formControlPr xmlns="http://schemas.microsoft.com/office/spreadsheetml/2009/9/main" objectType="Drop" dropStyle="combo" dx="22" fmlaLink="C7" fmlaRange="Desplegables!$O$2:$O$4"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image" Target="../media/image3.png"/><Relationship Id="rId5" Type="http://schemas.openxmlformats.org/officeDocument/2006/relationships/image" Target="../media/image2.png"/><Relationship Id="rId4" Type="http://schemas.microsoft.com/office/2007/relationships/hdphoto" Target="../media/hdphoto1.wdp"/></Relationships>
</file>

<file path=xl/drawings/_rels/drawing3.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image" Target="../media/image5.png"/><Relationship Id="rId5" Type="http://schemas.openxmlformats.org/officeDocument/2006/relationships/image" Target="../media/image2.png"/><Relationship Id="rId4" Type="http://schemas.microsoft.com/office/2007/relationships/hdphoto" Target="../media/hdphoto1.wdp"/></Relationships>
</file>

<file path=xl/drawings/_rels/drawing5.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6.pn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image" Target="../media/image7.png"/><Relationship Id="rId5" Type="http://schemas.openxmlformats.org/officeDocument/2006/relationships/image" Target="../media/image2.png"/><Relationship Id="rId4" Type="http://schemas.microsoft.com/office/2007/relationships/hdphoto" Target="../media/hdphoto1.wdp"/></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image" Target="../media/image8.png"/><Relationship Id="rId5" Type="http://schemas.openxmlformats.org/officeDocument/2006/relationships/image" Target="../media/image2.png"/><Relationship Id="rId4" Type="http://schemas.microsoft.com/office/2007/relationships/hdphoto" Target="../media/hdphoto1.wdp"/></Relationships>
</file>

<file path=xl/drawings/drawing1.xml><?xml version="1.0" encoding="utf-8"?>
<xdr:wsDr xmlns:xdr="http://schemas.openxmlformats.org/drawingml/2006/spreadsheetDrawing" xmlns:a="http://schemas.openxmlformats.org/drawingml/2006/main">
  <xdr:twoCellAnchor editAs="oneCell">
    <xdr:from>
      <xdr:col>7</xdr:col>
      <xdr:colOff>751729</xdr:colOff>
      <xdr:row>2</xdr:row>
      <xdr:rowOff>66833</xdr:rowOff>
    </xdr:from>
    <xdr:to>
      <xdr:col>15</xdr:col>
      <xdr:colOff>332007</xdr:colOff>
      <xdr:row>15</xdr:row>
      <xdr:rowOff>89446</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6085729" y="978245"/>
          <a:ext cx="5676278" cy="3713083"/>
        </a:xfrm>
        <a:prstGeom prst="rect">
          <a:avLst/>
        </a:prstGeom>
      </xdr:spPr>
    </xdr:pic>
    <xdr:clientData/>
  </xdr:twoCellAnchor>
  <xdr:twoCellAnchor editAs="oneCell">
    <xdr:from>
      <xdr:col>1</xdr:col>
      <xdr:colOff>76200</xdr:colOff>
      <xdr:row>0</xdr:row>
      <xdr:rowOff>267447</xdr:rowOff>
    </xdr:from>
    <xdr:to>
      <xdr:col>3</xdr:col>
      <xdr:colOff>292632</xdr:colOff>
      <xdr:row>1</xdr:row>
      <xdr:rowOff>2909</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838200" y="267447"/>
          <a:ext cx="1740432" cy="463844"/>
        </a:xfrm>
        <a:prstGeom prst="rect">
          <a:avLst/>
        </a:prstGeom>
      </xdr:spPr>
    </xdr:pic>
    <xdr:clientData/>
  </xdr:twoCellAnchor>
  <xdr:twoCellAnchor editAs="oneCell">
    <xdr:from>
      <xdr:col>11</xdr:col>
      <xdr:colOff>581933</xdr:colOff>
      <xdr:row>0</xdr:row>
      <xdr:rowOff>140047</xdr:rowOff>
    </xdr:from>
    <xdr:to>
      <xdr:col>15</xdr:col>
      <xdr:colOff>134471</xdr:colOff>
      <xdr:row>0</xdr:row>
      <xdr:rowOff>657412</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8963933" y="140047"/>
          <a:ext cx="2600538" cy="5173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748958</xdr:colOff>
      <xdr:row>0</xdr:row>
      <xdr:rowOff>173450</xdr:rowOff>
    </xdr:from>
    <xdr:to>
      <xdr:col>1</xdr:col>
      <xdr:colOff>2051538</xdr:colOff>
      <xdr:row>0</xdr:row>
      <xdr:rowOff>481367</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836881" y="173450"/>
          <a:ext cx="1302580" cy="307917"/>
        </a:xfrm>
        <a:prstGeom prst="rect">
          <a:avLst/>
        </a:prstGeom>
      </xdr:spPr>
    </xdr:pic>
    <xdr:clientData/>
  </xdr:twoCellAnchor>
  <xdr:twoCellAnchor editAs="oneCell">
    <xdr:from>
      <xdr:col>0</xdr:col>
      <xdr:colOff>76199</xdr:colOff>
      <xdr:row>0</xdr:row>
      <xdr:rowOff>66676</xdr:rowOff>
    </xdr:from>
    <xdr:to>
      <xdr:col>1</xdr:col>
      <xdr:colOff>617006</xdr:colOff>
      <xdr:row>0</xdr:row>
      <xdr:rowOff>482600</xdr:rowOff>
    </xdr:to>
    <xdr:pic>
      <xdr:nvPicPr>
        <xdr:cNvPr id="2" name="Imagen 1">
          <a:hlinkClick xmlns:r="http://schemas.openxmlformats.org/officeDocument/2006/relationships" r:id="rId2"/>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aturation sat="0"/>
                  </a14:imgEffect>
                </a14:imgLayer>
              </a14:imgProps>
            </a:ext>
          </a:extLst>
        </a:blip>
        <a:stretch>
          <a:fillRect/>
        </a:stretch>
      </xdr:blipFill>
      <xdr:spPr>
        <a:xfrm flipH="1">
          <a:off x="76199" y="66676"/>
          <a:ext cx="632882" cy="419099"/>
        </a:xfrm>
        <a:prstGeom prst="rect">
          <a:avLst/>
        </a:prstGeom>
      </xdr:spPr>
    </xdr:pic>
    <xdr:clientData/>
  </xdr:twoCellAnchor>
  <xdr:twoCellAnchor editAs="oneCell">
    <xdr:from>
      <xdr:col>1</xdr:col>
      <xdr:colOff>6152030</xdr:colOff>
      <xdr:row>0</xdr:row>
      <xdr:rowOff>44824</xdr:rowOff>
    </xdr:from>
    <xdr:to>
      <xdr:col>3</xdr:col>
      <xdr:colOff>95250</xdr:colOff>
      <xdr:row>0</xdr:row>
      <xdr:rowOff>541564</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5"/>
        <a:stretch>
          <a:fillRect/>
        </a:stretch>
      </xdr:blipFill>
      <xdr:spPr>
        <a:xfrm>
          <a:off x="6240930" y="44824"/>
          <a:ext cx="1848970" cy="4967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1504950</xdr:colOff>
      <xdr:row>36</xdr:row>
      <xdr:rowOff>129953</xdr:rowOff>
    </xdr:from>
    <xdr:to>
      <xdr:col>1</xdr:col>
      <xdr:colOff>5743575</xdr:colOff>
      <xdr:row>53</xdr:row>
      <xdr:rowOff>57150</xdr:rowOff>
    </xdr:to>
    <xdr:grpSp>
      <xdr:nvGrpSpPr>
        <xdr:cNvPr id="2" name="5 Grupo">
          <a:extLst>
            <a:ext uri="{FF2B5EF4-FFF2-40B4-BE49-F238E27FC236}">
              <a16:creationId xmlns:a16="http://schemas.microsoft.com/office/drawing/2014/main" id="{00000000-0008-0000-0200-000002000000}"/>
            </a:ext>
          </a:extLst>
        </xdr:cNvPr>
        <xdr:cNvGrpSpPr/>
      </xdr:nvGrpSpPr>
      <xdr:grpSpPr>
        <a:xfrm>
          <a:off x="1595664" y="10661882"/>
          <a:ext cx="4238625" cy="3211054"/>
          <a:chOff x="2450483" y="941737"/>
          <a:chExt cx="6608172" cy="4643216"/>
        </a:xfrm>
        <a:noFill/>
      </xdr:grpSpPr>
      <xdr:grpSp>
        <xdr:nvGrpSpPr>
          <xdr:cNvPr id="3" name="Group 248">
            <a:extLst>
              <a:ext uri="{FF2B5EF4-FFF2-40B4-BE49-F238E27FC236}">
                <a16:creationId xmlns:a16="http://schemas.microsoft.com/office/drawing/2014/main" id="{00000000-0008-0000-0200-000003000000}"/>
              </a:ext>
            </a:extLst>
          </xdr:cNvPr>
          <xdr:cNvGrpSpPr>
            <a:grpSpLocks/>
          </xdr:cNvGrpSpPr>
        </xdr:nvGrpSpPr>
        <xdr:grpSpPr bwMode="auto">
          <a:xfrm>
            <a:off x="2450483" y="941737"/>
            <a:ext cx="6608172" cy="4643216"/>
            <a:chOff x="879" y="510"/>
            <a:chExt cx="3995" cy="3041"/>
          </a:xfrm>
          <a:grpFill/>
        </xdr:grpSpPr>
        <xdr:grpSp>
          <xdr:nvGrpSpPr>
            <xdr:cNvPr id="17" name="Group 19">
              <a:extLst>
                <a:ext uri="{FF2B5EF4-FFF2-40B4-BE49-F238E27FC236}">
                  <a16:creationId xmlns:a16="http://schemas.microsoft.com/office/drawing/2014/main" id="{00000000-0008-0000-0200-000011000000}"/>
                </a:ext>
              </a:extLst>
            </xdr:cNvPr>
            <xdr:cNvGrpSpPr>
              <a:grpSpLocks/>
            </xdr:cNvGrpSpPr>
          </xdr:nvGrpSpPr>
          <xdr:grpSpPr bwMode="auto">
            <a:xfrm>
              <a:off x="3915" y="1898"/>
              <a:ext cx="959" cy="497"/>
              <a:chOff x="3915" y="1898"/>
              <a:chExt cx="959" cy="497"/>
            </a:xfrm>
            <a:grpFill/>
          </xdr:grpSpPr>
          <xdr:sp macro="" textlink="">
            <xdr:nvSpPr>
              <xdr:cNvPr id="79" name="Freeform 20">
                <a:extLst>
                  <a:ext uri="{FF2B5EF4-FFF2-40B4-BE49-F238E27FC236}">
                    <a16:creationId xmlns:a16="http://schemas.microsoft.com/office/drawing/2014/main" id="{00000000-0008-0000-0200-00004F000000}"/>
                  </a:ext>
                </a:extLst>
              </xdr:cNvPr>
              <xdr:cNvSpPr>
                <a:spLocks/>
              </xdr:cNvSpPr>
            </xdr:nvSpPr>
            <xdr:spPr bwMode="auto">
              <a:xfrm>
                <a:off x="3915" y="2292"/>
                <a:ext cx="151" cy="103"/>
              </a:xfrm>
              <a:custGeom>
                <a:avLst/>
                <a:gdLst>
                  <a:gd name="T0" fmla="*/ 30 w 151"/>
                  <a:gd name="T1" fmla="*/ 24 h 103"/>
                  <a:gd name="T2" fmla="*/ 99 w 151"/>
                  <a:gd name="T3" fmla="*/ 4 h 103"/>
                  <a:gd name="T4" fmla="*/ 144 w 151"/>
                  <a:gd name="T5" fmla="*/ 49 h 103"/>
                  <a:gd name="T6" fmla="*/ 54 w 151"/>
                  <a:gd name="T7" fmla="*/ 95 h 103"/>
                  <a:gd name="T8" fmla="*/ 8 w 151"/>
                  <a:gd name="T9" fmla="*/ 95 h 103"/>
                  <a:gd name="T10" fmla="*/ 8 w 151"/>
                  <a:gd name="T11" fmla="*/ 49 h 103"/>
                  <a:gd name="T12" fmla="*/ 30 w 151"/>
                  <a:gd name="T13" fmla="*/ 24 h 103"/>
                </a:gdLst>
                <a:ahLst/>
                <a:cxnLst>
                  <a:cxn ang="0">
                    <a:pos x="T0" y="T1"/>
                  </a:cxn>
                  <a:cxn ang="0">
                    <a:pos x="T2" y="T3"/>
                  </a:cxn>
                  <a:cxn ang="0">
                    <a:pos x="T4" y="T5"/>
                  </a:cxn>
                  <a:cxn ang="0">
                    <a:pos x="T6" y="T7"/>
                  </a:cxn>
                  <a:cxn ang="0">
                    <a:pos x="T8" y="T9"/>
                  </a:cxn>
                  <a:cxn ang="0">
                    <a:pos x="T10" y="T11"/>
                  </a:cxn>
                  <a:cxn ang="0">
                    <a:pos x="T12" y="T13"/>
                  </a:cxn>
                </a:cxnLst>
                <a:rect l="0" t="0" r="r" b="b"/>
                <a:pathLst>
                  <a:path w="151" h="103">
                    <a:moveTo>
                      <a:pt x="30" y="24"/>
                    </a:moveTo>
                    <a:cubicBezTo>
                      <a:pt x="45" y="17"/>
                      <a:pt x="80" y="0"/>
                      <a:pt x="99" y="4"/>
                    </a:cubicBezTo>
                    <a:cubicBezTo>
                      <a:pt x="118" y="8"/>
                      <a:pt x="151" y="34"/>
                      <a:pt x="144" y="49"/>
                    </a:cubicBezTo>
                    <a:cubicBezTo>
                      <a:pt x="137" y="64"/>
                      <a:pt x="77" y="87"/>
                      <a:pt x="54" y="95"/>
                    </a:cubicBezTo>
                    <a:cubicBezTo>
                      <a:pt x="31" y="103"/>
                      <a:pt x="16" y="103"/>
                      <a:pt x="8" y="95"/>
                    </a:cubicBezTo>
                    <a:cubicBezTo>
                      <a:pt x="0" y="87"/>
                      <a:pt x="4" y="61"/>
                      <a:pt x="8" y="49"/>
                    </a:cubicBezTo>
                    <a:cubicBezTo>
                      <a:pt x="12" y="37"/>
                      <a:pt x="15" y="31"/>
                      <a:pt x="30" y="24"/>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80" name="Freeform 21">
                <a:extLst>
                  <a:ext uri="{FF2B5EF4-FFF2-40B4-BE49-F238E27FC236}">
                    <a16:creationId xmlns:a16="http://schemas.microsoft.com/office/drawing/2014/main" id="{00000000-0008-0000-0200-000050000000}"/>
                  </a:ext>
                </a:extLst>
              </xdr:cNvPr>
              <xdr:cNvSpPr>
                <a:spLocks/>
              </xdr:cNvSpPr>
            </xdr:nvSpPr>
            <xdr:spPr bwMode="auto">
              <a:xfrm>
                <a:off x="4241" y="1979"/>
                <a:ext cx="408" cy="287"/>
              </a:xfrm>
              <a:custGeom>
                <a:avLst/>
                <a:gdLst>
                  <a:gd name="T0" fmla="*/ 0 w 408"/>
                  <a:gd name="T1" fmla="*/ 136 h 287"/>
                  <a:gd name="T2" fmla="*/ 91 w 408"/>
                  <a:gd name="T3" fmla="*/ 90 h 287"/>
                  <a:gd name="T4" fmla="*/ 181 w 408"/>
                  <a:gd name="T5" fmla="*/ 45 h 287"/>
                  <a:gd name="T6" fmla="*/ 272 w 408"/>
                  <a:gd name="T7" fmla="*/ 0 h 287"/>
                  <a:gd name="T8" fmla="*/ 272 w 408"/>
                  <a:gd name="T9" fmla="*/ 45 h 287"/>
                  <a:gd name="T10" fmla="*/ 317 w 408"/>
                  <a:gd name="T11" fmla="*/ 45 h 287"/>
                  <a:gd name="T12" fmla="*/ 408 w 408"/>
                  <a:gd name="T13" fmla="*/ 90 h 287"/>
                  <a:gd name="T14" fmla="*/ 317 w 408"/>
                  <a:gd name="T15" fmla="*/ 136 h 287"/>
                  <a:gd name="T16" fmla="*/ 227 w 408"/>
                  <a:gd name="T17" fmla="*/ 272 h 287"/>
                  <a:gd name="T18" fmla="*/ 181 w 408"/>
                  <a:gd name="T19" fmla="*/ 226 h 287"/>
                  <a:gd name="T20" fmla="*/ 136 w 408"/>
                  <a:gd name="T21" fmla="*/ 181 h 287"/>
                  <a:gd name="T22" fmla="*/ 91 w 408"/>
                  <a:gd name="T23" fmla="*/ 181 h 287"/>
                  <a:gd name="T24" fmla="*/ 0 w 408"/>
                  <a:gd name="T25" fmla="*/ 136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08" h="287">
                    <a:moveTo>
                      <a:pt x="0" y="136"/>
                    </a:moveTo>
                    <a:cubicBezTo>
                      <a:pt x="0" y="121"/>
                      <a:pt x="61" y="105"/>
                      <a:pt x="91" y="90"/>
                    </a:cubicBezTo>
                    <a:cubicBezTo>
                      <a:pt x="121" y="75"/>
                      <a:pt x="151" y="60"/>
                      <a:pt x="181" y="45"/>
                    </a:cubicBezTo>
                    <a:cubicBezTo>
                      <a:pt x="211" y="30"/>
                      <a:pt x="257" y="0"/>
                      <a:pt x="272" y="0"/>
                    </a:cubicBezTo>
                    <a:cubicBezTo>
                      <a:pt x="287" y="0"/>
                      <a:pt x="265" y="38"/>
                      <a:pt x="272" y="45"/>
                    </a:cubicBezTo>
                    <a:cubicBezTo>
                      <a:pt x="279" y="52"/>
                      <a:pt x="294" y="38"/>
                      <a:pt x="317" y="45"/>
                    </a:cubicBezTo>
                    <a:cubicBezTo>
                      <a:pt x="340" y="52"/>
                      <a:pt x="408" y="75"/>
                      <a:pt x="408" y="90"/>
                    </a:cubicBezTo>
                    <a:cubicBezTo>
                      <a:pt x="408" y="105"/>
                      <a:pt x="347" y="106"/>
                      <a:pt x="317" y="136"/>
                    </a:cubicBezTo>
                    <a:cubicBezTo>
                      <a:pt x="287" y="166"/>
                      <a:pt x="250" y="257"/>
                      <a:pt x="227" y="272"/>
                    </a:cubicBezTo>
                    <a:cubicBezTo>
                      <a:pt x="204" y="287"/>
                      <a:pt x="196" y="241"/>
                      <a:pt x="181" y="226"/>
                    </a:cubicBezTo>
                    <a:cubicBezTo>
                      <a:pt x="166" y="211"/>
                      <a:pt x="151" y="188"/>
                      <a:pt x="136" y="181"/>
                    </a:cubicBezTo>
                    <a:cubicBezTo>
                      <a:pt x="121" y="174"/>
                      <a:pt x="114" y="188"/>
                      <a:pt x="91" y="181"/>
                    </a:cubicBezTo>
                    <a:cubicBezTo>
                      <a:pt x="68" y="174"/>
                      <a:pt x="0" y="151"/>
                      <a:pt x="0" y="13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81" name="Freeform 22">
                <a:extLst>
                  <a:ext uri="{FF2B5EF4-FFF2-40B4-BE49-F238E27FC236}">
                    <a16:creationId xmlns:a16="http://schemas.microsoft.com/office/drawing/2014/main" id="{00000000-0008-0000-0200-000051000000}"/>
                  </a:ext>
                </a:extLst>
              </xdr:cNvPr>
              <xdr:cNvSpPr>
                <a:spLocks/>
              </xdr:cNvSpPr>
            </xdr:nvSpPr>
            <xdr:spPr bwMode="auto">
              <a:xfrm>
                <a:off x="4694" y="1898"/>
                <a:ext cx="180" cy="114"/>
              </a:xfrm>
              <a:custGeom>
                <a:avLst/>
                <a:gdLst>
                  <a:gd name="T0" fmla="*/ 30 w 180"/>
                  <a:gd name="T1" fmla="*/ 14 h 114"/>
                  <a:gd name="T2" fmla="*/ 88 w 180"/>
                  <a:gd name="T3" fmla="*/ 10 h 114"/>
                  <a:gd name="T4" fmla="*/ 172 w 180"/>
                  <a:gd name="T5" fmla="*/ 76 h 114"/>
                  <a:gd name="T6" fmla="*/ 136 w 180"/>
                  <a:gd name="T7" fmla="*/ 112 h 114"/>
                  <a:gd name="T8" fmla="*/ 54 w 180"/>
                  <a:gd name="T9" fmla="*/ 85 h 114"/>
                  <a:gd name="T10" fmla="*/ 8 w 180"/>
                  <a:gd name="T11" fmla="*/ 85 h 114"/>
                  <a:gd name="T12" fmla="*/ 8 w 180"/>
                  <a:gd name="T13" fmla="*/ 39 h 114"/>
                  <a:gd name="T14" fmla="*/ 30 w 180"/>
                  <a:gd name="T15" fmla="*/ 14 h 11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180" h="114">
                    <a:moveTo>
                      <a:pt x="30" y="14"/>
                    </a:moveTo>
                    <a:cubicBezTo>
                      <a:pt x="43" y="9"/>
                      <a:pt x="64" y="0"/>
                      <a:pt x="88" y="10"/>
                    </a:cubicBezTo>
                    <a:cubicBezTo>
                      <a:pt x="112" y="20"/>
                      <a:pt x="164" y="59"/>
                      <a:pt x="172" y="76"/>
                    </a:cubicBezTo>
                    <a:cubicBezTo>
                      <a:pt x="180" y="93"/>
                      <a:pt x="156" y="110"/>
                      <a:pt x="136" y="112"/>
                    </a:cubicBezTo>
                    <a:cubicBezTo>
                      <a:pt x="116" y="114"/>
                      <a:pt x="75" y="90"/>
                      <a:pt x="54" y="85"/>
                    </a:cubicBezTo>
                    <a:cubicBezTo>
                      <a:pt x="33" y="80"/>
                      <a:pt x="16" y="93"/>
                      <a:pt x="8" y="85"/>
                    </a:cubicBezTo>
                    <a:cubicBezTo>
                      <a:pt x="0" y="77"/>
                      <a:pt x="4" y="51"/>
                      <a:pt x="8" y="39"/>
                    </a:cubicBezTo>
                    <a:cubicBezTo>
                      <a:pt x="12" y="27"/>
                      <a:pt x="15" y="21"/>
                      <a:pt x="30" y="14"/>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nvGrpSpPr>
            <xdr:cNvPr id="18" name="Group 247">
              <a:extLst>
                <a:ext uri="{FF2B5EF4-FFF2-40B4-BE49-F238E27FC236}">
                  <a16:creationId xmlns:a16="http://schemas.microsoft.com/office/drawing/2014/main" id="{00000000-0008-0000-0200-000012000000}"/>
                </a:ext>
              </a:extLst>
            </xdr:cNvPr>
            <xdr:cNvGrpSpPr>
              <a:grpSpLocks/>
            </xdr:cNvGrpSpPr>
          </xdr:nvGrpSpPr>
          <xdr:grpSpPr bwMode="auto">
            <a:xfrm>
              <a:off x="879" y="510"/>
              <a:ext cx="3596" cy="3041"/>
              <a:chOff x="879" y="510"/>
              <a:chExt cx="3596" cy="3041"/>
            </a:xfrm>
            <a:grpFill/>
          </xdr:grpSpPr>
          <xdr:grpSp>
            <xdr:nvGrpSpPr>
              <xdr:cNvPr id="19" name="Group 8">
                <a:extLst>
                  <a:ext uri="{FF2B5EF4-FFF2-40B4-BE49-F238E27FC236}">
                    <a16:creationId xmlns:a16="http://schemas.microsoft.com/office/drawing/2014/main" id="{00000000-0008-0000-0200-000013000000}"/>
                  </a:ext>
                </a:extLst>
              </xdr:cNvPr>
              <xdr:cNvGrpSpPr>
                <a:grpSpLocks/>
              </xdr:cNvGrpSpPr>
            </xdr:nvGrpSpPr>
            <xdr:grpSpPr bwMode="auto">
              <a:xfrm>
                <a:off x="2062" y="658"/>
                <a:ext cx="1218" cy="762"/>
                <a:chOff x="2062" y="658"/>
                <a:chExt cx="1218" cy="762"/>
              </a:xfrm>
              <a:grpFill/>
            </xdr:grpSpPr>
            <xdr:sp macro="" textlink="">
              <xdr:nvSpPr>
                <xdr:cNvPr id="69" name="Freeform 9">
                  <a:extLst>
                    <a:ext uri="{FF2B5EF4-FFF2-40B4-BE49-F238E27FC236}">
                      <a16:creationId xmlns:a16="http://schemas.microsoft.com/office/drawing/2014/main" id="{00000000-0008-0000-0200-000045000000}"/>
                    </a:ext>
                  </a:extLst>
                </xdr:cNvPr>
                <xdr:cNvSpPr>
                  <a:spLocks/>
                </xdr:cNvSpPr>
              </xdr:nvSpPr>
              <xdr:spPr bwMode="auto">
                <a:xfrm>
                  <a:off x="2062" y="658"/>
                  <a:ext cx="1218" cy="762"/>
                </a:xfrm>
                <a:custGeom>
                  <a:avLst/>
                  <a:gdLst>
                    <a:gd name="T0" fmla="*/ 89 w 1218"/>
                    <a:gd name="T1" fmla="*/ 197 h 762"/>
                    <a:gd name="T2" fmla="*/ 137 w 1218"/>
                    <a:gd name="T3" fmla="*/ 29 h 762"/>
                    <a:gd name="T4" fmla="*/ 272 w 1218"/>
                    <a:gd name="T5" fmla="*/ 38 h 762"/>
                    <a:gd name="T6" fmla="*/ 391 w 1218"/>
                    <a:gd name="T7" fmla="*/ 5 h 762"/>
                    <a:gd name="T8" fmla="*/ 551 w 1218"/>
                    <a:gd name="T9" fmla="*/ 67 h 762"/>
                    <a:gd name="T10" fmla="*/ 674 w 1218"/>
                    <a:gd name="T11" fmla="*/ 20 h 762"/>
                    <a:gd name="T12" fmla="*/ 782 w 1218"/>
                    <a:gd name="T13" fmla="*/ 62 h 762"/>
                    <a:gd name="T14" fmla="*/ 938 w 1218"/>
                    <a:gd name="T15" fmla="*/ 44 h 762"/>
                    <a:gd name="T16" fmla="*/ 1064 w 1218"/>
                    <a:gd name="T17" fmla="*/ 98 h 762"/>
                    <a:gd name="T18" fmla="*/ 1070 w 1218"/>
                    <a:gd name="T19" fmla="*/ 170 h 762"/>
                    <a:gd name="T20" fmla="*/ 1214 w 1218"/>
                    <a:gd name="T21" fmla="*/ 224 h 762"/>
                    <a:gd name="T22" fmla="*/ 1094 w 1218"/>
                    <a:gd name="T23" fmla="*/ 368 h 762"/>
                    <a:gd name="T24" fmla="*/ 1052 w 1218"/>
                    <a:gd name="T25" fmla="*/ 596 h 762"/>
                    <a:gd name="T26" fmla="*/ 800 w 1218"/>
                    <a:gd name="T27" fmla="*/ 530 h 762"/>
                    <a:gd name="T28" fmla="*/ 710 w 1218"/>
                    <a:gd name="T29" fmla="*/ 572 h 762"/>
                    <a:gd name="T30" fmla="*/ 620 w 1218"/>
                    <a:gd name="T31" fmla="*/ 578 h 762"/>
                    <a:gd name="T32" fmla="*/ 542 w 1218"/>
                    <a:gd name="T33" fmla="*/ 650 h 762"/>
                    <a:gd name="T34" fmla="*/ 415 w 1218"/>
                    <a:gd name="T35" fmla="*/ 731 h 762"/>
                    <a:gd name="T36" fmla="*/ 324 w 1218"/>
                    <a:gd name="T37" fmla="*/ 748 h 762"/>
                    <a:gd name="T38" fmla="*/ 253 w 1218"/>
                    <a:gd name="T39" fmla="*/ 647 h 762"/>
                    <a:gd name="T40" fmla="*/ 170 w 1218"/>
                    <a:gd name="T41" fmla="*/ 626 h 762"/>
                    <a:gd name="T42" fmla="*/ 38 w 1218"/>
                    <a:gd name="T43" fmla="*/ 608 h 762"/>
                    <a:gd name="T44" fmla="*/ 62 w 1218"/>
                    <a:gd name="T45" fmla="*/ 530 h 762"/>
                    <a:gd name="T46" fmla="*/ 7 w 1218"/>
                    <a:gd name="T47" fmla="*/ 430 h 762"/>
                    <a:gd name="T48" fmla="*/ 20 w 1218"/>
                    <a:gd name="T49" fmla="*/ 374 h 762"/>
                    <a:gd name="T50" fmla="*/ 56 w 1218"/>
                    <a:gd name="T51" fmla="*/ 308 h 762"/>
                    <a:gd name="T52" fmla="*/ 89 w 1218"/>
                    <a:gd name="T53" fmla="*/ 197 h 7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1218" h="762">
                      <a:moveTo>
                        <a:pt x="89" y="197"/>
                      </a:moveTo>
                      <a:cubicBezTo>
                        <a:pt x="102" y="150"/>
                        <a:pt x="107" y="55"/>
                        <a:pt x="137" y="29"/>
                      </a:cubicBezTo>
                      <a:cubicBezTo>
                        <a:pt x="167" y="3"/>
                        <a:pt x="230" y="42"/>
                        <a:pt x="272" y="38"/>
                      </a:cubicBezTo>
                      <a:cubicBezTo>
                        <a:pt x="314" y="34"/>
                        <a:pt x="345" y="0"/>
                        <a:pt x="391" y="5"/>
                      </a:cubicBezTo>
                      <a:cubicBezTo>
                        <a:pt x="437" y="10"/>
                        <a:pt x="504" y="65"/>
                        <a:pt x="551" y="67"/>
                      </a:cubicBezTo>
                      <a:cubicBezTo>
                        <a:pt x="598" y="69"/>
                        <a:pt x="636" y="21"/>
                        <a:pt x="674" y="20"/>
                      </a:cubicBezTo>
                      <a:cubicBezTo>
                        <a:pt x="712" y="19"/>
                        <a:pt x="738" y="58"/>
                        <a:pt x="782" y="62"/>
                      </a:cubicBezTo>
                      <a:cubicBezTo>
                        <a:pt x="826" y="66"/>
                        <a:pt x="891" y="38"/>
                        <a:pt x="938" y="44"/>
                      </a:cubicBezTo>
                      <a:cubicBezTo>
                        <a:pt x="985" y="50"/>
                        <a:pt x="1042" y="77"/>
                        <a:pt x="1064" y="98"/>
                      </a:cubicBezTo>
                      <a:cubicBezTo>
                        <a:pt x="1086" y="119"/>
                        <a:pt x="1045" y="149"/>
                        <a:pt x="1070" y="170"/>
                      </a:cubicBezTo>
                      <a:cubicBezTo>
                        <a:pt x="1095" y="191"/>
                        <a:pt x="1210" y="191"/>
                        <a:pt x="1214" y="224"/>
                      </a:cubicBezTo>
                      <a:cubicBezTo>
                        <a:pt x="1218" y="257"/>
                        <a:pt x="1121" y="306"/>
                        <a:pt x="1094" y="368"/>
                      </a:cubicBezTo>
                      <a:cubicBezTo>
                        <a:pt x="1067" y="430"/>
                        <a:pt x="1101" y="569"/>
                        <a:pt x="1052" y="596"/>
                      </a:cubicBezTo>
                      <a:cubicBezTo>
                        <a:pt x="1003" y="623"/>
                        <a:pt x="857" y="534"/>
                        <a:pt x="800" y="530"/>
                      </a:cubicBezTo>
                      <a:cubicBezTo>
                        <a:pt x="743" y="526"/>
                        <a:pt x="740" y="564"/>
                        <a:pt x="710" y="572"/>
                      </a:cubicBezTo>
                      <a:cubicBezTo>
                        <a:pt x="680" y="580"/>
                        <a:pt x="648" y="565"/>
                        <a:pt x="620" y="578"/>
                      </a:cubicBezTo>
                      <a:cubicBezTo>
                        <a:pt x="592" y="591"/>
                        <a:pt x="576" y="625"/>
                        <a:pt x="542" y="650"/>
                      </a:cubicBezTo>
                      <a:cubicBezTo>
                        <a:pt x="508" y="675"/>
                        <a:pt x="451" y="715"/>
                        <a:pt x="415" y="731"/>
                      </a:cubicBezTo>
                      <a:cubicBezTo>
                        <a:pt x="379" y="747"/>
                        <a:pt x="351" y="762"/>
                        <a:pt x="324" y="748"/>
                      </a:cubicBezTo>
                      <a:cubicBezTo>
                        <a:pt x="297" y="734"/>
                        <a:pt x="279" y="667"/>
                        <a:pt x="253" y="647"/>
                      </a:cubicBezTo>
                      <a:cubicBezTo>
                        <a:pt x="227" y="627"/>
                        <a:pt x="206" y="632"/>
                        <a:pt x="170" y="626"/>
                      </a:cubicBezTo>
                      <a:cubicBezTo>
                        <a:pt x="134" y="620"/>
                        <a:pt x="56" y="624"/>
                        <a:pt x="38" y="608"/>
                      </a:cubicBezTo>
                      <a:cubicBezTo>
                        <a:pt x="20" y="592"/>
                        <a:pt x="67" y="560"/>
                        <a:pt x="62" y="530"/>
                      </a:cubicBezTo>
                      <a:cubicBezTo>
                        <a:pt x="57" y="500"/>
                        <a:pt x="14" y="456"/>
                        <a:pt x="7" y="430"/>
                      </a:cubicBezTo>
                      <a:cubicBezTo>
                        <a:pt x="0" y="404"/>
                        <a:pt x="12" y="394"/>
                        <a:pt x="20" y="374"/>
                      </a:cubicBezTo>
                      <a:cubicBezTo>
                        <a:pt x="28" y="354"/>
                        <a:pt x="45" y="337"/>
                        <a:pt x="56" y="308"/>
                      </a:cubicBezTo>
                      <a:cubicBezTo>
                        <a:pt x="67" y="279"/>
                        <a:pt x="77" y="243"/>
                        <a:pt x="89" y="197"/>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70" name="Group 10">
                  <a:extLst>
                    <a:ext uri="{FF2B5EF4-FFF2-40B4-BE49-F238E27FC236}">
                      <a16:creationId xmlns:a16="http://schemas.microsoft.com/office/drawing/2014/main" id="{00000000-0008-0000-0200-000046000000}"/>
                    </a:ext>
                  </a:extLst>
                </xdr:cNvPr>
                <xdr:cNvGrpSpPr>
                  <a:grpSpLocks/>
                </xdr:cNvGrpSpPr>
              </xdr:nvGrpSpPr>
              <xdr:grpSpPr bwMode="auto">
                <a:xfrm>
                  <a:off x="2154" y="709"/>
                  <a:ext cx="907" cy="635"/>
                  <a:chOff x="2154" y="709"/>
                  <a:chExt cx="907" cy="635"/>
                </a:xfrm>
                <a:grpFill/>
              </xdr:grpSpPr>
              <xdr:sp macro="" textlink="">
                <xdr:nvSpPr>
                  <xdr:cNvPr id="71" name="Freeform 11">
                    <a:extLst>
                      <a:ext uri="{FF2B5EF4-FFF2-40B4-BE49-F238E27FC236}">
                        <a16:creationId xmlns:a16="http://schemas.microsoft.com/office/drawing/2014/main" id="{00000000-0008-0000-0200-000047000000}"/>
                      </a:ext>
                    </a:extLst>
                  </xdr:cNvPr>
                  <xdr:cNvSpPr>
                    <a:spLocks/>
                  </xdr:cNvSpPr>
                </xdr:nvSpPr>
                <xdr:spPr bwMode="auto">
                  <a:xfrm>
                    <a:off x="2154" y="799"/>
                    <a:ext cx="227" cy="545"/>
                  </a:xfrm>
                  <a:custGeom>
                    <a:avLst/>
                    <a:gdLst>
                      <a:gd name="T0" fmla="*/ 0 w 227"/>
                      <a:gd name="T1" fmla="*/ 0 h 545"/>
                      <a:gd name="T2" fmla="*/ 91 w 227"/>
                      <a:gd name="T3" fmla="*/ 46 h 545"/>
                      <a:gd name="T4" fmla="*/ 136 w 227"/>
                      <a:gd name="T5" fmla="*/ 46 h 545"/>
                      <a:gd name="T6" fmla="*/ 182 w 227"/>
                      <a:gd name="T7" fmla="*/ 91 h 545"/>
                      <a:gd name="T8" fmla="*/ 182 w 227"/>
                      <a:gd name="T9" fmla="*/ 182 h 545"/>
                      <a:gd name="T10" fmla="*/ 136 w 227"/>
                      <a:gd name="T11" fmla="*/ 272 h 545"/>
                      <a:gd name="T12" fmla="*/ 182 w 227"/>
                      <a:gd name="T13" fmla="*/ 408 h 545"/>
                      <a:gd name="T14" fmla="*/ 227 w 227"/>
                      <a:gd name="T15" fmla="*/ 454 h 545"/>
                      <a:gd name="T16" fmla="*/ 182 w 227"/>
                      <a:gd name="T17" fmla="*/ 545 h 54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27" h="545">
                        <a:moveTo>
                          <a:pt x="0" y="0"/>
                        </a:moveTo>
                        <a:cubicBezTo>
                          <a:pt x="34" y="19"/>
                          <a:pt x="68" y="38"/>
                          <a:pt x="91" y="46"/>
                        </a:cubicBezTo>
                        <a:cubicBezTo>
                          <a:pt x="114" y="54"/>
                          <a:pt x="121" y="39"/>
                          <a:pt x="136" y="46"/>
                        </a:cubicBezTo>
                        <a:cubicBezTo>
                          <a:pt x="151" y="53"/>
                          <a:pt x="174" y="68"/>
                          <a:pt x="182" y="91"/>
                        </a:cubicBezTo>
                        <a:cubicBezTo>
                          <a:pt x="190" y="114"/>
                          <a:pt x="190" y="152"/>
                          <a:pt x="182" y="182"/>
                        </a:cubicBezTo>
                        <a:cubicBezTo>
                          <a:pt x="174" y="212"/>
                          <a:pt x="136" y="234"/>
                          <a:pt x="136" y="272"/>
                        </a:cubicBezTo>
                        <a:cubicBezTo>
                          <a:pt x="136" y="310"/>
                          <a:pt x="167" y="378"/>
                          <a:pt x="182" y="408"/>
                        </a:cubicBezTo>
                        <a:cubicBezTo>
                          <a:pt x="197" y="438"/>
                          <a:pt x="227" y="431"/>
                          <a:pt x="227" y="454"/>
                        </a:cubicBezTo>
                        <a:cubicBezTo>
                          <a:pt x="227" y="477"/>
                          <a:pt x="204" y="511"/>
                          <a:pt x="182" y="545"/>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2" name="Freeform 12">
                    <a:extLst>
                      <a:ext uri="{FF2B5EF4-FFF2-40B4-BE49-F238E27FC236}">
                        <a16:creationId xmlns:a16="http://schemas.microsoft.com/office/drawing/2014/main" id="{00000000-0008-0000-0200-000048000000}"/>
                      </a:ext>
                    </a:extLst>
                  </xdr:cNvPr>
                  <xdr:cNvSpPr>
                    <a:spLocks/>
                  </xdr:cNvSpPr>
                </xdr:nvSpPr>
                <xdr:spPr bwMode="auto">
                  <a:xfrm>
                    <a:off x="2336" y="720"/>
                    <a:ext cx="250" cy="177"/>
                  </a:xfrm>
                  <a:custGeom>
                    <a:avLst/>
                    <a:gdLst>
                      <a:gd name="T0" fmla="*/ 0 w 250"/>
                      <a:gd name="T1" fmla="*/ 170 h 177"/>
                      <a:gd name="T2" fmla="*/ 90 w 250"/>
                      <a:gd name="T3" fmla="*/ 170 h 177"/>
                      <a:gd name="T4" fmla="*/ 90 w 250"/>
                      <a:gd name="T5" fmla="*/ 125 h 177"/>
                      <a:gd name="T6" fmla="*/ 136 w 250"/>
                      <a:gd name="T7" fmla="*/ 79 h 177"/>
                      <a:gd name="T8" fmla="*/ 226 w 250"/>
                      <a:gd name="T9" fmla="*/ 79 h 177"/>
                      <a:gd name="T10" fmla="*/ 226 w 250"/>
                      <a:gd name="T11" fmla="*/ 34 h 177"/>
                      <a:gd name="T12" fmla="*/ 250 w 250"/>
                      <a:gd name="T13" fmla="*/ 0 h 177"/>
                    </a:gdLst>
                    <a:ahLst/>
                    <a:cxnLst>
                      <a:cxn ang="0">
                        <a:pos x="T0" y="T1"/>
                      </a:cxn>
                      <a:cxn ang="0">
                        <a:pos x="T2" y="T3"/>
                      </a:cxn>
                      <a:cxn ang="0">
                        <a:pos x="T4" y="T5"/>
                      </a:cxn>
                      <a:cxn ang="0">
                        <a:pos x="T6" y="T7"/>
                      </a:cxn>
                      <a:cxn ang="0">
                        <a:pos x="T8" y="T9"/>
                      </a:cxn>
                      <a:cxn ang="0">
                        <a:pos x="T10" y="T11"/>
                      </a:cxn>
                      <a:cxn ang="0">
                        <a:pos x="T12" y="T13"/>
                      </a:cxn>
                    </a:cxnLst>
                    <a:rect l="0" t="0" r="r" b="b"/>
                    <a:pathLst>
                      <a:path w="250" h="177">
                        <a:moveTo>
                          <a:pt x="0" y="170"/>
                        </a:moveTo>
                        <a:cubicBezTo>
                          <a:pt x="37" y="173"/>
                          <a:pt x="75" y="177"/>
                          <a:pt x="90" y="170"/>
                        </a:cubicBezTo>
                        <a:cubicBezTo>
                          <a:pt x="105" y="163"/>
                          <a:pt x="82" y="140"/>
                          <a:pt x="90" y="125"/>
                        </a:cubicBezTo>
                        <a:cubicBezTo>
                          <a:pt x="98" y="110"/>
                          <a:pt x="113" y="87"/>
                          <a:pt x="136" y="79"/>
                        </a:cubicBezTo>
                        <a:cubicBezTo>
                          <a:pt x="159" y="71"/>
                          <a:pt x="211" y="86"/>
                          <a:pt x="226" y="79"/>
                        </a:cubicBezTo>
                        <a:cubicBezTo>
                          <a:pt x="241" y="72"/>
                          <a:pt x="222" y="47"/>
                          <a:pt x="226" y="34"/>
                        </a:cubicBezTo>
                        <a:cubicBezTo>
                          <a:pt x="230" y="21"/>
                          <a:pt x="245" y="7"/>
                          <a:pt x="250"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3" name="Freeform 13">
                    <a:extLst>
                      <a:ext uri="{FF2B5EF4-FFF2-40B4-BE49-F238E27FC236}">
                        <a16:creationId xmlns:a16="http://schemas.microsoft.com/office/drawing/2014/main" id="{00000000-0008-0000-0200-000049000000}"/>
                      </a:ext>
                    </a:extLst>
                  </xdr:cNvPr>
                  <xdr:cNvSpPr>
                    <a:spLocks/>
                  </xdr:cNvSpPr>
                </xdr:nvSpPr>
                <xdr:spPr bwMode="auto">
                  <a:xfrm>
                    <a:off x="2426" y="791"/>
                    <a:ext cx="242" cy="151"/>
                  </a:xfrm>
                  <a:custGeom>
                    <a:avLst/>
                    <a:gdLst>
                      <a:gd name="T0" fmla="*/ 0 w 242"/>
                      <a:gd name="T1" fmla="*/ 99 h 151"/>
                      <a:gd name="T2" fmla="*/ 91 w 242"/>
                      <a:gd name="T3" fmla="*/ 144 h 151"/>
                      <a:gd name="T4" fmla="*/ 227 w 242"/>
                      <a:gd name="T5" fmla="*/ 54 h 151"/>
                      <a:gd name="T6" fmla="*/ 182 w 242"/>
                      <a:gd name="T7" fmla="*/ 8 h 151"/>
                      <a:gd name="T8" fmla="*/ 136 w 242"/>
                      <a:gd name="T9" fmla="*/ 8 h 151"/>
                    </a:gdLst>
                    <a:ahLst/>
                    <a:cxnLst>
                      <a:cxn ang="0">
                        <a:pos x="T0" y="T1"/>
                      </a:cxn>
                      <a:cxn ang="0">
                        <a:pos x="T2" y="T3"/>
                      </a:cxn>
                      <a:cxn ang="0">
                        <a:pos x="T4" y="T5"/>
                      </a:cxn>
                      <a:cxn ang="0">
                        <a:pos x="T6" y="T7"/>
                      </a:cxn>
                      <a:cxn ang="0">
                        <a:pos x="T8" y="T9"/>
                      </a:cxn>
                    </a:cxnLst>
                    <a:rect l="0" t="0" r="r" b="b"/>
                    <a:pathLst>
                      <a:path w="242" h="151">
                        <a:moveTo>
                          <a:pt x="0" y="99"/>
                        </a:moveTo>
                        <a:cubicBezTo>
                          <a:pt x="26" y="125"/>
                          <a:pt x="53" y="151"/>
                          <a:pt x="91" y="144"/>
                        </a:cubicBezTo>
                        <a:cubicBezTo>
                          <a:pt x="129" y="137"/>
                          <a:pt x="212" y="77"/>
                          <a:pt x="227" y="54"/>
                        </a:cubicBezTo>
                        <a:cubicBezTo>
                          <a:pt x="242" y="31"/>
                          <a:pt x="197" y="16"/>
                          <a:pt x="182" y="8"/>
                        </a:cubicBezTo>
                        <a:cubicBezTo>
                          <a:pt x="167" y="0"/>
                          <a:pt x="151" y="4"/>
                          <a:pt x="136" y="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4" name="Freeform 14">
                    <a:extLst>
                      <a:ext uri="{FF2B5EF4-FFF2-40B4-BE49-F238E27FC236}">
                        <a16:creationId xmlns:a16="http://schemas.microsoft.com/office/drawing/2014/main" id="{00000000-0008-0000-0200-00004A000000}"/>
                      </a:ext>
                    </a:extLst>
                  </xdr:cNvPr>
                  <xdr:cNvSpPr>
                    <a:spLocks/>
                  </xdr:cNvSpPr>
                </xdr:nvSpPr>
                <xdr:spPr bwMode="auto">
                  <a:xfrm>
                    <a:off x="2601" y="890"/>
                    <a:ext cx="101" cy="336"/>
                  </a:xfrm>
                  <a:custGeom>
                    <a:avLst/>
                    <a:gdLst>
                      <a:gd name="T0" fmla="*/ 101 w 101"/>
                      <a:gd name="T1" fmla="*/ 336 h 336"/>
                      <a:gd name="T2" fmla="*/ 52 w 101"/>
                      <a:gd name="T3" fmla="*/ 272 h 336"/>
                      <a:gd name="T4" fmla="*/ 52 w 101"/>
                      <a:gd name="T5" fmla="*/ 227 h 336"/>
                      <a:gd name="T6" fmla="*/ 52 w 101"/>
                      <a:gd name="T7" fmla="*/ 181 h 336"/>
                      <a:gd name="T8" fmla="*/ 7 w 101"/>
                      <a:gd name="T9" fmla="*/ 91 h 336"/>
                      <a:gd name="T10" fmla="*/ 7 w 101"/>
                      <a:gd name="T11" fmla="*/ 45 h 336"/>
                      <a:gd name="T12" fmla="*/ 7 w 101"/>
                      <a:gd name="T13" fmla="*/ 0 h 336"/>
                    </a:gdLst>
                    <a:ahLst/>
                    <a:cxnLst>
                      <a:cxn ang="0">
                        <a:pos x="T0" y="T1"/>
                      </a:cxn>
                      <a:cxn ang="0">
                        <a:pos x="T2" y="T3"/>
                      </a:cxn>
                      <a:cxn ang="0">
                        <a:pos x="T4" y="T5"/>
                      </a:cxn>
                      <a:cxn ang="0">
                        <a:pos x="T6" y="T7"/>
                      </a:cxn>
                      <a:cxn ang="0">
                        <a:pos x="T8" y="T9"/>
                      </a:cxn>
                      <a:cxn ang="0">
                        <a:pos x="T10" y="T11"/>
                      </a:cxn>
                      <a:cxn ang="0">
                        <a:pos x="T12" y="T13"/>
                      </a:cxn>
                    </a:cxnLst>
                    <a:rect l="0" t="0" r="r" b="b"/>
                    <a:pathLst>
                      <a:path w="101" h="336">
                        <a:moveTo>
                          <a:pt x="101" y="336"/>
                        </a:moveTo>
                        <a:cubicBezTo>
                          <a:pt x="93" y="326"/>
                          <a:pt x="60" y="290"/>
                          <a:pt x="52" y="272"/>
                        </a:cubicBezTo>
                        <a:cubicBezTo>
                          <a:pt x="44" y="254"/>
                          <a:pt x="52" y="242"/>
                          <a:pt x="52" y="227"/>
                        </a:cubicBezTo>
                        <a:cubicBezTo>
                          <a:pt x="52" y="212"/>
                          <a:pt x="59" y="204"/>
                          <a:pt x="52" y="181"/>
                        </a:cubicBezTo>
                        <a:cubicBezTo>
                          <a:pt x="45" y="158"/>
                          <a:pt x="14" y="114"/>
                          <a:pt x="7" y="91"/>
                        </a:cubicBezTo>
                        <a:cubicBezTo>
                          <a:pt x="0" y="68"/>
                          <a:pt x="7" y="60"/>
                          <a:pt x="7" y="45"/>
                        </a:cubicBezTo>
                        <a:cubicBezTo>
                          <a:pt x="7" y="30"/>
                          <a:pt x="7" y="15"/>
                          <a:pt x="7"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5" name="Freeform 15">
                    <a:extLst>
                      <a:ext uri="{FF2B5EF4-FFF2-40B4-BE49-F238E27FC236}">
                        <a16:creationId xmlns:a16="http://schemas.microsoft.com/office/drawing/2014/main" id="{00000000-0008-0000-0200-00004B000000}"/>
                      </a:ext>
                    </a:extLst>
                  </xdr:cNvPr>
                  <xdr:cNvSpPr>
                    <a:spLocks/>
                  </xdr:cNvSpPr>
                </xdr:nvSpPr>
                <xdr:spPr bwMode="auto">
                  <a:xfrm>
                    <a:off x="2653" y="709"/>
                    <a:ext cx="190" cy="144"/>
                  </a:xfrm>
                  <a:custGeom>
                    <a:avLst/>
                    <a:gdLst>
                      <a:gd name="T0" fmla="*/ 182 w 190"/>
                      <a:gd name="T1" fmla="*/ 0 h 144"/>
                      <a:gd name="T2" fmla="*/ 182 w 190"/>
                      <a:gd name="T3" fmla="*/ 90 h 144"/>
                      <a:gd name="T4" fmla="*/ 136 w 190"/>
                      <a:gd name="T5" fmla="*/ 136 h 144"/>
                      <a:gd name="T6" fmla="*/ 91 w 190"/>
                      <a:gd name="T7" fmla="*/ 136 h 144"/>
                      <a:gd name="T8" fmla="*/ 0 w 190"/>
                      <a:gd name="T9" fmla="*/ 136 h 144"/>
                    </a:gdLst>
                    <a:ahLst/>
                    <a:cxnLst>
                      <a:cxn ang="0">
                        <a:pos x="T0" y="T1"/>
                      </a:cxn>
                      <a:cxn ang="0">
                        <a:pos x="T2" y="T3"/>
                      </a:cxn>
                      <a:cxn ang="0">
                        <a:pos x="T4" y="T5"/>
                      </a:cxn>
                      <a:cxn ang="0">
                        <a:pos x="T6" y="T7"/>
                      </a:cxn>
                      <a:cxn ang="0">
                        <a:pos x="T8" y="T9"/>
                      </a:cxn>
                    </a:cxnLst>
                    <a:rect l="0" t="0" r="r" b="b"/>
                    <a:pathLst>
                      <a:path w="190" h="144">
                        <a:moveTo>
                          <a:pt x="182" y="0"/>
                        </a:moveTo>
                        <a:cubicBezTo>
                          <a:pt x="186" y="33"/>
                          <a:pt x="190" y="67"/>
                          <a:pt x="182" y="90"/>
                        </a:cubicBezTo>
                        <a:cubicBezTo>
                          <a:pt x="174" y="113"/>
                          <a:pt x="151" y="128"/>
                          <a:pt x="136" y="136"/>
                        </a:cubicBezTo>
                        <a:cubicBezTo>
                          <a:pt x="121" y="144"/>
                          <a:pt x="114" y="136"/>
                          <a:pt x="91" y="136"/>
                        </a:cubicBezTo>
                        <a:cubicBezTo>
                          <a:pt x="68" y="136"/>
                          <a:pt x="34" y="136"/>
                          <a:pt x="0"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6" name="Freeform 16">
                    <a:extLst>
                      <a:ext uri="{FF2B5EF4-FFF2-40B4-BE49-F238E27FC236}">
                        <a16:creationId xmlns:a16="http://schemas.microsoft.com/office/drawing/2014/main" id="{00000000-0008-0000-0200-00004C000000}"/>
                      </a:ext>
                    </a:extLst>
                  </xdr:cNvPr>
                  <xdr:cNvSpPr>
                    <a:spLocks/>
                  </xdr:cNvSpPr>
                </xdr:nvSpPr>
                <xdr:spPr bwMode="auto">
                  <a:xfrm>
                    <a:off x="2789" y="709"/>
                    <a:ext cx="272" cy="188"/>
                  </a:xfrm>
                  <a:custGeom>
                    <a:avLst/>
                    <a:gdLst>
                      <a:gd name="T0" fmla="*/ 272 w 272"/>
                      <a:gd name="T1" fmla="*/ 0 h 188"/>
                      <a:gd name="T2" fmla="*/ 227 w 272"/>
                      <a:gd name="T3" fmla="*/ 45 h 188"/>
                      <a:gd name="T4" fmla="*/ 182 w 272"/>
                      <a:gd name="T5" fmla="*/ 136 h 188"/>
                      <a:gd name="T6" fmla="*/ 91 w 272"/>
                      <a:gd name="T7" fmla="*/ 181 h 188"/>
                      <a:gd name="T8" fmla="*/ 46 w 272"/>
                      <a:gd name="T9" fmla="*/ 181 h 188"/>
                      <a:gd name="T10" fmla="*/ 0 w 272"/>
                      <a:gd name="T11" fmla="*/ 136 h 188"/>
                    </a:gdLst>
                    <a:ahLst/>
                    <a:cxnLst>
                      <a:cxn ang="0">
                        <a:pos x="T0" y="T1"/>
                      </a:cxn>
                      <a:cxn ang="0">
                        <a:pos x="T2" y="T3"/>
                      </a:cxn>
                      <a:cxn ang="0">
                        <a:pos x="T4" y="T5"/>
                      </a:cxn>
                      <a:cxn ang="0">
                        <a:pos x="T6" y="T7"/>
                      </a:cxn>
                      <a:cxn ang="0">
                        <a:pos x="T8" y="T9"/>
                      </a:cxn>
                      <a:cxn ang="0">
                        <a:pos x="T10" y="T11"/>
                      </a:cxn>
                    </a:cxnLst>
                    <a:rect l="0" t="0" r="r" b="b"/>
                    <a:pathLst>
                      <a:path w="272" h="188">
                        <a:moveTo>
                          <a:pt x="272" y="0"/>
                        </a:moveTo>
                        <a:cubicBezTo>
                          <a:pt x="257" y="11"/>
                          <a:pt x="242" y="22"/>
                          <a:pt x="227" y="45"/>
                        </a:cubicBezTo>
                        <a:cubicBezTo>
                          <a:pt x="212" y="68"/>
                          <a:pt x="205" y="113"/>
                          <a:pt x="182" y="136"/>
                        </a:cubicBezTo>
                        <a:cubicBezTo>
                          <a:pt x="159" y="159"/>
                          <a:pt x="114" y="174"/>
                          <a:pt x="91" y="181"/>
                        </a:cubicBezTo>
                        <a:cubicBezTo>
                          <a:pt x="68" y="188"/>
                          <a:pt x="61" y="188"/>
                          <a:pt x="46" y="181"/>
                        </a:cubicBezTo>
                        <a:cubicBezTo>
                          <a:pt x="31" y="174"/>
                          <a:pt x="15" y="155"/>
                          <a:pt x="0"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7" name="Freeform 17">
                    <a:extLst>
                      <a:ext uri="{FF2B5EF4-FFF2-40B4-BE49-F238E27FC236}">
                        <a16:creationId xmlns:a16="http://schemas.microsoft.com/office/drawing/2014/main" id="{00000000-0008-0000-0200-00004D000000}"/>
                      </a:ext>
                    </a:extLst>
                  </xdr:cNvPr>
                  <xdr:cNvSpPr>
                    <a:spLocks/>
                  </xdr:cNvSpPr>
                </xdr:nvSpPr>
                <xdr:spPr bwMode="auto">
                  <a:xfrm>
                    <a:off x="2782" y="890"/>
                    <a:ext cx="238" cy="342"/>
                  </a:xfrm>
                  <a:custGeom>
                    <a:avLst/>
                    <a:gdLst>
                      <a:gd name="T0" fmla="*/ 53 w 238"/>
                      <a:gd name="T1" fmla="*/ 0 h 342"/>
                      <a:gd name="T2" fmla="*/ 98 w 238"/>
                      <a:gd name="T3" fmla="*/ 91 h 342"/>
                      <a:gd name="T4" fmla="*/ 7 w 238"/>
                      <a:gd name="T5" fmla="*/ 136 h 342"/>
                      <a:gd name="T6" fmla="*/ 53 w 238"/>
                      <a:gd name="T7" fmla="*/ 181 h 342"/>
                      <a:gd name="T8" fmla="*/ 189 w 238"/>
                      <a:gd name="T9" fmla="*/ 227 h 342"/>
                      <a:gd name="T10" fmla="*/ 234 w 238"/>
                      <a:gd name="T11" fmla="*/ 272 h 342"/>
                      <a:gd name="T12" fmla="*/ 214 w 238"/>
                      <a:gd name="T13" fmla="*/ 342 h 342"/>
                    </a:gdLst>
                    <a:ahLst/>
                    <a:cxnLst>
                      <a:cxn ang="0">
                        <a:pos x="T0" y="T1"/>
                      </a:cxn>
                      <a:cxn ang="0">
                        <a:pos x="T2" y="T3"/>
                      </a:cxn>
                      <a:cxn ang="0">
                        <a:pos x="T4" y="T5"/>
                      </a:cxn>
                      <a:cxn ang="0">
                        <a:pos x="T6" y="T7"/>
                      </a:cxn>
                      <a:cxn ang="0">
                        <a:pos x="T8" y="T9"/>
                      </a:cxn>
                      <a:cxn ang="0">
                        <a:pos x="T10" y="T11"/>
                      </a:cxn>
                      <a:cxn ang="0">
                        <a:pos x="T12" y="T13"/>
                      </a:cxn>
                    </a:cxnLst>
                    <a:rect l="0" t="0" r="r" b="b"/>
                    <a:pathLst>
                      <a:path w="238" h="342">
                        <a:moveTo>
                          <a:pt x="53" y="0"/>
                        </a:moveTo>
                        <a:cubicBezTo>
                          <a:pt x="79" y="34"/>
                          <a:pt x="106" y="68"/>
                          <a:pt x="98" y="91"/>
                        </a:cubicBezTo>
                        <a:cubicBezTo>
                          <a:pt x="90" y="114"/>
                          <a:pt x="14" y="121"/>
                          <a:pt x="7" y="136"/>
                        </a:cubicBezTo>
                        <a:cubicBezTo>
                          <a:pt x="0" y="151"/>
                          <a:pt x="23" y="166"/>
                          <a:pt x="53" y="181"/>
                        </a:cubicBezTo>
                        <a:cubicBezTo>
                          <a:pt x="83" y="196"/>
                          <a:pt x="159" y="212"/>
                          <a:pt x="189" y="227"/>
                        </a:cubicBezTo>
                        <a:cubicBezTo>
                          <a:pt x="219" y="242"/>
                          <a:pt x="230" y="253"/>
                          <a:pt x="234" y="272"/>
                        </a:cubicBezTo>
                        <a:cubicBezTo>
                          <a:pt x="238" y="291"/>
                          <a:pt x="218" y="328"/>
                          <a:pt x="214" y="34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8" name="Freeform 18">
                    <a:extLst>
                      <a:ext uri="{FF2B5EF4-FFF2-40B4-BE49-F238E27FC236}">
                        <a16:creationId xmlns:a16="http://schemas.microsoft.com/office/drawing/2014/main" id="{00000000-0008-0000-0200-00004E000000}"/>
                      </a:ext>
                    </a:extLst>
                  </xdr:cNvPr>
                  <xdr:cNvSpPr>
                    <a:spLocks/>
                  </xdr:cNvSpPr>
                </xdr:nvSpPr>
                <xdr:spPr bwMode="auto">
                  <a:xfrm>
                    <a:off x="2624" y="1006"/>
                    <a:ext cx="165" cy="23"/>
                  </a:xfrm>
                  <a:custGeom>
                    <a:avLst/>
                    <a:gdLst>
                      <a:gd name="T0" fmla="*/ 165 w 165"/>
                      <a:gd name="T1" fmla="*/ 20 h 23"/>
                      <a:gd name="T2" fmla="*/ 120 w 165"/>
                      <a:gd name="T3" fmla="*/ 20 h 23"/>
                      <a:gd name="T4" fmla="*/ 0 w 165"/>
                      <a:gd name="T5" fmla="*/ 0 h 23"/>
                    </a:gdLst>
                    <a:ahLst/>
                    <a:cxnLst>
                      <a:cxn ang="0">
                        <a:pos x="T0" y="T1"/>
                      </a:cxn>
                      <a:cxn ang="0">
                        <a:pos x="T2" y="T3"/>
                      </a:cxn>
                      <a:cxn ang="0">
                        <a:pos x="T4" y="T5"/>
                      </a:cxn>
                    </a:cxnLst>
                    <a:rect l="0" t="0" r="r" b="b"/>
                    <a:pathLst>
                      <a:path w="165" h="23">
                        <a:moveTo>
                          <a:pt x="165" y="20"/>
                        </a:moveTo>
                        <a:cubicBezTo>
                          <a:pt x="154" y="20"/>
                          <a:pt x="147" y="23"/>
                          <a:pt x="120" y="20"/>
                        </a:cubicBezTo>
                        <a:cubicBezTo>
                          <a:pt x="93" y="17"/>
                          <a:pt x="25" y="4"/>
                          <a:pt x="0"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0" name="Group 23">
                <a:extLst>
                  <a:ext uri="{FF2B5EF4-FFF2-40B4-BE49-F238E27FC236}">
                    <a16:creationId xmlns:a16="http://schemas.microsoft.com/office/drawing/2014/main" id="{00000000-0008-0000-0200-000014000000}"/>
                  </a:ext>
                </a:extLst>
              </xdr:cNvPr>
              <xdr:cNvGrpSpPr>
                <a:grpSpLocks/>
              </xdr:cNvGrpSpPr>
            </xdr:nvGrpSpPr>
            <xdr:grpSpPr bwMode="auto">
              <a:xfrm>
                <a:off x="879" y="510"/>
                <a:ext cx="1323" cy="788"/>
                <a:chOff x="879" y="510"/>
                <a:chExt cx="1323" cy="788"/>
              </a:xfrm>
              <a:grpFill/>
            </xdr:grpSpPr>
            <xdr:sp macro="" textlink="">
              <xdr:nvSpPr>
                <xdr:cNvPr id="62" name="Freeform 24">
                  <a:extLst>
                    <a:ext uri="{FF2B5EF4-FFF2-40B4-BE49-F238E27FC236}">
                      <a16:creationId xmlns:a16="http://schemas.microsoft.com/office/drawing/2014/main" id="{00000000-0008-0000-0200-00003E000000}"/>
                    </a:ext>
                  </a:extLst>
                </xdr:cNvPr>
                <xdr:cNvSpPr>
                  <a:spLocks/>
                </xdr:cNvSpPr>
              </xdr:nvSpPr>
              <xdr:spPr bwMode="auto">
                <a:xfrm>
                  <a:off x="879" y="510"/>
                  <a:ext cx="1323" cy="788"/>
                </a:xfrm>
                <a:custGeom>
                  <a:avLst/>
                  <a:gdLst>
                    <a:gd name="T0" fmla="*/ 141 w 1323"/>
                    <a:gd name="T1" fmla="*/ 153 h 788"/>
                    <a:gd name="T2" fmla="*/ 187 w 1323"/>
                    <a:gd name="T3" fmla="*/ 153 h 788"/>
                    <a:gd name="T4" fmla="*/ 277 w 1323"/>
                    <a:gd name="T5" fmla="*/ 153 h 788"/>
                    <a:gd name="T6" fmla="*/ 323 w 1323"/>
                    <a:gd name="T7" fmla="*/ 62 h 788"/>
                    <a:gd name="T8" fmla="*/ 435 w 1323"/>
                    <a:gd name="T9" fmla="*/ 0 h 788"/>
                    <a:gd name="T10" fmla="*/ 595 w 1323"/>
                    <a:gd name="T11" fmla="*/ 62 h 788"/>
                    <a:gd name="T12" fmla="*/ 640 w 1323"/>
                    <a:gd name="T13" fmla="*/ 108 h 788"/>
                    <a:gd name="T14" fmla="*/ 731 w 1323"/>
                    <a:gd name="T15" fmla="*/ 108 h 788"/>
                    <a:gd name="T16" fmla="*/ 987 w 1323"/>
                    <a:gd name="T17" fmla="*/ 96 h 788"/>
                    <a:gd name="T18" fmla="*/ 1139 w 1323"/>
                    <a:gd name="T19" fmla="*/ 153 h 788"/>
                    <a:gd name="T20" fmla="*/ 1299 w 1323"/>
                    <a:gd name="T21" fmla="*/ 168 h 788"/>
                    <a:gd name="T22" fmla="*/ 1281 w 1323"/>
                    <a:gd name="T23" fmla="*/ 297 h 788"/>
                    <a:gd name="T24" fmla="*/ 1239 w 1323"/>
                    <a:gd name="T25" fmla="*/ 450 h 788"/>
                    <a:gd name="T26" fmla="*/ 1137 w 1323"/>
                    <a:gd name="T27" fmla="*/ 618 h 788"/>
                    <a:gd name="T28" fmla="*/ 1029 w 1323"/>
                    <a:gd name="T29" fmla="*/ 666 h 788"/>
                    <a:gd name="T30" fmla="*/ 686 w 1323"/>
                    <a:gd name="T31" fmla="*/ 607 h 788"/>
                    <a:gd name="T32" fmla="*/ 561 w 1323"/>
                    <a:gd name="T33" fmla="*/ 768 h 788"/>
                    <a:gd name="T34" fmla="*/ 459 w 1323"/>
                    <a:gd name="T35" fmla="*/ 726 h 788"/>
                    <a:gd name="T36" fmla="*/ 368 w 1323"/>
                    <a:gd name="T37" fmla="*/ 743 h 788"/>
                    <a:gd name="T38" fmla="*/ 323 w 1323"/>
                    <a:gd name="T39" fmla="*/ 743 h 788"/>
                    <a:gd name="T40" fmla="*/ 297 w 1323"/>
                    <a:gd name="T41" fmla="*/ 642 h 788"/>
                    <a:gd name="T42" fmla="*/ 189 w 1323"/>
                    <a:gd name="T43" fmla="*/ 660 h 788"/>
                    <a:gd name="T44" fmla="*/ 96 w 1323"/>
                    <a:gd name="T45" fmla="*/ 697 h 788"/>
                    <a:gd name="T46" fmla="*/ 141 w 1323"/>
                    <a:gd name="T47" fmla="*/ 607 h 788"/>
                    <a:gd name="T48" fmla="*/ 187 w 1323"/>
                    <a:gd name="T49" fmla="*/ 561 h 788"/>
                    <a:gd name="T50" fmla="*/ 135 w 1323"/>
                    <a:gd name="T51" fmla="*/ 522 h 788"/>
                    <a:gd name="T52" fmla="*/ 51 w 1323"/>
                    <a:gd name="T53" fmla="*/ 425 h 788"/>
                    <a:gd name="T54" fmla="*/ 96 w 1323"/>
                    <a:gd name="T55" fmla="*/ 380 h 788"/>
                    <a:gd name="T56" fmla="*/ 3 w 1323"/>
                    <a:gd name="T57" fmla="*/ 294 h 788"/>
                    <a:gd name="T58" fmla="*/ 75 w 1323"/>
                    <a:gd name="T59" fmla="*/ 204 h 788"/>
                    <a:gd name="T60" fmla="*/ 141 w 1323"/>
                    <a:gd name="T61" fmla="*/ 153 h 7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323" h="788">
                      <a:moveTo>
                        <a:pt x="141" y="153"/>
                      </a:moveTo>
                      <a:cubicBezTo>
                        <a:pt x="164" y="145"/>
                        <a:pt x="164" y="153"/>
                        <a:pt x="187" y="153"/>
                      </a:cubicBezTo>
                      <a:cubicBezTo>
                        <a:pt x="210" y="153"/>
                        <a:pt x="254" y="168"/>
                        <a:pt x="277" y="153"/>
                      </a:cubicBezTo>
                      <a:cubicBezTo>
                        <a:pt x="300" y="138"/>
                        <a:pt x="297" y="88"/>
                        <a:pt x="323" y="62"/>
                      </a:cubicBezTo>
                      <a:cubicBezTo>
                        <a:pt x="349" y="36"/>
                        <a:pt x="390" y="0"/>
                        <a:pt x="435" y="0"/>
                      </a:cubicBezTo>
                      <a:cubicBezTo>
                        <a:pt x="480" y="0"/>
                        <a:pt x="561" y="44"/>
                        <a:pt x="595" y="62"/>
                      </a:cubicBezTo>
                      <a:cubicBezTo>
                        <a:pt x="629" y="80"/>
                        <a:pt x="617" y="100"/>
                        <a:pt x="640" y="108"/>
                      </a:cubicBezTo>
                      <a:cubicBezTo>
                        <a:pt x="663" y="116"/>
                        <a:pt x="673" y="110"/>
                        <a:pt x="731" y="108"/>
                      </a:cubicBezTo>
                      <a:cubicBezTo>
                        <a:pt x="789" y="106"/>
                        <a:pt x="919" y="88"/>
                        <a:pt x="987" y="96"/>
                      </a:cubicBezTo>
                      <a:cubicBezTo>
                        <a:pt x="1055" y="104"/>
                        <a:pt x="1087" y="141"/>
                        <a:pt x="1139" y="153"/>
                      </a:cubicBezTo>
                      <a:cubicBezTo>
                        <a:pt x="1191" y="165"/>
                        <a:pt x="1275" y="144"/>
                        <a:pt x="1299" y="168"/>
                      </a:cubicBezTo>
                      <a:cubicBezTo>
                        <a:pt x="1323" y="192"/>
                        <a:pt x="1291" y="250"/>
                        <a:pt x="1281" y="297"/>
                      </a:cubicBezTo>
                      <a:cubicBezTo>
                        <a:pt x="1271" y="344"/>
                        <a:pt x="1263" y="397"/>
                        <a:pt x="1239" y="450"/>
                      </a:cubicBezTo>
                      <a:cubicBezTo>
                        <a:pt x="1215" y="503"/>
                        <a:pt x="1172" y="582"/>
                        <a:pt x="1137" y="618"/>
                      </a:cubicBezTo>
                      <a:cubicBezTo>
                        <a:pt x="1102" y="654"/>
                        <a:pt x="1104" y="668"/>
                        <a:pt x="1029" y="666"/>
                      </a:cubicBezTo>
                      <a:cubicBezTo>
                        <a:pt x="954" y="664"/>
                        <a:pt x="764" y="590"/>
                        <a:pt x="686" y="607"/>
                      </a:cubicBezTo>
                      <a:cubicBezTo>
                        <a:pt x="608" y="624"/>
                        <a:pt x="599" y="748"/>
                        <a:pt x="561" y="768"/>
                      </a:cubicBezTo>
                      <a:cubicBezTo>
                        <a:pt x="523" y="788"/>
                        <a:pt x="491" y="730"/>
                        <a:pt x="459" y="726"/>
                      </a:cubicBezTo>
                      <a:cubicBezTo>
                        <a:pt x="427" y="722"/>
                        <a:pt x="391" y="740"/>
                        <a:pt x="368" y="743"/>
                      </a:cubicBezTo>
                      <a:cubicBezTo>
                        <a:pt x="345" y="746"/>
                        <a:pt x="335" y="760"/>
                        <a:pt x="323" y="743"/>
                      </a:cubicBezTo>
                      <a:cubicBezTo>
                        <a:pt x="311" y="726"/>
                        <a:pt x="319" y="656"/>
                        <a:pt x="297" y="642"/>
                      </a:cubicBezTo>
                      <a:cubicBezTo>
                        <a:pt x="275" y="628"/>
                        <a:pt x="222" y="651"/>
                        <a:pt x="189" y="660"/>
                      </a:cubicBezTo>
                      <a:cubicBezTo>
                        <a:pt x="156" y="669"/>
                        <a:pt x="104" y="706"/>
                        <a:pt x="96" y="697"/>
                      </a:cubicBezTo>
                      <a:cubicBezTo>
                        <a:pt x="88" y="688"/>
                        <a:pt x="126" y="630"/>
                        <a:pt x="141" y="607"/>
                      </a:cubicBezTo>
                      <a:cubicBezTo>
                        <a:pt x="156" y="584"/>
                        <a:pt x="188" y="575"/>
                        <a:pt x="187" y="561"/>
                      </a:cubicBezTo>
                      <a:cubicBezTo>
                        <a:pt x="186" y="547"/>
                        <a:pt x="158" y="545"/>
                        <a:pt x="135" y="522"/>
                      </a:cubicBezTo>
                      <a:cubicBezTo>
                        <a:pt x="112" y="499"/>
                        <a:pt x="57" y="449"/>
                        <a:pt x="51" y="425"/>
                      </a:cubicBezTo>
                      <a:cubicBezTo>
                        <a:pt x="45" y="401"/>
                        <a:pt x="104" y="402"/>
                        <a:pt x="96" y="380"/>
                      </a:cubicBezTo>
                      <a:cubicBezTo>
                        <a:pt x="88" y="358"/>
                        <a:pt x="6" y="323"/>
                        <a:pt x="3" y="294"/>
                      </a:cubicBezTo>
                      <a:cubicBezTo>
                        <a:pt x="0" y="265"/>
                        <a:pt x="52" y="228"/>
                        <a:pt x="75" y="204"/>
                      </a:cubicBezTo>
                      <a:cubicBezTo>
                        <a:pt x="98" y="180"/>
                        <a:pt x="127" y="164"/>
                        <a:pt x="141" y="153"/>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63" name="Group 25">
                  <a:extLst>
                    <a:ext uri="{FF2B5EF4-FFF2-40B4-BE49-F238E27FC236}">
                      <a16:creationId xmlns:a16="http://schemas.microsoft.com/office/drawing/2014/main" id="{00000000-0008-0000-0200-00003F000000}"/>
                    </a:ext>
                  </a:extLst>
                </xdr:cNvPr>
                <xdr:cNvGrpSpPr>
                  <a:grpSpLocks/>
                </xdr:cNvGrpSpPr>
              </xdr:nvGrpSpPr>
              <xdr:grpSpPr bwMode="auto">
                <a:xfrm>
                  <a:off x="975" y="527"/>
                  <a:ext cx="1179" cy="619"/>
                  <a:chOff x="975" y="527"/>
                  <a:chExt cx="1179" cy="619"/>
                </a:xfrm>
                <a:grpFill/>
              </xdr:grpSpPr>
              <xdr:sp macro="" textlink="">
                <xdr:nvSpPr>
                  <xdr:cNvPr id="64" name="Freeform 26">
                    <a:extLst>
                      <a:ext uri="{FF2B5EF4-FFF2-40B4-BE49-F238E27FC236}">
                        <a16:creationId xmlns:a16="http://schemas.microsoft.com/office/drawing/2014/main" id="{00000000-0008-0000-0200-000040000000}"/>
                      </a:ext>
                    </a:extLst>
                  </xdr:cNvPr>
                  <xdr:cNvSpPr>
                    <a:spLocks/>
                  </xdr:cNvSpPr>
                </xdr:nvSpPr>
                <xdr:spPr bwMode="auto">
                  <a:xfrm>
                    <a:off x="975" y="527"/>
                    <a:ext cx="408" cy="454"/>
                  </a:xfrm>
                  <a:custGeom>
                    <a:avLst/>
                    <a:gdLst>
                      <a:gd name="T0" fmla="*/ 0 w 408"/>
                      <a:gd name="T1" fmla="*/ 454 h 454"/>
                      <a:gd name="T2" fmla="*/ 45 w 408"/>
                      <a:gd name="T3" fmla="*/ 408 h 454"/>
                      <a:gd name="T4" fmla="*/ 136 w 408"/>
                      <a:gd name="T5" fmla="*/ 363 h 454"/>
                      <a:gd name="T6" fmla="*/ 272 w 408"/>
                      <a:gd name="T7" fmla="*/ 318 h 454"/>
                      <a:gd name="T8" fmla="*/ 272 w 408"/>
                      <a:gd name="T9" fmla="*/ 272 h 454"/>
                      <a:gd name="T10" fmla="*/ 317 w 408"/>
                      <a:gd name="T11" fmla="*/ 136 h 454"/>
                      <a:gd name="T12" fmla="*/ 408 w 408"/>
                      <a:gd name="T13" fmla="*/ 0 h 454"/>
                    </a:gdLst>
                    <a:ahLst/>
                    <a:cxnLst>
                      <a:cxn ang="0">
                        <a:pos x="T0" y="T1"/>
                      </a:cxn>
                      <a:cxn ang="0">
                        <a:pos x="T2" y="T3"/>
                      </a:cxn>
                      <a:cxn ang="0">
                        <a:pos x="T4" y="T5"/>
                      </a:cxn>
                      <a:cxn ang="0">
                        <a:pos x="T6" y="T7"/>
                      </a:cxn>
                      <a:cxn ang="0">
                        <a:pos x="T8" y="T9"/>
                      </a:cxn>
                      <a:cxn ang="0">
                        <a:pos x="T10" y="T11"/>
                      </a:cxn>
                      <a:cxn ang="0">
                        <a:pos x="T12" y="T13"/>
                      </a:cxn>
                    </a:cxnLst>
                    <a:rect l="0" t="0" r="r" b="b"/>
                    <a:pathLst>
                      <a:path w="408" h="454">
                        <a:moveTo>
                          <a:pt x="0" y="454"/>
                        </a:moveTo>
                        <a:cubicBezTo>
                          <a:pt x="11" y="438"/>
                          <a:pt x="22" y="423"/>
                          <a:pt x="45" y="408"/>
                        </a:cubicBezTo>
                        <a:cubicBezTo>
                          <a:pt x="68" y="393"/>
                          <a:pt x="98" y="378"/>
                          <a:pt x="136" y="363"/>
                        </a:cubicBezTo>
                        <a:cubicBezTo>
                          <a:pt x="174" y="348"/>
                          <a:pt x="249" y="333"/>
                          <a:pt x="272" y="318"/>
                        </a:cubicBezTo>
                        <a:cubicBezTo>
                          <a:pt x="295" y="303"/>
                          <a:pt x="265" y="302"/>
                          <a:pt x="272" y="272"/>
                        </a:cubicBezTo>
                        <a:cubicBezTo>
                          <a:pt x="279" y="242"/>
                          <a:pt x="294" y="181"/>
                          <a:pt x="317" y="136"/>
                        </a:cubicBezTo>
                        <a:cubicBezTo>
                          <a:pt x="340" y="91"/>
                          <a:pt x="393" y="23"/>
                          <a:pt x="408" y="0"/>
                        </a:cubicBezTo>
                      </a:path>
                    </a:pathLst>
                  </a:custGeom>
                  <a:grpFill/>
                  <a:ln w="9525"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5" name="Freeform 27">
                    <a:extLst>
                      <a:ext uri="{FF2B5EF4-FFF2-40B4-BE49-F238E27FC236}">
                        <a16:creationId xmlns:a16="http://schemas.microsoft.com/office/drawing/2014/main" id="{00000000-0008-0000-0200-000041000000}"/>
                      </a:ext>
                    </a:extLst>
                  </xdr:cNvPr>
                  <xdr:cNvSpPr>
                    <a:spLocks/>
                  </xdr:cNvSpPr>
                </xdr:nvSpPr>
                <xdr:spPr bwMode="auto">
                  <a:xfrm>
                    <a:off x="1156" y="748"/>
                    <a:ext cx="138" cy="398"/>
                  </a:xfrm>
                  <a:custGeom>
                    <a:avLst/>
                    <a:gdLst>
                      <a:gd name="T0" fmla="*/ 14 w 138"/>
                      <a:gd name="T1" fmla="*/ 398 h 398"/>
                      <a:gd name="T2" fmla="*/ 46 w 138"/>
                      <a:gd name="T3" fmla="*/ 369 h 398"/>
                      <a:gd name="T4" fmla="*/ 0 w 138"/>
                      <a:gd name="T5" fmla="*/ 278 h 398"/>
                      <a:gd name="T6" fmla="*/ 46 w 138"/>
                      <a:gd name="T7" fmla="*/ 233 h 398"/>
                      <a:gd name="T8" fmla="*/ 91 w 138"/>
                      <a:gd name="T9" fmla="*/ 233 h 398"/>
                      <a:gd name="T10" fmla="*/ 136 w 138"/>
                      <a:gd name="T11" fmla="*/ 142 h 398"/>
                      <a:gd name="T12" fmla="*/ 106 w 138"/>
                      <a:gd name="T13" fmla="*/ 0 h 398"/>
                    </a:gdLst>
                    <a:ahLst/>
                    <a:cxnLst>
                      <a:cxn ang="0">
                        <a:pos x="T0" y="T1"/>
                      </a:cxn>
                      <a:cxn ang="0">
                        <a:pos x="T2" y="T3"/>
                      </a:cxn>
                      <a:cxn ang="0">
                        <a:pos x="T4" y="T5"/>
                      </a:cxn>
                      <a:cxn ang="0">
                        <a:pos x="T6" y="T7"/>
                      </a:cxn>
                      <a:cxn ang="0">
                        <a:pos x="T8" y="T9"/>
                      </a:cxn>
                      <a:cxn ang="0">
                        <a:pos x="T10" y="T11"/>
                      </a:cxn>
                      <a:cxn ang="0">
                        <a:pos x="T12" y="T13"/>
                      </a:cxn>
                    </a:cxnLst>
                    <a:rect l="0" t="0" r="r" b="b"/>
                    <a:pathLst>
                      <a:path w="138" h="398">
                        <a:moveTo>
                          <a:pt x="14" y="398"/>
                        </a:moveTo>
                        <a:cubicBezTo>
                          <a:pt x="19" y="394"/>
                          <a:pt x="48" y="389"/>
                          <a:pt x="46" y="369"/>
                        </a:cubicBezTo>
                        <a:cubicBezTo>
                          <a:pt x="44" y="349"/>
                          <a:pt x="0" y="301"/>
                          <a:pt x="0" y="278"/>
                        </a:cubicBezTo>
                        <a:cubicBezTo>
                          <a:pt x="0" y="255"/>
                          <a:pt x="31" y="240"/>
                          <a:pt x="46" y="233"/>
                        </a:cubicBezTo>
                        <a:cubicBezTo>
                          <a:pt x="61" y="226"/>
                          <a:pt x="76" y="248"/>
                          <a:pt x="91" y="233"/>
                        </a:cubicBezTo>
                        <a:cubicBezTo>
                          <a:pt x="106" y="218"/>
                          <a:pt x="134" y="181"/>
                          <a:pt x="136" y="142"/>
                        </a:cubicBezTo>
                        <a:cubicBezTo>
                          <a:pt x="138" y="103"/>
                          <a:pt x="112" y="30"/>
                          <a:pt x="106"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6" name="Freeform 28">
                    <a:extLst>
                      <a:ext uri="{FF2B5EF4-FFF2-40B4-BE49-F238E27FC236}">
                        <a16:creationId xmlns:a16="http://schemas.microsoft.com/office/drawing/2014/main" id="{00000000-0008-0000-0200-000042000000}"/>
                      </a:ext>
                    </a:extLst>
                  </xdr:cNvPr>
                  <xdr:cNvSpPr>
                    <a:spLocks/>
                  </xdr:cNvSpPr>
                </xdr:nvSpPr>
                <xdr:spPr bwMode="auto">
                  <a:xfrm>
                    <a:off x="1247" y="981"/>
                    <a:ext cx="363" cy="136"/>
                  </a:xfrm>
                  <a:custGeom>
                    <a:avLst/>
                    <a:gdLst>
                      <a:gd name="T0" fmla="*/ 0 w 363"/>
                      <a:gd name="T1" fmla="*/ 0 h 136"/>
                      <a:gd name="T2" fmla="*/ 45 w 363"/>
                      <a:gd name="T3" fmla="*/ 45 h 136"/>
                      <a:gd name="T4" fmla="*/ 91 w 363"/>
                      <a:gd name="T5" fmla="*/ 45 h 136"/>
                      <a:gd name="T6" fmla="*/ 182 w 363"/>
                      <a:gd name="T7" fmla="*/ 45 h 136"/>
                      <a:gd name="T8" fmla="*/ 227 w 363"/>
                      <a:gd name="T9" fmla="*/ 90 h 136"/>
                      <a:gd name="T10" fmla="*/ 272 w 363"/>
                      <a:gd name="T11" fmla="*/ 45 h 136"/>
                      <a:gd name="T12" fmla="*/ 318 w 363"/>
                      <a:gd name="T13" fmla="*/ 45 h 136"/>
                      <a:gd name="T14" fmla="*/ 363 w 363"/>
                      <a:gd name="T15" fmla="*/ 136 h 136"/>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63" h="136">
                        <a:moveTo>
                          <a:pt x="0" y="0"/>
                        </a:moveTo>
                        <a:cubicBezTo>
                          <a:pt x="15" y="19"/>
                          <a:pt x="30" y="38"/>
                          <a:pt x="45" y="45"/>
                        </a:cubicBezTo>
                        <a:cubicBezTo>
                          <a:pt x="60" y="52"/>
                          <a:pt x="68" y="45"/>
                          <a:pt x="91" y="45"/>
                        </a:cubicBezTo>
                        <a:cubicBezTo>
                          <a:pt x="114" y="45"/>
                          <a:pt x="159" y="38"/>
                          <a:pt x="182" y="45"/>
                        </a:cubicBezTo>
                        <a:cubicBezTo>
                          <a:pt x="205" y="52"/>
                          <a:pt x="212" y="90"/>
                          <a:pt x="227" y="90"/>
                        </a:cubicBezTo>
                        <a:cubicBezTo>
                          <a:pt x="242" y="90"/>
                          <a:pt x="257" y="52"/>
                          <a:pt x="272" y="45"/>
                        </a:cubicBezTo>
                        <a:cubicBezTo>
                          <a:pt x="287" y="38"/>
                          <a:pt x="303" y="30"/>
                          <a:pt x="318" y="45"/>
                        </a:cubicBezTo>
                        <a:cubicBezTo>
                          <a:pt x="333" y="60"/>
                          <a:pt x="356" y="121"/>
                          <a:pt x="363"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7" name="Freeform 29">
                    <a:extLst>
                      <a:ext uri="{FF2B5EF4-FFF2-40B4-BE49-F238E27FC236}">
                        <a16:creationId xmlns:a16="http://schemas.microsoft.com/office/drawing/2014/main" id="{00000000-0008-0000-0200-000043000000}"/>
                      </a:ext>
                    </a:extLst>
                  </xdr:cNvPr>
                  <xdr:cNvSpPr>
                    <a:spLocks/>
                  </xdr:cNvSpPr>
                </xdr:nvSpPr>
                <xdr:spPr bwMode="auto">
                  <a:xfrm>
                    <a:off x="1511" y="618"/>
                    <a:ext cx="62" cy="408"/>
                  </a:xfrm>
                  <a:custGeom>
                    <a:avLst/>
                    <a:gdLst>
                      <a:gd name="T0" fmla="*/ 8 w 62"/>
                      <a:gd name="T1" fmla="*/ 0 h 408"/>
                      <a:gd name="T2" fmla="*/ 8 w 62"/>
                      <a:gd name="T3" fmla="*/ 45 h 408"/>
                      <a:gd name="T4" fmla="*/ 8 w 62"/>
                      <a:gd name="T5" fmla="*/ 91 h 408"/>
                      <a:gd name="T6" fmla="*/ 54 w 62"/>
                      <a:gd name="T7" fmla="*/ 136 h 408"/>
                      <a:gd name="T8" fmla="*/ 54 w 62"/>
                      <a:gd name="T9" fmla="*/ 181 h 408"/>
                      <a:gd name="T10" fmla="*/ 8 w 62"/>
                      <a:gd name="T11" fmla="*/ 272 h 408"/>
                      <a:gd name="T12" fmla="*/ 8 w 62"/>
                      <a:gd name="T13" fmla="*/ 408 h 408"/>
                    </a:gdLst>
                    <a:ahLst/>
                    <a:cxnLst>
                      <a:cxn ang="0">
                        <a:pos x="T0" y="T1"/>
                      </a:cxn>
                      <a:cxn ang="0">
                        <a:pos x="T2" y="T3"/>
                      </a:cxn>
                      <a:cxn ang="0">
                        <a:pos x="T4" y="T5"/>
                      </a:cxn>
                      <a:cxn ang="0">
                        <a:pos x="T6" y="T7"/>
                      </a:cxn>
                      <a:cxn ang="0">
                        <a:pos x="T8" y="T9"/>
                      </a:cxn>
                      <a:cxn ang="0">
                        <a:pos x="T10" y="T11"/>
                      </a:cxn>
                      <a:cxn ang="0">
                        <a:pos x="T12" y="T13"/>
                      </a:cxn>
                    </a:cxnLst>
                    <a:rect l="0" t="0" r="r" b="b"/>
                    <a:pathLst>
                      <a:path w="62" h="408">
                        <a:moveTo>
                          <a:pt x="8" y="0"/>
                        </a:moveTo>
                        <a:cubicBezTo>
                          <a:pt x="8" y="15"/>
                          <a:pt x="8" y="30"/>
                          <a:pt x="8" y="45"/>
                        </a:cubicBezTo>
                        <a:cubicBezTo>
                          <a:pt x="8" y="60"/>
                          <a:pt x="0" y="76"/>
                          <a:pt x="8" y="91"/>
                        </a:cubicBezTo>
                        <a:cubicBezTo>
                          <a:pt x="16" y="106"/>
                          <a:pt x="46" y="121"/>
                          <a:pt x="54" y="136"/>
                        </a:cubicBezTo>
                        <a:cubicBezTo>
                          <a:pt x="62" y="151"/>
                          <a:pt x="62" y="158"/>
                          <a:pt x="54" y="181"/>
                        </a:cubicBezTo>
                        <a:cubicBezTo>
                          <a:pt x="46" y="204"/>
                          <a:pt x="16" y="234"/>
                          <a:pt x="8" y="272"/>
                        </a:cubicBezTo>
                        <a:cubicBezTo>
                          <a:pt x="0" y="310"/>
                          <a:pt x="8" y="385"/>
                          <a:pt x="8"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8" name="Freeform 30">
                    <a:extLst>
                      <a:ext uri="{FF2B5EF4-FFF2-40B4-BE49-F238E27FC236}">
                        <a16:creationId xmlns:a16="http://schemas.microsoft.com/office/drawing/2014/main" id="{00000000-0008-0000-0200-000044000000}"/>
                      </a:ext>
                    </a:extLst>
                  </xdr:cNvPr>
                  <xdr:cNvSpPr>
                    <a:spLocks/>
                  </xdr:cNvSpPr>
                </xdr:nvSpPr>
                <xdr:spPr bwMode="auto">
                  <a:xfrm>
                    <a:off x="1565" y="747"/>
                    <a:ext cx="589" cy="106"/>
                  </a:xfrm>
                  <a:custGeom>
                    <a:avLst/>
                    <a:gdLst>
                      <a:gd name="T0" fmla="*/ 589 w 589"/>
                      <a:gd name="T1" fmla="*/ 7 h 106"/>
                      <a:gd name="T2" fmla="*/ 544 w 589"/>
                      <a:gd name="T3" fmla="*/ 7 h 106"/>
                      <a:gd name="T4" fmla="*/ 499 w 589"/>
                      <a:gd name="T5" fmla="*/ 52 h 106"/>
                      <a:gd name="T6" fmla="*/ 408 w 589"/>
                      <a:gd name="T7" fmla="*/ 52 h 106"/>
                      <a:gd name="T8" fmla="*/ 362 w 589"/>
                      <a:gd name="T9" fmla="*/ 98 h 106"/>
                      <a:gd name="T10" fmla="*/ 272 w 589"/>
                      <a:gd name="T11" fmla="*/ 98 h 106"/>
                      <a:gd name="T12" fmla="*/ 272 w 589"/>
                      <a:gd name="T13" fmla="*/ 52 h 106"/>
                      <a:gd name="T14" fmla="*/ 136 w 589"/>
                      <a:gd name="T15" fmla="*/ 98 h 106"/>
                      <a:gd name="T16" fmla="*/ 45 w 589"/>
                      <a:gd name="T17" fmla="*/ 52 h 106"/>
                      <a:gd name="T18" fmla="*/ 0 w 589"/>
                      <a:gd name="T19" fmla="*/ 52 h 10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89" h="106">
                        <a:moveTo>
                          <a:pt x="589" y="7"/>
                        </a:moveTo>
                        <a:cubicBezTo>
                          <a:pt x="574" y="3"/>
                          <a:pt x="559" y="0"/>
                          <a:pt x="544" y="7"/>
                        </a:cubicBezTo>
                        <a:cubicBezTo>
                          <a:pt x="529" y="14"/>
                          <a:pt x="522" y="45"/>
                          <a:pt x="499" y="52"/>
                        </a:cubicBezTo>
                        <a:cubicBezTo>
                          <a:pt x="476" y="59"/>
                          <a:pt x="431" y="44"/>
                          <a:pt x="408" y="52"/>
                        </a:cubicBezTo>
                        <a:cubicBezTo>
                          <a:pt x="385" y="60"/>
                          <a:pt x="385" y="90"/>
                          <a:pt x="362" y="98"/>
                        </a:cubicBezTo>
                        <a:cubicBezTo>
                          <a:pt x="339" y="106"/>
                          <a:pt x="287" y="106"/>
                          <a:pt x="272" y="98"/>
                        </a:cubicBezTo>
                        <a:cubicBezTo>
                          <a:pt x="257" y="90"/>
                          <a:pt x="295" y="52"/>
                          <a:pt x="272" y="52"/>
                        </a:cubicBezTo>
                        <a:cubicBezTo>
                          <a:pt x="249" y="52"/>
                          <a:pt x="174" y="98"/>
                          <a:pt x="136" y="98"/>
                        </a:cubicBezTo>
                        <a:cubicBezTo>
                          <a:pt x="98" y="98"/>
                          <a:pt x="68" y="60"/>
                          <a:pt x="45" y="52"/>
                        </a:cubicBezTo>
                        <a:cubicBezTo>
                          <a:pt x="22" y="44"/>
                          <a:pt x="11" y="48"/>
                          <a:pt x="0" y="5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1" name="Group 31">
                <a:extLst>
                  <a:ext uri="{FF2B5EF4-FFF2-40B4-BE49-F238E27FC236}">
                    <a16:creationId xmlns:a16="http://schemas.microsoft.com/office/drawing/2014/main" id="{00000000-0008-0000-0200-000015000000}"/>
                  </a:ext>
                </a:extLst>
              </xdr:cNvPr>
              <xdr:cNvGrpSpPr>
                <a:grpSpLocks/>
              </xdr:cNvGrpSpPr>
            </xdr:nvGrpSpPr>
            <xdr:grpSpPr bwMode="auto">
              <a:xfrm>
                <a:off x="2925" y="840"/>
                <a:ext cx="1550" cy="931"/>
                <a:chOff x="2925" y="840"/>
                <a:chExt cx="1550" cy="931"/>
              </a:xfrm>
              <a:grpFill/>
            </xdr:grpSpPr>
            <xdr:sp macro="" textlink="">
              <xdr:nvSpPr>
                <xdr:cNvPr id="54" name="Freeform 32">
                  <a:extLst>
                    <a:ext uri="{FF2B5EF4-FFF2-40B4-BE49-F238E27FC236}">
                      <a16:creationId xmlns:a16="http://schemas.microsoft.com/office/drawing/2014/main" id="{00000000-0008-0000-0200-000036000000}"/>
                    </a:ext>
                  </a:extLst>
                </xdr:cNvPr>
                <xdr:cNvSpPr>
                  <a:spLocks/>
                </xdr:cNvSpPr>
              </xdr:nvSpPr>
              <xdr:spPr bwMode="auto">
                <a:xfrm>
                  <a:off x="2925" y="840"/>
                  <a:ext cx="1550" cy="931"/>
                </a:xfrm>
                <a:custGeom>
                  <a:avLst/>
                  <a:gdLst>
                    <a:gd name="T0" fmla="*/ 378 w 1550"/>
                    <a:gd name="T1" fmla="*/ 27 h 931"/>
                    <a:gd name="T2" fmla="*/ 448 w 1550"/>
                    <a:gd name="T3" fmla="*/ 55 h 931"/>
                    <a:gd name="T4" fmla="*/ 595 w 1550"/>
                    <a:gd name="T5" fmla="*/ 106 h 931"/>
                    <a:gd name="T6" fmla="*/ 766 w 1550"/>
                    <a:gd name="T7" fmla="*/ 97 h 931"/>
                    <a:gd name="T8" fmla="*/ 826 w 1550"/>
                    <a:gd name="T9" fmla="*/ 40 h 931"/>
                    <a:gd name="T10" fmla="*/ 952 w 1550"/>
                    <a:gd name="T11" fmla="*/ 85 h 931"/>
                    <a:gd name="T12" fmla="*/ 1084 w 1550"/>
                    <a:gd name="T13" fmla="*/ 163 h 931"/>
                    <a:gd name="T14" fmla="*/ 1240 w 1550"/>
                    <a:gd name="T15" fmla="*/ 175 h 931"/>
                    <a:gd name="T16" fmla="*/ 1360 w 1550"/>
                    <a:gd name="T17" fmla="*/ 193 h 931"/>
                    <a:gd name="T18" fmla="*/ 1453 w 1550"/>
                    <a:gd name="T19" fmla="*/ 133 h 931"/>
                    <a:gd name="T20" fmla="*/ 1540 w 1550"/>
                    <a:gd name="T21" fmla="*/ 160 h 931"/>
                    <a:gd name="T22" fmla="*/ 1507 w 1550"/>
                    <a:gd name="T23" fmla="*/ 247 h 931"/>
                    <a:gd name="T24" fmla="*/ 1525 w 1550"/>
                    <a:gd name="T25" fmla="*/ 370 h 931"/>
                    <a:gd name="T26" fmla="*/ 1357 w 1550"/>
                    <a:gd name="T27" fmla="*/ 499 h 931"/>
                    <a:gd name="T28" fmla="*/ 1231 w 1550"/>
                    <a:gd name="T29" fmla="*/ 598 h 931"/>
                    <a:gd name="T30" fmla="*/ 1042 w 1550"/>
                    <a:gd name="T31" fmla="*/ 655 h 931"/>
                    <a:gd name="T32" fmla="*/ 952 w 1550"/>
                    <a:gd name="T33" fmla="*/ 727 h 931"/>
                    <a:gd name="T34" fmla="*/ 877 w 1550"/>
                    <a:gd name="T35" fmla="*/ 763 h 931"/>
                    <a:gd name="T36" fmla="*/ 852 w 1550"/>
                    <a:gd name="T37" fmla="*/ 846 h 931"/>
                    <a:gd name="T38" fmla="*/ 790 w 1550"/>
                    <a:gd name="T39" fmla="*/ 928 h 931"/>
                    <a:gd name="T40" fmla="*/ 690 w 1550"/>
                    <a:gd name="T41" fmla="*/ 867 h 931"/>
                    <a:gd name="T42" fmla="*/ 690 w 1550"/>
                    <a:gd name="T43" fmla="*/ 798 h 931"/>
                    <a:gd name="T44" fmla="*/ 643 w 1550"/>
                    <a:gd name="T45" fmla="*/ 733 h 931"/>
                    <a:gd name="T46" fmla="*/ 499 w 1550"/>
                    <a:gd name="T47" fmla="*/ 625 h 931"/>
                    <a:gd name="T48" fmla="*/ 430 w 1550"/>
                    <a:gd name="T49" fmla="*/ 679 h 931"/>
                    <a:gd name="T50" fmla="*/ 349 w 1550"/>
                    <a:gd name="T51" fmla="*/ 730 h 931"/>
                    <a:gd name="T52" fmla="*/ 277 w 1550"/>
                    <a:gd name="T53" fmla="*/ 718 h 931"/>
                    <a:gd name="T54" fmla="*/ 166 w 1550"/>
                    <a:gd name="T55" fmla="*/ 775 h 931"/>
                    <a:gd name="T56" fmla="*/ 25 w 1550"/>
                    <a:gd name="T57" fmla="*/ 697 h 931"/>
                    <a:gd name="T58" fmla="*/ 16 w 1550"/>
                    <a:gd name="T59" fmla="*/ 613 h 931"/>
                    <a:gd name="T60" fmla="*/ 46 w 1550"/>
                    <a:gd name="T61" fmla="*/ 574 h 931"/>
                    <a:gd name="T62" fmla="*/ 94 w 1550"/>
                    <a:gd name="T63" fmla="*/ 499 h 931"/>
                    <a:gd name="T64" fmla="*/ 82 w 1550"/>
                    <a:gd name="T65" fmla="*/ 400 h 931"/>
                    <a:gd name="T66" fmla="*/ 160 w 1550"/>
                    <a:gd name="T67" fmla="*/ 424 h 931"/>
                    <a:gd name="T68" fmla="*/ 208 w 1550"/>
                    <a:gd name="T69" fmla="*/ 385 h 931"/>
                    <a:gd name="T70" fmla="*/ 228 w 1550"/>
                    <a:gd name="T71" fmla="*/ 210 h 931"/>
                    <a:gd name="T72" fmla="*/ 378 w 1550"/>
                    <a:gd name="T73" fmla="*/ 27 h 9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550" h="931">
                      <a:moveTo>
                        <a:pt x="378" y="27"/>
                      </a:moveTo>
                      <a:cubicBezTo>
                        <a:pt x="416" y="0"/>
                        <a:pt x="412" y="42"/>
                        <a:pt x="448" y="55"/>
                      </a:cubicBezTo>
                      <a:cubicBezTo>
                        <a:pt x="484" y="68"/>
                        <a:pt x="542" y="99"/>
                        <a:pt x="595" y="106"/>
                      </a:cubicBezTo>
                      <a:cubicBezTo>
                        <a:pt x="648" y="113"/>
                        <a:pt x="728" y="108"/>
                        <a:pt x="766" y="97"/>
                      </a:cubicBezTo>
                      <a:cubicBezTo>
                        <a:pt x="804" y="86"/>
                        <a:pt x="795" y="42"/>
                        <a:pt x="826" y="40"/>
                      </a:cubicBezTo>
                      <a:cubicBezTo>
                        <a:pt x="857" y="38"/>
                        <a:pt x="909" y="65"/>
                        <a:pt x="952" y="85"/>
                      </a:cubicBezTo>
                      <a:cubicBezTo>
                        <a:pt x="995" y="105"/>
                        <a:pt x="1036" y="148"/>
                        <a:pt x="1084" y="163"/>
                      </a:cubicBezTo>
                      <a:cubicBezTo>
                        <a:pt x="1132" y="178"/>
                        <a:pt x="1194" y="170"/>
                        <a:pt x="1240" y="175"/>
                      </a:cubicBezTo>
                      <a:cubicBezTo>
                        <a:pt x="1286" y="180"/>
                        <a:pt x="1325" y="200"/>
                        <a:pt x="1360" y="193"/>
                      </a:cubicBezTo>
                      <a:cubicBezTo>
                        <a:pt x="1395" y="186"/>
                        <a:pt x="1423" y="138"/>
                        <a:pt x="1453" y="133"/>
                      </a:cubicBezTo>
                      <a:cubicBezTo>
                        <a:pt x="1483" y="128"/>
                        <a:pt x="1531" y="141"/>
                        <a:pt x="1540" y="160"/>
                      </a:cubicBezTo>
                      <a:cubicBezTo>
                        <a:pt x="1549" y="179"/>
                        <a:pt x="1509" y="212"/>
                        <a:pt x="1507" y="247"/>
                      </a:cubicBezTo>
                      <a:cubicBezTo>
                        <a:pt x="1505" y="282"/>
                        <a:pt x="1550" y="328"/>
                        <a:pt x="1525" y="370"/>
                      </a:cubicBezTo>
                      <a:cubicBezTo>
                        <a:pt x="1500" y="412"/>
                        <a:pt x="1406" y="461"/>
                        <a:pt x="1357" y="499"/>
                      </a:cubicBezTo>
                      <a:cubicBezTo>
                        <a:pt x="1308" y="537"/>
                        <a:pt x="1283" y="572"/>
                        <a:pt x="1231" y="598"/>
                      </a:cubicBezTo>
                      <a:cubicBezTo>
                        <a:pt x="1179" y="624"/>
                        <a:pt x="1089" y="633"/>
                        <a:pt x="1042" y="655"/>
                      </a:cubicBezTo>
                      <a:cubicBezTo>
                        <a:pt x="995" y="677"/>
                        <a:pt x="979" y="709"/>
                        <a:pt x="952" y="727"/>
                      </a:cubicBezTo>
                      <a:cubicBezTo>
                        <a:pt x="925" y="745"/>
                        <a:pt x="894" y="743"/>
                        <a:pt x="877" y="763"/>
                      </a:cubicBezTo>
                      <a:cubicBezTo>
                        <a:pt x="860" y="783"/>
                        <a:pt x="866" y="819"/>
                        <a:pt x="852" y="846"/>
                      </a:cubicBezTo>
                      <a:cubicBezTo>
                        <a:pt x="838" y="873"/>
                        <a:pt x="817" y="925"/>
                        <a:pt x="790" y="928"/>
                      </a:cubicBezTo>
                      <a:cubicBezTo>
                        <a:pt x="763" y="931"/>
                        <a:pt x="707" y="889"/>
                        <a:pt x="690" y="867"/>
                      </a:cubicBezTo>
                      <a:cubicBezTo>
                        <a:pt x="673" y="845"/>
                        <a:pt x="698" y="820"/>
                        <a:pt x="690" y="798"/>
                      </a:cubicBezTo>
                      <a:cubicBezTo>
                        <a:pt x="682" y="776"/>
                        <a:pt x="675" y="762"/>
                        <a:pt x="643" y="733"/>
                      </a:cubicBezTo>
                      <a:cubicBezTo>
                        <a:pt x="611" y="704"/>
                        <a:pt x="534" y="634"/>
                        <a:pt x="499" y="625"/>
                      </a:cubicBezTo>
                      <a:cubicBezTo>
                        <a:pt x="464" y="616"/>
                        <a:pt x="455" y="662"/>
                        <a:pt x="430" y="679"/>
                      </a:cubicBezTo>
                      <a:cubicBezTo>
                        <a:pt x="405" y="696"/>
                        <a:pt x="374" y="724"/>
                        <a:pt x="349" y="730"/>
                      </a:cubicBezTo>
                      <a:cubicBezTo>
                        <a:pt x="324" y="736"/>
                        <a:pt x="307" y="711"/>
                        <a:pt x="277" y="718"/>
                      </a:cubicBezTo>
                      <a:cubicBezTo>
                        <a:pt x="247" y="725"/>
                        <a:pt x="208" y="778"/>
                        <a:pt x="166" y="775"/>
                      </a:cubicBezTo>
                      <a:cubicBezTo>
                        <a:pt x="124" y="772"/>
                        <a:pt x="50" y="724"/>
                        <a:pt x="25" y="697"/>
                      </a:cubicBezTo>
                      <a:cubicBezTo>
                        <a:pt x="0" y="670"/>
                        <a:pt x="13" y="633"/>
                        <a:pt x="16" y="613"/>
                      </a:cubicBezTo>
                      <a:cubicBezTo>
                        <a:pt x="19" y="593"/>
                        <a:pt x="33" y="593"/>
                        <a:pt x="46" y="574"/>
                      </a:cubicBezTo>
                      <a:cubicBezTo>
                        <a:pt x="59" y="555"/>
                        <a:pt x="88" y="528"/>
                        <a:pt x="94" y="499"/>
                      </a:cubicBezTo>
                      <a:cubicBezTo>
                        <a:pt x="100" y="470"/>
                        <a:pt x="71" y="412"/>
                        <a:pt x="82" y="400"/>
                      </a:cubicBezTo>
                      <a:cubicBezTo>
                        <a:pt x="93" y="388"/>
                        <a:pt x="139" y="426"/>
                        <a:pt x="160" y="424"/>
                      </a:cubicBezTo>
                      <a:cubicBezTo>
                        <a:pt x="181" y="422"/>
                        <a:pt x="197" y="421"/>
                        <a:pt x="208" y="385"/>
                      </a:cubicBezTo>
                      <a:cubicBezTo>
                        <a:pt x="219" y="349"/>
                        <a:pt x="200" y="270"/>
                        <a:pt x="228" y="210"/>
                      </a:cubicBezTo>
                      <a:cubicBezTo>
                        <a:pt x="256" y="150"/>
                        <a:pt x="347" y="65"/>
                        <a:pt x="378" y="27"/>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55" name="Group 33">
                  <a:extLst>
                    <a:ext uri="{FF2B5EF4-FFF2-40B4-BE49-F238E27FC236}">
                      <a16:creationId xmlns:a16="http://schemas.microsoft.com/office/drawing/2014/main" id="{00000000-0008-0000-0200-000037000000}"/>
                    </a:ext>
                  </a:extLst>
                </xdr:cNvPr>
                <xdr:cNvGrpSpPr>
                  <a:grpSpLocks/>
                </xdr:cNvGrpSpPr>
              </xdr:nvGrpSpPr>
              <xdr:grpSpPr bwMode="auto">
                <a:xfrm>
                  <a:off x="3152" y="935"/>
                  <a:ext cx="1180" cy="635"/>
                  <a:chOff x="3152" y="935"/>
                  <a:chExt cx="1180" cy="635"/>
                </a:xfrm>
                <a:grpFill/>
              </xdr:grpSpPr>
              <xdr:sp macro="" textlink="">
                <xdr:nvSpPr>
                  <xdr:cNvPr id="56" name="Freeform 34">
                    <a:extLst>
                      <a:ext uri="{FF2B5EF4-FFF2-40B4-BE49-F238E27FC236}">
                        <a16:creationId xmlns:a16="http://schemas.microsoft.com/office/drawing/2014/main" id="{00000000-0008-0000-0200-000038000000}"/>
                      </a:ext>
                    </a:extLst>
                  </xdr:cNvPr>
                  <xdr:cNvSpPr>
                    <a:spLocks/>
                  </xdr:cNvSpPr>
                </xdr:nvSpPr>
                <xdr:spPr bwMode="auto">
                  <a:xfrm>
                    <a:off x="3152" y="1199"/>
                    <a:ext cx="514" cy="371"/>
                  </a:xfrm>
                  <a:custGeom>
                    <a:avLst/>
                    <a:gdLst>
                      <a:gd name="T0" fmla="*/ 0 w 514"/>
                      <a:gd name="T1" fmla="*/ 8 h 371"/>
                      <a:gd name="T2" fmla="*/ 136 w 514"/>
                      <a:gd name="T3" fmla="*/ 8 h 371"/>
                      <a:gd name="T4" fmla="*/ 136 w 514"/>
                      <a:gd name="T5" fmla="*/ 54 h 371"/>
                      <a:gd name="T6" fmla="*/ 227 w 514"/>
                      <a:gd name="T7" fmla="*/ 54 h 371"/>
                      <a:gd name="T8" fmla="*/ 272 w 514"/>
                      <a:gd name="T9" fmla="*/ 99 h 371"/>
                      <a:gd name="T10" fmla="*/ 272 w 514"/>
                      <a:gd name="T11" fmla="*/ 145 h 371"/>
                      <a:gd name="T12" fmla="*/ 318 w 514"/>
                      <a:gd name="T13" fmla="*/ 190 h 371"/>
                      <a:gd name="T14" fmla="*/ 363 w 514"/>
                      <a:gd name="T15" fmla="*/ 235 h 371"/>
                      <a:gd name="T16" fmla="*/ 408 w 514"/>
                      <a:gd name="T17" fmla="*/ 281 h 371"/>
                      <a:gd name="T18" fmla="*/ 499 w 514"/>
                      <a:gd name="T19" fmla="*/ 235 h 371"/>
                      <a:gd name="T20" fmla="*/ 499 w 514"/>
                      <a:gd name="T21" fmla="*/ 326 h 371"/>
                      <a:gd name="T22" fmla="*/ 408 w 514"/>
                      <a:gd name="T23" fmla="*/ 371 h 3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14" h="371">
                        <a:moveTo>
                          <a:pt x="0" y="8"/>
                        </a:moveTo>
                        <a:cubicBezTo>
                          <a:pt x="56" y="4"/>
                          <a:pt x="113" y="0"/>
                          <a:pt x="136" y="8"/>
                        </a:cubicBezTo>
                        <a:cubicBezTo>
                          <a:pt x="159" y="16"/>
                          <a:pt x="121" y="46"/>
                          <a:pt x="136" y="54"/>
                        </a:cubicBezTo>
                        <a:cubicBezTo>
                          <a:pt x="151" y="62"/>
                          <a:pt x="204" y="47"/>
                          <a:pt x="227" y="54"/>
                        </a:cubicBezTo>
                        <a:cubicBezTo>
                          <a:pt x="250" y="61"/>
                          <a:pt x="265" y="84"/>
                          <a:pt x="272" y="99"/>
                        </a:cubicBezTo>
                        <a:cubicBezTo>
                          <a:pt x="279" y="114"/>
                          <a:pt x="264" y="130"/>
                          <a:pt x="272" y="145"/>
                        </a:cubicBezTo>
                        <a:cubicBezTo>
                          <a:pt x="280" y="160"/>
                          <a:pt x="303" y="175"/>
                          <a:pt x="318" y="190"/>
                        </a:cubicBezTo>
                        <a:cubicBezTo>
                          <a:pt x="333" y="205"/>
                          <a:pt x="348" y="220"/>
                          <a:pt x="363" y="235"/>
                        </a:cubicBezTo>
                        <a:cubicBezTo>
                          <a:pt x="378" y="250"/>
                          <a:pt x="385" y="281"/>
                          <a:pt x="408" y="281"/>
                        </a:cubicBezTo>
                        <a:cubicBezTo>
                          <a:pt x="431" y="281"/>
                          <a:pt x="484" y="228"/>
                          <a:pt x="499" y="235"/>
                        </a:cubicBezTo>
                        <a:cubicBezTo>
                          <a:pt x="514" y="242"/>
                          <a:pt x="514" y="303"/>
                          <a:pt x="499" y="326"/>
                        </a:cubicBezTo>
                        <a:cubicBezTo>
                          <a:pt x="484" y="349"/>
                          <a:pt x="446" y="360"/>
                          <a:pt x="408" y="37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7" name="Freeform 35">
                    <a:extLst>
                      <a:ext uri="{FF2B5EF4-FFF2-40B4-BE49-F238E27FC236}">
                        <a16:creationId xmlns:a16="http://schemas.microsoft.com/office/drawing/2014/main" id="{00000000-0008-0000-0200-000039000000}"/>
                      </a:ext>
                    </a:extLst>
                  </xdr:cNvPr>
                  <xdr:cNvSpPr>
                    <a:spLocks/>
                  </xdr:cNvSpPr>
                </xdr:nvSpPr>
                <xdr:spPr bwMode="auto">
                  <a:xfrm>
                    <a:off x="3243" y="935"/>
                    <a:ext cx="52" cy="272"/>
                  </a:xfrm>
                  <a:custGeom>
                    <a:avLst/>
                    <a:gdLst>
                      <a:gd name="T0" fmla="*/ 0 w 52"/>
                      <a:gd name="T1" fmla="*/ 0 h 272"/>
                      <a:gd name="T2" fmla="*/ 45 w 52"/>
                      <a:gd name="T3" fmla="*/ 46 h 272"/>
                      <a:gd name="T4" fmla="*/ 0 w 52"/>
                      <a:gd name="T5" fmla="*/ 91 h 272"/>
                      <a:gd name="T6" fmla="*/ 45 w 52"/>
                      <a:gd name="T7" fmla="*/ 182 h 272"/>
                      <a:gd name="T8" fmla="*/ 45 w 52"/>
                      <a:gd name="T9" fmla="*/ 272 h 272"/>
                    </a:gdLst>
                    <a:ahLst/>
                    <a:cxnLst>
                      <a:cxn ang="0">
                        <a:pos x="T0" y="T1"/>
                      </a:cxn>
                      <a:cxn ang="0">
                        <a:pos x="T2" y="T3"/>
                      </a:cxn>
                      <a:cxn ang="0">
                        <a:pos x="T4" y="T5"/>
                      </a:cxn>
                      <a:cxn ang="0">
                        <a:pos x="T6" y="T7"/>
                      </a:cxn>
                      <a:cxn ang="0">
                        <a:pos x="T8" y="T9"/>
                      </a:cxn>
                    </a:cxnLst>
                    <a:rect l="0" t="0" r="r" b="b"/>
                    <a:pathLst>
                      <a:path w="52" h="272">
                        <a:moveTo>
                          <a:pt x="0" y="0"/>
                        </a:moveTo>
                        <a:cubicBezTo>
                          <a:pt x="22" y="15"/>
                          <a:pt x="45" y="31"/>
                          <a:pt x="45" y="46"/>
                        </a:cubicBezTo>
                        <a:cubicBezTo>
                          <a:pt x="45" y="61"/>
                          <a:pt x="0" y="68"/>
                          <a:pt x="0" y="91"/>
                        </a:cubicBezTo>
                        <a:cubicBezTo>
                          <a:pt x="0" y="114"/>
                          <a:pt x="38" y="152"/>
                          <a:pt x="45" y="182"/>
                        </a:cubicBezTo>
                        <a:cubicBezTo>
                          <a:pt x="52" y="212"/>
                          <a:pt x="45" y="257"/>
                          <a:pt x="45" y="27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8" name="Freeform 36">
                    <a:extLst>
                      <a:ext uri="{FF2B5EF4-FFF2-40B4-BE49-F238E27FC236}">
                        <a16:creationId xmlns:a16="http://schemas.microsoft.com/office/drawing/2014/main" id="{00000000-0008-0000-0200-00003A000000}"/>
                      </a:ext>
                    </a:extLst>
                  </xdr:cNvPr>
                  <xdr:cNvSpPr>
                    <a:spLocks/>
                  </xdr:cNvSpPr>
                </xdr:nvSpPr>
                <xdr:spPr bwMode="auto">
                  <a:xfrm>
                    <a:off x="3644" y="935"/>
                    <a:ext cx="106" cy="499"/>
                  </a:xfrm>
                  <a:custGeom>
                    <a:avLst/>
                    <a:gdLst>
                      <a:gd name="T0" fmla="*/ 52 w 106"/>
                      <a:gd name="T1" fmla="*/ 0 h 499"/>
                      <a:gd name="T2" fmla="*/ 52 w 106"/>
                      <a:gd name="T3" fmla="*/ 46 h 499"/>
                      <a:gd name="T4" fmla="*/ 98 w 106"/>
                      <a:gd name="T5" fmla="*/ 46 h 499"/>
                      <a:gd name="T6" fmla="*/ 98 w 106"/>
                      <a:gd name="T7" fmla="*/ 136 h 499"/>
                      <a:gd name="T8" fmla="*/ 98 w 106"/>
                      <a:gd name="T9" fmla="*/ 182 h 499"/>
                      <a:gd name="T10" fmla="*/ 52 w 106"/>
                      <a:gd name="T11" fmla="*/ 272 h 499"/>
                      <a:gd name="T12" fmla="*/ 52 w 106"/>
                      <a:gd name="T13" fmla="*/ 363 h 499"/>
                      <a:gd name="T14" fmla="*/ 7 w 106"/>
                      <a:gd name="T15" fmla="*/ 409 h 499"/>
                      <a:gd name="T16" fmla="*/ 7 w 106"/>
                      <a:gd name="T17" fmla="*/ 454 h 499"/>
                      <a:gd name="T18" fmla="*/ 7 w 106"/>
                      <a:gd name="T19" fmla="*/ 499 h 4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06" h="499">
                        <a:moveTo>
                          <a:pt x="52" y="0"/>
                        </a:moveTo>
                        <a:cubicBezTo>
                          <a:pt x="48" y="19"/>
                          <a:pt x="44" y="38"/>
                          <a:pt x="52" y="46"/>
                        </a:cubicBezTo>
                        <a:cubicBezTo>
                          <a:pt x="60" y="54"/>
                          <a:pt x="90" y="31"/>
                          <a:pt x="98" y="46"/>
                        </a:cubicBezTo>
                        <a:cubicBezTo>
                          <a:pt x="106" y="61"/>
                          <a:pt x="98" y="113"/>
                          <a:pt x="98" y="136"/>
                        </a:cubicBezTo>
                        <a:cubicBezTo>
                          <a:pt x="98" y="159"/>
                          <a:pt x="106" y="159"/>
                          <a:pt x="98" y="182"/>
                        </a:cubicBezTo>
                        <a:cubicBezTo>
                          <a:pt x="90" y="205"/>
                          <a:pt x="60" y="242"/>
                          <a:pt x="52" y="272"/>
                        </a:cubicBezTo>
                        <a:cubicBezTo>
                          <a:pt x="44" y="302"/>
                          <a:pt x="59" y="340"/>
                          <a:pt x="52" y="363"/>
                        </a:cubicBezTo>
                        <a:cubicBezTo>
                          <a:pt x="45" y="386"/>
                          <a:pt x="14" y="394"/>
                          <a:pt x="7" y="409"/>
                        </a:cubicBezTo>
                        <a:cubicBezTo>
                          <a:pt x="0" y="424"/>
                          <a:pt x="7" y="439"/>
                          <a:pt x="7" y="454"/>
                        </a:cubicBezTo>
                        <a:cubicBezTo>
                          <a:pt x="7" y="469"/>
                          <a:pt x="7" y="484"/>
                          <a:pt x="7" y="499"/>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9" name="Freeform 37">
                    <a:extLst>
                      <a:ext uri="{FF2B5EF4-FFF2-40B4-BE49-F238E27FC236}">
                        <a16:creationId xmlns:a16="http://schemas.microsoft.com/office/drawing/2014/main" id="{00000000-0008-0000-0200-00003B000000}"/>
                      </a:ext>
                    </a:extLst>
                  </xdr:cNvPr>
                  <xdr:cNvSpPr>
                    <a:spLocks/>
                  </xdr:cNvSpPr>
                </xdr:nvSpPr>
                <xdr:spPr bwMode="auto">
                  <a:xfrm>
                    <a:off x="3662" y="1374"/>
                    <a:ext cx="315" cy="121"/>
                  </a:xfrm>
                  <a:custGeom>
                    <a:avLst/>
                    <a:gdLst>
                      <a:gd name="T0" fmla="*/ 0 w 315"/>
                      <a:gd name="T1" fmla="*/ 106 h 121"/>
                      <a:gd name="T2" fmla="*/ 80 w 315"/>
                      <a:gd name="T3" fmla="*/ 106 h 121"/>
                      <a:gd name="T4" fmla="*/ 171 w 315"/>
                      <a:gd name="T5" fmla="*/ 106 h 121"/>
                      <a:gd name="T6" fmla="*/ 216 w 315"/>
                      <a:gd name="T7" fmla="*/ 15 h 121"/>
                      <a:gd name="T8" fmla="*/ 261 w 315"/>
                      <a:gd name="T9" fmla="*/ 15 h 121"/>
                      <a:gd name="T10" fmla="*/ 307 w 315"/>
                      <a:gd name="T11" fmla="*/ 15 h 121"/>
                      <a:gd name="T12" fmla="*/ 307 w 315"/>
                      <a:gd name="T13" fmla="*/ 60 h 121"/>
                      <a:gd name="T14" fmla="*/ 307 w 315"/>
                      <a:gd name="T15" fmla="*/ 106 h 12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15" h="121">
                        <a:moveTo>
                          <a:pt x="0" y="106"/>
                        </a:moveTo>
                        <a:cubicBezTo>
                          <a:pt x="13" y="106"/>
                          <a:pt x="52" y="106"/>
                          <a:pt x="80" y="106"/>
                        </a:cubicBezTo>
                        <a:cubicBezTo>
                          <a:pt x="108" y="106"/>
                          <a:pt x="148" y="121"/>
                          <a:pt x="171" y="106"/>
                        </a:cubicBezTo>
                        <a:cubicBezTo>
                          <a:pt x="194" y="91"/>
                          <a:pt x="201" y="30"/>
                          <a:pt x="216" y="15"/>
                        </a:cubicBezTo>
                        <a:cubicBezTo>
                          <a:pt x="231" y="0"/>
                          <a:pt x="246" y="15"/>
                          <a:pt x="261" y="15"/>
                        </a:cubicBezTo>
                        <a:cubicBezTo>
                          <a:pt x="276" y="15"/>
                          <a:pt x="299" y="8"/>
                          <a:pt x="307" y="15"/>
                        </a:cubicBezTo>
                        <a:cubicBezTo>
                          <a:pt x="315" y="22"/>
                          <a:pt x="307" y="45"/>
                          <a:pt x="307" y="60"/>
                        </a:cubicBezTo>
                        <a:cubicBezTo>
                          <a:pt x="307" y="75"/>
                          <a:pt x="307" y="90"/>
                          <a:pt x="307" y="10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0" name="Freeform 38">
                    <a:extLst>
                      <a:ext uri="{FF2B5EF4-FFF2-40B4-BE49-F238E27FC236}">
                        <a16:creationId xmlns:a16="http://schemas.microsoft.com/office/drawing/2014/main" id="{00000000-0008-0000-0200-00003C000000}"/>
                      </a:ext>
                    </a:extLst>
                  </xdr:cNvPr>
                  <xdr:cNvSpPr>
                    <a:spLocks/>
                  </xdr:cNvSpPr>
                </xdr:nvSpPr>
                <xdr:spPr bwMode="auto">
                  <a:xfrm>
                    <a:off x="4098" y="1026"/>
                    <a:ext cx="234" cy="279"/>
                  </a:xfrm>
                  <a:custGeom>
                    <a:avLst/>
                    <a:gdLst>
                      <a:gd name="T0" fmla="*/ 7 w 234"/>
                      <a:gd name="T1" fmla="*/ 0 h 279"/>
                      <a:gd name="T2" fmla="*/ 7 w 234"/>
                      <a:gd name="T3" fmla="*/ 45 h 279"/>
                      <a:gd name="T4" fmla="*/ 7 w 234"/>
                      <a:gd name="T5" fmla="*/ 91 h 279"/>
                      <a:gd name="T6" fmla="*/ 52 w 234"/>
                      <a:gd name="T7" fmla="*/ 91 h 279"/>
                      <a:gd name="T8" fmla="*/ 143 w 234"/>
                      <a:gd name="T9" fmla="*/ 136 h 279"/>
                      <a:gd name="T10" fmla="*/ 143 w 234"/>
                      <a:gd name="T11" fmla="*/ 181 h 279"/>
                      <a:gd name="T12" fmla="*/ 143 w 234"/>
                      <a:gd name="T13" fmla="*/ 227 h 279"/>
                      <a:gd name="T14" fmla="*/ 143 w 234"/>
                      <a:gd name="T15" fmla="*/ 272 h 279"/>
                      <a:gd name="T16" fmla="*/ 188 w 234"/>
                      <a:gd name="T17" fmla="*/ 272 h 279"/>
                      <a:gd name="T18" fmla="*/ 234 w 234"/>
                      <a:gd name="T19" fmla="*/ 272 h 27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34" h="279">
                        <a:moveTo>
                          <a:pt x="7" y="0"/>
                        </a:moveTo>
                        <a:cubicBezTo>
                          <a:pt x="7" y="15"/>
                          <a:pt x="7" y="30"/>
                          <a:pt x="7" y="45"/>
                        </a:cubicBezTo>
                        <a:cubicBezTo>
                          <a:pt x="7" y="60"/>
                          <a:pt x="0" y="83"/>
                          <a:pt x="7" y="91"/>
                        </a:cubicBezTo>
                        <a:cubicBezTo>
                          <a:pt x="14" y="99"/>
                          <a:pt x="29" y="84"/>
                          <a:pt x="52" y="91"/>
                        </a:cubicBezTo>
                        <a:cubicBezTo>
                          <a:pt x="75" y="98"/>
                          <a:pt x="128" y="121"/>
                          <a:pt x="143" y="136"/>
                        </a:cubicBezTo>
                        <a:cubicBezTo>
                          <a:pt x="158" y="151"/>
                          <a:pt x="143" y="166"/>
                          <a:pt x="143" y="181"/>
                        </a:cubicBezTo>
                        <a:cubicBezTo>
                          <a:pt x="143" y="196"/>
                          <a:pt x="143" y="212"/>
                          <a:pt x="143" y="227"/>
                        </a:cubicBezTo>
                        <a:cubicBezTo>
                          <a:pt x="143" y="242"/>
                          <a:pt x="136" y="265"/>
                          <a:pt x="143" y="272"/>
                        </a:cubicBezTo>
                        <a:cubicBezTo>
                          <a:pt x="150" y="279"/>
                          <a:pt x="173" y="272"/>
                          <a:pt x="188" y="272"/>
                        </a:cubicBezTo>
                        <a:cubicBezTo>
                          <a:pt x="203" y="272"/>
                          <a:pt x="218" y="272"/>
                          <a:pt x="234" y="27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1" name="Freeform 39">
                    <a:extLst>
                      <a:ext uri="{FF2B5EF4-FFF2-40B4-BE49-F238E27FC236}">
                        <a16:creationId xmlns:a16="http://schemas.microsoft.com/office/drawing/2014/main" id="{00000000-0008-0000-0200-00003D000000}"/>
                      </a:ext>
                    </a:extLst>
                  </xdr:cNvPr>
                  <xdr:cNvSpPr>
                    <a:spLocks/>
                  </xdr:cNvSpPr>
                </xdr:nvSpPr>
                <xdr:spPr bwMode="auto">
                  <a:xfrm>
                    <a:off x="3930" y="1102"/>
                    <a:ext cx="175" cy="286"/>
                  </a:xfrm>
                  <a:custGeom>
                    <a:avLst/>
                    <a:gdLst>
                      <a:gd name="T0" fmla="*/ 175 w 175"/>
                      <a:gd name="T1" fmla="*/ 15 h 286"/>
                      <a:gd name="T2" fmla="*/ 129 w 175"/>
                      <a:gd name="T3" fmla="*/ 15 h 286"/>
                      <a:gd name="T4" fmla="*/ 84 w 175"/>
                      <a:gd name="T5" fmla="*/ 105 h 286"/>
                      <a:gd name="T6" fmla="*/ 84 w 175"/>
                      <a:gd name="T7" fmla="*/ 151 h 286"/>
                      <a:gd name="T8" fmla="*/ 18 w 175"/>
                      <a:gd name="T9" fmla="*/ 186 h 286"/>
                      <a:gd name="T10" fmla="*/ 0 w 175"/>
                      <a:gd name="T11" fmla="*/ 286 h 286"/>
                    </a:gdLst>
                    <a:ahLst/>
                    <a:cxnLst>
                      <a:cxn ang="0">
                        <a:pos x="T0" y="T1"/>
                      </a:cxn>
                      <a:cxn ang="0">
                        <a:pos x="T2" y="T3"/>
                      </a:cxn>
                      <a:cxn ang="0">
                        <a:pos x="T4" y="T5"/>
                      </a:cxn>
                      <a:cxn ang="0">
                        <a:pos x="T6" y="T7"/>
                      </a:cxn>
                      <a:cxn ang="0">
                        <a:pos x="T8" y="T9"/>
                      </a:cxn>
                      <a:cxn ang="0">
                        <a:pos x="T10" y="T11"/>
                      </a:cxn>
                    </a:cxnLst>
                    <a:rect l="0" t="0" r="r" b="b"/>
                    <a:pathLst>
                      <a:path w="175" h="286">
                        <a:moveTo>
                          <a:pt x="175" y="15"/>
                        </a:moveTo>
                        <a:cubicBezTo>
                          <a:pt x="159" y="7"/>
                          <a:pt x="144" y="0"/>
                          <a:pt x="129" y="15"/>
                        </a:cubicBezTo>
                        <a:cubicBezTo>
                          <a:pt x="114" y="30"/>
                          <a:pt x="91" y="82"/>
                          <a:pt x="84" y="105"/>
                        </a:cubicBezTo>
                        <a:cubicBezTo>
                          <a:pt x="77" y="128"/>
                          <a:pt x="95" y="138"/>
                          <a:pt x="84" y="151"/>
                        </a:cubicBezTo>
                        <a:cubicBezTo>
                          <a:pt x="73" y="164"/>
                          <a:pt x="32" y="164"/>
                          <a:pt x="18" y="186"/>
                        </a:cubicBezTo>
                        <a:cubicBezTo>
                          <a:pt x="4" y="208"/>
                          <a:pt x="4" y="265"/>
                          <a:pt x="0" y="28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2" name="Group 40">
                <a:extLst>
                  <a:ext uri="{FF2B5EF4-FFF2-40B4-BE49-F238E27FC236}">
                    <a16:creationId xmlns:a16="http://schemas.microsoft.com/office/drawing/2014/main" id="{00000000-0008-0000-0200-000016000000}"/>
                  </a:ext>
                </a:extLst>
              </xdr:cNvPr>
              <xdr:cNvGrpSpPr>
                <a:grpSpLocks/>
              </xdr:cNvGrpSpPr>
            </xdr:nvGrpSpPr>
            <xdr:grpSpPr bwMode="auto">
              <a:xfrm>
                <a:off x="1323" y="1084"/>
                <a:ext cx="2313" cy="1538"/>
                <a:chOff x="1323" y="1084"/>
                <a:chExt cx="2313" cy="1538"/>
              </a:xfrm>
              <a:grpFill/>
            </xdr:grpSpPr>
            <xdr:sp macro="" textlink="">
              <xdr:nvSpPr>
                <xdr:cNvPr id="41" name="Freeform 41">
                  <a:extLst>
                    <a:ext uri="{FF2B5EF4-FFF2-40B4-BE49-F238E27FC236}">
                      <a16:creationId xmlns:a16="http://schemas.microsoft.com/office/drawing/2014/main" id="{00000000-0008-0000-0200-000029000000}"/>
                    </a:ext>
                  </a:extLst>
                </xdr:cNvPr>
                <xdr:cNvSpPr>
                  <a:spLocks/>
                </xdr:cNvSpPr>
              </xdr:nvSpPr>
              <xdr:spPr bwMode="auto">
                <a:xfrm>
                  <a:off x="1323" y="1084"/>
                  <a:ext cx="2313" cy="1538"/>
                </a:xfrm>
                <a:custGeom>
                  <a:avLst/>
                  <a:gdLst>
                    <a:gd name="T0" fmla="*/ 156 w 2313"/>
                    <a:gd name="T1" fmla="*/ 140 h 1538"/>
                    <a:gd name="T2" fmla="*/ 196 w 2313"/>
                    <a:gd name="T3" fmla="*/ 169 h 1538"/>
                    <a:gd name="T4" fmla="*/ 287 w 2313"/>
                    <a:gd name="T5" fmla="*/ 123 h 1538"/>
                    <a:gd name="T6" fmla="*/ 332 w 2313"/>
                    <a:gd name="T7" fmla="*/ 260 h 1538"/>
                    <a:gd name="T8" fmla="*/ 423 w 2313"/>
                    <a:gd name="T9" fmla="*/ 305 h 1538"/>
                    <a:gd name="T10" fmla="*/ 332 w 2313"/>
                    <a:gd name="T11" fmla="*/ 396 h 1538"/>
                    <a:gd name="T12" fmla="*/ 196 w 2313"/>
                    <a:gd name="T13" fmla="*/ 486 h 1538"/>
                    <a:gd name="T14" fmla="*/ 242 w 2313"/>
                    <a:gd name="T15" fmla="*/ 577 h 1538"/>
                    <a:gd name="T16" fmla="*/ 196 w 2313"/>
                    <a:gd name="T17" fmla="*/ 804 h 1538"/>
                    <a:gd name="T18" fmla="*/ 151 w 2313"/>
                    <a:gd name="T19" fmla="*/ 849 h 1538"/>
                    <a:gd name="T20" fmla="*/ 196 w 2313"/>
                    <a:gd name="T21" fmla="*/ 940 h 1538"/>
                    <a:gd name="T22" fmla="*/ 151 w 2313"/>
                    <a:gd name="T23" fmla="*/ 1031 h 1538"/>
                    <a:gd name="T24" fmla="*/ 15 w 2313"/>
                    <a:gd name="T25" fmla="*/ 1031 h 1538"/>
                    <a:gd name="T26" fmla="*/ 60 w 2313"/>
                    <a:gd name="T27" fmla="*/ 1121 h 1538"/>
                    <a:gd name="T28" fmla="*/ 60 w 2313"/>
                    <a:gd name="T29" fmla="*/ 1167 h 1538"/>
                    <a:gd name="T30" fmla="*/ 196 w 2313"/>
                    <a:gd name="T31" fmla="*/ 1121 h 1538"/>
                    <a:gd name="T32" fmla="*/ 242 w 2313"/>
                    <a:gd name="T33" fmla="*/ 1167 h 1538"/>
                    <a:gd name="T34" fmla="*/ 242 w 2313"/>
                    <a:gd name="T35" fmla="*/ 1212 h 1538"/>
                    <a:gd name="T36" fmla="*/ 378 w 2313"/>
                    <a:gd name="T37" fmla="*/ 1257 h 1538"/>
                    <a:gd name="T38" fmla="*/ 559 w 2313"/>
                    <a:gd name="T39" fmla="*/ 1257 h 1538"/>
                    <a:gd name="T40" fmla="*/ 741 w 2313"/>
                    <a:gd name="T41" fmla="*/ 1167 h 1538"/>
                    <a:gd name="T42" fmla="*/ 786 w 2313"/>
                    <a:gd name="T43" fmla="*/ 1167 h 1538"/>
                    <a:gd name="T44" fmla="*/ 831 w 2313"/>
                    <a:gd name="T45" fmla="*/ 1212 h 1538"/>
                    <a:gd name="T46" fmla="*/ 786 w 2313"/>
                    <a:gd name="T47" fmla="*/ 1303 h 1538"/>
                    <a:gd name="T48" fmla="*/ 741 w 2313"/>
                    <a:gd name="T49" fmla="*/ 1394 h 1538"/>
                    <a:gd name="T50" fmla="*/ 877 w 2313"/>
                    <a:gd name="T51" fmla="*/ 1484 h 1538"/>
                    <a:gd name="T52" fmla="*/ 967 w 2313"/>
                    <a:gd name="T53" fmla="*/ 1530 h 1538"/>
                    <a:gd name="T54" fmla="*/ 1194 w 2313"/>
                    <a:gd name="T55" fmla="*/ 1530 h 1538"/>
                    <a:gd name="T56" fmla="*/ 1376 w 2313"/>
                    <a:gd name="T57" fmla="*/ 1530 h 1538"/>
                    <a:gd name="T58" fmla="*/ 1466 w 2313"/>
                    <a:gd name="T59" fmla="*/ 1484 h 1538"/>
                    <a:gd name="T60" fmla="*/ 1440 w 2313"/>
                    <a:gd name="T61" fmla="*/ 1382 h 1538"/>
                    <a:gd name="T62" fmla="*/ 1395 w 2313"/>
                    <a:gd name="T63" fmla="*/ 1334 h 1538"/>
                    <a:gd name="T64" fmla="*/ 1421 w 2313"/>
                    <a:gd name="T65" fmla="*/ 1212 h 1538"/>
                    <a:gd name="T66" fmla="*/ 1608 w 2313"/>
                    <a:gd name="T67" fmla="*/ 1187 h 1538"/>
                    <a:gd name="T68" fmla="*/ 1794 w 2313"/>
                    <a:gd name="T69" fmla="*/ 1106 h 1538"/>
                    <a:gd name="T70" fmla="*/ 1875 w 2313"/>
                    <a:gd name="T71" fmla="*/ 940 h 1538"/>
                    <a:gd name="T72" fmla="*/ 2011 w 2313"/>
                    <a:gd name="T73" fmla="*/ 940 h 1538"/>
                    <a:gd name="T74" fmla="*/ 2088 w 2313"/>
                    <a:gd name="T75" fmla="*/ 833 h 1538"/>
                    <a:gd name="T76" fmla="*/ 2147 w 2313"/>
                    <a:gd name="T77" fmla="*/ 668 h 1538"/>
                    <a:gd name="T78" fmla="*/ 2192 w 2313"/>
                    <a:gd name="T79" fmla="*/ 622 h 1538"/>
                    <a:gd name="T80" fmla="*/ 2237 w 2313"/>
                    <a:gd name="T81" fmla="*/ 668 h 1538"/>
                    <a:gd name="T82" fmla="*/ 2283 w 2313"/>
                    <a:gd name="T83" fmla="*/ 622 h 1538"/>
                    <a:gd name="T84" fmla="*/ 2283 w 2313"/>
                    <a:gd name="T85" fmla="*/ 532 h 1538"/>
                    <a:gd name="T86" fmla="*/ 2101 w 2313"/>
                    <a:gd name="T87" fmla="*/ 396 h 1538"/>
                    <a:gd name="T88" fmla="*/ 1965 w 2313"/>
                    <a:gd name="T89" fmla="*/ 486 h 1538"/>
                    <a:gd name="T90" fmla="*/ 1875 w 2313"/>
                    <a:gd name="T91" fmla="*/ 486 h 1538"/>
                    <a:gd name="T92" fmla="*/ 1738 w 2313"/>
                    <a:gd name="T93" fmla="*/ 532 h 1538"/>
                    <a:gd name="T94" fmla="*/ 1614 w 2313"/>
                    <a:gd name="T95" fmla="*/ 449 h 1538"/>
                    <a:gd name="T96" fmla="*/ 1611 w 2313"/>
                    <a:gd name="T97" fmla="*/ 371 h 1538"/>
                    <a:gd name="T98" fmla="*/ 1693 w 2313"/>
                    <a:gd name="T99" fmla="*/ 260 h 1538"/>
                    <a:gd name="T100" fmla="*/ 1662 w 2313"/>
                    <a:gd name="T101" fmla="*/ 152 h 1538"/>
                    <a:gd name="T102" fmla="*/ 1527 w 2313"/>
                    <a:gd name="T103" fmla="*/ 107 h 1538"/>
                    <a:gd name="T104" fmla="*/ 1428 w 2313"/>
                    <a:gd name="T105" fmla="*/ 152 h 1538"/>
                    <a:gd name="T106" fmla="*/ 1359 w 2313"/>
                    <a:gd name="T107" fmla="*/ 155 h 1538"/>
                    <a:gd name="T108" fmla="*/ 1200 w 2313"/>
                    <a:gd name="T109" fmla="*/ 281 h 1538"/>
                    <a:gd name="T110" fmla="*/ 1071 w 2313"/>
                    <a:gd name="T111" fmla="*/ 323 h 1538"/>
                    <a:gd name="T112" fmla="*/ 996 w 2313"/>
                    <a:gd name="T113" fmla="*/ 221 h 1538"/>
                    <a:gd name="T114" fmla="*/ 780 w 2313"/>
                    <a:gd name="T115" fmla="*/ 185 h 1538"/>
                    <a:gd name="T116" fmla="*/ 795 w 2313"/>
                    <a:gd name="T117" fmla="*/ 101 h 1538"/>
                    <a:gd name="T118" fmla="*/ 735 w 2313"/>
                    <a:gd name="T119" fmla="*/ 2 h 1538"/>
                    <a:gd name="T120" fmla="*/ 618 w 2313"/>
                    <a:gd name="T121" fmla="*/ 89 h 1538"/>
                    <a:gd name="T122" fmla="*/ 246 w 2313"/>
                    <a:gd name="T123" fmla="*/ 35 h 1538"/>
                    <a:gd name="T124" fmla="*/ 156 w 2313"/>
                    <a:gd name="T125" fmla="*/ 140 h 153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2313" h="1538">
                      <a:moveTo>
                        <a:pt x="156" y="140"/>
                      </a:moveTo>
                      <a:cubicBezTo>
                        <a:pt x="148" y="163"/>
                        <a:pt x="174" y="172"/>
                        <a:pt x="196" y="169"/>
                      </a:cubicBezTo>
                      <a:cubicBezTo>
                        <a:pt x="218" y="166"/>
                        <a:pt x="264" y="108"/>
                        <a:pt x="287" y="123"/>
                      </a:cubicBezTo>
                      <a:cubicBezTo>
                        <a:pt x="310" y="138"/>
                        <a:pt x="309" y="230"/>
                        <a:pt x="332" y="260"/>
                      </a:cubicBezTo>
                      <a:cubicBezTo>
                        <a:pt x="355" y="290"/>
                        <a:pt x="423" y="282"/>
                        <a:pt x="423" y="305"/>
                      </a:cubicBezTo>
                      <a:cubicBezTo>
                        <a:pt x="423" y="328"/>
                        <a:pt x="370" y="366"/>
                        <a:pt x="332" y="396"/>
                      </a:cubicBezTo>
                      <a:cubicBezTo>
                        <a:pt x="294" y="426"/>
                        <a:pt x="211" y="456"/>
                        <a:pt x="196" y="486"/>
                      </a:cubicBezTo>
                      <a:cubicBezTo>
                        <a:pt x="181" y="516"/>
                        <a:pt x="242" y="524"/>
                        <a:pt x="242" y="577"/>
                      </a:cubicBezTo>
                      <a:cubicBezTo>
                        <a:pt x="242" y="630"/>
                        <a:pt x="211" y="759"/>
                        <a:pt x="196" y="804"/>
                      </a:cubicBezTo>
                      <a:cubicBezTo>
                        <a:pt x="181" y="849"/>
                        <a:pt x="151" y="826"/>
                        <a:pt x="151" y="849"/>
                      </a:cubicBezTo>
                      <a:cubicBezTo>
                        <a:pt x="151" y="872"/>
                        <a:pt x="196" y="910"/>
                        <a:pt x="196" y="940"/>
                      </a:cubicBezTo>
                      <a:cubicBezTo>
                        <a:pt x="196" y="970"/>
                        <a:pt x="181" y="1016"/>
                        <a:pt x="151" y="1031"/>
                      </a:cubicBezTo>
                      <a:cubicBezTo>
                        <a:pt x="121" y="1046"/>
                        <a:pt x="30" y="1016"/>
                        <a:pt x="15" y="1031"/>
                      </a:cubicBezTo>
                      <a:cubicBezTo>
                        <a:pt x="0" y="1046"/>
                        <a:pt x="53" y="1098"/>
                        <a:pt x="60" y="1121"/>
                      </a:cubicBezTo>
                      <a:cubicBezTo>
                        <a:pt x="67" y="1144"/>
                        <a:pt x="37" y="1167"/>
                        <a:pt x="60" y="1167"/>
                      </a:cubicBezTo>
                      <a:cubicBezTo>
                        <a:pt x="83" y="1167"/>
                        <a:pt x="166" y="1121"/>
                        <a:pt x="196" y="1121"/>
                      </a:cubicBezTo>
                      <a:cubicBezTo>
                        <a:pt x="226" y="1121"/>
                        <a:pt x="234" y="1152"/>
                        <a:pt x="242" y="1167"/>
                      </a:cubicBezTo>
                      <a:cubicBezTo>
                        <a:pt x="250" y="1182"/>
                        <a:pt x="219" y="1197"/>
                        <a:pt x="242" y="1212"/>
                      </a:cubicBezTo>
                      <a:cubicBezTo>
                        <a:pt x="265" y="1227"/>
                        <a:pt x="325" y="1250"/>
                        <a:pt x="378" y="1257"/>
                      </a:cubicBezTo>
                      <a:cubicBezTo>
                        <a:pt x="431" y="1264"/>
                        <a:pt x="499" y="1272"/>
                        <a:pt x="559" y="1257"/>
                      </a:cubicBezTo>
                      <a:cubicBezTo>
                        <a:pt x="619" y="1242"/>
                        <a:pt x="703" y="1182"/>
                        <a:pt x="741" y="1167"/>
                      </a:cubicBezTo>
                      <a:cubicBezTo>
                        <a:pt x="779" y="1152"/>
                        <a:pt x="771" y="1160"/>
                        <a:pt x="786" y="1167"/>
                      </a:cubicBezTo>
                      <a:cubicBezTo>
                        <a:pt x="801" y="1174"/>
                        <a:pt x="831" y="1189"/>
                        <a:pt x="831" y="1212"/>
                      </a:cubicBezTo>
                      <a:cubicBezTo>
                        <a:pt x="831" y="1235"/>
                        <a:pt x="801" y="1273"/>
                        <a:pt x="786" y="1303"/>
                      </a:cubicBezTo>
                      <a:cubicBezTo>
                        <a:pt x="771" y="1333"/>
                        <a:pt x="726" y="1364"/>
                        <a:pt x="741" y="1394"/>
                      </a:cubicBezTo>
                      <a:cubicBezTo>
                        <a:pt x="756" y="1424"/>
                        <a:pt x="840" y="1461"/>
                        <a:pt x="877" y="1484"/>
                      </a:cubicBezTo>
                      <a:cubicBezTo>
                        <a:pt x="914" y="1507"/>
                        <a:pt x="914" y="1522"/>
                        <a:pt x="967" y="1530"/>
                      </a:cubicBezTo>
                      <a:cubicBezTo>
                        <a:pt x="1020" y="1538"/>
                        <a:pt x="1126" y="1530"/>
                        <a:pt x="1194" y="1530"/>
                      </a:cubicBezTo>
                      <a:cubicBezTo>
                        <a:pt x="1262" y="1530"/>
                        <a:pt x="1331" y="1538"/>
                        <a:pt x="1376" y="1530"/>
                      </a:cubicBezTo>
                      <a:cubicBezTo>
                        <a:pt x="1421" y="1522"/>
                        <a:pt x="1455" y="1509"/>
                        <a:pt x="1466" y="1484"/>
                      </a:cubicBezTo>
                      <a:cubicBezTo>
                        <a:pt x="1477" y="1459"/>
                        <a:pt x="1452" y="1407"/>
                        <a:pt x="1440" y="1382"/>
                      </a:cubicBezTo>
                      <a:cubicBezTo>
                        <a:pt x="1428" y="1357"/>
                        <a:pt x="1398" y="1362"/>
                        <a:pt x="1395" y="1334"/>
                      </a:cubicBezTo>
                      <a:cubicBezTo>
                        <a:pt x="1392" y="1306"/>
                        <a:pt x="1386" y="1236"/>
                        <a:pt x="1421" y="1212"/>
                      </a:cubicBezTo>
                      <a:cubicBezTo>
                        <a:pt x="1456" y="1188"/>
                        <a:pt x="1546" y="1205"/>
                        <a:pt x="1608" y="1187"/>
                      </a:cubicBezTo>
                      <a:cubicBezTo>
                        <a:pt x="1670" y="1169"/>
                        <a:pt x="1749" y="1147"/>
                        <a:pt x="1794" y="1106"/>
                      </a:cubicBezTo>
                      <a:cubicBezTo>
                        <a:pt x="1839" y="1065"/>
                        <a:pt x="1839" y="968"/>
                        <a:pt x="1875" y="940"/>
                      </a:cubicBezTo>
                      <a:cubicBezTo>
                        <a:pt x="1911" y="912"/>
                        <a:pt x="1975" y="958"/>
                        <a:pt x="2011" y="940"/>
                      </a:cubicBezTo>
                      <a:cubicBezTo>
                        <a:pt x="2047" y="922"/>
                        <a:pt x="2065" y="878"/>
                        <a:pt x="2088" y="833"/>
                      </a:cubicBezTo>
                      <a:cubicBezTo>
                        <a:pt x="2111" y="788"/>
                        <a:pt x="2130" y="703"/>
                        <a:pt x="2147" y="668"/>
                      </a:cubicBezTo>
                      <a:cubicBezTo>
                        <a:pt x="2164" y="633"/>
                        <a:pt x="2177" y="622"/>
                        <a:pt x="2192" y="622"/>
                      </a:cubicBezTo>
                      <a:cubicBezTo>
                        <a:pt x="2207" y="622"/>
                        <a:pt x="2222" y="668"/>
                        <a:pt x="2237" y="668"/>
                      </a:cubicBezTo>
                      <a:cubicBezTo>
                        <a:pt x="2252" y="668"/>
                        <a:pt x="2275" y="645"/>
                        <a:pt x="2283" y="622"/>
                      </a:cubicBezTo>
                      <a:cubicBezTo>
                        <a:pt x="2291" y="599"/>
                        <a:pt x="2313" y="569"/>
                        <a:pt x="2283" y="532"/>
                      </a:cubicBezTo>
                      <a:cubicBezTo>
                        <a:pt x="2253" y="495"/>
                        <a:pt x="2154" y="404"/>
                        <a:pt x="2101" y="396"/>
                      </a:cubicBezTo>
                      <a:cubicBezTo>
                        <a:pt x="2048" y="388"/>
                        <a:pt x="2003" y="471"/>
                        <a:pt x="1965" y="486"/>
                      </a:cubicBezTo>
                      <a:cubicBezTo>
                        <a:pt x="1927" y="501"/>
                        <a:pt x="1913" y="478"/>
                        <a:pt x="1875" y="486"/>
                      </a:cubicBezTo>
                      <a:cubicBezTo>
                        <a:pt x="1837" y="494"/>
                        <a:pt x="1781" y="538"/>
                        <a:pt x="1738" y="532"/>
                      </a:cubicBezTo>
                      <a:cubicBezTo>
                        <a:pt x="1695" y="526"/>
                        <a:pt x="1635" y="476"/>
                        <a:pt x="1614" y="449"/>
                      </a:cubicBezTo>
                      <a:cubicBezTo>
                        <a:pt x="1593" y="422"/>
                        <a:pt x="1598" y="402"/>
                        <a:pt x="1611" y="371"/>
                      </a:cubicBezTo>
                      <a:cubicBezTo>
                        <a:pt x="1624" y="340"/>
                        <a:pt x="1685" y="296"/>
                        <a:pt x="1693" y="260"/>
                      </a:cubicBezTo>
                      <a:cubicBezTo>
                        <a:pt x="1701" y="224"/>
                        <a:pt x="1690" y="177"/>
                        <a:pt x="1662" y="152"/>
                      </a:cubicBezTo>
                      <a:cubicBezTo>
                        <a:pt x="1634" y="127"/>
                        <a:pt x="1566" y="107"/>
                        <a:pt x="1527" y="107"/>
                      </a:cubicBezTo>
                      <a:cubicBezTo>
                        <a:pt x="1488" y="107"/>
                        <a:pt x="1456" y="144"/>
                        <a:pt x="1428" y="152"/>
                      </a:cubicBezTo>
                      <a:cubicBezTo>
                        <a:pt x="1400" y="160"/>
                        <a:pt x="1397" y="134"/>
                        <a:pt x="1359" y="155"/>
                      </a:cubicBezTo>
                      <a:cubicBezTo>
                        <a:pt x="1321" y="176"/>
                        <a:pt x="1248" y="253"/>
                        <a:pt x="1200" y="281"/>
                      </a:cubicBezTo>
                      <a:cubicBezTo>
                        <a:pt x="1152" y="309"/>
                        <a:pt x="1105" y="333"/>
                        <a:pt x="1071" y="323"/>
                      </a:cubicBezTo>
                      <a:cubicBezTo>
                        <a:pt x="1037" y="313"/>
                        <a:pt x="1044" y="244"/>
                        <a:pt x="996" y="221"/>
                      </a:cubicBezTo>
                      <a:cubicBezTo>
                        <a:pt x="948" y="198"/>
                        <a:pt x="813" y="205"/>
                        <a:pt x="780" y="185"/>
                      </a:cubicBezTo>
                      <a:cubicBezTo>
                        <a:pt x="747" y="165"/>
                        <a:pt x="802" y="131"/>
                        <a:pt x="795" y="101"/>
                      </a:cubicBezTo>
                      <a:cubicBezTo>
                        <a:pt x="788" y="71"/>
                        <a:pt x="764" y="4"/>
                        <a:pt x="735" y="2"/>
                      </a:cubicBezTo>
                      <a:cubicBezTo>
                        <a:pt x="706" y="0"/>
                        <a:pt x="699" y="84"/>
                        <a:pt x="618" y="89"/>
                      </a:cubicBezTo>
                      <a:cubicBezTo>
                        <a:pt x="537" y="94"/>
                        <a:pt x="323" y="26"/>
                        <a:pt x="246" y="35"/>
                      </a:cubicBezTo>
                      <a:cubicBezTo>
                        <a:pt x="169" y="44"/>
                        <a:pt x="175" y="118"/>
                        <a:pt x="156" y="140"/>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42" name="Group 42">
                  <a:extLst>
                    <a:ext uri="{FF2B5EF4-FFF2-40B4-BE49-F238E27FC236}">
                      <a16:creationId xmlns:a16="http://schemas.microsoft.com/office/drawing/2014/main" id="{00000000-0008-0000-0200-00002A000000}"/>
                    </a:ext>
                  </a:extLst>
                </xdr:cNvPr>
                <xdr:cNvGrpSpPr>
                  <a:grpSpLocks/>
                </xdr:cNvGrpSpPr>
              </xdr:nvGrpSpPr>
              <xdr:grpSpPr bwMode="auto">
                <a:xfrm>
                  <a:off x="1526" y="1162"/>
                  <a:ext cx="1672" cy="1141"/>
                  <a:chOff x="1526" y="1162"/>
                  <a:chExt cx="1672" cy="1141"/>
                </a:xfrm>
                <a:grpFill/>
              </xdr:grpSpPr>
              <xdr:sp macro="" textlink="">
                <xdr:nvSpPr>
                  <xdr:cNvPr id="43" name="Freeform 43">
                    <a:extLst>
                      <a:ext uri="{FF2B5EF4-FFF2-40B4-BE49-F238E27FC236}">
                        <a16:creationId xmlns:a16="http://schemas.microsoft.com/office/drawing/2014/main" id="{00000000-0008-0000-0200-00002B000000}"/>
                      </a:ext>
                    </a:extLst>
                  </xdr:cNvPr>
                  <xdr:cNvSpPr>
                    <a:spLocks/>
                  </xdr:cNvSpPr>
                </xdr:nvSpPr>
                <xdr:spPr bwMode="auto">
                  <a:xfrm>
                    <a:off x="1526" y="1797"/>
                    <a:ext cx="583" cy="454"/>
                  </a:xfrm>
                  <a:custGeom>
                    <a:avLst/>
                    <a:gdLst>
                      <a:gd name="T0" fmla="*/ 0 w 583"/>
                      <a:gd name="T1" fmla="*/ 57 h 454"/>
                      <a:gd name="T2" fmla="*/ 39 w 583"/>
                      <a:gd name="T3" fmla="*/ 91 h 454"/>
                      <a:gd name="T4" fmla="*/ 84 w 583"/>
                      <a:gd name="T5" fmla="*/ 91 h 454"/>
                      <a:gd name="T6" fmla="*/ 129 w 583"/>
                      <a:gd name="T7" fmla="*/ 45 h 454"/>
                      <a:gd name="T8" fmla="*/ 220 w 583"/>
                      <a:gd name="T9" fmla="*/ 0 h 454"/>
                      <a:gd name="T10" fmla="*/ 265 w 583"/>
                      <a:gd name="T11" fmla="*/ 45 h 454"/>
                      <a:gd name="T12" fmla="*/ 265 w 583"/>
                      <a:gd name="T13" fmla="*/ 91 h 454"/>
                      <a:gd name="T14" fmla="*/ 326 w 583"/>
                      <a:gd name="T15" fmla="*/ 71 h 454"/>
                      <a:gd name="T16" fmla="*/ 368 w 583"/>
                      <a:gd name="T17" fmla="*/ 109 h 454"/>
                      <a:gd name="T18" fmla="*/ 460 w 583"/>
                      <a:gd name="T19" fmla="*/ 105 h 454"/>
                      <a:gd name="T20" fmla="*/ 447 w 583"/>
                      <a:gd name="T21" fmla="*/ 227 h 454"/>
                      <a:gd name="T22" fmla="*/ 492 w 583"/>
                      <a:gd name="T23" fmla="*/ 318 h 454"/>
                      <a:gd name="T24" fmla="*/ 538 w 583"/>
                      <a:gd name="T25" fmla="*/ 408 h 454"/>
                      <a:gd name="T26" fmla="*/ 583 w 583"/>
                      <a:gd name="T27" fmla="*/ 454 h 45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83" h="454">
                        <a:moveTo>
                          <a:pt x="0" y="57"/>
                        </a:moveTo>
                        <a:cubicBezTo>
                          <a:pt x="7" y="63"/>
                          <a:pt x="25" y="85"/>
                          <a:pt x="39" y="91"/>
                        </a:cubicBezTo>
                        <a:cubicBezTo>
                          <a:pt x="53" y="97"/>
                          <a:pt x="69" y="99"/>
                          <a:pt x="84" y="91"/>
                        </a:cubicBezTo>
                        <a:cubicBezTo>
                          <a:pt x="99" y="83"/>
                          <a:pt x="106" y="60"/>
                          <a:pt x="129" y="45"/>
                        </a:cubicBezTo>
                        <a:cubicBezTo>
                          <a:pt x="152" y="30"/>
                          <a:pt x="197" y="0"/>
                          <a:pt x="220" y="0"/>
                        </a:cubicBezTo>
                        <a:cubicBezTo>
                          <a:pt x="243" y="0"/>
                          <a:pt x="258" y="30"/>
                          <a:pt x="265" y="45"/>
                        </a:cubicBezTo>
                        <a:cubicBezTo>
                          <a:pt x="272" y="60"/>
                          <a:pt x="255" y="87"/>
                          <a:pt x="265" y="91"/>
                        </a:cubicBezTo>
                        <a:cubicBezTo>
                          <a:pt x="275" y="95"/>
                          <a:pt x="309" y="68"/>
                          <a:pt x="326" y="71"/>
                        </a:cubicBezTo>
                        <a:cubicBezTo>
                          <a:pt x="343" y="74"/>
                          <a:pt x="346" y="103"/>
                          <a:pt x="368" y="109"/>
                        </a:cubicBezTo>
                        <a:cubicBezTo>
                          <a:pt x="390" y="115"/>
                          <a:pt x="447" y="85"/>
                          <a:pt x="460" y="105"/>
                        </a:cubicBezTo>
                        <a:cubicBezTo>
                          <a:pt x="473" y="125"/>
                          <a:pt x="442" y="192"/>
                          <a:pt x="447" y="227"/>
                        </a:cubicBezTo>
                        <a:cubicBezTo>
                          <a:pt x="452" y="262"/>
                          <a:pt x="477" y="288"/>
                          <a:pt x="492" y="318"/>
                        </a:cubicBezTo>
                        <a:cubicBezTo>
                          <a:pt x="507" y="348"/>
                          <a:pt x="523" y="385"/>
                          <a:pt x="538" y="408"/>
                        </a:cubicBezTo>
                        <a:cubicBezTo>
                          <a:pt x="553" y="431"/>
                          <a:pt x="568" y="442"/>
                          <a:pt x="583" y="454"/>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4" name="Freeform 44">
                    <a:extLst>
                      <a:ext uri="{FF2B5EF4-FFF2-40B4-BE49-F238E27FC236}">
                        <a16:creationId xmlns:a16="http://schemas.microsoft.com/office/drawing/2014/main" id="{00000000-0008-0000-0200-00002C000000}"/>
                      </a:ext>
                    </a:extLst>
                  </xdr:cNvPr>
                  <xdr:cNvSpPr>
                    <a:spLocks/>
                  </xdr:cNvSpPr>
                </xdr:nvSpPr>
                <xdr:spPr bwMode="auto">
                  <a:xfrm>
                    <a:off x="2146" y="2160"/>
                    <a:ext cx="605" cy="143"/>
                  </a:xfrm>
                  <a:custGeom>
                    <a:avLst/>
                    <a:gdLst>
                      <a:gd name="T0" fmla="*/ 8 w 605"/>
                      <a:gd name="T1" fmla="*/ 91 h 143"/>
                      <a:gd name="T2" fmla="*/ 8 w 605"/>
                      <a:gd name="T3" fmla="*/ 45 h 143"/>
                      <a:gd name="T4" fmla="*/ 54 w 605"/>
                      <a:gd name="T5" fmla="*/ 0 h 143"/>
                      <a:gd name="T6" fmla="*/ 144 w 605"/>
                      <a:gd name="T7" fmla="*/ 45 h 143"/>
                      <a:gd name="T8" fmla="*/ 190 w 605"/>
                      <a:gd name="T9" fmla="*/ 45 h 143"/>
                      <a:gd name="T10" fmla="*/ 190 w 605"/>
                      <a:gd name="T11" fmla="*/ 91 h 143"/>
                      <a:gd name="T12" fmla="*/ 235 w 605"/>
                      <a:gd name="T13" fmla="*/ 91 h 143"/>
                      <a:gd name="T14" fmla="*/ 280 w 605"/>
                      <a:gd name="T15" fmla="*/ 136 h 143"/>
                      <a:gd name="T16" fmla="*/ 371 w 605"/>
                      <a:gd name="T17" fmla="*/ 136 h 143"/>
                      <a:gd name="T18" fmla="*/ 416 w 605"/>
                      <a:gd name="T19" fmla="*/ 91 h 143"/>
                      <a:gd name="T20" fmla="*/ 507 w 605"/>
                      <a:gd name="T21" fmla="*/ 45 h 143"/>
                      <a:gd name="T22" fmla="*/ 553 w 605"/>
                      <a:gd name="T23" fmla="*/ 91 h 143"/>
                      <a:gd name="T24" fmla="*/ 598 w 605"/>
                      <a:gd name="T25" fmla="*/ 91 h 143"/>
                      <a:gd name="T26" fmla="*/ 598 w 605"/>
                      <a:gd name="T27" fmla="*/ 136 h 1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605" h="143">
                        <a:moveTo>
                          <a:pt x="8" y="91"/>
                        </a:moveTo>
                        <a:cubicBezTo>
                          <a:pt x="4" y="75"/>
                          <a:pt x="0" y="60"/>
                          <a:pt x="8" y="45"/>
                        </a:cubicBezTo>
                        <a:cubicBezTo>
                          <a:pt x="16" y="30"/>
                          <a:pt x="31" y="0"/>
                          <a:pt x="54" y="0"/>
                        </a:cubicBezTo>
                        <a:cubicBezTo>
                          <a:pt x="77" y="0"/>
                          <a:pt x="121" y="38"/>
                          <a:pt x="144" y="45"/>
                        </a:cubicBezTo>
                        <a:cubicBezTo>
                          <a:pt x="167" y="52"/>
                          <a:pt x="182" y="37"/>
                          <a:pt x="190" y="45"/>
                        </a:cubicBezTo>
                        <a:cubicBezTo>
                          <a:pt x="198" y="53"/>
                          <a:pt x="183" y="83"/>
                          <a:pt x="190" y="91"/>
                        </a:cubicBezTo>
                        <a:cubicBezTo>
                          <a:pt x="197" y="99"/>
                          <a:pt x="220" y="84"/>
                          <a:pt x="235" y="91"/>
                        </a:cubicBezTo>
                        <a:cubicBezTo>
                          <a:pt x="250" y="98"/>
                          <a:pt x="257" y="129"/>
                          <a:pt x="280" y="136"/>
                        </a:cubicBezTo>
                        <a:cubicBezTo>
                          <a:pt x="303" y="143"/>
                          <a:pt x="348" y="143"/>
                          <a:pt x="371" y="136"/>
                        </a:cubicBezTo>
                        <a:cubicBezTo>
                          <a:pt x="394" y="129"/>
                          <a:pt x="393" y="106"/>
                          <a:pt x="416" y="91"/>
                        </a:cubicBezTo>
                        <a:cubicBezTo>
                          <a:pt x="439" y="76"/>
                          <a:pt x="484" y="45"/>
                          <a:pt x="507" y="45"/>
                        </a:cubicBezTo>
                        <a:cubicBezTo>
                          <a:pt x="530" y="45"/>
                          <a:pt x="538" y="83"/>
                          <a:pt x="553" y="91"/>
                        </a:cubicBezTo>
                        <a:cubicBezTo>
                          <a:pt x="568" y="99"/>
                          <a:pt x="591" y="84"/>
                          <a:pt x="598" y="91"/>
                        </a:cubicBezTo>
                        <a:cubicBezTo>
                          <a:pt x="605" y="98"/>
                          <a:pt x="601" y="117"/>
                          <a:pt x="598"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5" name="Freeform 45">
                    <a:extLst>
                      <a:ext uri="{FF2B5EF4-FFF2-40B4-BE49-F238E27FC236}">
                        <a16:creationId xmlns:a16="http://schemas.microsoft.com/office/drawing/2014/main" id="{00000000-0008-0000-0200-00002D000000}"/>
                      </a:ext>
                    </a:extLst>
                  </xdr:cNvPr>
                  <xdr:cNvSpPr>
                    <a:spLocks/>
                  </xdr:cNvSpPr>
                </xdr:nvSpPr>
                <xdr:spPr bwMode="auto">
                  <a:xfrm>
                    <a:off x="1854" y="1562"/>
                    <a:ext cx="483" cy="469"/>
                  </a:xfrm>
                  <a:custGeom>
                    <a:avLst/>
                    <a:gdLst>
                      <a:gd name="T0" fmla="*/ 0 w 483"/>
                      <a:gd name="T1" fmla="*/ 306 h 469"/>
                      <a:gd name="T2" fmla="*/ 28 w 483"/>
                      <a:gd name="T3" fmla="*/ 280 h 469"/>
                      <a:gd name="T4" fmla="*/ 73 w 483"/>
                      <a:gd name="T5" fmla="*/ 280 h 469"/>
                      <a:gd name="T6" fmla="*/ 119 w 483"/>
                      <a:gd name="T7" fmla="*/ 144 h 469"/>
                      <a:gd name="T8" fmla="*/ 164 w 483"/>
                      <a:gd name="T9" fmla="*/ 144 h 469"/>
                      <a:gd name="T10" fmla="*/ 210 w 483"/>
                      <a:gd name="T11" fmla="*/ 54 h 469"/>
                      <a:gd name="T12" fmla="*/ 210 w 483"/>
                      <a:gd name="T13" fmla="*/ 8 h 469"/>
                      <a:gd name="T14" fmla="*/ 255 w 483"/>
                      <a:gd name="T15" fmla="*/ 8 h 469"/>
                      <a:gd name="T16" fmla="*/ 328 w 483"/>
                      <a:gd name="T17" fmla="*/ 20 h 469"/>
                      <a:gd name="T18" fmla="*/ 346 w 483"/>
                      <a:gd name="T19" fmla="*/ 54 h 469"/>
                      <a:gd name="T20" fmla="*/ 346 w 483"/>
                      <a:gd name="T21" fmla="*/ 99 h 469"/>
                      <a:gd name="T22" fmla="*/ 402 w 483"/>
                      <a:gd name="T23" fmla="*/ 158 h 469"/>
                      <a:gd name="T24" fmla="*/ 414 w 483"/>
                      <a:gd name="T25" fmla="*/ 188 h 469"/>
                      <a:gd name="T26" fmla="*/ 482 w 483"/>
                      <a:gd name="T27" fmla="*/ 190 h 469"/>
                      <a:gd name="T28" fmla="*/ 422 w 483"/>
                      <a:gd name="T29" fmla="*/ 242 h 469"/>
                      <a:gd name="T30" fmla="*/ 391 w 483"/>
                      <a:gd name="T31" fmla="*/ 326 h 469"/>
                      <a:gd name="T32" fmla="*/ 346 w 483"/>
                      <a:gd name="T33" fmla="*/ 371 h 469"/>
                      <a:gd name="T34" fmla="*/ 300 w 483"/>
                      <a:gd name="T35" fmla="*/ 326 h 469"/>
                      <a:gd name="T36" fmla="*/ 210 w 483"/>
                      <a:gd name="T37" fmla="*/ 417 h 469"/>
                      <a:gd name="T38" fmla="*/ 164 w 483"/>
                      <a:gd name="T39" fmla="*/ 462 h 469"/>
                      <a:gd name="T40" fmla="*/ 119 w 483"/>
                      <a:gd name="T41" fmla="*/ 462 h 4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483" h="469">
                        <a:moveTo>
                          <a:pt x="0" y="306"/>
                        </a:moveTo>
                        <a:cubicBezTo>
                          <a:pt x="5" y="302"/>
                          <a:pt x="16" y="284"/>
                          <a:pt x="28" y="280"/>
                        </a:cubicBezTo>
                        <a:cubicBezTo>
                          <a:pt x="40" y="276"/>
                          <a:pt x="58" y="303"/>
                          <a:pt x="73" y="280"/>
                        </a:cubicBezTo>
                        <a:cubicBezTo>
                          <a:pt x="88" y="257"/>
                          <a:pt x="104" y="167"/>
                          <a:pt x="119" y="144"/>
                        </a:cubicBezTo>
                        <a:cubicBezTo>
                          <a:pt x="134" y="121"/>
                          <a:pt x="149" y="159"/>
                          <a:pt x="164" y="144"/>
                        </a:cubicBezTo>
                        <a:cubicBezTo>
                          <a:pt x="179" y="129"/>
                          <a:pt x="202" y="77"/>
                          <a:pt x="210" y="54"/>
                        </a:cubicBezTo>
                        <a:cubicBezTo>
                          <a:pt x="218" y="31"/>
                          <a:pt x="203" y="16"/>
                          <a:pt x="210" y="8"/>
                        </a:cubicBezTo>
                        <a:cubicBezTo>
                          <a:pt x="217" y="0"/>
                          <a:pt x="235" y="6"/>
                          <a:pt x="255" y="8"/>
                        </a:cubicBezTo>
                        <a:cubicBezTo>
                          <a:pt x="275" y="10"/>
                          <a:pt x="313" y="12"/>
                          <a:pt x="328" y="20"/>
                        </a:cubicBezTo>
                        <a:cubicBezTo>
                          <a:pt x="343" y="28"/>
                          <a:pt x="343" y="41"/>
                          <a:pt x="346" y="54"/>
                        </a:cubicBezTo>
                        <a:cubicBezTo>
                          <a:pt x="349" y="67"/>
                          <a:pt x="337" y="82"/>
                          <a:pt x="346" y="99"/>
                        </a:cubicBezTo>
                        <a:cubicBezTo>
                          <a:pt x="355" y="116"/>
                          <a:pt x="391" y="143"/>
                          <a:pt x="402" y="158"/>
                        </a:cubicBezTo>
                        <a:cubicBezTo>
                          <a:pt x="413" y="173"/>
                          <a:pt x="401" y="183"/>
                          <a:pt x="414" y="188"/>
                        </a:cubicBezTo>
                        <a:cubicBezTo>
                          <a:pt x="427" y="193"/>
                          <a:pt x="481" y="181"/>
                          <a:pt x="482" y="190"/>
                        </a:cubicBezTo>
                        <a:cubicBezTo>
                          <a:pt x="483" y="199"/>
                          <a:pt x="437" y="219"/>
                          <a:pt x="422" y="242"/>
                        </a:cubicBezTo>
                        <a:cubicBezTo>
                          <a:pt x="407" y="265"/>
                          <a:pt x="404" y="305"/>
                          <a:pt x="391" y="326"/>
                        </a:cubicBezTo>
                        <a:cubicBezTo>
                          <a:pt x="378" y="347"/>
                          <a:pt x="361" y="371"/>
                          <a:pt x="346" y="371"/>
                        </a:cubicBezTo>
                        <a:cubicBezTo>
                          <a:pt x="331" y="371"/>
                          <a:pt x="323" y="318"/>
                          <a:pt x="300" y="326"/>
                        </a:cubicBezTo>
                        <a:cubicBezTo>
                          <a:pt x="277" y="334"/>
                          <a:pt x="233" y="394"/>
                          <a:pt x="210" y="417"/>
                        </a:cubicBezTo>
                        <a:cubicBezTo>
                          <a:pt x="187" y="440"/>
                          <a:pt x="179" y="455"/>
                          <a:pt x="164" y="462"/>
                        </a:cubicBezTo>
                        <a:cubicBezTo>
                          <a:pt x="149" y="469"/>
                          <a:pt x="134" y="465"/>
                          <a:pt x="119" y="46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6" name="Freeform 46">
                    <a:extLst>
                      <a:ext uri="{FF2B5EF4-FFF2-40B4-BE49-F238E27FC236}">
                        <a16:creationId xmlns:a16="http://schemas.microsoft.com/office/drawing/2014/main" id="{00000000-0008-0000-0200-00002E000000}"/>
                      </a:ext>
                    </a:extLst>
                  </xdr:cNvPr>
                  <xdr:cNvSpPr>
                    <a:spLocks/>
                  </xdr:cNvSpPr>
                </xdr:nvSpPr>
                <xdr:spPr bwMode="auto">
                  <a:xfrm>
                    <a:off x="2200" y="1562"/>
                    <a:ext cx="453" cy="469"/>
                  </a:xfrm>
                  <a:custGeom>
                    <a:avLst/>
                    <a:gdLst>
                      <a:gd name="T0" fmla="*/ 136 w 453"/>
                      <a:gd name="T1" fmla="*/ 190 h 469"/>
                      <a:gd name="T2" fmla="*/ 136 w 453"/>
                      <a:gd name="T3" fmla="*/ 144 h 469"/>
                      <a:gd name="T4" fmla="*/ 181 w 453"/>
                      <a:gd name="T5" fmla="*/ 144 h 469"/>
                      <a:gd name="T6" fmla="*/ 226 w 453"/>
                      <a:gd name="T7" fmla="*/ 54 h 469"/>
                      <a:gd name="T8" fmla="*/ 272 w 453"/>
                      <a:gd name="T9" fmla="*/ 8 h 469"/>
                      <a:gd name="T10" fmla="*/ 317 w 453"/>
                      <a:gd name="T11" fmla="*/ 8 h 469"/>
                      <a:gd name="T12" fmla="*/ 362 w 453"/>
                      <a:gd name="T13" fmla="*/ 54 h 469"/>
                      <a:gd name="T14" fmla="*/ 317 w 453"/>
                      <a:gd name="T15" fmla="*/ 99 h 469"/>
                      <a:gd name="T16" fmla="*/ 317 w 453"/>
                      <a:gd name="T17" fmla="*/ 144 h 469"/>
                      <a:gd name="T18" fmla="*/ 362 w 453"/>
                      <a:gd name="T19" fmla="*/ 190 h 469"/>
                      <a:gd name="T20" fmla="*/ 408 w 453"/>
                      <a:gd name="T21" fmla="*/ 235 h 469"/>
                      <a:gd name="T22" fmla="*/ 453 w 453"/>
                      <a:gd name="T23" fmla="*/ 326 h 469"/>
                      <a:gd name="T24" fmla="*/ 408 w 453"/>
                      <a:gd name="T25" fmla="*/ 326 h 469"/>
                      <a:gd name="T26" fmla="*/ 453 w 453"/>
                      <a:gd name="T27" fmla="*/ 417 h 469"/>
                      <a:gd name="T28" fmla="*/ 408 w 453"/>
                      <a:gd name="T29" fmla="*/ 462 h 469"/>
                      <a:gd name="T30" fmla="*/ 317 w 453"/>
                      <a:gd name="T31" fmla="*/ 462 h 469"/>
                      <a:gd name="T32" fmla="*/ 272 w 453"/>
                      <a:gd name="T33" fmla="*/ 417 h 469"/>
                      <a:gd name="T34" fmla="*/ 136 w 453"/>
                      <a:gd name="T35" fmla="*/ 417 h 469"/>
                      <a:gd name="T36" fmla="*/ 45 w 453"/>
                      <a:gd name="T37" fmla="*/ 417 h 469"/>
                      <a:gd name="T38" fmla="*/ 0 w 453"/>
                      <a:gd name="T39" fmla="*/ 371 h 4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453" h="469">
                        <a:moveTo>
                          <a:pt x="136" y="190"/>
                        </a:moveTo>
                        <a:cubicBezTo>
                          <a:pt x="132" y="171"/>
                          <a:pt x="129" y="152"/>
                          <a:pt x="136" y="144"/>
                        </a:cubicBezTo>
                        <a:cubicBezTo>
                          <a:pt x="143" y="136"/>
                          <a:pt x="166" y="159"/>
                          <a:pt x="181" y="144"/>
                        </a:cubicBezTo>
                        <a:cubicBezTo>
                          <a:pt x="196" y="129"/>
                          <a:pt x="211" y="77"/>
                          <a:pt x="226" y="54"/>
                        </a:cubicBezTo>
                        <a:cubicBezTo>
                          <a:pt x="241" y="31"/>
                          <a:pt x="257" y="16"/>
                          <a:pt x="272" y="8"/>
                        </a:cubicBezTo>
                        <a:cubicBezTo>
                          <a:pt x="287" y="0"/>
                          <a:pt x="302" y="0"/>
                          <a:pt x="317" y="8"/>
                        </a:cubicBezTo>
                        <a:cubicBezTo>
                          <a:pt x="332" y="16"/>
                          <a:pt x="362" y="39"/>
                          <a:pt x="362" y="54"/>
                        </a:cubicBezTo>
                        <a:cubicBezTo>
                          <a:pt x="362" y="69"/>
                          <a:pt x="324" y="84"/>
                          <a:pt x="317" y="99"/>
                        </a:cubicBezTo>
                        <a:cubicBezTo>
                          <a:pt x="310" y="114"/>
                          <a:pt x="310" y="129"/>
                          <a:pt x="317" y="144"/>
                        </a:cubicBezTo>
                        <a:cubicBezTo>
                          <a:pt x="324" y="159"/>
                          <a:pt x="347" y="175"/>
                          <a:pt x="362" y="190"/>
                        </a:cubicBezTo>
                        <a:cubicBezTo>
                          <a:pt x="377" y="205"/>
                          <a:pt x="393" y="212"/>
                          <a:pt x="408" y="235"/>
                        </a:cubicBezTo>
                        <a:cubicBezTo>
                          <a:pt x="423" y="258"/>
                          <a:pt x="453" y="311"/>
                          <a:pt x="453" y="326"/>
                        </a:cubicBezTo>
                        <a:cubicBezTo>
                          <a:pt x="453" y="341"/>
                          <a:pt x="408" y="311"/>
                          <a:pt x="408" y="326"/>
                        </a:cubicBezTo>
                        <a:cubicBezTo>
                          <a:pt x="408" y="341"/>
                          <a:pt x="453" y="394"/>
                          <a:pt x="453" y="417"/>
                        </a:cubicBezTo>
                        <a:cubicBezTo>
                          <a:pt x="453" y="440"/>
                          <a:pt x="431" y="455"/>
                          <a:pt x="408" y="462"/>
                        </a:cubicBezTo>
                        <a:cubicBezTo>
                          <a:pt x="385" y="469"/>
                          <a:pt x="340" y="469"/>
                          <a:pt x="317" y="462"/>
                        </a:cubicBezTo>
                        <a:cubicBezTo>
                          <a:pt x="294" y="455"/>
                          <a:pt x="302" y="424"/>
                          <a:pt x="272" y="417"/>
                        </a:cubicBezTo>
                        <a:cubicBezTo>
                          <a:pt x="242" y="410"/>
                          <a:pt x="174" y="417"/>
                          <a:pt x="136" y="417"/>
                        </a:cubicBezTo>
                        <a:cubicBezTo>
                          <a:pt x="98" y="417"/>
                          <a:pt x="68" y="425"/>
                          <a:pt x="45" y="417"/>
                        </a:cubicBezTo>
                        <a:cubicBezTo>
                          <a:pt x="22" y="409"/>
                          <a:pt x="11" y="390"/>
                          <a:pt x="0" y="37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7" name="Freeform 47">
                    <a:extLst>
                      <a:ext uri="{FF2B5EF4-FFF2-40B4-BE49-F238E27FC236}">
                        <a16:creationId xmlns:a16="http://schemas.microsoft.com/office/drawing/2014/main" id="{00000000-0008-0000-0200-00002F000000}"/>
                      </a:ext>
                    </a:extLst>
                  </xdr:cNvPr>
                  <xdr:cNvSpPr>
                    <a:spLocks/>
                  </xdr:cNvSpPr>
                </xdr:nvSpPr>
                <xdr:spPr bwMode="auto">
                  <a:xfrm>
                    <a:off x="2608" y="2017"/>
                    <a:ext cx="99" cy="195"/>
                  </a:xfrm>
                  <a:custGeom>
                    <a:avLst/>
                    <a:gdLst>
                      <a:gd name="T0" fmla="*/ 45 w 99"/>
                      <a:gd name="T1" fmla="*/ 188 h 195"/>
                      <a:gd name="T2" fmla="*/ 91 w 99"/>
                      <a:gd name="T3" fmla="*/ 188 h 195"/>
                      <a:gd name="T4" fmla="*/ 91 w 99"/>
                      <a:gd name="T5" fmla="*/ 143 h 195"/>
                      <a:gd name="T6" fmla="*/ 45 w 99"/>
                      <a:gd name="T7" fmla="*/ 52 h 195"/>
                      <a:gd name="T8" fmla="*/ 45 w 99"/>
                      <a:gd name="T9" fmla="*/ 7 h 195"/>
                      <a:gd name="T10" fmla="*/ 0 w 99"/>
                      <a:gd name="T11" fmla="*/ 7 h 195"/>
                    </a:gdLst>
                    <a:ahLst/>
                    <a:cxnLst>
                      <a:cxn ang="0">
                        <a:pos x="T0" y="T1"/>
                      </a:cxn>
                      <a:cxn ang="0">
                        <a:pos x="T2" y="T3"/>
                      </a:cxn>
                      <a:cxn ang="0">
                        <a:pos x="T4" y="T5"/>
                      </a:cxn>
                      <a:cxn ang="0">
                        <a:pos x="T6" y="T7"/>
                      </a:cxn>
                      <a:cxn ang="0">
                        <a:pos x="T8" y="T9"/>
                      </a:cxn>
                      <a:cxn ang="0">
                        <a:pos x="T10" y="T11"/>
                      </a:cxn>
                    </a:cxnLst>
                    <a:rect l="0" t="0" r="r" b="b"/>
                    <a:pathLst>
                      <a:path w="99" h="195">
                        <a:moveTo>
                          <a:pt x="45" y="188"/>
                        </a:moveTo>
                        <a:cubicBezTo>
                          <a:pt x="64" y="191"/>
                          <a:pt x="83" y="195"/>
                          <a:pt x="91" y="188"/>
                        </a:cubicBezTo>
                        <a:cubicBezTo>
                          <a:pt x="99" y="181"/>
                          <a:pt x="99" y="166"/>
                          <a:pt x="91" y="143"/>
                        </a:cubicBezTo>
                        <a:cubicBezTo>
                          <a:pt x="83" y="120"/>
                          <a:pt x="53" y="75"/>
                          <a:pt x="45" y="52"/>
                        </a:cubicBezTo>
                        <a:cubicBezTo>
                          <a:pt x="37" y="29"/>
                          <a:pt x="52" y="14"/>
                          <a:pt x="45" y="7"/>
                        </a:cubicBezTo>
                        <a:cubicBezTo>
                          <a:pt x="38" y="0"/>
                          <a:pt x="19" y="3"/>
                          <a:pt x="0" y="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8" name="Freeform 48">
                    <a:extLst>
                      <a:ext uri="{FF2B5EF4-FFF2-40B4-BE49-F238E27FC236}">
                        <a16:creationId xmlns:a16="http://schemas.microsoft.com/office/drawing/2014/main" id="{00000000-0008-0000-0200-000030000000}"/>
                      </a:ext>
                    </a:extLst>
                  </xdr:cNvPr>
                  <xdr:cNvSpPr>
                    <a:spLocks/>
                  </xdr:cNvSpPr>
                </xdr:nvSpPr>
                <xdr:spPr bwMode="auto">
                  <a:xfrm>
                    <a:off x="2653" y="1737"/>
                    <a:ext cx="545" cy="287"/>
                  </a:xfrm>
                  <a:custGeom>
                    <a:avLst/>
                    <a:gdLst>
                      <a:gd name="T0" fmla="*/ 0 w 545"/>
                      <a:gd name="T1" fmla="*/ 151 h 287"/>
                      <a:gd name="T2" fmla="*/ 46 w 545"/>
                      <a:gd name="T3" fmla="*/ 196 h 287"/>
                      <a:gd name="T4" fmla="*/ 91 w 545"/>
                      <a:gd name="T5" fmla="*/ 196 h 287"/>
                      <a:gd name="T6" fmla="*/ 91 w 545"/>
                      <a:gd name="T7" fmla="*/ 105 h 287"/>
                      <a:gd name="T8" fmla="*/ 182 w 545"/>
                      <a:gd name="T9" fmla="*/ 105 h 287"/>
                      <a:gd name="T10" fmla="*/ 182 w 545"/>
                      <a:gd name="T11" fmla="*/ 60 h 287"/>
                      <a:gd name="T12" fmla="*/ 272 w 545"/>
                      <a:gd name="T13" fmla="*/ 15 h 287"/>
                      <a:gd name="T14" fmla="*/ 318 w 545"/>
                      <a:gd name="T15" fmla="*/ 15 h 287"/>
                      <a:gd name="T16" fmla="*/ 363 w 545"/>
                      <a:gd name="T17" fmla="*/ 105 h 287"/>
                      <a:gd name="T18" fmla="*/ 408 w 545"/>
                      <a:gd name="T19" fmla="*/ 151 h 287"/>
                      <a:gd name="T20" fmla="*/ 454 w 545"/>
                      <a:gd name="T21" fmla="*/ 196 h 287"/>
                      <a:gd name="T22" fmla="*/ 454 w 545"/>
                      <a:gd name="T23" fmla="*/ 242 h 287"/>
                      <a:gd name="T24" fmla="*/ 499 w 545"/>
                      <a:gd name="T25" fmla="*/ 242 h 287"/>
                      <a:gd name="T26" fmla="*/ 545 w 545"/>
                      <a:gd name="T27" fmla="*/ 287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45" h="287">
                        <a:moveTo>
                          <a:pt x="0" y="151"/>
                        </a:moveTo>
                        <a:cubicBezTo>
                          <a:pt x="15" y="170"/>
                          <a:pt x="31" y="189"/>
                          <a:pt x="46" y="196"/>
                        </a:cubicBezTo>
                        <a:cubicBezTo>
                          <a:pt x="61" y="203"/>
                          <a:pt x="84" y="211"/>
                          <a:pt x="91" y="196"/>
                        </a:cubicBezTo>
                        <a:cubicBezTo>
                          <a:pt x="98" y="181"/>
                          <a:pt x="76" y="120"/>
                          <a:pt x="91" y="105"/>
                        </a:cubicBezTo>
                        <a:cubicBezTo>
                          <a:pt x="106" y="90"/>
                          <a:pt x="167" y="112"/>
                          <a:pt x="182" y="105"/>
                        </a:cubicBezTo>
                        <a:cubicBezTo>
                          <a:pt x="197" y="98"/>
                          <a:pt x="167" y="75"/>
                          <a:pt x="182" y="60"/>
                        </a:cubicBezTo>
                        <a:cubicBezTo>
                          <a:pt x="197" y="45"/>
                          <a:pt x="249" y="22"/>
                          <a:pt x="272" y="15"/>
                        </a:cubicBezTo>
                        <a:cubicBezTo>
                          <a:pt x="295" y="8"/>
                          <a:pt x="303" y="0"/>
                          <a:pt x="318" y="15"/>
                        </a:cubicBezTo>
                        <a:cubicBezTo>
                          <a:pt x="333" y="30"/>
                          <a:pt x="348" y="82"/>
                          <a:pt x="363" y="105"/>
                        </a:cubicBezTo>
                        <a:cubicBezTo>
                          <a:pt x="378" y="128"/>
                          <a:pt x="393" y="136"/>
                          <a:pt x="408" y="151"/>
                        </a:cubicBezTo>
                        <a:cubicBezTo>
                          <a:pt x="423" y="166"/>
                          <a:pt x="446" y="181"/>
                          <a:pt x="454" y="196"/>
                        </a:cubicBezTo>
                        <a:cubicBezTo>
                          <a:pt x="462" y="211"/>
                          <a:pt x="447" y="234"/>
                          <a:pt x="454" y="242"/>
                        </a:cubicBezTo>
                        <a:cubicBezTo>
                          <a:pt x="461" y="250"/>
                          <a:pt x="484" y="235"/>
                          <a:pt x="499" y="242"/>
                        </a:cubicBezTo>
                        <a:cubicBezTo>
                          <a:pt x="514" y="249"/>
                          <a:pt x="529" y="268"/>
                          <a:pt x="545" y="28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9" name="Freeform 49">
                    <a:extLst>
                      <a:ext uri="{FF2B5EF4-FFF2-40B4-BE49-F238E27FC236}">
                        <a16:creationId xmlns:a16="http://schemas.microsoft.com/office/drawing/2014/main" id="{00000000-0008-0000-0200-000031000000}"/>
                      </a:ext>
                    </a:extLst>
                  </xdr:cNvPr>
                  <xdr:cNvSpPr>
                    <a:spLocks/>
                  </xdr:cNvSpPr>
                </xdr:nvSpPr>
                <xdr:spPr bwMode="auto">
                  <a:xfrm>
                    <a:off x="3016" y="1616"/>
                    <a:ext cx="99" cy="233"/>
                  </a:xfrm>
                  <a:custGeom>
                    <a:avLst/>
                    <a:gdLst>
                      <a:gd name="T0" fmla="*/ 45 w 99"/>
                      <a:gd name="T1" fmla="*/ 0 h 233"/>
                      <a:gd name="T2" fmla="*/ 91 w 99"/>
                      <a:gd name="T3" fmla="*/ 90 h 233"/>
                      <a:gd name="T4" fmla="*/ 91 w 99"/>
                      <a:gd name="T5" fmla="*/ 136 h 233"/>
                      <a:gd name="T6" fmla="*/ 91 w 99"/>
                      <a:gd name="T7" fmla="*/ 181 h 233"/>
                      <a:gd name="T8" fmla="*/ 45 w 99"/>
                      <a:gd name="T9" fmla="*/ 226 h 233"/>
                      <a:gd name="T10" fmla="*/ 0 w 99"/>
                      <a:gd name="T11" fmla="*/ 226 h 233"/>
                    </a:gdLst>
                    <a:ahLst/>
                    <a:cxnLst>
                      <a:cxn ang="0">
                        <a:pos x="T0" y="T1"/>
                      </a:cxn>
                      <a:cxn ang="0">
                        <a:pos x="T2" y="T3"/>
                      </a:cxn>
                      <a:cxn ang="0">
                        <a:pos x="T4" y="T5"/>
                      </a:cxn>
                      <a:cxn ang="0">
                        <a:pos x="T6" y="T7"/>
                      </a:cxn>
                      <a:cxn ang="0">
                        <a:pos x="T8" y="T9"/>
                      </a:cxn>
                      <a:cxn ang="0">
                        <a:pos x="T10" y="T11"/>
                      </a:cxn>
                    </a:cxnLst>
                    <a:rect l="0" t="0" r="r" b="b"/>
                    <a:pathLst>
                      <a:path w="99" h="233">
                        <a:moveTo>
                          <a:pt x="45" y="0"/>
                        </a:moveTo>
                        <a:cubicBezTo>
                          <a:pt x="64" y="33"/>
                          <a:pt x="83" y="67"/>
                          <a:pt x="91" y="90"/>
                        </a:cubicBezTo>
                        <a:cubicBezTo>
                          <a:pt x="99" y="113"/>
                          <a:pt x="91" y="121"/>
                          <a:pt x="91" y="136"/>
                        </a:cubicBezTo>
                        <a:cubicBezTo>
                          <a:pt x="91" y="151"/>
                          <a:pt x="99" y="166"/>
                          <a:pt x="91" y="181"/>
                        </a:cubicBezTo>
                        <a:cubicBezTo>
                          <a:pt x="83" y="196"/>
                          <a:pt x="60" y="219"/>
                          <a:pt x="45" y="226"/>
                        </a:cubicBezTo>
                        <a:cubicBezTo>
                          <a:pt x="30" y="233"/>
                          <a:pt x="15" y="229"/>
                          <a:pt x="0" y="22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0" name="Freeform 50">
                    <a:extLst>
                      <a:ext uri="{FF2B5EF4-FFF2-40B4-BE49-F238E27FC236}">
                        <a16:creationId xmlns:a16="http://schemas.microsoft.com/office/drawing/2014/main" id="{00000000-0008-0000-0200-000032000000}"/>
                      </a:ext>
                    </a:extLst>
                  </xdr:cNvPr>
                  <xdr:cNvSpPr>
                    <a:spLocks/>
                  </xdr:cNvSpPr>
                </xdr:nvSpPr>
                <xdr:spPr bwMode="auto">
                  <a:xfrm>
                    <a:off x="2517" y="1518"/>
                    <a:ext cx="454" cy="59"/>
                  </a:xfrm>
                  <a:custGeom>
                    <a:avLst/>
                    <a:gdLst>
                      <a:gd name="T0" fmla="*/ 0 w 454"/>
                      <a:gd name="T1" fmla="*/ 52 h 59"/>
                      <a:gd name="T2" fmla="*/ 45 w 454"/>
                      <a:gd name="T3" fmla="*/ 7 h 59"/>
                      <a:gd name="T4" fmla="*/ 136 w 454"/>
                      <a:gd name="T5" fmla="*/ 7 h 59"/>
                      <a:gd name="T6" fmla="*/ 227 w 454"/>
                      <a:gd name="T7" fmla="*/ 7 h 59"/>
                      <a:gd name="T8" fmla="*/ 318 w 454"/>
                      <a:gd name="T9" fmla="*/ 52 h 59"/>
                      <a:gd name="T10" fmla="*/ 408 w 454"/>
                      <a:gd name="T11" fmla="*/ 52 h 59"/>
                      <a:gd name="T12" fmla="*/ 454 w 454"/>
                      <a:gd name="T13" fmla="*/ 52 h 59"/>
                    </a:gdLst>
                    <a:ahLst/>
                    <a:cxnLst>
                      <a:cxn ang="0">
                        <a:pos x="T0" y="T1"/>
                      </a:cxn>
                      <a:cxn ang="0">
                        <a:pos x="T2" y="T3"/>
                      </a:cxn>
                      <a:cxn ang="0">
                        <a:pos x="T4" y="T5"/>
                      </a:cxn>
                      <a:cxn ang="0">
                        <a:pos x="T6" y="T7"/>
                      </a:cxn>
                      <a:cxn ang="0">
                        <a:pos x="T8" y="T9"/>
                      </a:cxn>
                      <a:cxn ang="0">
                        <a:pos x="T10" y="T11"/>
                      </a:cxn>
                      <a:cxn ang="0">
                        <a:pos x="T12" y="T13"/>
                      </a:cxn>
                    </a:cxnLst>
                    <a:rect l="0" t="0" r="r" b="b"/>
                    <a:pathLst>
                      <a:path w="454" h="59">
                        <a:moveTo>
                          <a:pt x="0" y="52"/>
                        </a:moveTo>
                        <a:cubicBezTo>
                          <a:pt x="11" y="33"/>
                          <a:pt x="22" y="14"/>
                          <a:pt x="45" y="7"/>
                        </a:cubicBezTo>
                        <a:cubicBezTo>
                          <a:pt x="68" y="0"/>
                          <a:pt x="106" y="7"/>
                          <a:pt x="136" y="7"/>
                        </a:cubicBezTo>
                        <a:cubicBezTo>
                          <a:pt x="166" y="7"/>
                          <a:pt x="197" y="0"/>
                          <a:pt x="227" y="7"/>
                        </a:cubicBezTo>
                        <a:cubicBezTo>
                          <a:pt x="257" y="14"/>
                          <a:pt x="288" y="45"/>
                          <a:pt x="318" y="52"/>
                        </a:cubicBezTo>
                        <a:cubicBezTo>
                          <a:pt x="348" y="59"/>
                          <a:pt x="385" y="52"/>
                          <a:pt x="408" y="52"/>
                        </a:cubicBezTo>
                        <a:cubicBezTo>
                          <a:pt x="431" y="52"/>
                          <a:pt x="442" y="52"/>
                          <a:pt x="454" y="5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1" name="Freeform 51">
                    <a:extLst>
                      <a:ext uri="{FF2B5EF4-FFF2-40B4-BE49-F238E27FC236}">
                        <a16:creationId xmlns:a16="http://schemas.microsoft.com/office/drawing/2014/main" id="{00000000-0008-0000-0200-000033000000}"/>
                      </a:ext>
                    </a:extLst>
                  </xdr:cNvPr>
                  <xdr:cNvSpPr>
                    <a:spLocks/>
                  </xdr:cNvSpPr>
                </xdr:nvSpPr>
                <xdr:spPr bwMode="auto">
                  <a:xfrm>
                    <a:off x="2504" y="1372"/>
                    <a:ext cx="94" cy="150"/>
                  </a:xfrm>
                  <a:custGeom>
                    <a:avLst/>
                    <a:gdLst>
                      <a:gd name="T0" fmla="*/ 0 w 94"/>
                      <a:gd name="T1" fmla="*/ 0 h 150"/>
                      <a:gd name="T2" fmla="*/ 58 w 94"/>
                      <a:gd name="T3" fmla="*/ 62 h 150"/>
                      <a:gd name="T4" fmla="*/ 58 w 94"/>
                      <a:gd name="T5" fmla="*/ 108 h 150"/>
                      <a:gd name="T6" fmla="*/ 94 w 94"/>
                      <a:gd name="T7" fmla="*/ 150 h 150"/>
                    </a:gdLst>
                    <a:ahLst/>
                    <a:cxnLst>
                      <a:cxn ang="0">
                        <a:pos x="T0" y="T1"/>
                      </a:cxn>
                      <a:cxn ang="0">
                        <a:pos x="T2" y="T3"/>
                      </a:cxn>
                      <a:cxn ang="0">
                        <a:pos x="T4" y="T5"/>
                      </a:cxn>
                      <a:cxn ang="0">
                        <a:pos x="T6" y="T7"/>
                      </a:cxn>
                    </a:cxnLst>
                    <a:rect l="0" t="0" r="r" b="b"/>
                    <a:pathLst>
                      <a:path w="94" h="150">
                        <a:moveTo>
                          <a:pt x="0" y="0"/>
                        </a:moveTo>
                        <a:cubicBezTo>
                          <a:pt x="9" y="10"/>
                          <a:pt x="48" y="44"/>
                          <a:pt x="58" y="62"/>
                        </a:cubicBezTo>
                        <a:cubicBezTo>
                          <a:pt x="68" y="80"/>
                          <a:pt x="52" y="93"/>
                          <a:pt x="58" y="108"/>
                        </a:cubicBezTo>
                        <a:cubicBezTo>
                          <a:pt x="64" y="123"/>
                          <a:pt x="87" y="141"/>
                          <a:pt x="94" y="15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2" name="Freeform 52">
                    <a:extLst>
                      <a:ext uri="{FF2B5EF4-FFF2-40B4-BE49-F238E27FC236}">
                        <a16:creationId xmlns:a16="http://schemas.microsoft.com/office/drawing/2014/main" id="{00000000-0008-0000-0200-000034000000}"/>
                      </a:ext>
                    </a:extLst>
                  </xdr:cNvPr>
                  <xdr:cNvSpPr>
                    <a:spLocks/>
                  </xdr:cNvSpPr>
                </xdr:nvSpPr>
                <xdr:spPr bwMode="auto">
                  <a:xfrm>
                    <a:off x="2064" y="1404"/>
                    <a:ext cx="322" cy="166"/>
                  </a:xfrm>
                  <a:custGeom>
                    <a:avLst/>
                    <a:gdLst>
                      <a:gd name="T0" fmla="*/ 322 w 322"/>
                      <a:gd name="T1" fmla="*/ 0 h 166"/>
                      <a:gd name="T2" fmla="*/ 272 w 322"/>
                      <a:gd name="T3" fmla="*/ 30 h 166"/>
                      <a:gd name="T4" fmla="*/ 181 w 322"/>
                      <a:gd name="T5" fmla="*/ 30 h 166"/>
                      <a:gd name="T6" fmla="*/ 136 w 322"/>
                      <a:gd name="T7" fmla="*/ 76 h 166"/>
                      <a:gd name="T8" fmla="*/ 90 w 322"/>
                      <a:gd name="T9" fmla="*/ 76 h 166"/>
                      <a:gd name="T10" fmla="*/ 40 w 322"/>
                      <a:gd name="T11" fmla="*/ 144 h 166"/>
                      <a:gd name="T12" fmla="*/ 0 w 322"/>
                      <a:gd name="T13" fmla="*/ 166 h 166"/>
                    </a:gdLst>
                    <a:ahLst/>
                    <a:cxnLst>
                      <a:cxn ang="0">
                        <a:pos x="T0" y="T1"/>
                      </a:cxn>
                      <a:cxn ang="0">
                        <a:pos x="T2" y="T3"/>
                      </a:cxn>
                      <a:cxn ang="0">
                        <a:pos x="T4" y="T5"/>
                      </a:cxn>
                      <a:cxn ang="0">
                        <a:pos x="T6" y="T7"/>
                      </a:cxn>
                      <a:cxn ang="0">
                        <a:pos x="T8" y="T9"/>
                      </a:cxn>
                      <a:cxn ang="0">
                        <a:pos x="T10" y="T11"/>
                      </a:cxn>
                      <a:cxn ang="0">
                        <a:pos x="T12" y="T13"/>
                      </a:cxn>
                    </a:cxnLst>
                    <a:rect l="0" t="0" r="r" b="b"/>
                    <a:pathLst>
                      <a:path w="322" h="166">
                        <a:moveTo>
                          <a:pt x="322" y="0"/>
                        </a:moveTo>
                        <a:cubicBezTo>
                          <a:pt x="314" y="5"/>
                          <a:pt x="295" y="25"/>
                          <a:pt x="272" y="30"/>
                        </a:cubicBezTo>
                        <a:cubicBezTo>
                          <a:pt x="249" y="35"/>
                          <a:pt x="204" y="22"/>
                          <a:pt x="181" y="30"/>
                        </a:cubicBezTo>
                        <a:cubicBezTo>
                          <a:pt x="158" y="38"/>
                          <a:pt x="151" y="68"/>
                          <a:pt x="136" y="76"/>
                        </a:cubicBezTo>
                        <a:cubicBezTo>
                          <a:pt x="121" y="84"/>
                          <a:pt x="106" y="65"/>
                          <a:pt x="90" y="76"/>
                        </a:cubicBezTo>
                        <a:cubicBezTo>
                          <a:pt x="74" y="87"/>
                          <a:pt x="55" y="129"/>
                          <a:pt x="40" y="144"/>
                        </a:cubicBezTo>
                        <a:cubicBezTo>
                          <a:pt x="25" y="159"/>
                          <a:pt x="8" y="162"/>
                          <a:pt x="0" y="16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3" name="Freeform 53">
                    <a:extLst>
                      <a:ext uri="{FF2B5EF4-FFF2-40B4-BE49-F238E27FC236}">
                        <a16:creationId xmlns:a16="http://schemas.microsoft.com/office/drawing/2014/main" id="{00000000-0008-0000-0200-000035000000}"/>
                      </a:ext>
                    </a:extLst>
                  </xdr:cNvPr>
                  <xdr:cNvSpPr>
                    <a:spLocks/>
                  </xdr:cNvSpPr>
                </xdr:nvSpPr>
                <xdr:spPr bwMode="auto">
                  <a:xfrm>
                    <a:off x="1927" y="1162"/>
                    <a:ext cx="137" cy="408"/>
                  </a:xfrm>
                  <a:custGeom>
                    <a:avLst/>
                    <a:gdLst>
                      <a:gd name="T0" fmla="*/ 0 w 137"/>
                      <a:gd name="T1" fmla="*/ 0 h 408"/>
                      <a:gd name="T2" fmla="*/ 46 w 137"/>
                      <a:gd name="T3" fmla="*/ 45 h 408"/>
                      <a:gd name="T4" fmla="*/ 91 w 137"/>
                      <a:gd name="T5" fmla="*/ 91 h 408"/>
                      <a:gd name="T6" fmla="*/ 46 w 137"/>
                      <a:gd name="T7" fmla="*/ 136 h 408"/>
                      <a:gd name="T8" fmla="*/ 91 w 137"/>
                      <a:gd name="T9" fmla="*/ 182 h 408"/>
                      <a:gd name="T10" fmla="*/ 91 w 137"/>
                      <a:gd name="T11" fmla="*/ 272 h 408"/>
                      <a:gd name="T12" fmla="*/ 46 w 137"/>
                      <a:gd name="T13" fmla="*/ 272 h 408"/>
                      <a:gd name="T14" fmla="*/ 91 w 137"/>
                      <a:gd name="T15" fmla="*/ 363 h 408"/>
                      <a:gd name="T16" fmla="*/ 137 w 137"/>
                      <a:gd name="T17" fmla="*/ 408 h 4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37" h="408">
                        <a:moveTo>
                          <a:pt x="0" y="0"/>
                        </a:moveTo>
                        <a:cubicBezTo>
                          <a:pt x="15" y="15"/>
                          <a:pt x="31" y="30"/>
                          <a:pt x="46" y="45"/>
                        </a:cubicBezTo>
                        <a:cubicBezTo>
                          <a:pt x="61" y="60"/>
                          <a:pt x="91" y="76"/>
                          <a:pt x="91" y="91"/>
                        </a:cubicBezTo>
                        <a:cubicBezTo>
                          <a:pt x="91" y="106"/>
                          <a:pt x="46" y="121"/>
                          <a:pt x="46" y="136"/>
                        </a:cubicBezTo>
                        <a:cubicBezTo>
                          <a:pt x="46" y="151"/>
                          <a:pt x="84" y="159"/>
                          <a:pt x="91" y="182"/>
                        </a:cubicBezTo>
                        <a:cubicBezTo>
                          <a:pt x="98" y="205"/>
                          <a:pt x="98" y="257"/>
                          <a:pt x="91" y="272"/>
                        </a:cubicBezTo>
                        <a:cubicBezTo>
                          <a:pt x="84" y="287"/>
                          <a:pt x="46" y="257"/>
                          <a:pt x="46" y="272"/>
                        </a:cubicBezTo>
                        <a:cubicBezTo>
                          <a:pt x="46" y="287"/>
                          <a:pt x="76" y="340"/>
                          <a:pt x="91" y="363"/>
                        </a:cubicBezTo>
                        <a:cubicBezTo>
                          <a:pt x="106" y="386"/>
                          <a:pt x="121" y="397"/>
                          <a:pt x="137"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3" name="Group 54">
                <a:extLst>
                  <a:ext uri="{FF2B5EF4-FFF2-40B4-BE49-F238E27FC236}">
                    <a16:creationId xmlns:a16="http://schemas.microsoft.com/office/drawing/2014/main" id="{00000000-0008-0000-0200-000017000000}"/>
                  </a:ext>
                </a:extLst>
              </xdr:cNvPr>
              <xdr:cNvGrpSpPr>
                <a:grpSpLocks/>
              </xdr:cNvGrpSpPr>
            </xdr:nvGrpSpPr>
            <xdr:grpSpPr bwMode="auto">
              <a:xfrm>
                <a:off x="2700" y="1702"/>
                <a:ext cx="1002" cy="1327"/>
                <a:chOff x="2700" y="1702"/>
                <a:chExt cx="1002" cy="1327"/>
              </a:xfrm>
              <a:grpFill/>
            </xdr:grpSpPr>
            <xdr:sp macro="" textlink="">
              <xdr:nvSpPr>
                <xdr:cNvPr id="35" name="Freeform 55">
                  <a:extLst>
                    <a:ext uri="{FF2B5EF4-FFF2-40B4-BE49-F238E27FC236}">
                      <a16:creationId xmlns:a16="http://schemas.microsoft.com/office/drawing/2014/main" id="{00000000-0008-0000-0200-000023000000}"/>
                    </a:ext>
                  </a:extLst>
                </xdr:cNvPr>
                <xdr:cNvSpPr>
                  <a:spLocks/>
                </xdr:cNvSpPr>
              </xdr:nvSpPr>
              <xdr:spPr bwMode="auto">
                <a:xfrm>
                  <a:off x="2700" y="1702"/>
                  <a:ext cx="1002" cy="1327"/>
                </a:xfrm>
                <a:custGeom>
                  <a:avLst/>
                  <a:gdLst>
                    <a:gd name="T0" fmla="*/ 942 w 1002"/>
                    <a:gd name="T1" fmla="*/ 26 h 1327"/>
                    <a:gd name="T2" fmla="*/ 906 w 1002"/>
                    <a:gd name="T3" fmla="*/ 4 h 1327"/>
                    <a:gd name="T4" fmla="*/ 860 w 1002"/>
                    <a:gd name="T5" fmla="*/ 50 h 1327"/>
                    <a:gd name="T6" fmla="*/ 815 w 1002"/>
                    <a:gd name="T7" fmla="*/ 4 h 1327"/>
                    <a:gd name="T8" fmla="*/ 770 w 1002"/>
                    <a:gd name="T9" fmla="*/ 50 h 1327"/>
                    <a:gd name="T10" fmla="*/ 724 w 1002"/>
                    <a:gd name="T11" fmla="*/ 186 h 1327"/>
                    <a:gd name="T12" fmla="*/ 679 w 1002"/>
                    <a:gd name="T13" fmla="*/ 277 h 1327"/>
                    <a:gd name="T14" fmla="*/ 634 w 1002"/>
                    <a:gd name="T15" fmla="*/ 322 h 1327"/>
                    <a:gd name="T16" fmla="*/ 498 w 1002"/>
                    <a:gd name="T17" fmla="*/ 322 h 1327"/>
                    <a:gd name="T18" fmla="*/ 452 w 1002"/>
                    <a:gd name="T19" fmla="*/ 413 h 1327"/>
                    <a:gd name="T20" fmla="*/ 407 w 1002"/>
                    <a:gd name="T21" fmla="*/ 503 h 1327"/>
                    <a:gd name="T22" fmla="*/ 282 w 1002"/>
                    <a:gd name="T23" fmla="*/ 563 h 1327"/>
                    <a:gd name="T24" fmla="*/ 44 w 1002"/>
                    <a:gd name="T25" fmla="*/ 594 h 1327"/>
                    <a:gd name="T26" fmla="*/ 18 w 1002"/>
                    <a:gd name="T27" fmla="*/ 710 h 1327"/>
                    <a:gd name="T28" fmla="*/ 75 w 1002"/>
                    <a:gd name="T29" fmla="*/ 797 h 1327"/>
                    <a:gd name="T30" fmla="*/ 84 w 1002"/>
                    <a:gd name="T31" fmla="*/ 893 h 1327"/>
                    <a:gd name="T32" fmla="*/ 135 w 1002"/>
                    <a:gd name="T33" fmla="*/ 1048 h 1327"/>
                    <a:gd name="T34" fmla="*/ 271 w 1002"/>
                    <a:gd name="T35" fmla="*/ 1138 h 1327"/>
                    <a:gd name="T36" fmla="*/ 271 w 1002"/>
                    <a:gd name="T37" fmla="*/ 1229 h 1327"/>
                    <a:gd name="T38" fmla="*/ 407 w 1002"/>
                    <a:gd name="T39" fmla="*/ 1320 h 1327"/>
                    <a:gd name="T40" fmla="*/ 498 w 1002"/>
                    <a:gd name="T41" fmla="*/ 1274 h 1327"/>
                    <a:gd name="T42" fmla="*/ 679 w 1002"/>
                    <a:gd name="T43" fmla="*/ 1229 h 1327"/>
                    <a:gd name="T44" fmla="*/ 679 w 1002"/>
                    <a:gd name="T45" fmla="*/ 1048 h 1327"/>
                    <a:gd name="T46" fmla="*/ 770 w 1002"/>
                    <a:gd name="T47" fmla="*/ 912 h 1327"/>
                    <a:gd name="T48" fmla="*/ 951 w 1002"/>
                    <a:gd name="T49" fmla="*/ 776 h 1327"/>
                    <a:gd name="T50" fmla="*/ 815 w 1002"/>
                    <a:gd name="T51" fmla="*/ 685 h 1327"/>
                    <a:gd name="T52" fmla="*/ 770 w 1002"/>
                    <a:gd name="T53" fmla="*/ 503 h 1327"/>
                    <a:gd name="T54" fmla="*/ 815 w 1002"/>
                    <a:gd name="T55" fmla="*/ 413 h 1327"/>
                    <a:gd name="T56" fmla="*/ 906 w 1002"/>
                    <a:gd name="T57" fmla="*/ 231 h 1327"/>
                    <a:gd name="T58" fmla="*/ 996 w 1002"/>
                    <a:gd name="T59" fmla="*/ 95 h 1327"/>
                    <a:gd name="T60" fmla="*/ 942 w 1002"/>
                    <a:gd name="T61" fmla="*/ 26 h 13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002" h="1327">
                      <a:moveTo>
                        <a:pt x="942" y="26"/>
                      </a:moveTo>
                      <a:cubicBezTo>
                        <a:pt x="927" y="11"/>
                        <a:pt x="920" y="0"/>
                        <a:pt x="906" y="4"/>
                      </a:cubicBezTo>
                      <a:cubicBezTo>
                        <a:pt x="892" y="8"/>
                        <a:pt x="875" y="50"/>
                        <a:pt x="860" y="50"/>
                      </a:cubicBezTo>
                      <a:cubicBezTo>
                        <a:pt x="845" y="50"/>
                        <a:pt x="830" y="4"/>
                        <a:pt x="815" y="4"/>
                      </a:cubicBezTo>
                      <a:cubicBezTo>
                        <a:pt x="800" y="4"/>
                        <a:pt x="785" y="20"/>
                        <a:pt x="770" y="50"/>
                      </a:cubicBezTo>
                      <a:cubicBezTo>
                        <a:pt x="755" y="80"/>
                        <a:pt x="739" y="148"/>
                        <a:pt x="724" y="186"/>
                      </a:cubicBezTo>
                      <a:cubicBezTo>
                        <a:pt x="709" y="224"/>
                        <a:pt x="694" y="254"/>
                        <a:pt x="679" y="277"/>
                      </a:cubicBezTo>
                      <a:cubicBezTo>
                        <a:pt x="664" y="300"/>
                        <a:pt x="664" y="315"/>
                        <a:pt x="634" y="322"/>
                      </a:cubicBezTo>
                      <a:cubicBezTo>
                        <a:pt x="604" y="329"/>
                        <a:pt x="528" y="307"/>
                        <a:pt x="498" y="322"/>
                      </a:cubicBezTo>
                      <a:cubicBezTo>
                        <a:pt x="468" y="337"/>
                        <a:pt x="467" y="383"/>
                        <a:pt x="452" y="413"/>
                      </a:cubicBezTo>
                      <a:cubicBezTo>
                        <a:pt x="437" y="443"/>
                        <a:pt x="435" y="478"/>
                        <a:pt x="407" y="503"/>
                      </a:cubicBezTo>
                      <a:cubicBezTo>
                        <a:pt x="379" y="528"/>
                        <a:pt x="342" y="548"/>
                        <a:pt x="282" y="563"/>
                      </a:cubicBezTo>
                      <a:cubicBezTo>
                        <a:pt x="222" y="578"/>
                        <a:pt x="88" y="570"/>
                        <a:pt x="44" y="594"/>
                      </a:cubicBezTo>
                      <a:cubicBezTo>
                        <a:pt x="0" y="618"/>
                        <a:pt x="13" y="676"/>
                        <a:pt x="18" y="710"/>
                      </a:cubicBezTo>
                      <a:cubicBezTo>
                        <a:pt x="23" y="744"/>
                        <a:pt x="64" y="766"/>
                        <a:pt x="75" y="797"/>
                      </a:cubicBezTo>
                      <a:cubicBezTo>
                        <a:pt x="86" y="828"/>
                        <a:pt x="74" y="851"/>
                        <a:pt x="84" y="893"/>
                      </a:cubicBezTo>
                      <a:cubicBezTo>
                        <a:pt x="94" y="935"/>
                        <a:pt x="104" y="1007"/>
                        <a:pt x="135" y="1048"/>
                      </a:cubicBezTo>
                      <a:cubicBezTo>
                        <a:pt x="166" y="1089"/>
                        <a:pt x="248" y="1108"/>
                        <a:pt x="271" y="1138"/>
                      </a:cubicBezTo>
                      <a:cubicBezTo>
                        <a:pt x="294" y="1168"/>
                        <a:pt x="248" y="1199"/>
                        <a:pt x="271" y="1229"/>
                      </a:cubicBezTo>
                      <a:cubicBezTo>
                        <a:pt x="294" y="1259"/>
                        <a:pt x="369" y="1313"/>
                        <a:pt x="407" y="1320"/>
                      </a:cubicBezTo>
                      <a:cubicBezTo>
                        <a:pt x="445" y="1327"/>
                        <a:pt x="453" y="1289"/>
                        <a:pt x="498" y="1274"/>
                      </a:cubicBezTo>
                      <a:cubicBezTo>
                        <a:pt x="543" y="1259"/>
                        <a:pt x="649" y="1267"/>
                        <a:pt x="679" y="1229"/>
                      </a:cubicBezTo>
                      <a:cubicBezTo>
                        <a:pt x="709" y="1191"/>
                        <a:pt x="664" y="1101"/>
                        <a:pt x="679" y="1048"/>
                      </a:cubicBezTo>
                      <a:cubicBezTo>
                        <a:pt x="694" y="995"/>
                        <a:pt x="725" y="957"/>
                        <a:pt x="770" y="912"/>
                      </a:cubicBezTo>
                      <a:cubicBezTo>
                        <a:pt x="815" y="867"/>
                        <a:pt x="944" y="814"/>
                        <a:pt x="951" y="776"/>
                      </a:cubicBezTo>
                      <a:cubicBezTo>
                        <a:pt x="958" y="738"/>
                        <a:pt x="845" y="730"/>
                        <a:pt x="815" y="685"/>
                      </a:cubicBezTo>
                      <a:cubicBezTo>
                        <a:pt x="785" y="640"/>
                        <a:pt x="770" y="548"/>
                        <a:pt x="770" y="503"/>
                      </a:cubicBezTo>
                      <a:cubicBezTo>
                        <a:pt x="770" y="458"/>
                        <a:pt x="792" y="458"/>
                        <a:pt x="815" y="413"/>
                      </a:cubicBezTo>
                      <a:cubicBezTo>
                        <a:pt x="838" y="368"/>
                        <a:pt x="876" y="284"/>
                        <a:pt x="906" y="231"/>
                      </a:cubicBezTo>
                      <a:cubicBezTo>
                        <a:pt x="936" y="178"/>
                        <a:pt x="990" y="129"/>
                        <a:pt x="996" y="95"/>
                      </a:cubicBezTo>
                      <a:cubicBezTo>
                        <a:pt x="1002" y="61"/>
                        <a:pt x="957" y="41"/>
                        <a:pt x="942" y="2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36" name="Group 56">
                  <a:extLst>
                    <a:ext uri="{FF2B5EF4-FFF2-40B4-BE49-F238E27FC236}">
                      <a16:creationId xmlns:a16="http://schemas.microsoft.com/office/drawing/2014/main" id="{00000000-0008-0000-0200-000024000000}"/>
                    </a:ext>
                  </a:extLst>
                </xdr:cNvPr>
                <xdr:cNvGrpSpPr>
                  <a:grpSpLocks/>
                </xdr:cNvGrpSpPr>
              </xdr:nvGrpSpPr>
              <xdr:grpSpPr bwMode="auto">
                <a:xfrm>
                  <a:off x="2880" y="2024"/>
                  <a:ext cx="680" cy="831"/>
                  <a:chOff x="2880" y="2024"/>
                  <a:chExt cx="680" cy="831"/>
                </a:xfrm>
                <a:grpFill/>
              </xdr:grpSpPr>
              <xdr:sp macro="" textlink="">
                <xdr:nvSpPr>
                  <xdr:cNvPr id="37" name="Freeform 57">
                    <a:extLst>
                      <a:ext uri="{FF2B5EF4-FFF2-40B4-BE49-F238E27FC236}">
                        <a16:creationId xmlns:a16="http://schemas.microsoft.com/office/drawing/2014/main" id="{00000000-0008-0000-0200-000025000000}"/>
                      </a:ext>
                    </a:extLst>
                  </xdr:cNvPr>
                  <xdr:cNvSpPr>
                    <a:spLocks/>
                  </xdr:cNvSpPr>
                </xdr:nvSpPr>
                <xdr:spPr bwMode="auto">
                  <a:xfrm>
                    <a:off x="3334" y="2024"/>
                    <a:ext cx="181" cy="91"/>
                  </a:xfrm>
                  <a:custGeom>
                    <a:avLst/>
                    <a:gdLst>
                      <a:gd name="T0" fmla="*/ 0 w 181"/>
                      <a:gd name="T1" fmla="*/ 0 h 91"/>
                      <a:gd name="T2" fmla="*/ 45 w 181"/>
                      <a:gd name="T3" fmla="*/ 45 h 91"/>
                      <a:gd name="T4" fmla="*/ 90 w 181"/>
                      <a:gd name="T5" fmla="*/ 91 h 91"/>
                      <a:gd name="T6" fmla="*/ 136 w 181"/>
                      <a:gd name="T7" fmla="*/ 45 h 91"/>
                      <a:gd name="T8" fmla="*/ 181 w 181"/>
                      <a:gd name="T9" fmla="*/ 91 h 91"/>
                    </a:gdLst>
                    <a:ahLst/>
                    <a:cxnLst>
                      <a:cxn ang="0">
                        <a:pos x="T0" y="T1"/>
                      </a:cxn>
                      <a:cxn ang="0">
                        <a:pos x="T2" y="T3"/>
                      </a:cxn>
                      <a:cxn ang="0">
                        <a:pos x="T4" y="T5"/>
                      </a:cxn>
                      <a:cxn ang="0">
                        <a:pos x="T6" y="T7"/>
                      </a:cxn>
                      <a:cxn ang="0">
                        <a:pos x="T8" y="T9"/>
                      </a:cxn>
                    </a:cxnLst>
                    <a:rect l="0" t="0" r="r" b="b"/>
                    <a:pathLst>
                      <a:path w="181" h="91">
                        <a:moveTo>
                          <a:pt x="0" y="0"/>
                        </a:moveTo>
                        <a:cubicBezTo>
                          <a:pt x="15" y="15"/>
                          <a:pt x="30" y="30"/>
                          <a:pt x="45" y="45"/>
                        </a:cubicBezTo>
                        <a:cubicBezTo>
                          <a:pt x="60" y="60"/>
                          <a:pt x="75" y="91"/>
                          <a:pt x="90" y="91"/>
                        </a:cubicBezTo>
                        <a:cubicBezTo>
                          <a:pt x="105" y="91"/>
                          <a:pt x="121" y="45"/>
                          <a:pt x="136" y="45"/>
                        </a:cubicBezTo>
                        <a:cubicBezTo>
                          <a:pt x="151" y="45"/>
                          <a:pt x="166" y="68"/>
                          <a:pt x="181" y="9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8" name="Freeform 58">
                    <a:extLst>
                      <a:ext uri="{FF2B5EF4-FFF2-40B4-BE49-F238E27FC236}">
                        <a16:creationId xmlns:a16="http://schemas.microsoft.com/office/drawing/2014/main" id="{00000000-0008-0000-0200-000026000000}"/>
                      </a:ext>
                    </a:extLst>
                  </xdr:cNvPr>
                  <xdr:cNvSpPr>
                    <a:spLocks/>
                  </xdr:cNvSpPr>
                </xdr:nvSpPr>
                <xdr:spPr bwMode="auto">
                  <a:xfrm>
                    <a:off x="2880" y="2205"/>
                    <a:ext cx="371" cy="590"/>
                  </a:xfrm>
                  <a:custGeom>
                    <a:avLst/>
                    <a:gdLst>
                      <a:gd name="T0" fmla="*/ 227 w 371"/>
                      <a:gd name="T1" fmla="*/ 0 h 590"/>
                      <a:gd name="T2" fmla="*/ 272 w 371"/>
                      <a:gd name="T3" fmla="*/ 46 h 590"/>
                      <a:gd name="T4" fmla="*/ 318 w 371"/>
                      <a:gd name="T5" fmla="*/ 46 h 590"/>
                      <a:gd name="T6" fmla="*/ 318 w 371"/>
                      <a:gd name="T7" fmla="*/ 91 h 590"/>
                      <a:gd name="T8" fmla="*/ 318 w 371"/>
                      <a:gd name="T9" fmla="*/ 136 h 590"/>
                      <a:gd name="T10" fmla="*/ 363 w 371"/>
                      <a:gd name="T11" fmla="*/ 227 h 590"/>
                      <a:gd name="T12" fmla="*/ 272 w 371"/>
                      <a:gd name="T13" fmla="*/ 318 h 590"/>
                      <a:gd name="T14" fmla="*/ 256 w 371"/>
                      <a:gd name="T15" fmla="*/ 407 h 590"/>
                      <a:gd name="T16" fmla="*/ 228 w 371"/>
                      <a:gd name="T17" fmla="*/ 441 h 590"/>
                      <a:gd name="T18" fmla="*/ 178 w 371"/>
                      <a:gd name="T19" fmla="*/ 433 h 590"/>
                      <a:gd name="T20" fmla="*/ 136 w 371"/>
                      <a:gd name="T21" fmla="*/ 454 h 590"/>
                      <a:gd name="T22" fmla="*/ 66 w 371"/>
                      <a:gd name="T23" fmla="*/ 465 h 590"/>
                      <a:gd name="T24" fmla="*/ 0 w 371"/>
                      <a:gd name="T25" fmla="*/ 590 h 59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71" h="590">
                        <a:moveTo>
                          <a:pt x="227" y="0"/>
                        </a:moveTo>
                        <a:cubicBezTo>
                          <a:pt x="242" y="19"/>
                          <a:pt x="257" y="38"/>
                          <a:pt x="272" y="46"/>
                        </a:cubicBezTo>
                        <a:cubicBezTo>
                          <a:pt x="287" y="54"/>
                          <a:pt x="310" y="39"/>
                          <a:pt x="318" y="46"/>
                        </a:cubicBezTo>
                        <a:cubicBezTo>
                          <a:pt x="326" y="53"/>
                          <a:pt x="318" y="76"/>
                          <a:pt x="318" y="91"/>
                        </a:cubicBezTo>
                        <a:cubicBezTo>
                          <a:pt x="318" y="106"/>
                          <a:pt x="311" y="113"/>
                          <a:pt x="318" y="136"/>
                        </a:cubicBezTo>
                        <a:cubicBezTo>
                          <a:pt x="325" y="159"/>
                          <a:pt x="371" y="197"/>
                          <a:pt x="363" y="227"/>
                        </a:cubicBezTo>
                        <a:cubicBezTo>
                          <a:pt x="355" y="257"/>
                          <a:pt x="290" y="288"/>
                          <a:pt x="272" y="318"/>
                        </a:cubicBezTo>
                        <a:cubicBezTo>
                          <a:pt x="254" y="348"/>
                          <a:pt x="263" y="387"/>
                          <a:pt x="256" y="407"/>
                        </a:cubicBezTo>
                        <a:cubicBezTo>
                          <a:pt x="249" y="427"/>
                          <a:pt x="241" y="437"/>
                          <a:pt x="228" y="441"/>
                        </a:cubicBezTo>
                        <a:cubicBezTo>
                          <a:pt x="215" y="445"/>
                          <a:pt x="193" y="431"/>
                          <a:pt x="178" y="433"/>
                        </a:cubicBezTo>
                        <a:cubicBezTo>
                          <a:pt x="163" y="435"/>
                          <a:pt x="155" y="449"/>
                          <a:pt x="136" y="454"/>
                        </a:cubicBezTo>
                        <a:cubicBezTo>
                          <a:pt x="117" y="459"/>
                          <a:pt x="89" y="442"/>
                          <a:pt x="66" y="465"/>
                        </a:cubicBezTo>
                        <a:cubicBezTo>
                          <a:pt x="43" y="488"/>
                          <a:pt x="14" y="564"/>
                          <a:pt x="0" y="59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9" name="Freeform 59">
                    <a:extLst>
                      <a:ext uri="{FF2B5EF4-FFF2-40B4-BE49-F238E27FC236}">
                        <a16:creationId xmlns:a16="http://schemas.microsoft.com/office/drawing/2014/main" id="{00000000-0008-0000-0200-000027000000}"/>
                      </a:ext>
                    </a:extLst>
                  </xdr:cNvPr>
                  <xdr:cNvSpPr>
                    <a:spLocks/>
                  </xdr:cNvSpPr>
                </xdr:nvSpPr>
                <xdr:spPr bwMode="auto">
                  <a:xfrm>
                    <a:off x="3236" y="2432"/>
                    <a:ext cx="143" cy="423"/>
                  </a:xfrm>
                  <a:custGeom>
                    <a:avLst/>
                    <a:gdLst>
                      <a:gd name="T0" fmla="*/ 7 w 143"/>
                      <a:gd name="T1" fmla="*/ 0 h 423"/>
                      <a:gd name="T2" fmla="*/ 52 w 143"/>
                      <a:gd name="T3" fmla="*/ 91 h 423"/>
                      <a:gd name="T4" fmla="*/ 7 w 143"/>
                      <a:gd name="T5" fmla="*/ 91 h 423"/>
                      <a:gd name="T6" fmla="*/ 7 w 143"/>
                      <a:gd name="T7" fmla="*/ 182 h 423"/>
                      <a:gd name="T8" fmla="*/ 7 w 143"/>
                      <a:gd name="T9" fmla="*/ 227 h 423"/>
                      <a:gd name="T10" fmla="*/ 52 w 143"/>
                      <a:gd name="T11" fmla="*/ 227 h 423"/>
                      <a:gd name="T12" fmla="*/ 52 w 143"/>
                      <a:gd name="T13" fmla="*/ 318 h 423"/>
                      <a:gd name="T14" fmla="*/ 98 w 143"/>
                      <a:gd name="T15" fmla="*/ 408 h 423"/>
                      <a:gd name="T16" fmla="*/ 143 w 143"/>
                      <a:gd name="T17" fmla="*/ 408 h 42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43" h="423">
                        <a:moveTo>
                          <a:pt x="7" y="0"/>
                        </a:moveTo>
                        <a:cubicBezTo>
                          <a:pt x="29" y="38"/>
                          <a:pt x="52" y="76"/>
                          <a:pt x="52" y="91"/>
                        </a:cubicBezTo>
                        <a:cubicBezTo>
                          <a:pt x="52" y="106"/>
                          <a:pt x="14" y="76"/>
                          <a:pt x="7" y="91"/>
                        </a:cubicBezTo>
                        <a:cubicBezTo>
                          <a:pt x="0" y="106"/>
                          <a:pt x="7" y="159"/>
                          <a:pt x="7" y="182"/>
                        </a:cubicBezTo>
                        <a:cubicBezTo>
                          <a:pt x="7" y="205"/>
                          <a:pt x="0" y="220"/>
                          <a:pt x="7" y="227"/>
                        </a:cubicBezTo>
                        <a:cubicBezTo>
                          <a:pt x="14" y="234"/>
                          <a:pt x="45" y="212"/>
                          <a:pt x="52" y="227"/>
                        </a:cubicBezTo>
                        <a:cubicBezTo>
                          <a:pt x="59" y="242"/>
                          <a:pt x="44" y="288"/>
                          <a:pt x="52" y="318"/>
                        </a:cubicBezTo>
                        <a:cubicBezTo>
                          <a:pt x="60" y="348"/>
                          <a:pt x="83" y="393"/>
                          <a:pt x="98" y="408"/>
                        </a:cubicBezTo>
                        <a:cubicBezTo>
                          <a:pt x="113" y="423"/>
                          <a:pt x="128" y="415"/>
                          <a:pt x="143"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0" name="Freeform 60">
                    <a:extLst>
                      <a:ext uri="{FF2B5EF4-FFF2-40B4-BE49-F238E27FC236}">
                        <a16:creationId xmlns:a16="http://schemas.microsoft.com/office/drawing/2014/main" id="{00000000-0008-0000-0200-000028000000}"/>
                      </a:ext>
                    </a:extLst>
                  </xdr:cNvPr>
                  <xdr:cNvSpPr>
                    <a:spLocks/>
                  </xdr:cNvSpPr>
                </xdr:nvSpPr>
                <xdr:spPr bwMode="auto">
                  <a:xfrm>
                    <a:off x="3288" y="2424"/>
                    <a:ext cx="272" cy="99"/>
                  </a:xfrm>
                  <a:custGeom>
                    <a:avLst/>
                    <a:gdLst>
                      <a:gd name="T0" fmla="*/ 272 w 272"/>
                      <a:gd name="T1" fmla="*/ 8 h 99"/>
                      <a:gd name="T2" fmla="*/ 182 w 272"/>
                      <a:gd name="T3" fmla="*/ 8 h 99"/>
                      <a:gd name="T4" fmla="*/ 91 w 272"/>
                      <a:gd name="T5" fmla="*/ 54 h 99"/>
                      <a:gd name="T6" fmla="*/ 0 w 272"/>
                      <a:gd name="T7" fmla="*/ 99 h 99"/>
                    </a:gdLst>
                    <a:ahLst/>
                    <a:cxnLst>
                      <a:cxn ang="0">
                        <a:pos x="T0" y="T1"/>
                      </a:cxn>
                      <a:cxn ang="0">
                        <a:pos x="T2" y="T3"/>
                      </a:cxn>
                      <a:cxn ang="0">
                        <a:pos x="T4" y="T5"/>
                      </a:cxn>
                      <a:cxn ang="0">
                        <a:pos x="T6" y="T7"/>
                      </a:cxn>
                    </a:cxnLst>
                    <a:rect l="0" t="0" r="r" b="b"/>
                    <a:pathLst>
                      <a:path w="272" h="99">
                        <a:moveTo>
                          <a:pt x="272" y="8"/>
                        </a:moveTo>
                        <a:cubicBezTo>
                          <a:pt x="242" y="4"/>
                          <a:pt x="212" y="0"/>
                          <a:pt x="182" y="8"/>
                        </a:cubicBezTo>
                        <a:cubicBezTo>
                          <a:pt x="152" y="16"/>
                          <a:pt x="121" y="39"/>
                          <a:pt x="91" y="54"/>
                        </a:cubicBezTo>
                        <a:cubicBezTo>
                          <a:pt x="61" y="69"/>
                          <a:pt x="15" y="92"/>
                          <a:pt x="0" y="99"/>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4" name="Group 61">
                <a:extLst>
                  <a:ext uri="{FF2B5EF4-FFF2-40B4-BE49-F238E27FC236}">
                    <a16:creationId xmlns:a16="http://schemas.microsoft.com/office/drawing/2014/main" id="{00000000-0008-0000-0200-000018000000}"/>
                  </a:ext>
                </a:extLst>
              </xdr:cNvPr>
              <xdr:cNvGrpSpPr>
                <a:grpSpLocks/>
              </xdr:cNvGrpSpPr>
            </xdr:nvGrpSpPr>
            <xdr:grpSpPr bwMode="auto">
              <a:xfrm>
                <a:off x="1269" y="2205"/>
                <a:ext cx="1839" cy="1346"/>
                <a:chOff x="1269" y="2205"/>
                <a:chExt cx="1839" cy="1346"/>
              </a:xfrm>
              <a:grpFill/>
            </xdr:grpSpPr>
            <xdr:sp macro="" textlink="">
              <xdr:nvSpPr>
                <xdr:cNvPr id="25" name="Freeform 62">
                  <a:extLst>
                    <a:ext uri="{FF2B5EF4-FFF2-40B4-BE49-F238E27FC236}">
                      <a16:creationId xmlns:a16="http://schemas.microsoft.com/office/drawing/2014/main" id="{00000000-0008-0000-0200-000019000000}"/>
                    </a:ext>
                  </a:extLst>
                </xdr:cNvPr>
                <xdr:cNvSpPr>
                  <a:spLocks/>
                </xdr:cNvSpPr>
              </xdr:nvSpPr>
              <xdr:spPr bwMode="auto">
                <a:xfrm>
                  <a:off x="1269" y="2205"/>
                  <a:ext cx="1839" cy="1346"/>
                </a:xfrm>
                <a:custGeom>
                  <a:avLst/>
                  <a:gdLst>
                    <a:gd name="T0" fmla="*/ 114 w 1839"/>
                    <a:gd name="T1" fmla="*/ 46 h 1346"/>
                    <a:gd name="T2" fmla="*/ 160 w 1839"/>
                    <a:gd name="T3" fmla="*/ 91 h 1346"/>
                    <a:gd name="T4" fmla="*/ 160 w 1839"/>
                    <a:gd name="T5" fmla="*/ 136 h 1346"/>
                    <a:gd name="T6" fmla="*/ 205 w 1839"/>
                    <a:gd name="T7" fmla="*/ 136 h 1346"/>
                    <a:gd name="T8" fmla="*/ 205 w 1839"/>
                    <a:gd name="T9" fmla="*/ 182 h 1346"/>
                    <a:gd name="T10" fmla="*/ 114 w 1839"/>
                    <a:gd name="T11" fmla="*/ 273 h 1346"/>
                    <a:gd name="T12" fmla="*/ 114 w 1839"/>
                    <a:gd name="T13" fmla="*/ 363 h 1346"/>
                    <a:gd name="T14" fmla="*/ 160 w 1839"/>
                    <a:gd name="T15" fmla="*/ 454 h 1346"/>
                    <a:gd name="T16" fmla="*/ 205 w 1839"/>
                    <a:gd name="T17" fmla="*/ 499 h 1346"/>
                    <a:gd name="T18" fmla="*/ 160 w 1839"/>
                    <a:gd name="T19" fmla="*/ 590 h 1346"/>
                    <a:gd name="T20" fmla="*/ 114 w 1839"/>
                    <a:gd name="T21" fmla="*/ 590 h 1346"/>
                    <a:gd name="T22" fmla="*/ 23 w 1839"/>
                    <a:gd name="T23" fmla="*/ 681 h 1346"/>
                    <a:gd name="T24" fmla="*/ 23 w 1839"/>
                    <a:gd name="T25" fmla="*/ 862 h 1346"/>
                    <a:gd name="T26" fmla="*/ 160 w 1839"/>
                    <a:gd name="T27" fmla="*/ 862 h 1346"/>
                    <a:gd name="T28" fmla="*/ 341 w 1839"/>
                    <a:gd name="T29" fmla="*/ 953 h 1346"/>
                    <a:gd name="T30" fmla="*/ 386 w 1839"/>
                    <a:gd name="T31" fmla="*/ 998 h 1346"/>
                    <a:gd name="T32" fmla="*/ 386 w 1839"/>
                    <a:gd name="T33" fmla="*/ 1089 h 1346"/>
                    <a:gd name="T34" fmla="*/ 386 w 1839"/>
                    <a:gd name="T35" fmla="*/ 1134 h 1346"/>
                    <a:gd name="T36" fmla="*/ 477 w 1839"/>
                    <a:gd name="T37" fmla="*/ 1270 h 1346"/>
                    <a:gd name="T38" fmla="*/ 568 w 1839"/>
                    <a:gd name="T39" fmla="*/ 1316 h 1346"/>
                    <a:gd name="T40" fmla="*/ 658 w 1839"/>
                    <a:gd name="T41" fmla="*/ 1316 h 1346"/>
                    <a:gd name="T42" fmla="*/ 840 w 1839"/>
                    <a:gd name="T43" fmla="*/ 1134 h 1346"/>
                    <a:gd name="T44" fmla="*/ 976 w 1839"/>
                    <a:gd name="T45" fmla="*/ 1089 h 1346"/>
                    <a:gd name="T46" fmla="*/ 1293 w 1839"/>
                    <a:gd name="T47" fmla="*/ 1089 h 1346"/>
                    <a:gd name="T48" fmla="*/ 1384 w 1839"/>
                    <a:gd name="T49" fmla="*/ 1044 h 1346"/>
                    <a:gd name="T50" fmla="*/ 1475 w 1839"/>
                    <a:gd name="T51" fmla="*/ 1089 h 1346"/>
                    <a:gd name="T52" fmla="*/ 1566 w 1839"/>
                    <a:gd name="T53" fmla="*/ 1044 h 1346"/>
                    <a:gd name="T54" fmla="*/ 1611 w 1839"/>
                    <a:gd name="T55" fmla="*/ 1044 h 1346"/>
                    <a:gd name="T56" fmla="*/ 1656 w 1839"/>
                    <a:gd name="T57" fmla="*/ 1089 h 1346"/>
                    <a:gd name="T58" fmla="*/ 1747 w 1839"/>
                    <a:gd name="T59" fmla="*/ 1044 h 1346"/>
                    <a:gd name="T60" fmla="*/ 1792 w 1839"/>
                    <a:gd name="T61" fmla="*/ 908 h 1346"/>
                    <a:gd name="T62" fmla="*/ 1824 w 1839"/>
                    <a:gd name="T63" fmla="*/ 822 h 1346"/>
                    <a:gd name="T64" fmla="*/ 1702 w 1839"/>
                    <a:gd name="T65" fmla="*/ 726 h 1346"/>
                    <a:gd name="T66" fmla="*/ 1702 w 1839"/>
                    <a:gd name="T67" fmla="*/ 635 h 1346"/>
                    <a:gd name="T68" fmla="*/ 1566 w 1839"/>
                    <a:gd name="T69" fmla="*/ 545 h 1346"/>
                    <a:gd name="T70" fmla="*/ 1520 w 1839"/>
                    <a:gd name="T71" fmla="*/ 409 h 1346"/>
                    <a:gd name="T72" fmla="*/ 1384 w 1839"/>
                    <a:gd name="T73" fmla="*/ 409 h 1346"/>
                    <a:gd name="T74" fmla="*/ 1014 w 1839"/>
                    <a:gd name="T75" fmla="*/ 408 h 1346"/>
                    <a:gd name="T76" fmla="*/ 870 w 1839"/>
                    <a:gd name="T77" fmla="*/ 330 h 1346"/>
                    <a:gd name="T78" fmla="*/ 795 w 1839"/>
                    <a:gd name="T79" fmla="*/ 273 h 1346"/>
                    <a:gd name="T80" fmla="*/ 885 w 1839"/>
                    <a:gd name="T81" fmla="*/ 91 h 1346"/>
                    <a:gd name="T82" fmla="*/ 819 w 1839"/>
                    <a:gd name="T83" fmla="*/ 42 h 1346"/>
                    <a:gd name="T84" fmla="*/ 627 w 1839"/>
                    <a:gd name="T85" fmla="*/ 129 h 1346"/>
                    <a:gd name="T86" fmla="*/ 495 w 1839"/>
                    <a:gd name="T87" fmla="*/ 144 h 1346"/>
                    <a:gd name="T88" fmla="*/ 296 w 1839"/>
                    <a:gd name="T89" fmla="*/ 91 h 1346"/>
                    <a:gd name="T90" fmla="*/ 296 w 1839"/>
                    <a:gd name="T91" fmla="*/ 46 h 1346"/>
                    <a:gd name="T92" fmla="*/ 250 w 1839"/>
                    <a:gd name="T93" fmla="*/ 0 h 1346"/>
                    <a:gd name="T94" fmla="*/ 114 w 1839"/>
                    <a:gd name="T95" fmla="*/ 46 h 134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1839" h="1346">
                      <a:moveTo>
                        <a:pt x="114" y="46"/>
                      </a:moveTo>
                      <a:cubicBezTo>
                        <a:pt x="99" y="61"/>
                        <a:pt x="152" y="76"/>
                        <a:pt x="160" y="91"/>
                      </a:cubicBezTo>
                      <a:cubicBezTo>
                        <a:pt x="168" y="106"/>
                        <a:pt x="153" y="129"/>
                        <a:pt x="160" y="136"/>
                      </a:cubicBezTo>
                      <a:cubicBezTo>
                        <a:pt x="167" y="143"/>
                        <a:pt x="198" y="128"/>
                        <a:pt x="205" y="136"/>
                      </a:cubicBezTo>
                      <a:cubicBezTo>
                        <a:pt x="212" y="144"/>
                        <a:pt x="220" y="159"/>
                        <a:pt x="205" y="182"/>
                      </a:cubicBezTo>
                      <a:cubicBezTo>
                        <a:pt x="190" y="205"/>
                        <a:pt x="129" y="243"/>
                        <a:pt x="114" y="273"/>
                      </a:cubicBezTo>
                      <a:cubicBezTo>
                        <a:pt x="99" y="303"/>
                        <a:pt x="106" y="333"/>
                        <a:pt x="114" y="363"/>
                      </a:cubicBezTo>
                      <a:cubicBezTo>
                        <a:pt x="122" y="393"/>
                        <a:pt x="145" y="431"/>
                        <a:pt x="160" y="454"/>
                      </a:cubicBezTo>
                      <a:cubicBezTo>
                        <a:pt x="175" y="477"/>
                        <a:pt x="205" y="476"/>
                        <a:pt x="205" y="499"/>
                      </a:cubicBezTo>
                      <a:cubicBezTo>
                        <a:pt x="205" y="522"/>
                        <a:pt x="175" y="575"/>
                        <a:pt x="160" y="590"/>
                      </a:cubicBezTo>
                      <a:cubicBezTo>
                        <a:pt x="145" y="605"/>
                        <a:pt x="137" y="575"/>
                        <a:pt x="114" y="590"/>
                      </a:cubicBezTo>
                      <a:cubicBezTo>
                        <a:pt x="91" y="605"/>
                        <a:pt x="38" y="636"/>
                        <a:pt x="23" y="681"/>
                      </a:cubicBezTo>
                      <a:cubicBezTo>
                        <a:pt x="8" y="726"/>
                        <a:pt x="0" y="832"/>
                        <a:pt x="23" y="862"/>
                      </a:cubicBezTo>
                      <a:cubicBezTo>
                        <a:pt x="46" y="892"/>
                        <a:pt x="107" y="847"/>
                        <a:pt x="160" y="862"/>
                      </a:cubicBezTo>
                      <a:cubicBezTo>
                        <a:pt x="213" y="877"/>
                        <a:pt x="304" y="930"/>
                        <a:pt x="341" y="953"/>
                      </a:cubicBezTo>
                      <a:cubicBezTo>
                        <a:pt x="378" y="976"/>
                        <a:pt x="379" y="975"/>
                        <a:pt x="386" y="998"/>
                      </a:cubicBezTo>
                      <a:cubicBezTo>
                        <a:pt x="393" y="1021"/>
                        <a:pt x="386" y="1066"/>
                        <a:pt x="386" y="1089"/>
                      </a:cubicBezTo>
                      <a:cubicBezTo>
                        <a:pt x="386" y="1112"/>
                        <a:pt x="371" y="1104"/>
                        <a:pt x="386" y="1134"/>
                      </a:cubicBezTo>
                      <a:cubicBezTo>
                        <a:pt x="401" y="1164"/>
                        <a:pt x="447" y="1240"/>
                        <a:pt x="477" y="1270"/>
                      </a:cubicBezTo>
                      <a:cubicBezTo>
                        <a:pt x="507" y="1300"/>
                        <a:pt x="538" y="1308"/>
                        <a:pt x="568" y="1316"/>
                      </a:cubicBezTo>
                      <a:cubicBezTo>
                        <a:pt x="598" y="1324"/>
                        <a:pt x="613" y="1346"/>
                        <a:pt x="658" y="1316"/>
                      </a:cubicBezTo>
                      <a:cubicBezTo>
                        <a:pt x="703" y="1286"/>
                        <a:pt x="787" y="1172"/>
                        <a:pt x="840" y="1134"/>
                      </a:cubicBezTo>
                      <a:cubicBezTo>
                        <a:pt x="893" y="1096"/>
                        <a:pt x="901" y="1096"/>
                        <a:pt x="976" y="1089"/>
                      </a:cubicBezTo>
                      <a:cubicBezTo>
                        <a:pt x="1051" y="1082"/>
                        <a:pt x="1225" y="1097"/>
                        <a:pt x="1293" y="1089"/>
                      </a:cubicBezTo>
                      <a:cubicBezTo>
                        <a:pt x="1361" y="1081"/>
                        <a:pt x="1354" y="1044"/>
                        <a:pt x="1384" y="1044"/>
                      </a:cubicBezTo>
                      <a:cubicBezTo>
                        <a:pt x="1414" y="1044"/>
                        <a:pt x="1445" y="1089"/>
                        <a:pt x="1475" y="1089"/>
                      </a:cubicBezTo>
                      <a:cubicBezTo>
                        <a:pt x="1505" y="1089"/>
                        <a:pt x="1543" y="1051"/>
                        <a:pt x="1566" y="1044"/>
                      </a:cubicBezTo>
                      <a:cubicBezTo>
                        <a:pt x="1589" y="1037"/>
                        <a:pt x="1596" y="1037"/>
                        <a:pt x="1611" y="1044"/>
                      </a:cubicBezTo>
                      <a:cubicBezTo>
                        <a:pt x="1626" y="1051"/>
                        <a:pt x="1633" y="1089"/>
                        <a:pt x="1656" y="1089"/>
                      </a:cubicBezTo>
                      <a:cubicBezTo>
                        <a:pt x="1679" y="1089"/>
                        <a:pt x="1724" y="1074"/>
                        <a:pt x="1747" y="1044"/>
                      </a:cubicBezTo>
                      <a:cubicBezTo>
                        <a:pt x="1770" y="1014"/>
                        <a:pt x="1779" y="945"/>
                        <a:pt x="1792" y="908"/>
                      </a:cubicBezTo>
                      <a:cubicBezTo>
                        <a:pt x="1805" y="871"/>
                        <a:pt x="1839" y="852"/>
                        <a:pt x="1824" y="822"/>
                      </a:cubicBezTo>
                      <a:cubicBezTo>
                        <a:pt x="1809" y="792"/>
                        <a:pt x="1722" y="757"/>
                        <a:pt x="1702" y="726"/>
                      </a:cubicBezTo>
                      <a:cubicBezTo>
                        <a:pt x="1682" y="695"/>
                        <a:pt x="1725" y="665"/>
                        <a:pt x="1702" y="635"/>
                      </a:cubicBezTo>
                      <a:cubicBezTo>
                        <a:pt x="1679" y="605"/>
                        <a:pt x="1596" y="582"/>
                        <a:pt x="1566" y="545"/>
                      </a:cubicBezTo>
                      <a:cubicBezTo>
                        <a:pt x="1536" y="508"/>
                        <a:pt x="1550" y="432"/>
                        <a:pt x="1520" y="409"/>
                      </a:cubicBezTo>
                      <a:cubicBezTo>
                        <a:pt x="1490" y="386"/>
                        <a:pt x="1468" y="409"/>
                        <a:pt x="1384" y="409"/>
                      </a:cubicBezTo>
                      <a:cubicBezTo>
                        <a:pt x="1300" y="409"/>
                        <a:pt x="1100" y="421"/>
                        <a:pt x="1014" y="408"/>
                      </a:cubicBezTo>
                      <a:cubicBezTo>
                        <a:pt x="928" y="395"/>
                        <a:pt x="906" y="352"/>
                        <a:pt x="870" y="330"/>
                      </a:cubicBezTo>
                      <a:cubicBezTo>
                        <a:pt x="834" y="308"/>
                        <a:pt x="793" y="313"/>
                        <a:pt x="795" y="273"/>
                      </a:cubicBezTo>
                      <a:cubicBezTo>
                        <a:pt x="797" y="233"/>
                        <a:pt x="881" y="129"/>
                        <a:pt x="885" y="91"/>
                      </a:cubicBezTo>
                      <a:cubicBezTo>
                        <a:pt x="889" y="53"/>
                        <a:pt x="862" y="36"/>
                        <a:pt x="819" y="42"/>
                      </a:cubicBezTo>
                      <a:cubicBezTo>
                        <a:pt x="776" y="48"/>
                        <a:pt x="681" y="112"/>
                        <a:pt x="627" y="129"/>
                      </a:cubicBezTo>
                      <a:cubicBezTo>
                        <a:pt x="573" y="146"/>
                        <a:pt x="550" y="150"/>
                        <a:pt x="495" y="144"/>
                      </a:cubicBezTo>
                      <a:cubicBezTo>
                        <a:pt x="440" y="138"/>
                        <a:pt x="329" y="107"/>
                        <a:pt x="296" y="91"/>
                      </a:cubicBezTo>
                      <a:cubicBezTo>
                        <a:pt x="263" y="75"/>
                        <a:pt x="304" y="61"/>
                        <a:pt x="296" y="46"/>
                      </a:cubicBezTo>
                      <a:cubicBezTo>
                        <a:pt x="288" y="31"/>
                        <a:pt x="280" y="0"/>
                        <a:pt x="250" y="0"/>
                      </a:cubicBezTo>
                      <a:cubicBezTo>
                        <a:pt x="220" y="0"/>
                        <a:pt x="129" y="31"/>
                        <a:pt x="114" y="4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26" name="Group 63">
                  <a:extLst>
                    <a:ext uri="{FF2B5EF4-FFF2-40B4-BE49-F238E27FC236}">
                      <a16:creationId xmlns:a16="http://schemas.microsoft.com/office/drawing/2014/main" id="{00000000-0008-0000-0200-00001A000000}"/>
                    </a:ext>
                  </a:extLst>
                </xdr:cNvPr>
                <xdr:cNvGrpSpPr>
                  <a:grpSpLocks/>
                </xdr:cNvGrpSpPr>
              </xdr:nvGrpSpPr>
              <xdr:grpSpPr bwMode="auto">
                <a:xfrm>
                  <a:off x="1460" y="2478"/>
                  <a:ext cx="1465" cy="952"/>
                  <a:chOff x="1460" y="2478"/>
                  <a:chExt cx="1465" cy="952"/>
                </a:xfrm>
                <a:grpFill/>
              </xdr:grpSpPr>
              <xdr:sp macro="" textlink="">
                <xdr:nvSpPr>
                  <xdr:cNvPr id="27" name="Freeform 64">
                    <a:extLst>
                      <a:ext uri="{FF2B5EF4-FFF2-40B4-BE49-F238E27FC236}">
                        <a16:creationId xmlns:a16="http://schemas.microsoft.com/office/drawing/2014/main" id="{00000000-0008-0000-0200-00001B000000}"/>
                      </a:ext>
                    </a:extLst>
                  </xdr:cNvPr>
                  <xdr:cNvSpPr>
                    <a:spLocks/>
                  </xdr:cNvSpPr>
                </xdr:nvSpPr>
                <xdr:spPr bwMode="auto">
                  <a:xfrm>
                    <a:off x="2653" y="2795"/>
                    <a:ext cx="272" cy="454"/>
                  </a:xfrm>
                  <a:custGeom>
                    <a:avLst/>
                    <a:gdLst>
                      <a:gd name="T0" fmla="*/ 0 w 272"/>
                      <a:gd name="T1" fmla="*/ 454 h 454"/>
                      <a:gd name="T2" fmla="*/ 46 w 272"/>
                      <a:gd name="T3" fmla="*/ 363 h 454"/>
                      <a:gd name="T4" fmla="*/ 46 w 272"/>
                      <a:gd name="T5" fmla="*/ 318 h 454"/>
                      <a:gd name="T6" fmla="*/ 91 w 272"/>
                      <a:gd name="T7" fmla="*/ 272 h 454"/>
                      <a:gd name="T8" fmla="*/ 136 w 272"/>
                      <a:gd name="T9" fmla="*/ 181 h 454"/>
                      <a:gd name="T10" fmla="*/ 227 w 272"/>
                      <a:gd name="T11" fmla="*/ 181 h 454"/>
                      <a:gd name="T12" fmla="*/ 227 w 272"/>
                      <a:gd name="T13" fmla="*/ 91 h 454"/>
                      <a:gd name="T14" fmla="*/ 272 w 272"/>
                      <a:gd name="T15" fmla="*/ 0 h 45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72" h="454">
                        <a:moveTo>
                          <a:pt x="0" y="454"/>
                        </a:moveTo>
                        <a:cubicBezTo>
                          <a:pt x="19" y="420"/>
                          <a:pt x="38" y="386"/>
                          <a:pt x="46" y="363"/>
                        </a:cubicBezTo>
                        <a:cubicBezTo>
                          <a:pt x="54" y="340"/>
                          <a:pt x="39" y="333"/>
                          <a:pt x="46" y="318"/>
                        </a:cubicBezTo>
                        <a:cubicBezTo>
                          <a:pt x="53" y="303"/>
                          <a:pt x="76" y="295"/>
                          <a:pt x="91" y="272"/>
                        </a:cubicBezTo>
                        <a:cubicBezTo>
                          <a:pt x="106" y="249"/>
                          <a:pt x="113" y="196"/>
                          <a:pt x="136" y="181"/>
                        </a:cubicBezTo>
                        <a:cubicBezTo>
                          <a:pt x="159" y="166"/>
                          <a:pt x="212" y="196"/>
                          <a:pt x="227" y="181"/>
                        </a:cubicBezTo>
                        <a:cubicBezTo>
                          <a:pt x="242" y="166"/>
                          <a:pt x="220" y="121"/>
                          <a:pt x="227" y="91"/>
                        </a:cubicBezTo>
                        <a:cubicBezTo>
                          <a:pt x="234" y="61"/>
                          <a:pt x="253" y="30"/>
                          <a:pt x="272"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28" name="Freeform 65">
                    <a:extLst>
                      <a:ext uri="{FF2B5EF4-FFF2-40B4-BE49-F238E27FC236}">
                        <a16:creationId xmlns:a16="http://schemas.microsoft.com/office/drawing/2014/main" id="{00000000-0008-0000-0200-00001C000000}"/>
                      </a:ext>
                    </a:extLst>
                  </xdr:cNvPr>
                  <xdr:cNvSpPr>
                    <a:spLocks/>
                  </xdr:cNvSpPr>
                </xdr:nvSpPr>
                <xdr:spPr bwMode="auto">
                  <a:xfrm>
                    <a:off x="2290" y="2750"/>
                    <a:ext cx="545" cy="544"/>
                  </a:xfrm>
                  <a:custGeom>
                    <a:avLst/>
                    <a:gdLst>
                      <a:gd name="T0" fmla="*/ 227 w 545"/>
                      <a:gd name="T1" fmla="*/ 544 h 544"/>
                      <a:gd name="T2" fmla="*/ 136 w 545"/>
                      <a:gd name="T3" fmla="*/ 499 h 544"/>
                      <a:gd name="T4" fmla="*/ 46 w 545"/>
                      <a:gd name="T5" fmla="*/ 408 h 544"/>
                      <a:gd name="T6" fmla="*/ 0 w 545"/>
                      <a:gd name="T7" fmla="*/ 317 h 544"/>
                      <a:gd name="T8" fmla="*/ 46 w 545"/>
                      <a:gd name="T9" fmla="*/ 272 h 544"/>
                      <a:gd name="T10" fmla="*/ 136 w 545"/>
                      <a:gd name="T11" fmla="*/ 272 h 544"/>
                      <a:gd name="T12" fmla="*/ 227 w 545"/>
                      <a:gd name="T13" fmla="*/ 181 h 544"/>
                      <a:gd name="T14" fmla="*/ 318 w 545"/>
                      <a:gd name="T15" fmla="*/ 181 h 544"/>
                      <a:gd name="T16" fmla="*/ 363 w 545"/>
                      <a:gd name="T17" fmla="*/ 181 h 544"/>
                      <a:gd name="T18" fmla="*/ 409 w 545"/>
                      <a:gd name="T19" fmla="*/ 136 h 544"/>
                      <a:gd name="T20" fmla="*/ 454 w 545"/>
                      <a:gd name="T21" fmla="*/ 45 h 544"/>
                      <a:gd name="T22" fmla="*/ 545 w 545"/>
                      <a:gd name="T23" fmla="*/ 0 h 5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45" h="544">
                        <a:moveTo>
                          <a:pt x="227" y="544"/>
                        </a:moveTo>
                        <a:cubicBezTo>
                          <a:pt x="196" y="533"/>
                          <a:pt x="166" y="522"/>
                          <a:pt x="136" y="499"/>
                        </a:cubicBezTo>
                        <a:cubicBezTo>
                          <a:pt x="106" y="476"/>
                          <a:pt x="69" y="438"/>
                          <a:pt x="46" y="408"/>
                        </a:cubicBezTo>
                        <a:cubicBezTo>
                          <a:pt x="23" y="378"/>
                          <a:pt x="0" y="340"/>
                          <a:pt x="0" y="317"/>
                        </a:cubicBezTo>
                        <a:cubicBezTo>
                          <a:pt x="0" y="294"/>
                          <a:pt x="23" y="279"/>
                          <a:pt x="46" y="272"/>
                        </a:cubicBezTo>
                        <a:cubicBezTo>
                          <a:pt x="69" y="265"/>
                          <a:pt x="106" y="287"/>
                          <a:pt x="136" y="272"/>
                        </a:cubicBezTo>
                        <a:cubicBezTo>
                          <a:pt x="166" y="257"/>
                          <a:pt x="197" y="196"/>
                          <a:pt x="227" y="181"/>
                        </a:cubicBezTo>
                        <a:cubicBezTo>
                          <a:pt x="257" y="166"/>
                          <a:pt x="295" y="181"/>
                          <a:pt x="318" y="181"/>
                        </a:cubicBezTo>
                        <a:cubicBezTo>
                          <a:pt x="341" y="181"/>
                          <a:pt x="348" y="188"/>
                          <a:pt x="363" y="181"/>
                        </a:cubicBezTo>
                        <a:cubicBezTo>
                          <a:pt x="378" y="174"/>
                          <a:pt x="394" y="159"/>
                          <a:pt x="409" y="136"/>
                        </a:cubicBezTo>
                        <a:cubicBezTo>
                          <a:pt x="424" y="113"/>
                          <a:pt x="431" y="68"/>
                          <a:pt x="454" y="45"/>
                        </a:cubicBezTo>
                        <a:cubicBezTo>
                          <a:pt x="477" y="22"/>
                          <a:pt x="511" y="11"/>
                          <a:pt x="545"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29" name="Freeform 66">
                    <a:extLst>
                      <a:ext uri="{FF2B5EF4-FFF2-40B4-BE49-F238E27FC236}">
                        <a16:creationId xmlns:a16="http://schemas.microsoft.com/office/drawing/2014/main" id="{00000000-0008-0000-0200-00001D000000}"/>
                      </a:ext>
                    </a:extLst>
                  </xdr:cNvPr>
                  <xdr:cNvSpPr>
                    <a:spLocks/>
                  </xdr:cNvSpPr>
                </xdr:nvSpPr>
                <xdr:spPr bwMode="auto">
                  <a:xfrm>
                    <a:off x="2282" y="2614"/>
                    <a:ext cx="144" cy="408"/>
                  </a:xfrm>
                  <a:custGeom>
                    <a:avLst/>
                    <a:gdLst>
                      <a:gd name="T0" fmla="*/ 8 w 144"/>
                      <a:gd name="T1" fmla="*/ 0 h 408"/>
                      <a:gd name="T2" fmla="*/ 8 w 144"/>
                      <a:gd name="T3" fmla="*/ 45 h 408"/>
                      <a:gd name="T4" fmla="*/ 54 w 144"/>
                      <a:gd name="T5" fmla="*/ 90 h 408"/>
                      <a:gd name="T6" fmla="*/ 8 w 144"/>
                      <a:gd name="T7" fmla="*/ 136 h 408"/>
                      <a:gd name="T8" fmla="*/ 8 w 144"/>
                      <a:gd name="T9" fmla="*/ 226 h 408"/>
                      <a:gd name="T10" fmla="*/ 54 w 144"/>
                      <a:gd name="T11" fmla="*/ 272 h 408"/>
                      <a:gd name="T12" fmla="*/ 144 w 144"/>
                      <a:gd name="T13" fmla="*/ 408 h 408"/>
                    </a:gdLst>
                    <a:ahLst/>
                    <a:cxnLst>
                      <a:cxn ang="0">
                        <a:pos x="T0" y="T1"/>
                      </a:cxn>
                      <a:cxn ang="0">
                        <a:pos x="T2" y="T3"/>
                      </a:cxn>
                      <a:cxn ang="0">
                        <a:pos x="T4" y="T5"/>
                      </a:cxn>
                      <a:cxn ang="0">
                        <a:pos x="T6" y="T7"/>
                      </a:cxn>
                      <a:cxn ang="0">
                        <a:pos x="T8" y="T9"/>
                      </a:cxn>
                      <a:cxn ang="0">
                        <a:pos x="T10" y="T11"/>
                      </a:cxn>
                      <a:cxn ang="0">
                        <a:pos x="T12" y="T13"/>
                      </a:cxn>
                    </a:cxnLst>
                    <a:rect l="0" t="0" r="r" b="b"/>
                    <a:pathLst>
                      <a:path w="144" h="408">
                        <a:moveTo>
                          <a:pt x="8" y="0"/>
                        </a:moveTo>
                        <a:cubicBezTo>
                          <a:pt x="4" y="15"/>
                          <a:pt x="0" y="30"/>
                          <a:pt x="8" y="45"/>
                        </a:cubicBezTo>
                        <a:cubicBezTo>
                          <a:pt x="16" y="60"/>
                          <a:pt x="54" y="75"/>
                          <a:pt x="54" y="90"/>
                        </a:cubicBezTo>
                        <a:cubicBezTo>
                          <a:pt x="54" y="105"/>
                          <a:pt x="16" y="113"/>
                          <a:pt x="8" y="136"/>
                        </a:cubicBezTo>
                        <a:cubicBezTo>
                          <a:pt x="0" y="159"/>
                          <a:pt x="0" y="203"/>
                          <a:pt x="8" y="226"/>
                        </a:cubicBezTo>
                        <a:cubicBezTo>
                          <a:pt x="16" y="249"/>
                          <a:pt x="31" y="242"/>
                          <a:pt x="54" y="272"/>
                        </a:cubicBezTo>
                        <a:cubicBezTo>
                          <a:pt x="77" y="302"/>
                          <a:pt x="110" y="355"/>
                          <a:pt x="144"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0" name="Freeform 67">
                    <a:extLst>
                      <a:ext uri="{FF2B5EF4-FFF2-40B4-BE49-F238E27FC236}">
                        <a16:creationId xmlns:a16="http://schemas.microsoft.com/office/drawing/2014/main" id="{00000000-0008-0000-0200-00001E000000}"/>
                      </a:ext>
                    </a:extLst>
                  </xdr:cNvPr>
                  <xdr:cNvSpPr>
                    <a:spLocks/>
                  </xdr:cNvSpPr>
                </xdr:nvSpPr>
                <xdr:spPr bwMode="auto">
                  <a:xfrm>
                    <a:off x="1655" y="3153"/>
                    <a:ext cx="363" cy="277"/>
                  </a:xfrm>
                  <a:custGeom>
                    <a:avLst/>
                    <a:gdLst>
                      <a:gd name="T0" fmla="*/ 0 w 363"/>
                      <a:gd name="T1" fmla="*/ 50 h 277"/>
                      <a:gd name="T2" fmla="*/ 46 w 363"/>
                      <a:gd name="T3" fmla="*/ 50 h 277"/>
                      <a:gd name="T4" fmla="*/ 136 w 363"/>
                      <a:gd name="T5" fmla="*/ 50 h 277"/>
                      <a:gd name="T6" fmla="*/ 182 w 363"/>
                      <a:gd name="T7" fmla="*/ 5 h 277"/>
                      <a:gd name="T8" fmla="*/ 237 w 363"/>
                      <a:gd name="T9" fmla="*/ 17 h 277"/>
                      <a:gd name="T10" fmla="*/ 318 w 363"/>
                      <a:gd name="T11" fmla="*/ 5 h 277"/>
                      <a:gd name="T12" fmla="*/ 329 w 363"/>
                      <a:gd name="T13" fmla="*/ 45 h 277"/>
                      <a:gd name="T14" fmla="*/ 318 w 363"/>
                      <a:gd name="T15" fmla="*/ 96 h 277"/>
                      <a:gd name="T16" fmla="*/ 272 w 363"/>
                      <a:gd name="T17" fmla="*/ 141 h 277"/>
                      <a:gd name="T18" fmla="*/ 227 w 363"/>
                      <a:gd name="T19" fmla="*/ 141 h 277"/>
                      <a:gd name="T20" fmla="*/ 227 w 363"/>
                      <a:gd name="T21" fmla="*/ 186 h 277"/>
                      <a:gd name="T22" fmla="*/ 303 w 363"/>
                      <a:gd name="T23" fmla="*/ 225 h 277"/>
                      <a:gd name="T24" fmla="*/ 309 w 363"/>
                      <a:gd name="T25" fmla="*/ 261 h 277"/>
                      <a:gd name="T26" fmla="*/ 363 w 363"/>
                      <a:gd name="T27" fmla="*/ 277 h 2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363" h="277">
                        <a:moveTo>
                          <a:pt x="0" y="50"/>
                        </a:moveTo>
                        <a:cubicBezTo>
                          <a:pt x="11" y="50"/>
                          <a:pt x="23" y="50"/>
                          <a:pt x="46" y="50"/>
                        </a:cubicBezTo>
                        <a:cubicBezTo>
                          <a:pt x="69" y="50"/>
                          <a:pt x="113" y="57"/>
                          <a:pt x="136" y="50"/>
                        </a:cubicBezTo>
                        <a:cubicBezTo>
                          <a:pt x="159" y="43"/>
                          <a:pt x="165" y="10"/>
                          <a:pt x="182" y="5"/>
                        </a:cubicBezTo>
                        <a:cubicBezTo>
                          <a:pt x="199" y="0"/>
                          <a:pt x="214" y="17"/>
                          <a:pt x="237" y="17"/>
                        </a:cubicBezTo>
                        <a:cubicBezTo>
                          <a:pt x="260" y="17"/>
                          <a:pt x="303" y="0"/>
                          <a:pt x="318" y="5"/>
                        </a:cubicBezTo>
                        <a:cubicBezTo>
                          <a:pt x="333" y="10"/>
                          <a:pt x="329" y="30"/>
                          <a:pt x="329" y="45"/>
                        </a:cubicBezTo>
                        <a:cubicBezTo>
                          <a:pt x="329" y="60"/>
                          <a:pt x="327" y="80"/>
                          <a:pt x="318" y="96"/>
                        </a:cubicBezTo>
                        <a:cubicBezTo>
                          <a:pt x="309" y="112"/>
                          <a:pt x="287" y="134"/>
                          <a:pt x="272" y="141"/>
                        </a:cubicBezTo>
                        <a:cubicBezTo>
                          <a:pt x="257" y="148"/>
                          <a:pt x="234" y="134"/>
                          <a:pt x="227" y="141"/>
                        </a:cubicBezTo>
                        <a:cubicBezTo>
                          <a:pt x="220" y="148"/>
                          <a:pt x="214" y="172"/>
                          <a:pt x="227" y="186"/>
                        </a:cubicBezTo>
                        <a:cubicBezTo>
                          <a:pt x="240" y="200"/>
                          <a:pt x="289" y="213"/>
                          <a:pt x="303" y="225"/>
                        </a:cubicBezTo>
                        <a:cubicBezTo>
                          <a:pt x="317" y="237"/>
                          <a:pt x="299" y="252"/>
                          <a:pt x="309" y="261"/>
                        </a:cubicBezTo>
                        <a:cubicBezTo>
                          <a:pt x="319" y="270"/>
                          <a:pt x="352" y="274"/>
                          <a:pt x="363" y="27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1" name="Freeform 68">
                    <a:extLst>
                      <a:ext uri="{FF2B5EF4-FFF2-40B4-BE49-F238E27FC236}">
                        <a16:creationId xmlns:a16="http://schemas.microsoft.com/office/drawing/2014/main" id="{00000000-0008-0000-0200-00001F000000}"/>
                      </a:ext>
                    </a:extLst>
                  </xdr:cNvPr>
                  <xdr:cNvSpPr>
                    <a:spLocks/>
                  </xdr:cNvSpPr>
                </xdr:nvSpPr>
                <xdr:spPr bwMode="auto">
                  <a:xfrm>
                    <a:off x="1973" y="3059"/>
                    <a:ext cx="317" cy="106"/>
                  </a:xfrm>
                  <a:custGeom>
                    <a:avLst/>
                    <a:gdLst>
                      <a:gd name="T0" fmla="*/ 0 w 317"/>
                      <a:gd name="T1" fmla="*/ 99 h 106"/>
                      <a:gd name="T2" fmla="*/ 45 w 317"/>
                      <a:gd name="T3" fmla="*/ 99 h 106"/>
                      <a:gd name="T4" fmla="*/ 91 w 317"/>
                      <a:gd name="T5" fmla="*/ 54 h 106"/>
                      <a:gd name="T6" fmla="*/ 136 w 317"/>
                      <a:gd name="T7" fmla="*/ 54 h 106"/>
                      <a:gd name="T8" fmla="*/ 181 w 317"/>
                      <a:gd name="T9" fmla="*/ 8 h 106"/>
                      <a:gd name="T10" fmla="*/ 272 w 317"/>
                      <a:gd name="T11" fmla="*/ 8 h 106"/>
                      <a:gd name="T12" fmla="*/ 317 w 317"/>
                      <a:gd name="T13" fmla="*/ 8 h 106"/>
                    </a:gdLst>
                    <a:ahLst/>
                    <a:cxnLst>
                      <a:cxn ang="0">
                        <a:pos x="T0" y="T1"/>
                      </a:cxn>
                      <a:cxn ang="0">
                        <a:pos x="T2" y="T3"/>
                      </a:cxn>
                      <a:cxn ang="0">
                        <a:pos x="T4" y="T5"/>
                      </a:cxn>
                      <a:cxn ang="0">
                        <a:pos x="T6" y="T7"/>
                      </a:cxn>
                      <a:cxn ang="0">
                        <a:pos x="T8" y="T9"/>
                      </a:cxn>
                      <a:cxn ang="0">
                        <a:pos x="T10" y="T11"/>
                      </a:cxn>
                      <a:cxn ang="0">
                        <a:pos x="T12" y="T13"/>
                      </a:cxn>
                    </a:cxnLst>
                    <a:rect l="0" t="0" r="r" b="b"/>
                    <a:pathLst>
                      <a:path w="317" h="106">
                        <a:moveTo>
                          <a:pt x="0" y="99"/>
                        </a:moveTo>
                        <a:cubicBezTo>
                          <a:pt x="15" y="102"/>
                          <a:pt x="30" y="106"/>
                          <a:pt x="45" y="99"/>
                        </a:cubicBezTo>
                        <a:cubicBezTo>
                          <a:pt x="60" y="92"/>
                          <a:pt x="76" y="61"/>
                          <a:pt x="91" y="54"/>
                        </a:cubicBezTo>
                        <a:cubicBezTo>
                          <a:pt x="106" y="47"/>
                          <a:pt x="121" y="62"/>
                          <a:pt x="136" y="54"/>
                        </a:cubicBezTo>
                        <a:cubicBezTo>
                          <a:pt x="151" y="46"/>
                          <a:pt x="158" y="16"/>
                          <a:pt x="181" y="8"/>
                        </a:cubicBezTo>
                        <a:cubicBezTo>
                          <a:pt x="204" y="0"/>
                          <a:pt x="249" y="8"/>
                          <a:pt x="272" y="8"/>
                        </a:cubicBezTo>
                        <a:cubicBezTo>
                          <a:pt x="295" y="8"/>
                          <a:pt x="306" y="8"/>
                          <a:pt x="317" y="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2" name="Freeform 69">
                    <a:extLst>
                      <a:ext uri="{FF2B5EF4-FFF2-40B4-BE49-F238E27FC236}">
                        <a16:creationId xmlns:a16="http://schemas.microsoft.com/office/drawing/2014/main" id="{00000000-0008-0000-0200-000020000000}"/>
                      </a:ext>
                    </a:extLst>
                  </xdr:cNvPr>
                  <xdr:cNvSpPr>
                    <a:spLocks/>
                  </xdr:cNvSpPr>
                </xdr:nvSpPr>
                <xdr:spPr bwMode="auto">
                  <a:xfrm>
                    <a:off x="1591" y="2697"/>
                    <a:ext cx="578" cy="461"/>
                  </a:xfrm>
                  <a:custGeom>
                    <a:avLst/>
                    <a:gdLst>
                      <a:gd name="T0" fmla="*/ 19 w 578"/>
                      <a:gd name="T1" fmla="*/ 461 h 461"/>
                      <a:gd name="T2" fmla="*/ 49 w 578"/>
                      <a:gd name="T3" fmla="*/ 407 h 461"/>
                      <a:gd name="T4" fmla="*/ 47 w 578"/>
                      <a:gd name="T5" fmla="*/ 321 h 461"/>
                      <a:gd name="T6" fmla="*/ 41 w 578"/>
                      <a:gd name="T7" fmla="*/ 237 h 461"/>
                      <a:gd name="T8" fmla="*/ 1 w 578"/>
                      <a:gd name="T9" fmla="*/ 205 h 461"/>
                      <a:gd name="T10" fmla="*/ 33 w 578"/>
                      <a:gd name="T11" fmla="*/ 149 h 461"/>
                      <a:gd name="T12" fmla="*/ 87 w 578"/>
                      <a:gd name="T13" fmla="*/ 161 h 461"/>
                      <a:gd name="T14" fmla="*/ 110 w 578"/>
                      <a:gd name="T15" fmla="*/ 143 h 461"/>
                      <a:gd name="T16" fmla="*/ 131 w 578"/>
                      <a:gd name="T17" fmla="*/ 79 h 461"/>
                      <a:gd name="T18" fmla="*/ 189 w 578"/>
                      <a:gd name="T19" fmla="*/ 65 h 461"/>
                      <a:gd name="T20" fmla="*/ 200 w 578"/>
                      <a:gd name="T21" fmla="*/ 7 h 461"/>
                      <a:gd name="T22" fmla="*/ 267 w 578"/>
                      <a:gd name="T23" fmla="*/ 23 h 461"/>
                      <a:gd name="T24" fmla="*/ 315 w 578"/>
                      <a:gd name="T25" fmla="*/ 39 h 461"/>
                      <a:gd name="T26" fmla="*/ 336 w 578"/>
                      <a:gd name="T27" fmla="*/ 98 h 461"/>
                      <a:gd name="T28" fmla="*/ 381 w 578"/>
                      <a:gd name="T29" fmla="*/ 145 h 461"/>
                      <a:gd name="T30" fmla="*/ 382 w 578"/>
                      <a:gd name="T31" fmla="*/ 234 h 461"/>
                      <a:gd name="T32" fmla="*/ 473 w 578"/>
                      <a:gd name="T33" fmla="*/ 279 h 461"/>
                      <a:gd name="T34" fmla="*/ 563 w 578"/>
                      <a:gd name="T35" fmla="*/ 325 h 461"/>
                      <a:gd name="T36" fmla="*/ 563 w 578"/>
                      <a:gd name="T37" fmla="*/ 370 h 46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578" h="461">
                        <a:moveTo>
                          <a:pt x="19" y="461"/>
                        </a:moveTo>
                        <a:cubicBezTo>
                          <a:pt x="24" y="452"/>
                          <a:pt x="44" y="430"/>
                          <a:pt x="49" y="407"/>
                        </a:cubicBezTo>
                        <a:cubicBezTo>
                          <a:pt x="54" y="384"/>
                          <a:pt x="48" y="349"/>
                          <a:pt x="47" y="321"/>
                        </a:cubicBezTo>
                        <a:cubicBezTo>
                          <a:pt x="46" y="293"/>
                          <a:pt x="49" y="256"/>
                          <a:pt x="41" y="237"/>
                        </a:cubicBezTo>
                        <a:cubicBezTo>
                          <a:pt x="33" y="218"/>
                          <a:pt x="2" y="220"/>
                          <a:pt x="1" y="205"/>
                        </a:cubicBezTo>
                        <a:cubicBezTo>
                          <a:pt x="0" y="190"/>
                          <a:pt x="19" y="156"/>
                          <a:pt x="33" y="149"/>
                        </a:cubicBezTo>
                        <a:cubicBezTo>
                          <a:pt x="47" y="142"/>
                          <a:pt x="74" y="162"/>
                          <a:pt x="87" y="161"/>
                        </a:cubicBezTo>
                        <a:cubicBezTo>
                          <a:pt x="100" y="160"/>
                          <a:pt x="103" y="157"/>
                          <a:pt x="110" y="143"/>
                        </a:cubicBezTo>
                        <a:cubicBezTo>
                          <a:pt x="117" y="129"/>
                          <a:pt x="118" y="92"/>
                          <a:pt x="131" y="79"/>
                        </a:cubicBezTo>
                        <a:cubicBezTo>
                          <a:pt x="144" y="66"/>
                          <a:pt x="178" y="77"/>
                          <a:pt x="189" y="65"/>
                        </a:cubicBezTo>
                        <a:cubicBezTo>
                          <a:pt x="200" y="53"/>
                          <a:pt x="187" y="14"/>
                          <a:pt x="200" y="7"/>
                        </a:cubicBezTo>
                        <a:cubicBezTo>
                          <a:pt x="213" y="0"/>
                          <a:pt x="248" y="18"/>
                          <a:pt x="267" y="23"/>
                        </a:cubicBezTo>
                        <a:cubicBezTo>
                          <a:pt x="286" y="28"/>
                          <a:pt x="304" y="27"/>
                          <a:pt x="315" y="39"/>
                        </a:cubicBezTo>
                        <a:cubicBezTo>
                          <a:pt x="326" y="51"/>
                          <a:pt x="325" y="80"/>
                          <a:pt x="336" y="98"/>
                        </a:cubicBezTo>
                        <a:cubicBezTo>
                          <a:pt x="347" y="116"/>
                          <a:pt x="373" y="122"/>
                          <a:pt x="381" y="145"/>
                        </a:cubicBezTo>
                        <a:cubicBezTo>
                          <a:pt x="389" y="168"/>
                          <a:pt x="367" y="212"/>
                          <a:pt x="382" y="234"/>
                        </a:cubicBezTo>
                        <a:cubicBezTo>
                          <a:pt x="397" y="256"/>
                          <a:pt x="443" y="264"/>
                          <a:pt x="473" y="279"/>
                        </a:cubicBezTo>
                        <a:cubicBezTo>
                          <a:pt x="503" y="294"/>
                          <a:pt x="548" y="310"/>
                          <a:pt x="563" y="325"/>
                        </a:cubicBezTo>
                        <a:cubicBezTo>
                          <a:pt x="578" y="340"/>
                          <a:pt x="570" y="355"/>
                          <a:pt x="563" y="37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3" name="Freeform 70">
                    <a:extLst>
                      <a:ext uri="{FF2B5EF4-FFF2-40B4-BE49-F238E27FC236}">
                        <a16:creationId xmlns:a16="http://schemas.microsoft.com/office/drawing/2014/main" id="{00000000-0008-0000-0200-000021000000}"/>
                      </a:ext>
                    </a:extLst>
                  </xdr:cNvPr>
                  <xdr:cNvSpPr>
                    <a:spLocks/>
                  </xdr:cNvSpPr>
                </xdr:nvSpPr>
                <xdr:spPr bwMode="auto">
                  <a:xfrm>
                    <a:off x="1878" y="2478"/>
                    <a:ext cx="186" cy="242"/>
                  </a:xfrm>
                  <a:custGeom>
                    <a:avLst/>
                    <a:gdLst>
                      <a:gd name="T0" fmla="*/ 0 w 186"/>
                      <a:gd name="T1" fmla="*/ 242 h 242"/>
                      <a:gd name="T2" fmla="*/ 49 w 186"/>
                      <a:gd name="T3" fmla="*/ 181 h 242"/>
                      <a:gd name="T4" fmla="*/ 4 w 186"/>
                      <a:gd name="T5" fmla="*/ 136 h 242"/>
                      <a:gd name="T6" fmla="*/ 49 w 186"/>
                      <a:gd name="T7" fmla="*/ 90 h 242"/>
                      <a:gd name="T8" fmla="*/ 140 w 186"/>
                      <a:gd name="T9" fmla="*/ 45 h 242"/>
                      <a:gd name="T10" fmla="*/ 186 w 186"/>
                      <a:gd name="T11" fmla="*/ 0 h 242"/>
                    </a:gdLst>
                    <a:ahLst/>
                    <a:cxnLst>
                      <a:cxn ang="0">
                        <a:pos x="T0" y="T1"/>
                      </a:cxn>
                      <a:cxn ang="0">
                        <a:pos x="T2" y="T3"/>
                      </a:cxn>
                      <a:cxn ang="0">
                        <a:pos x="T4" y="T5"/>
                      </a:cxn>
                      <a:cxn ang="0">
                        <a:pos x="T6" y="T7"/>
                      </a:cxn>
                      <a:cxn ang="0">
                        <a:pos x="T8" y="T9"/>
                      </a:cxn>
                      <a:cxn ang="0">
                        <a:pos x="T10" y="T11"/>
                      </a:cxn>
                    </a:cxnLst>
                    <a:rect l="0" t="0" r="r" b="b"/>
                    <a:pathLst>
                      <a:path w="186" h="242">
                        <a:moveTo>
                          <a:pt x="0" y="242"/>
                        </a:moveTo>
                        <a:cubicBezTo>
                          <a:pt x="8" y="232"/>
                          <a:pt x="48" y="199"/>
                          <a:pt x="49" y="181"/>
                        </a:cubicBezTo>
                        <a:cubicBezTo>
                          <a:pt x="50" y="163"/>
                          <a:pt x="4" y="151"/>
                          <a:pt x="4" y="136"/>
                        </a:cubicBezTo>
                        <a:cubicBezTo>
                          <a:pt x="4" y="121"/>
                          <a:pt x="26" y="105"/>
                          <a:pt x="49" y="90"/>
                        </a:cubicBezTo>
                        <a:cubicBezTo>
                          <a:pt x="72" y="75"/>
                          <a:pt x="117" y="60"/>
                          <a:pt x="140" y="45"/>
                        </a:cubicBezTo>
                        <a:cubicBezTo>
                          <a:pt x="163" y="30"/>
                          <a:pt x="174" y="15"/>
                          <a:pt x="186"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4" name="Freeform 71">
                    <a:extLst>
                      <a:ext uri="{FF2B5EF4-FFF2-40B4-BE49-F238E27FC236}">
                        <a16:creationId xmlns:a16="http://schemas.microsoft.com/office/drawing/2014/main" id="{00000000-0008-0000-0200-000022000000}"/>
                      </a:ext>
                    </a:extLst>
                  </xdr:cNvPr>
                  <xdr:cNvSpPr>
                    <a:spLocks/>
                  </xdr:cNvSpPr>
                </xdr:nvSpPr>
                <xdr:spPr bwMode="auto">
                  <a:xfrm>
                    <a:off x="1460" y="2668"/>
                    <a:ext cx="252" cy="132"/>
                  </a:xfrm>
                  <a:custGeom>
                    <a:avLst/>
                    <a:gdLst>
                      <a:gd name="T0" fmla="*/ 0 w 252"/>
                      <a:gd name="T1" fmla="*/ 10 h 132"/>
                      <a:gd name="T2" fmla="*/ 32 w 252"/>
                      <a:gd name="T3" fmla="*/ 6 h 132"/>
                      <a:gd name="T4" fmla="*/ 70 w 252"/>
                      <a:gd name="T5" fmla="*/ 46 h 132"/>
                      <a:gd name="T6" fmla="*/ 108 w 252"/>
                      <a:gd name="T7" fmla="*/ 46 h 132"/>
                      <a:gd name="T8" fmla="*/ 140 w 252"/>
                      <a:gd name="T9" fmla="*/ 82 h 132"/>
                      <a:gd name="T10" fmla="*/ 186 w 252"/>
                      <a:gd name="T11" fmla="*/ 74 h 132"/>
                      <a:gd name="T12" fmla="*/ 252 w 252"/>
                      <a:gd name="T13" fmla="*/ 132 h 132"/>
                    </a:gdLst>
                    <a:ahLst/>
                    <a:cxnLst>
                      <a:cxn ang="0">
                        <a:pos x="T0" y="T1"/>
                      </a:cxn>
                      <a:cxn ang="0">
                        <a:pos x="T2" y="T3"/>
                      </a:cxn>
                      <a:cxn ang="0">
                        <a:pos x="T4" y="T5"/>
                      </a:cxn>
                      <a:cxn ang="0">
                        <a:pos x="T6" y="T7"/>
                      </a:cxn>
                      <a:cxn ang="0">
                        <a:pos x="T8" y="T9"/>
                      </a:cxn>
                      <a:cxn ang="0">
                        <a:pos x="T10" y="T11"/>
                      </a:cxn>
                      <a:cxn ang="0">
                        <a:pos x="T12" y="T13"/>
                      </a:cxn>
                    </a:cxnLst>
                    <a:rect l="0" t="0" r="r" b="b"/>
                    <a:pathLst>
                      <a:path w="252" h="132">
                        <a:moveTo>
                          <a:pt x="0" y="10"/>
                        </a:moveTo>
                        <a:cubicBezTo>
                          <a:pt x="5" y="9"/>
                          <a:pt x="20" y="0"/>
                          <a:pt x="32" y="6"/>
                        </a:cubicBezTo>
                        <a:cubicBezTo>
                          <a:pt x="44" y="12"/>
                          <a:pt x="57" y="39"/>
                          <a:pt x="70" y="46"/>
                        </a:cubicBezTo>
                        <a:cubicBezTo>
                          <a:pt x="83" y="53"/>
                          <a:pt x="96" y="40"/>
                          <a:pt x="108" y="46"/>
                        </a:cubicBezTo>
                        <a:cubicBezTo>
                          <a:pt x="120" y="52"/>
                          <a:pt x="127" y="77"/>
                          <a:pt x="140" y="82"/>
                        </a:cubicBezTo>
                        <a:cubicBezTo>
                          <a:pt x="153" y="87"/>
                          <a:pt x="167" y="66"/>
                          <a:pt x="186" y="74"/>
                        </a:cubicBezTo>
                        <a:cubicBezTo>
                          <a:pt x="205" y="82"/>
                          <a:pt x="238" y="120"/>
                          <a:pt x="252" y="13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grpSp>
      <xdr:sp macro="" textlink="">
        <xdr:nvSpPr>
          <xdr:cNvPr id="4" name="Text Box 250">
            <a:extLst>
              <a:ext uri="{FF2B5EF4-FFF2-40B4-BE49-F238E27FC236}">
                <a16:creationId xmlns:a16="http://schemas.microsoft.com/office/drawing/2014/main" id="{00000000-0008-0000-0200-000004000000}"/>
              </a:ext>
            </a:extLst>
          </xdr:cNvPr>
          <xdr:cNvSpPr txBox="1">
            <a:spLocks noChangeArrowheads="1"/>
          </xdr:cNvSpPr>
        </xdr:nvSpPr>
        <xdr:spPr bwMode="auto">
          <a:xfrm>
            <a:off x="2836240" y="1341709"/>
            <a:ext cx="1312003" cy="353680"/>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NOROESTE</a:t>
            </a:r>
          </a:p>
        </xdr:txBody>
      </xdr:sp>
      <xdr:sp macro="" textlink="">
        <xdr:nvSpPr>
          <xdr:cNvPr id="5" name="Text Box 270">
            <a:extLst>
              <a:ext uri="{FF2B5EF4-FFF2-40B4-BE49-F238E27FC236}">
                <a16:creationId xmlns:a16="http://schemas.microsoft.com/office/drawing/2014/main" id="{00000000-0008-0000-0200-000005000000}"/>
              </a:ext>
            </a:extLst>
          </xdr:cNvPr>
          <xdr:cNvSpPr txBox="1">
            <a:spLocks noChangeArrowheads="1"/>
          </xdr:cNvSpPr>
        </xdr:nvSpPr>
        <xdr:spPr bwMode="auto">
          <a:xfrm>
            <a:off x="3469414" y="2444179"/>
            <a:ext cx="1682231" cy="322479"/>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RESTO CENTRO</a:t>
            </a:r>
          </a:p>
        </xdr:txBody>
      </xdr:sp>
      <xdr:sp macro="" textlink="">
        <xdr:nvSpPr>
          <xdr:cNvPr id="6" name="Text Box 280">
            <a:extLst>
              <a:ext uri="{FF2B5EF4-FFF2-40B4-BE49-F238E27FC236}">
                <a16:creationId xmlns:a16="http://schemas.microsoft.com/office/drawing/2014/main" id="{00000000-0008-0000-0200-000006000000}"/>
              </a:ext>
            </a:extLst>
          </xdr:cNvPr>
          <xdr:cNvSpPr txBox="1">
            <a:spLocks noChangeArrowheads="1"/>
          </xdr:cNvSpPr>
        </xdr:nvSpPr>
        <xdr:spPr bwMode="auto">
          <a:xfrm>
            <a:off x="3926395" y="4478185"/>
            <a:ext cx="1521123" cy="353680"/>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ANDALUCÍA</a:t>
            </a:r>
          </a:p>
        </xdr:txBody>
      </xdr:sp>
      <xdr:sp macro="" textlink="">
        <xdr:nvSpPr>
          <xdr:cNvPr id="7" name="Text Box 290">
            <a:extLst>
              <a:ext uri="{FF2B5EF4-FFF2-40B4-BE49-F238E27FC236}">
                <a16:creationId xmlns:a16="http://schemas.microsoft.com/office/drawing/2014/main" id="{00000000-0008-0000-0200-000007000000}"/>
              </a:ext>
            </a:extLst>
          </xdr:cNvPr>
          <xdr:cNvSpPr txBox="1">
            <a:spLocks noChangeArrowheads="1"/>
          </xdr:cNvSpPr>
        </xdr:nvSpPr>
        <xdr:spPr bwMode="auto">
          <a:xfrm>
            <a:off x="5640399" y="3770515"/>
            <a:ext cx="1220303" cy="343221"/>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LEVANTE</a:t>
            </a:r>
          </a:p>
        </xdr:txBody>
      </xdr:sp>
      <xdr:sp macro="" textlink="">
        <xdr:nvSpPr>
          <xdr:cNvPr id="8" name="Oval 297">
            <a:extLst>
              <a:ext uri="{FF2B5EF4-FFF2-40B4-BE49-F238E27FC236}">
                <a16:creationId xmlns:a16="http://schemas.microsoft.com/office/drawing/2014/main" id="{00000000-0008-0000-0200-000008000000}"/>
              </a:ext>
            </a:extLst>
          </xdr:cNvPr>
          <xdr:cNvSpPr>
            <a:spLocks/>
          </xdr:cNvSpPr>
        </xdr:nvSpPr>
        <xdr:spPr bwMode="auto">
          <a:xfrm>
            <a:off x="4925033" y="2799944"/>
            <a:ext cx="264658" cy="261096"/>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9" name="Text Box 311">
            <a:extLst>
              <a:ext uri="{FF2B5EF4-FFF2-40B4-BE49-F238E27FC236}">
                <a16:creationId xmlns:a16="http://schemas.microsoft.com/office/drawing/2014/main" id="{00000000-0008-0000-0200-000009000000}"/>
              </a:ext>
            </a:extLst>
          </xdr:cNvPr>
          <xdr:cNvSpPr txBox="1">
            <a:spLocks noChangeArrowheads="1"/>
          </xdr:cNvSpPr>
        </xdr:nvSpPr>
        <xdr:spPr bwMode="auto">
          <a:xfrm>
            <a:off x="6286366" y="1700840"/>
            <a:ext cx="2365906" cy="343221"/>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REST. CAT/ARAGÓN</a:t>
            </a:r>
          </a:p>
        </xdr:txBody>
      </xdr:sp>
      <xdr:sp macro="" textlink="">
        <xdr:nvSpPr>
          <xdr:cNvPr id="10" name="Oval 335">
            <a:extLst>
              <a:ext uri="{FF2B5EF4-FFF2-40B4-BE49-F238E27FC236}">
                <a16:creationId xmlns:a16="http://schemas.microsoft.com/office/drawing/2014/main" id="{00000000-0008-0000-0200-00000A000000}"/>
              </a:ext>
            </a:extLst>
          </xdr:cNvPr>
          <xdr:cNvSpPr>
            <a:spLocks/>
          </xdr:cNvSpPr>
        </xdr:nvSpPr>
        <xdr:spPr bwMode="auto">
          <a:xfrm>
            <a:off x="7584843" y="2091473"/>
            <a:ext cx="264658" cy="261096"/>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11" name="Group 353">
            <a:extLst>
              <a:ext uri="{FF2B5EF4-FFF2-40B4-BE49-F238E27FC236}">
                <a16:creationId xmlns:a16="http://schemas.microsoft.com/office/drawing/2014/main" id="{00000000-0008-0000-0200-00000B000000}"/>
              </a:ext>
            </a:extLst>
          </xdr:cNvPr>
          <xdr:cNvGrpSpPr>
            <a:grpSpLocks/>
          </xdr:cNvGrpSpPr>
        </xdr:nvGrpSpPr>
        <xdr:grpSpPr bwMode="auto">
          <a:xfrm>
            <a:off x="4516467" y="2835048"/>
            <a:ext cx="1194267" cy="329803"/>
            <a:chOff x="2128" y="1750"/>
            <a:chExt cx="722" cy="216"/>
          </a:xfrm>
          <a:grpFill/>
        </xdr:grpSpPr>
        <xdr:sp macro="" textlink="">
          <xdr:nvSpPr>
            <xdr:cNvPr id="15" name="Rectangle 354">
              <a:extLst>
                <a:ext uri="{FF2B5EF4-FFF2-40B4-BE49-F238E27FC236}">
                  <a16:creationId xmlns:a16="http://schemas.microsoft.com/office/drawing/2014/main" id="{00000000-0008-0000-0200-00000F000000}"/>
                </a:ext>
              </a:extLst>
            </xdr:cNvPr>
            <xdr:cNvSpPr>
              <a:spLocks/>
            </xdr:cNvSpPr>
          </xdr:nvSpPr>
          <xdr:spPr bwMode="auto">
            <a:xfrm>
              <a:off x="2128" y="1780"/>
              <a:ext cx="722" cy="186"/>
            </a:xfrm>
            <a:prstGeom prst="rect">
              <a:avLst/>
            </a:prstGeom>
            <a:grpFill/>
            <a:ln>
              <a:noFill/>
            </a:ln>
            <a:extLst>
              <a:ext uri="{91240B29-F687-4F45-9708-019B960494DF}">
                <a14:hiddenLine xmlns:a14="http://schemas.microsoft.com/office/drawing/2010/main" w="12700">
                  <a:solidFill>
                    <a:schemeClr val="tx1"/>
                  </a:solidFill>
                  <a:miter lim="800000"/>
                  <a:headEnd/>
                  <a:tailEnd/>
                </a14:hiddenLine>
              </a:ext>
            </a:extLst>
          </xdr:spPr>
          <xdr:txBody>
            <a:bodyPr wrap="square" lIns="0" tIns="0" rIns="0" bIns="0" anchor="ct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ctr" defTabSz="665163"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a:ln>
                    <a:noFill/>
                  </a:ln>
                  <a:solidFill>
                    <a:srgbClr val="000000"/>
                  </a:solidFill>
                  <a:effectLst/>
                  <a:uLnTx/>
                  <a:uFillTx/>
                  <a:latin typeface="Calibri" panose="020F0502020204030204" pitchFamily="34" charset="0"/>
                  <a:ea typeface="ＭＳ Ｐゴシック"/>
                  <a:sym typeface="Arial Black" pitchFamily="34" charset="0"/>
                </a:rPr>
                <a:t>AMM</a:t>
              </a:r>
            </a:p>
          </xdr:txBody>
        </xdr:sp>
        <xdr:sp macro="" textlink="">
          <xdr:nvSpPr>
            <xdr:cNvPr id="16" name="Oval 355">
              <a:extLst>
                <a:ext uri="{FF2B5EF4-FFF2-40B4-BE49-F238E27FC236}">
                  <a16:creationId xmlns:a16="http://schemas.microsoft.com/office/drawing/2014/main" id="{00000000-0008-0000-0200-000010000000}"/>
                </a:ext>
              </a:extLst>
            </xdr:cNvPr>
            <xdr:cNvSpPr>
              <a:spLocks/>
            </xdr:cNvSpPr>
          </xdr:nvSpPr>
          <xdr:spPr bwMode="auto">
            <a:xfrm>
              <a:off x="2403" y="1750"/>
              <a:ext cx="105" cy="111"/>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sp macro="" textlink="">
        <xdr:nvSpPr>
          <xdr:cNvPr id="12" name="Rectangle 357">
            <a:extLst>
              <a:ext uri="{FF2B5EF4-FFF2-40B4-BE49-F238E27FC236}">
                <a16:creationId xmlns:a16="http://schemas.microsoft.com/office/drawing/2014/main" id="{00000000-0008-0000-0200-00000C000000}"/>
              </a:ext>
            </a:extLst>
          </xdr:cNvPr>
          <xdr:cNvSpPr>
            <a:spLocks/>
          </xdr:cNvSpPr>
        </xdr:nvSpPr>
        <xdr:spPr bwMode="auto">
          <a:xfrm>
            <a:off x="7323000" y="2053508"/>
            <a:ext cx="676415" cy="313010"/>
          </a:xfrm>
          <a:prstGeom prst="rect">
            <a:avLst/>
          </a:prstGeom>
          <a:grpFill/>
          <a:ln>
            <a:noFill/>
          </a:ln>
          <a:extLst>
            <a:ext uri="{91240B29-F687-4F45-9708-019B960494DF}">
              <a14:hiddenLine xmlns:a14="http://schemas.microsoft.com/office/drawing/2010/main" w="12700">
                <a:solidFill>
                  <a:schemeClr val="tx1"/>
                </a:solidFill>
                <a:miter lim="800000"/>
                <a:headEnd/>
                <a:tailEnd/>
              </a14:hiddenLine>
            </a:ext>
          </a:extLst>
        </xdr:spPr>
        <xdr:txBody>
          <a:bodyPr wrap="square" lIns="0" tIns="0" rIns="0" bIns="0" anchor="ct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r" defTabSz="665163"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a:ln>
                  <a:noFill/>
                </a:ln>
                <a:solidFill>
                  <a:srgbClr val="000000"/>
                </a:solidFill>
                <a:effectLst/>
                <a:uLnTx/>
                <a:uFillTx/>
                <a:latin typeface="Calibri" panose="020F0502020204030204" pitchFamily="34" charset="0"/>
                <a:ea typeface="ＭＳ Ｐゴシック"/>
                <a:sym typeface="Arial Black" pitchFamily="34" charset="0"/>
              </a:rPr>
              <a:t>AMB</a:t>
            </a:r>
          </a:p>
        </xdr:txBody>
      </xdr:sp>
      <xdr:sp macro="" textlink="">
        <xdr:nvSpPr>
          <xdr:cNvPr id="13" name="Oval 358">
            <a:extLst>
              <a:ext uri="{FF2B5EF4-FFF2-40B4-BE49-F238E27FC236}">
                <a16:creationId xmlns:a16="http://schemas.microsoft.com/office/drawing/2014/main" id="{00000000-0008-0000-0200-00000D000000}"/>
              </a:ext>
            </a:extLst>
          </xdr:cNvPr>
          <xdr:cNvSpPr>
            <a:spLocks/>
          </xdr:cNvSpPr>
        </xdr:nvSpPr>
        <xdr:spPr bwMode="auto">
          <a:xfrm>
            <a:off x="7634465" y="2141860"/>
            <a:ext cx="173683" cy="169483"/>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14" name="Text Box 373">
            <a:extLst>
              <a:ext uri="{FF2B5EF4-FFF2-40B4-BE49-F238E27FC236}">
                <a16:creationId xmlns:a16="http://schemas.microsoft.com/office/drawing/2014/main" id="{00000000-0008-0000-0200-00000E000000}"/>
              </a:ext>
            </a:extLst>
          </xdr:cNvPr>
          <xdr:cNvSpPr txBox="1">
            <a:spLocks noChangeArrowheads="1"/>
          </xdr:cNvSpPr>
        </xdr:nvSpPr>
        <xdr:spPr bwMode="auto">
          <a:xfrm>
            <a:off x="4813943" y="1389649"/>
            <a:ext cx="1470504" cy="322479"/>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NORTE CENTRO</a:t>
            </a:r>
          </a:p>
        </xdr:txBody>
      </xdr:sp>
    </xdr:grpSp>
    <xdr:clientData/>
  </xdr:twoCellAnchor>
  <xdr:twoCellAnchor editAs="oneCell">
    <xdr:from>
      <xdr:col>0</xdr:col>
      <xdr:colOff>76199</xdr:colOff>
      <xdr:row>0</xdr:row>
      <xdr:rowOff>66676</xdr:rowOff>
    </xdr:from>
    <xdr:to>
      <xdr:col>1</xdr:col>
      <xdr:colOff>617006</xdr:colOff>
      <xdr:row>0</xdr:row>
      <xdr:rowOff>482600</xdr:rowOff>
    </xdr:to>
    <xdr:pic>
      <xdr:nvPicPr>
        <xdr:cNvPr id="82" name="Imagen 81">
          <a:hlinkClick xmlns:r="http://schemas.openxmlformats.org/officeDocument/2006/relationships" r:id="rId1"/>
          <a:extLst>
            <a:ext uri="{FF2B5EF4-FFF2-40B4-BE49-F238E27FC236}">
              <a16:creationId xmlns:a16="http://schemas.microsoft.com/office/drawing/2014/main" id="{00000000-0008-0000-0200-00005200000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76199" y="66676"/>
          <a:ext cx="629707" cy="419099"/>
        </a:xfrm>
        <a:prstGeom prst="rect">
          <a:avLst/>
        </a:prstGeom>
      </xdr:spPr>
    </xdr:pic>
    <xdr:clientData/>
  </xdr:twoCellAnchor>
  <xdr:twoCellAnchor editAs="oneCell">
    <xdr:from>
      <xdr:col>1</xdr:col>
      <xdr:colOff>6152030</xdr:colOff>
      <xdr:row>0</xdr:row>
      <xdr:rowOff>44824</xdr:rowOff>
    </xdr:from>
    <xdr:to>
      <xdr:col>3</xdr:col>
      <xdr:colOff>342872</xdr:colOff>
      <xdr:row>0</xdr:row>
      <xdr:rowOff>541564</xdr:rowOff>
    </xdr:to>
    <xdr:pic>
      <xdr:nvPicPr>
        <xdr:cNvPr id="83" name="Imagen 82">
          <a:extLst>
            <a:ext uri="{FF2B5EF4-FFF2-40B4-BE49-F238E27FC236}">
              <a16:creationId xmlns:a16="http://schemas.microsoft.com/office/drawing/2014/main" id="{00000000-0008-0000-0200-000053000000}"/>
            </a:ext>
          </a:extLst>
        </xdr:cNvPr>
        <xdr:cNvPicPr>
          <a:picLocks noChangeAspect="1"/>
        </xdr:cNvPicPr>
      </xdr:nvPicPr>
      <xdr:blipFill>
        <a:blip xmlns:r="http://schemas.openxmlformats.org/officeDocument/2006/relationships" r:embed="rId4"/>
        <a:stretch>
          <a:fillRect/>
        </a:stretch>
      </xdr:blipFill>
      <xdr:spPr>
        <a:xfrm>
          <a:off x="6237755" y="44824"/>
          <a:ext cx="1734642" cy="499915"/>
        </a:xfrm>
        <a:prstGeom prst="rect">
          <a:avLst/>
        </a:prstGeom>
      </xdr:spPr>
    </xdr:pic>
    <xdr:clientData/>
  </xdr:twoCellAnchor>
  <xdr:twoCellAnchor editAs="oneCell">
    <xdr:from>
      <xdr:col>1</xdr:col>
      <xdr:colOff>621392</xdr:colOff>
      <xdr:row>0</xdr:row>
      <xdr:rowOff>185966</xdr:rowOff>
    </xdr:from>
    <xdr:to>
      <xdr:col>1</xdr:col>
      <xdr:colOff>1822033</xdr:colOff>
      <xdr:row>0</xdr:row>
      <xdr:rowOff>462644</xdr:rowOff>
    </xdr:to>
    <xdr:pic>
      <xdr:nvPicPr>
        <xdr:cNvPr id="84" name="Imagen 83">
          <a:extLst>
            <a:ext uri="{FF2B5EF4-FFF2-40B4-BE49-F238E27FC236}">
              <a16:creationId xmlns:a16="http://schemas.microsoft.com/office/drawing/2014/main" id="{00000000-0008-0000-0200-000054000000}"/>
            </a:ext>
          </a:extLst>
        </xdr:cNvPr>
        <xdr:cNvPicPr>
          <a:picLocks noChangeAspect="1"/>
        </xdr:cNvPicPr>
      </xdr:nvPicPr>
      <xdr:blipFill>
        <a:blip xmlns:r="http://schemas.openxmlformats.org/officeDocument/2006/relationships" r:embed="rId5"/>
        <a:stretch>
          <a:fillRect/>
        </a:stretch>
      </xdr:blipFill>
      <xdr:spPr>
        <a:xfrm>
          <a:off x="712106" y="185966"/>
          <a:ext cx="1200641" cy="27667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503463</xdr:colOff>
      <xdr:row>0</xdr:row>
      <xdr:rowOff>206333</xdr:rowOff>
    </xdr:from>
    <xdr:to>
      <xdr:col>3</xdr:col>
      <xdr:colOff>544285</xdr:colOff>
      <xdr:row>0</xdr:row>
      <xdr:rowOff>444501</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938892" y="206333"/>
          <a:ext cx="1564822" cy="238168"/>
        </a:xfrm>
        <a:prstGeom prst="rect">
          <a:avLst/>
        </a:prstGeom>
      </xdr:spPr>
    </xdr:pic>
    <xdr:clientData/>
  </xdr:twoCellAnchor>
  <xdr:twoCellAnchor editAs="oneCell">
    <xdr:from>
      <xdr:col>0</xdr:col>
      <xdr:colOff>76200</xdr:colOff>
      <xdr:row>0</xdr:row>
      <xdr:rowOff>66676</xdr:rowOff>
    </xdr:from>
    <xdr:to>
      <xdr:col>1</xdr:col>
      <xdr:colOff>293157</xdr:colOff>
      <xdr:row>0</xdr:row>
      <xdr:rowOff>389031</xdr:rowOff>
    </xdr:to>
    <xdr:pic>
      <xdr:nvPicPr>
        <xdr:cNvPr id="2" name="Imagen 1">
          <a:hlinkClick xmlns:r="http://schemas.openxmlformats.org/officeDocument/2006/relationships" r:id="rId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aturation sat="0"/>
                  </a14:imgEffect>
                </a14:imgLayer>
              </a14:imgProps>
            </a:ext>
          </a:extLst>
        </a:blip>
        <a:stretch>
          <a:fillRect/>
        </a:stretch>
      </xdr:blipFill>
      <xdr:spPr>
        <a:xfrm flipH="1">
          <a:off x="76200" y="66676"/>
          <a:ext cx="629707" cy="325530"/>
        </a:xfrm>
        <a:prstGeom prst="rect">
          <a:avLst/>
        </a:prstGeom>
      </xdr:spPr>
    </xdr:pic>
    <xdr:clientData/>
  </xdr:twoCellAnchor>
  <xdr:twoCellAnchor editAs="oneCell">
    <xdr:from>
      <xdr:col>8</xdr:col>
      <xdr:colOff>1714500</xdr:colOff>
      <xdr:row>0</xdr:row>
      <xdr:rowOff>40822</xdr:rowOff>
    </xdr:from>
    <xdr:to>
      <xdr:col>10</xdr:col>
      <xdr:colOff>12325</xdr:colOff>
      <xdr:row>0</xdr:row>
      <xdr:rowOff>543912</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5"/>
        <a:stretch>
          <a:fillRect/>
        </a:stretch>
      </xdr:blipFill>
      <xdr:spPr>
        <a:xfrm>
          <a:off x="7458075" y="40822"/>
          <a:ext cx="1749050" cy="4999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830262</xdr:colOff>
      <xdr:row>0</xdr:row>
      <xdr:rowOff>430046</xdr:rowOff>
    </xdr:to>
    <xdr:pic>
      <xdr:nvPicPr>
        <xdr:cNvPr id="2" name="Imagen 1">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0" y="0"/>
          <a:ext cx="833437" cy="433221"/>
        </a:xfrm>
        <a:prstGeom prst="rect">
          <a:avLst/>
        </a:prstGeom>
      </xdr:spPr>
    </xdr:pic>
    <xdr:clientData/>
  </xdr:twoCellAnchor>
  <xdr:twoCellAnchor editAs="oneCell">
    <xdr:from>
      <xdr:col>6</xdr:col>
      <xdr:colOff>52917</xdr:colOff>
      <xdr:row>0</xdr:row>
      <xdr:rowOff>0</xdr:rowOff>
    </xdr:from>
    <xdr:to>
      <xdr:col>8</xdr:col>
      <xdr:colOff>360416</xdr:colOff>
      <xdr:row>0</xdr:row>
      <xdr:rowOff>503090</xdr:rowOff>
    </xdr:to>
    <xdr:pic>
      <xdr:nvPicPr>
        <xdr:cNvPr id="4" name="Imagen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4"/>
        <a:stretch>
          <a:fillRect/>
        </a:stretch>
      </xdr:blipFill>
      <xdr:spPr>
        <a:xfrm>
          <a:off x="7270750" y="0"/>
          <a:ext cx="1802621" cy="49991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177800</xdr:colOff>
          <xdr:row>4</xdr:row>
          <xdr:rowOff>95250</xdr:rowOff>
        </xdr:from>
        <xdr:to>
          <xdr:col>1</xdr:col>
          <xdr:colOff>44450</xdr:colOff>
          <xdr:row>5</xdr:row>
          <xdr:rowOff>361950</xdr:rowOff>
        </xdr:to>
        <xdr:sp macro="" textlink="">
          <xdr:nvSpPr>
            <xdr:cNvPr id="7170" name="Drop Down 2" hidden="1">
              <a:extLst>
                <a:ext uri="{63B3BB69-23CF-44E3-9099-C40C66FF867C}">
                  <a14:compatExt spid="_x0000_s7170"/>
                </a:ext>
                <a:ext uri="{FF2B5EF4-FFF2-40B4-BE49-F238E27FC236}">
                  <a16:creationId xmlns:a16="http://schemas.microsoft.com/office/drawing/2014/main" id="{00000000-0008-0000-0800-00000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826861</xdr:colOff>
      <xdr:row>0</xdr:row>
      <xdr:rowOff>166460</xdr:rowOff>
    </xdr:from>
    <xdr:to>
      <xdr:col>0</xdr:col>
      <xdr:colOff>2096475</xdr:colOff>
      <xdr:row>0</xdr:row>
      <xdr:rowOff>453571</xdr:rowOff>
    </xdr:to>
    <xdr:pic>
      <xdr:nvPicPr>
        <xdr:cNvPr id="5" name="Imagen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5"/>
        <a:stretch>
          <a:fillRect/>
        </a:stretch>
      </xdr:blipFill>
      <xdr:spPr>
        <a:xfrm>
          <a:off x="826861" y="166460"/>
          <a:ext cx="1269614" cy="28711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838202</xdr:colOff>
      <xdr:row>0</xdr:row>
      <xdr:rowOff>129120</xdr:rowOff>
    </xdr:from>
    <xdr:to>
      <xdr:col>0</xdr:col>
      <xdr:colOff>1880181</xdr:colOff>
      <xdr:row>1</xdr:row>
      <xdr:rowOff>8466</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rotWithShape="1">
        <a:blip xmlns:r="http://schemas.openxmlformats.org/officeDocument/2006/relationships" r:embed="rId1"/>
        <a:srcRect r="7803" b="7210"/>
        <a:stretch/>
      </xdr:blipFill>
      <xdr:spPr>
        <a:xfrm>
          <a:off x="838202" y="129120"/>
          <a:ext cx="1041979" cy="243413"/>
        </a:xfrm>
        <a:prstGeom prst="rect">
          <a:avLst/>
        </a:prstGeom>
      </xdr:spPr>
    </xdr:pic>
    <xdr:clientData/>
  </xdr:twoCellAnchor>
  <xdr:twoCellAnchor editAs="oneCell">
    <xdr:from>
      <xdr:col>0</xdr:col>
      <xdr:colOff>0</xdr:colOff>
      <xdr:row>0</xdr:row>
      <xdr:rowOff>0</xdr:rowOff>
    </xdr:from>
    <xdr:to>
      <xdr:col>0</xdr:col>
      <xdr:colOff>827087</xdr:colOff>
      <xdr:row>2</xdr:row>
      <xdr:rowOff>11400</xdr:rowOff>
    </xdr:to>
    <xdr:pic>
      <xdr:nvPicPr>
        <xdr:cNvPr id="2" name="Imagen 1">
          <a:hlinkClick xmlns:r="http://schemas.openxmlformats.org/officeDocument/2006/relationships" r:id="rId2"/>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aturation sat="0"/>
                  </a14:imgEffect>
                </a14:imgLayer>
              </a14:imgProps>
            </a:ext>
          </a:extLst>
        </a:blip>
        <a:stretch>
          <a:fillRect/>
        </a:stretch>
      </xdr:blipFill>
      <xdr:spPr>
        <a:xfrm flipH="1">
          <a:off x="0" y="0"/>
          <a:ext cx="833437" cy="433221"/>
        </a:xfrm>
        <a:prstGeom prst="rect">
          <a:avLst/>
        </a:prstGeom>
      </xdr:spPr>
    </xdr:pic>
    <xdr:clientData/>
  </xdr:twoCellAnchor>
  <xdr:twoCellAnchor editAs="oneCell">
    <xdr:from>
      <xdr:col>5</xdr:col>
      <xdr:colOff>0</xdr:colOff>
      <xdr:row>0</xdr:row>
      <xdr:rowOff>146844</xdr:rowOff>
    </xdr:from>
    <xdr:to>
      <xdr:col>8</xdr:col>
      <xdr:colOff>582578</xdr:colOff>
      <xdr:row>3</xdr:row>
      <xdr:rowOff>170509</xdr:rowOff>
    </xdr:to>
    <xdr:pic>
      <xdr:nvPicPr>
        <xdr:cNvPr id="5" name="Imagen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5"/>
        <a:stretch>
          <a:fillRect/>
        </a:stretch>
      </xdr:blipFill>
      <xdr:spPr>
        <a:xfrm>
          <a:off x="12603956" y="146844"/>
          <a:ext cx="1737370" cy="51579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25400</xdr:colOff>
          <xdr:row>6</xdr:row>
          <xdr:rowOff>31750</xdr:rowOff>
        </xdr:from>
        <xdr:to>
          <xdr:col>0</xdr:col>
          <xdr:colOff>3625850</xdr:colOff>
          <xdr:row>7</xdr:row>
          <xdr:rowOff>57150</xdr:rowOff>
        </xdr:to>
        <xdr:sp macro="" textlink="">
          <xdr:nvSpPr>
            <xdr:cNvPr id="10243" name="Drop Down 3" hidden="1">
              <a:extLst>
                <a:ext uri="{63B3BB69-23CF-44E3-9099-C40C66FF867C}">
                  <a14:compatExt spid="_x0000_s10243"/>
                </a:ext>
                <a:ext uri="{FF2B5EF4-FFF2-40B4-BE49-F238E27FC236}">
                  <a16:creationId xmlns:a16="http://schemas.microsoft.com/office/drawing/2014/main" id="{00000000-0008-0000-0900-000003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6</xdr:row>
          <xdr:rowOff>25400</xdr:rowOff>
        </xdr:from>
        <xdr:to>
          <xdr:col>6</xdr:col>
          <xdr:colOff>654050</xdr:colOff>
          <xdr:row>7</xdr:row>
          <xdr:rowOff>57150</xdr:rowOff>
        </xdr:to>
        <xdr:sp macro="" textlink="">
          <xdr:nvSpPr>
            <xdr:cNvPr id="10244" name="Drop Down 4" hidden="1">
              <a:extLst>
                <a:ext uri="{63B3BB69-23CF-44E3-9099-C40C66FF867C}">
                  <a14:compatExt spid="_x0000_s10244"/>
                </a:ext>
                <a:ext uri="{FF2B5EF4-FFF2-40B4-BE49-F238E27FC236}">
                  <a16:creationId xmlns:a16="http://schemas.microsoft.com/office/drawing/2014/main" id="{00000000-0008-0000-0900-000004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0</xdr:col>
      <xdr:colOff>992612</xdr:colOff>
      <xdr:row>0</xdr:row>
      <xdr:rowOff>187325</xdr:rowOff>
    </xdr:from>
    <xdr:to>
      <xdr:col>0</xdr:col>
      <xdr:colOff>2222854</xdr:colOff>
      <xdr:row>0</xdr:row>
      <xdr:rowOff>476250</xdr:rowOff>
    </xdr:to>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a:stretch>
          <a:fillRect/>
        </a:stretch>
      </xdr:blipFill>
      <xdr:spPr>
        <a:xfrm>
          <a:off x="992612" y="187325"/>
          <a:ext cx="1230242" cy="288925"/>
        </a:xfrm>
        <a:prstGeom prst="rect">
          <a:avLst/>
        </a:prstGeom>
      </xdr:spPr>
    </xdr:pic>
    <xdr:clientData/>
  </xdr:twoCellAnchor>
  <xdr:oneCellAnchor>
    <xdr:from>
      <xdr:col>0</xdr:col>
      <xdr:colOff>0</xdr:colOff>
      <xdr:row>0</xdr:row>
      <xdr:rowOff>0</xdr:rowOff>
    </xdr:from>
    <xdr:ext cx="833437" cy="433221"/>
    <xdr:pic>
      <xdr:nvPicPr>
        <xdr:cNvPr id="2" name="Imagen 1">
          <a:hlinkClick xmlns:r="http://schemas.openxmlformats.org/officeDocument/2006/relationships" r:id="rId2"/>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aturation sat="0"/>
                  </a14:imgEffect>
                </a14:imgLayer>
              </a14:imgProps>
            </a:ext>
          </a:extLst>
        </a:blip>
        <a:stretch>
          <a:fillRect/>
        </a:stretch>
      </xdr:blipFill>
      <xdr:spPr>
        <a:xfrm flipH="1">
          <a:off x="0" y="0"/>
          <a:ext cx="833437" cy="433221"/>
        </a:xfrm>
        <a:prstGeom prst="rect">
          <a:avLst/>
        </a:prstGeom>
      </xdr:spPr>
    </xdr:pic>
    <xdr:clientData/>
  </xdr:oneCellAnchor>
  <xdr:twoCellAnchor editAs="oneCell">
    <xdr:from>
      <xdr:col>4</xdr:col>
      <xdr:colOff>273843</xdr:colOff>
      <xdr:row>0</xdr:row>
      <xdr:rowOff>84818</xdr:rowOff>
    </xdr:from>
    <xdr:to>
      <xdr:col>5</xdr:col>
      <xdr:colOff>1013925</xdr:colOff>
      <xdr:row>0</xdr:row>
      <xdr:rowOff>581558</xdr:rowOff>
    </xdr:to>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5"/>
        <a:stretch>
          <a:fillRect/>
        </a:stretch>
      </xdr:blipFill>
      <xdr:spPr>
        <a:xfrm>
          <a:off x="7631906" y="84818"/>
          <a:ext cx="1859269" cy="49674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101600</xdr:colOff>
          <xdr:row>5</xdr:row>
          <xdr:rowOff>292100</xdr:rowOff>
        </xdr:from>
        <xdr:to>
          <xdr:col>0</xdr:col>
          <xdr:colOff>3822700</xdr:colOff>
          <xdr:row>6</xdr:row>
          <xdr:rowOff>215900</xdr:rowOff>
        </xdr:to>
        <xdr:sp macro="" textlink="">
          <xdr:nvSpPr>
            <xdr:cNvPr id="11267" name="Drop Down 3" hidden="1">
              <a:extLst>
                <a:ext uri="{63B3BB69-23CF-44E3-9099-C40C66FF867C}">
                  <a14:compatExt spid="_x0000_s11267"/>
                </a:ext>
                <a:ext uri="{FF2B5EF4-FFF2-40B4-BE49-F238E27FC236}">
                  <a16:creationId xmlns:a16="http://schemas.microsoft.com/office/drawing/2014/main" id="{00000000-0008-0000-0A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5</xdr:row>
          <xdr:rowOff>285750</xdr:rowOff>
        </xdr:from>
        <xdr:to>
          <xdr:col>5</xdr:col>
          <xdr:colOff>539750</xdr:colOff>
          <xdr:row>6</xdr:row>
          <xdr:rowOff>254000</xdr:rowOff>
        </xdr:to>
        <xdr:sp macro="" textlink="">
          <xdr:nvSpPr>
            <xdr:cNvPr id="11268" name="Drop Down 4" hidden="1">
              <a:extLst>
                <a:ext uri="{63B3BB69-23CF-44E3-9099-C40C66FF867C}">
                  <a14:compatExt spid="_x0000_s11268"/>
                </a:ext>
                <a:ext uri="{FF2B5EF4-FFF2-40B4-BE49-F238E27FC236}">
                  <a16:creationId xmlns:a16="http://schemas.microsoft.com/office/drawing/2014/main" id="{00000000-0008-0000-0A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Cubillo, Gema (KWMAT)" id="{3AAE7B08-FA60-4231-B328-F8DDCE3B18A7}" userId="S::gema.cubillo@kantar.com::6c6a77e2-7c38-4a87-a090-0e5d01c4fdeb"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7" dT="2020-11-12T13:39:13.04" personId="{3AAE7B08-FA60-4231-B328-F8DDCE3B18A7}" id="{EB5382FD-5EB3-4AB6-BC75-1CC84F8E7E7C}">
    <text>Dato expresado en % a excepción de cuando se selecciona la variable penetracion que está expresado en puntos.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1"/>
  <dimension ref="A1:P32"/>
  <sheetViews>
    <sheetView showGridLines="0" showRowColHeaders="0" tabSelected="1" zoomScale="85" zoomScaleNormal="85" workbookViewId="0">
      <selection sqref="A1:P1"/>
    </sheetView>
  </sheetViews>
  <sheetFormatPr baseColWidth="10" defaultRowHeight="14.5" x14ac:dyDescent="0.35"/>
  <sheetData>
    <row r="1" spans="1:16" ht="57" customHeight="1" x14ac:dyDescent="0.35">
      <c r="A1" s="100" t="s">
        <v>105</v>
      </c>
      <c r="B1" s="100"/>
      <c r="C1" s="100"/>
      <c r="D1" s="100"/>
      <c r="E1" s="100"/>
      <c r="F1" s="100"/>
      <c r="G1" s="100"/>
      <c r="H1" s="100"/>
      <c r="I1" s="100"/>
      <c r="J1" s="100"/>
      <c r="K1" s="100"/>
      <c r="L1" s="100"/>
      <c r="M1" s="100"/>
      <c r="N1" s="100"/>
      <c r="O1" s="100"/>
      <c r="P1" s="100"/>
    </row>
    <row r="5" spans="1:16" ht="29.5" customHeight="1" x14ac:dyDescent="0.35">
      <c r="B5" s="24" t="s">
        <v>75</v>
      </c>
      <c r="C5" s="24"/>
      <c r="D5" s="24"/>
      <c r="E5" s="24"/>
    </row>
    <row r="6" spans="1:16" ht="29.5" customHeight="1" x14ac:dyDescent="0.35">
      <c r="B6" s="24" t="s">
        <v>76</v>
      </c>
      <c r="C6" s="24"/>
      <c r="D6" s="24"/>
      <c r="E6" s="24"/>
    </row>
    <row r="7" spans="1:16" ht="29.5" customHeight="1" x14ac:dyDescent="0.35">
      <c r="B7" s="24" t="s">
        <v>77</v>
      </c>
      <c r="C7" s="24"/>
      <c r="D7" s="24"/>
      <c r="E7" s="24"/>
    </row>
    <row r="8" spans="1:16" ht="29.5" customHeight="1" x14ac:dyDescent="0.35">
      <c r="B8" s="24" t="s">
        <v>78</v>
      </c>
      <c r="C8" s="24"/>
      <c r="D8" s="24"/>
      <c r="E8" s="24"/>
    </row>
    <row r="9" spans="1:16" ht="29.5" customHeight="1" x14ac:dyDescent="0.35">
      <c r="B9" s="24" t="s">
        <v>79</v>
      </c>
      <c r="C9" s="24"/>
      <c r="D9" s="24"/>
      <c r="E9" s="24"/>
    </row>
    <row r="10" spans="1:16" ht="29.5" customHeight="1" x14ac:dyDescent="0.35">
      <c r="B10" s="24" t="s">
        <v>200</v>
      </c>
      <c r="C10" s="24"/>
      <c r="D10" s="24"/>
      <c r="E10" s="24"/>
    </row>
    <row r="11" spans="1:16" ht="26" x14ac:dyDescent="0.35">
      <c r="B11" s="24"/>
      <c r="C11" s="24"/>
      <c r="D11" s="24"/>
      <c r="E11" s="24"/>
    </row>
    <row r="32" ht="57" customHeight="1" x14ac:dyDescent="0.35"/>
  </sheetData>
  <mergeCells count="1">
    <mergeCell ref="A1:P1"/>
  </mergeCells>
  <hyperlinks>
    <hyperlink ref="B5" location="KPI!A1" display="Principales variables" xr:uid="{00000000-0004-0000-0000-000000000000}"/>
    <hyperlink ref="B6" location="PERFIL!A1" display="Perfil sociodemografico" xr:uid="{00000000-0004-0000-0000-000001000000}"/>
    <hyperlink ref="B7" location="MOTIVOS!A1" display="Lugares y motivos de consumo" xr:uid="{00000000-0004-0000-0000-000002000000}"/>
    <hyperlink ref="B8" location="METODOLOGÍA!A1" display="Metodología" xr:uid="{00000000-0004-0000-0000-000003000000}"/>
    <hyperlink ref="B9" location="VARIABLES!A1" display="Glosario Variables" xr:uid="{00000000-0004-0000-0000-000004000000}"/>
    <hyperlink ref="B10" location="Conclusiones!A1" display="Conclusiones" xr:uid="{5E2D33D6-DE95-4B03-9E42-469F8356147D}"/>
  </hyperlinks>
  <pageMargins left="0.25" right="0.25" top="0.75" bottom="0.75" header="0.3" footer="0.3"/>
  <pageSetup paperSize="9" scale="51"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7">
    <tabColor rgb="FF92D050"/>
  </sheetPr>
  <dimension ref="A1:I501"/>
  <sheetViews>
    <sheetView showGridLines="0" showRowColHeaders="0" zoomScale="75" zoomScaleNormal="90" workbookViewId="0">
      <selection sqref="A1:H1"/>
    </sheetView>
  </sheetViews>
  <sheetFormatPr baseColWidth="10" defaultColWidth="10.90625" defaultRowHeight="14.5" x14ac:dyDescent="0.35"/>
  <cols>
    <col min="1" max="1" width="54.36328125" style="3" customWidth="1"/>
    <col min="2" max="2" width="1.7265625" style="3" customWidth="1"/>
    <col min="3" max="5" width="16" style="3" customWidth="1"/>
    <col min="6" max="6" width="1.54296875" style="3" customWidth="1"/>
    <col min="7" max="7" width="14.81640625" style="3" customWidth="1"/>
    <col min="8" max="8" width="1.81640625" style="3" customWidth="1"/>
    <col min="9" max="9" width="19.54296875" style="3" customWidth="1"/>
    <col min="10" max="16384" width="10.90625" style="3"/>
  </cols>
  <sheetData>
    <row r="1" spans="1:9" ht="28.5" customHeight="1" x14ac:dyDescent="0.35">
      <c r="A1" s="111" t="s">
        <v>105</v>
      </c>
      <c r="B1" s="111"/>
      <c r="C1" s="111"/>
      <c r="D1" s="111"/>
      <c r="E1" s="111"/>
      <c r="F1" s="111"/>
      <c r="G1" s="111"/>
      <c r="H1" s="111"/>
    </row>
    <row r="2" spans="1:9" ht="4.5" customHeight="1" x14ac:dyDescent="0.35">
      <c r="A2" s="37">
        <v>0</v>
      </c>
      <c r="B2" s="13"/>
    </row>
    <row r="3" spans="1:9" ht="4.5" customHeight="1" x14ac:dyDescent="0.35">
      <c r="A3" s="37"/>
      <c r="B3" s="13"/>
    </row>
    <row r="4" spans="1:9" ht="19" thickBot="1" x14ac:dyDescent="0.4">
      <c r="A4" s="35" t="s">
        <v>33</v>
      </c>
      <c r="B4" s="38"/>
    </row>
    <row r="5" spans="1:9" ht="15" thickTop="1" x14ac:dyDescent="0.35">
      <c r="A5" s="2" t="s">
        <v>34</v>
      </c>
      <c r="B5" s="12"/>
    </row>
    <row r="6" spans="1:9" s="5" customFormat="1" ht="26" x14ac:dyDescent="0.35">
      <c r="A6" s="111"/>
      <c r="B6" s="111"/>
      <c r="C6" s="111"/>
      <c r="D6" s="111"/>
      <c r="E6" s="111"/>
      <c r="F6" s="111"/>
      <c r="G6" s="111"/>
      <c r="H6" s="111"/>
      <c r="I6" s="3"/>
    </row>
    <row r="7" spans="1:9" s="5" customFormat="1" ht="39.75" customHeight="1" x14ac:dyDescent="0.35">
      <c r="A7" s="6">
        <v>2</v>
      </c>
      <c r="B7" s="7"/>
      <c r="C7" s="8">
        <v>1</v>
      </c>
      <c r="D7" s="22" t="str">
        <f>VLOOKUP($C$7,Desplegables!$G:$H,2,0)</f>
        <v>TOTAL BEBIDAS</v>
      </c>
      <c r="E7" s="4"/>
    </row>
    <row r="8" spans="1:9" s="5" customFormat="1" ht="27.5" customHeight="1" x14ac:dyDescent="0.35">
      <c r="A8" s="22" t="str">
        <f>VLOOKUP($A$7,Desplegables!$D$2:$E$4,2,0)</f>
        <v>DISTRIBUCION VOLUMEN X CRITERIO (kg ó litros)</v>
      </c>
      <c r="B8" s="13"/>
      <c r="C8" s="13">
        <v>5</v>
      </c>
      <c r="D8" s="13">
        <v>6</v>
      </c>
      <c r="E8" s="13">
        <v>7</v>
      </c>
    </row>
    <row r="9" spans="1:9" ht="20.25" customHeight="1" x14ac:dyDescent="0.35">
      <c r="A9" s="9"/>
      <c r="B9" s="9"/>
      <c r="C9" s="85" t="str">
        <f>PERFIL_DATOS!E2</f>
        <v>AÑO 2022</v>
      </c>
      <c r="D9" s="85" t="str">
        <f>PERFIL_DATOS!F2</f>
        <v>AÑO 2023</v>
      </c>
      <c r="E9" s="85" t="str">
        <f>PERFIL_DATOS!G2</f>
        <v>AÑO 2024</v>
      </c>
      <c r="F9" s="86"/>
      <c r="G9" s="87" t="s">
        <v>104</v>
      </c>
    </row>
    <row r="10" spans="1:9" ht="20.25" customHeight="1" x14ac:dyDescent="0.35">
      <c r="A10" s="53" t="s">
        <v>32</v>
      </c>
      <c r="B10" s="54">
        <v>0</v>
      </c>
      <c r="C10" s="88">
        <f>VLOOKUP($A$8&amp;$D$7&amp;$A10,PERFIL_DATOS!$A:$M,PERFIL!C$8,0)</f>
        <v>100</v>
      </c>
      <c r="D10" s="88">
        <f>VLOOKUP($A$8&amp;$D$7&amp;$A10,PERFIL_DATOS!$A:$M,PERFIL!D$8,0)</f>
        <v>100</v>
      </c>
      <c r="E10" s="88">
        <f>VLOOKUP($A$8&amp;$D$7&amp;$A10,PERFIL_DATOS!$A:$M,PERFIL!E$8,0)</f>
        <v>100</v>
      </c>
      <c r="F10" s="86"/>
      <c r="G10" s="89">
        <v>100</v>
      </c>
    </row>
    <row r="11" spans="1:9" ht="20.25" customHeight="1" x14ac:dyDescent="0.35">
      <c r="A11" s="55" t="s">
        <v>1</v>
      </c>
      <c r="B11" s="56">
        <v>0</v>
      </c>
      <c r="C11" s="90">
        <f>VLOOKUP($A$8&amp;$D$7&amp;$A11,PERFIL_DATOS!$A:$M,PERFIL!C$8,0)</f>
        <v>8.9266013232613304</v>
      </c>
      <c r="D11" s="90">
        <f>VLOOKUP($A$8&amp;$D$7&amp;$A11,PERFIL_DATOS!$A:$M,PERFIL!D$8,0)</f>
        <v>9.6194323461619415</v>
      </c>
      <c r="E11" s="90">
        <f>VLOOKUP($A$8&amp;$D$7&amp;$A11,PERFIL_DATOS!$A:$M,PERFIL!E$8,0)</f>
        <v>9.420479790908205</v>
      </c>
      <c r="F11" s="86"/>
      <c r="G11" s="91">
        <v>9.4398429984517271</v>
      </c>
    </row>
    <row r="12" spans="1:9" ht="20.25" customHeight="1" x14ac:dyDescent="0.35">
      <c r="A12" s="57" t="s">
        <v>2</v>
      </c>
      <c r="B12" s="13">
        <v>0</v>
      </c>
      <c r="C12" s="92">
        <f>VLOOKUP($A$8&amp;$D$7&amp;$A12,PERFIL_DATOS!$A:$M,PERFIL!C$8,0)</f>
        <v>12.326741552813562</v>
      </c>
      <c r="D12" s="92">
        <f>VLOOKUP($A$8&amp;$D$7&amp;$A12,PERFIL_DATOS!$A:$M,PERFIL!D$8,0)</f>
        <v>13.000370394418217</v>
      </c>
      <c r="E12" s="92">
        <f>VLOOKUP($A$8&amp;$D$7&amp;$A12,PERFIL_DATOS!$A:$M,PERFIL!E$8,0)</f>
        <v>15.256137805905293</v>
      </c>
      <c r="F12" s="86"/>
      <c r="G12" s="93">
        <v>13.279587221688141</v>
      </c>
    </row>
    <row r="13" spans="1:9" ht="20.25" customHeight="1" x14ac:dyDescent="0.35">
      <c r="A13" s="57" t="s">
        <v>3</v>
      </c>
      <c r="B13" s="13">
        <v>0</v>
      </c>
      <c r="C13" s="92">
        <f>VLOOKUP($A$8&amp;$D$7&amp;$A13,PERFIL_DATOS!$A:$M,PERFIL!C$8,0)</f>
        <v>14.822981506080929</v>
      </c>
      <c r="D13" s="92">
        <f>VLOOKUP($A$8&amp;$D$7&amp;$A13,PERFIL_DATOS!$A:$M,PERFIL!D$8,0)</f>
        <v>14.774981621223571</v>
      </c>
      <c r="E13" s="92">
        <f>VLOOKUP($A$8&amp;$D$7&amp;$A13,PERFIL_DATOS!$A:$M,PERFIL!E$8,0)</f>
        <v>13.701100776822667</v>
      </c>
      <c r="F13" s="86"/>
      <c r="G13" s="93">
        <v>15.760284943405814</v>
      </c>
    </row>
    <row r="14" spans="1:9" ht="20.25" customHeight="1" x14ac:dyDescent="0.35">
      <c r="A14" s="57" t="s">
        <v>4</v>
      </c>
      <c r="B14" s="13">
        <v>0</v>
      </c>
      <c r="C14" s="92">
        <f>VLOOKUP($A$8&amp;$D$7&amp;$A14,PERFIL_DATOS!$A:$M,PERFIL!C$8,0)</f>
        <v>20.52005971656655</v>
      </c>
      <c r="D14" s="92">
        <f>VLOOKUP($A$8&amp;$D$7&amp;$A14,PERFIL_DATOS!$A:$M,PERFIL!D$8,0)</f>
        <v>19.065375755808191</v>
      </c>
      <c r="E14" s="92">
        <f>VLOOKUP($A$8&amp;$D$7&amp;$A14,PERFIL_DATOS!$A:$M,PERFIL!E$8,0)</f>
        <v>19.626164758177538</v>
      </c>
      <c r="F14" s="86"/>
      <c r="G14" s="93">
        <v>20.300581286969045</v>
      </c>
    </row>
    <row r="15" spans="1:9" ht="20.25" customHeight="1" x14ac:dyDescent="0.35">
      <c r="A15" s="57" t="s">
        <v>5</v>
      </c>
      <c r="B15" s="13">
        <v>0</v>
      </c>
      <c r="C15" s="92">
        <f>VLOOKUP($A$8&amp;$D$7&amp;$A15,PERFIL_DATOS!$A:$M,PERFIL!C$8,0)</f>
        <v>13.267396695415332</v>
      </c>
      <c r="D15" s="92">
        <f>VLOOKUP($A$8&amp;$D$7&amp;$A15,PERFIL_DATOS!$A:$M,PERFIL!D$8,0)</f>
        <v>13.049573995816043</v>
      </c>
      <c r="E15" s="92">
        <f>VLOOKUP($A$8&amp;$D$7&amp;$A15,PERFIL_DATOS!$A:$M,PERFIL!E$8,0)</f>
        <v>12.535341251469653</v>
      </c>
      <c r="F15" s="86"/>
      <c r="G15" s="93">
        <v>13.259169093696258</v>
      </c>
    </row>
    <row r="16" spans="1:9" ht="20.25" customHeight="1" x14ac:dyDescent="0.35">
      <c r="A16" s="57" t="s">
        <v>6</v>
      </c>
      <c r="B16" s="13">
        <v>0</v>
      </c>
      <c r="C16" s="92">
        <f>VLOOKUP($A$8&amp;$D$7&amp;$A16,PERFIL_DATOS!$A:$M,PERFIL!C$8,0)</f>
        <v>9.6731900216062439</v>
      </c>
      <c r="D16" s="92">
        <f>VLOOKUP($A$8&amp;$D$7&amp;$A16,PERFIL_DATOS!$A:$M,PERFIL!D$8,0)</f>
        <v>8.9211758998980404</v>
      </c>
      <c r="E16" s="92">
        <f>VLOOKUP($A$8&amp;$D$7&amp;$A16,PERFIL_DATOS!$A:$M,PERFIL!E$8,0)</f>
        <v>8.8927063013790963</v>
      </c>
      <c r="F16" s="86"/>
      <c r="G16" s="93">
        <v>9.7207405167290286</v>
      </c>
    </row>
    <row r="17" spans="1:7" ht="20.25" customHeight="1" x14ac:dyDescent="0.35">
      <c r="A17" s="57" t="s">
        <v>7</v>
      </c>
      <c r="B17" s="13">
        <v>0</v>
      </c>
      <c r="C17" s="92">
        <f>VLOOKUP($A$8&amp;$D$7&amp;$A17,PERFIL_DATOS!$A:$M,PERFIL!C$8,0)</f>
        <v>9.7923376525244237</v>
      </c>
      <c r="D17" s="92">
        <f>VLOOKUP($A$8&amp;$D$7&amp;$A17,PERFIL_DATOS!$A:$M,PERFIL!D$8,0)</f>
        <v>9.9005667987518731</v>
      </c>
      <c r="E17" s="92">
        <f>VLOOKUP($A$8&amp;$D$7&amp;$A17,PERFIL_DATOS!$A:$M,PERFIL!E$8,0)</f>
        <v>9.7812611154245825</v>
      </c>
      <c r="F17" s="86"/>
      <c r="G17" s="93">
        <v>9.3199985826680614</v>
      </c>
    </row>
    <row r="18" spans="1:7" ht="20.25" customHeight="1" x14ac:dyDescent="0.35">
      <c r="A18" s="58" t="s">
        <v>8</v>
      </c>
      <c r="B18" s="59">
        <v>0</v>
      </c>
      <c r="C18" s="94">
        <f>VLOOKUP($A$8&amp;$D$7&amp;$A18,PERFIL_DATOS!$A:$M,PERFIL!C$8,0)</f>
        <v>10.670691769812304</v>
      </c>
      <c r="D18" s="94">
        <f>VLOOKUP($A$8&amp;$D$7&amp;$A18,PERFIL_DATOS!$A:$M,PERFIL!D$8,0)</f>
        <v>11.668523409815341</v>
      </c>
      <c r="E18" s="94">
        <f>VLOOKUP($A$8&amp;$D$7&amp;$A18,PERFIL_DATOS!$A:$M,PERFIL!E$8,0)</f>
        <v>10.786811549162694</v>
      </c>
      <c r="F18" s="86"/>
      <c r="G18" s="95">
        <v>8.9197840112780451</v>
      </c>
    </row>
    <row r="19" spans="1:7" ht="20.25" customHeight="1" x14ac:dyDescent="0.35">
      <c r="A19" s="55" t="s">
        <v>9</v>
      </c>
      <c r="B19" s="56">
        <v>0</v>
      </c>
      <c r="C19" s="90">
        <f>VLOOKUP($A$8&amp;$D$7&amp;$A19,PERFIL_DATOS!$A:$M,PERFIL!C$8,0)</f>
        <v>5.6091044461241344</v>
      </c>
      <c r="D19" s="90">
        <f>VLOOKUP($A$8&amp;$D$7&amp;$A19,PERFIL_DATOS!$A:$M,PERFIL!D$8,0)</f>
        <v>5.6255067087799304</v>
      </c>
      <c r="E19" s="90">
        <f>VLOOKUP($A$8&amp;$D$7&amp;$A19,PERFIL_DATOS!$A:$M,PERFIL!E$8,0)</f>
        <v>5.6213603823727016</v>
      </c>
      <c r="F19" s="86"/>
      <c r="G19" s="91">
        <v>5.85067598926556</v>
      </c>
    </row>
    <row r="20" spans="1:7" ht="20.25" customHeight="1" x14ac:dyDescent="0.35">
      <c r="A20" s="57" t="s">
        <v>10</v>
      </c>
      <c r="B20" s="13">
        <v>0</v>
      </c>
      <c r="C20" s="92">
        <f>VLOOKUP($A$8&amp;$D$7&amp;$A20,PERFIL_DATOS!$A:$M,PERFIL!C$8,0)</f>
        <v>4.6795165153725291</v>
      </c>
      <c r="D20" s="92">
        <f>VLOOKUP($A$8&amp;$D$7&amp;$A20,PERFIL_DATOS!$A:$M,PERFIL!D$8,0)</f>
        <v>4.8292784669268514</v>
      </c>
      <c r="E20" s="92">
        <f>VLOOKUP($A$8&amp;$D$7&amp;$A20,PERFIL_DATOS!$A:$M,PERFIL!E$8,0)</f>
        <v>4.6460394963153355</v>
      </c>
      <c r="F20" s="86"/>
      <c r="G20" s="93">
        <v>6.5765543427775466</v>
      </c>
    </row>
    <row r="21" spans="1:7" ht="20.25" customHeight="1" x14ac:dyDescent="0.35">
      <c r="A21" s="57" t="s">
        <v>11</v>
      </c>
      <c r="B21" s="13">
        <v>0</v>
      </c>
      <c r="C21" s="92">
        <f>VLOOKUP($A$8&amp;$D$7&amp;$A21,PERFIL_DATOS!$A:$M,PERFIL!C$8,0)</f>
        <v>7.7699045946277652</v>
      </c>
      <c r="D21" s="92">
        <f>VLOOKUP($A$8&amp;$D$7&amp;$A21,PERFIL_DATOS!$A:$M,PERFIL!D$8,0)</f>
        <v>7.950443874602378</v>
      </c>
      <c r="E21" s="92">
        <f>VLOOKUP($A$8&amp;$D$7&amp;$A21,PERFIL_DATOS!$A:$M,PERFIL!E$8,0)</f>
        <v>7.8167820828480812</v>
      </c>
      <c r="F21" s="86"/>
      <c r="G21" s="93">
        <v>8.3360576484497102</v>
      </c>
    </row>
    <row r="22" spans="1:7" ht="20.25" customHeight="1" x14ac:dyDescent="0.35">
      <c r="A22" s="57" t="s">
        <v>12</v>
      </c>
      <c r="B22" s="13">
        <v>0</v>
      </c>
      <c r="C22" s="92">
        <f>VLOOKUP($A$8&amp;$D$7&amp;$A22,PERFIL_DATOS!$A:$M,PERFIL!C$8,0)</f>
        <v>17.763073335638413</v>
      </c>
      <c r="D22" s="92">
        <f>VLOOKUP($A$8&amp;$D$7&amp;$A22,PERFIL_DATOS!$A:$M,PERFIL!D$8,0)</f>
        <v>17.613036343542078</v>
      </c>
      <c r="E22" s="92">
        <f>VLOOKUP($A$8&amp;$D$7&amp;$A22,PERFIL_DATOS!$A:$M,PERFIL!E$8,0)</f>
        <v>18.036289885963331</v>
      </c>
      <c r="F22" s="86"/>
      <c r="G22" s="93">
        <v>18.400282967507906</v>
      </c>
    </row>
    <row r="23" spans="1:7" ht="20.25" customHeight="1" x14ac:dyDescent="0.35">
      <c r="A23" s="57" t="s">
        <v>13</v>
      </c>
      <c r="B23" s="13">
        <v>0</v>
      </c>
      <c r="C23" s="92">
        <f>VLOOKUP($A$8&amp;$D$7&amp;$A23,PERFIL_DATOS!$A:$M,PERFIL!C$8,0)</f>
        <v>20.276595406461237</v>
      </c>
      <c r="D23" s="92">
        <f>VLOOKUP($A$8&amp;$D$7&amp;$A23,PERFIL_DATOS!$A:$M,PERFIL!D$8,0)</f>
        <v>20.067889979789165</v>
      </c>
      <c r="E23" s="92">
        <f>VLOOKUP($A$8&amp;$D$7&amp;$A23,PERFIL_DATOS!$A:$M,PERFIL!E$8,0)</f>
        <v>21.247179961409461</v>
      </c>
      <c r="F23" s="86"/>
      <c r="G23" s="93">
        <v>20.800145412871174</v>
      </c>
    </row>
    <row r="24" spans="1:7" ht="20.25" customHeight="1" x14ac:dyDescent="0.35">
      <c r="A24" s="57" t="s">
        <v>14</v>
      </c>
      <c r="B24" s="13">
        <v>0</v>
      </c>
      <c r="C24" s="92">
        <f>VLOOKUP($A$8&amp;$D$7&amp;$A24,PERFIL_DATOS!$A:$M,PERFIL!C$8,0)</f>
        <v>10.249965573913016</v>
      </c>
      <c r="D24" s="92">
        <f>VLOOKUP($A$8&amp;$D$7&amp;$A24,PERFIL_DATOS!$A:$M,PERFIL!D$8,0)</f>
        <v>9.6132848241471009</v>
      </c>
      <c r="E24" s="92">
        <f>VLOOKUP($A$8&amp;$D$7&amp;$A24,PERFIL_DATOS!$A:$M,PERFIL!E$8,0)</f>
        <v>10.559182693899686</v>
      </c>
      <c r="F24" s="86"/>
      <c r="G24" s="93">
        <v>10.553664722033256</v>
      </c>
    </row>
    <row r="25" spans="1:7" ht="20.25" customHeight="1" x14ac:dyDescent="0.35">
      <c r="A25" s="57" t="s">
        <v>15</v>
      </c>
      <c r="B25" s="13">
        <v>0</v>
      </c>
      <c r="C25" s="92">
        <f>VLOOKUP($A$8&amp;$D$7&amp;$A25,PERFIL_DATOS!$A:$M,PERFIL!C$8,0)</f>
        <v>14.089139306533745</v>
      </c>
      <c r="D25" s="92">
        <f>VLOOKUP($A$8&amp;$D$7&amp;$A25,PERFIL_DATOS!$A:$M,PERFIL!D$8,0)</f>
        <v>14.831002699184697</v>
      </c>
      <c r="E25" s="92">
        <f>VLOOKUP($A$8&amp;$D$7&amp;$A25,PERFIL_DATOS!$A:$M,PERFIL!E$8,0)</f>
        <v>13.450968181643777</v>
      </c>
      <c r="F25" s="86"/>
      <c r="G25" s="93">
        <v>12.564799115961842</v>
      </c>
    </row>
    <row r="26" spans="1:7" ht="20.25" customHeight="1" x14ac:dyDescent="0.35">
      <c r="A26" s="58" t="s">
        <v>16</v>
      </c>
      <c r="B26" s="59">
        <v>0</v>
      </c>
      <c r="C26" s="94">
        <f>VLOOKUP($A$8&amp;$D$7&amp;$A26,PERFIL_DATOS!$A:$M,PERFIL!C$8,0)</f>
        <v>19.562700240764418</v>
      </c>
      <c r="D26" s="94">
        <f>VLOOKUP($A$8&amp;$D$7&amp;$A26,PERFIL_DATOS!$A:$M,PERFIL!D$8,0)</f>
        <v>19.469557683966741</v>
      </c>
      <c r="E26" s="94">
        <f>VLOOKUP($A$8&amp;$D$7&amp;$A26,PERFIL_DATOS!$A:$M,PERFIL!E$8,0)</f>
        <v>18.622202212773821</v>
      </c>
      <c r="F26" s="86"/>
      <c r="G26" s="95">
        <v>16.917811792868058</v>
      </c>
    </row>
    <row r="27" spans="1:7" ht="20.25" customHeight="1" x14ac:dyDescent="0.35">
      <c r="A27" s="55" t="s">
        <v>35</v>
      </c>
      <c r="B27" s="56">
        <v>0</v>
      </c>
      <c r="C27" s="90">
        <f>VLOOKUP($A$8&amp;$D$7&amp;$A27,PERFIL_DATOS!$A:$M,PERFIL!C$8,0)</f>
        <v>2.1527273007435701</v>
      </c>
      <c r="D27" s="90">
        <f>VLOOKUP($A$8&amp;$D$7&amp;$A27,PERFIL_DATOS!$A:$M,PERFIL!D$8,0)</f>
        <v>1.9715045110992411</v>
      </c>
      <c r="E27" s="90">
        <f>VLOOKUP($A$8&amp;$D$7&amp;$A27,PERFIL_DATOS!$A:$M,PERFIL!E$8,0)</f>
        <v>1.6209996372600455</v>
      </c>
      <c r="F27" s="86"/>
      <c r="G27" s="91">
        <v>6.9488055849783876</v>
      </c>
    </row>
    <row r="28" spans="1:7" ht="20.25" customHeight="1" x14ac:dyDescent="0.35">
      <c r="A28" s="57" t="s">
        <v>36</v>
      </c>
      <c r="B28" s="13">
        <v>0</v>
      </c>
      <c r="C28" s="92">
        <f>VLOOKUP($A$8&amp;$D$7&amp;$A28,PERFIL_DATOS!$A:$M,PERFIL!C$8,0)</f>
        <v>2.4505336552289032</v>
      </c>
      <c r="D28" s="92">
        <f>VLOOKUP($A$8&amp;$D$7&amp;$A28,PERFIL_DATOS!$A:$M,PERFIL!D$8,0)</f>
        <v>2.4462695135974948</v>
      </c>
      <c r="E28" s="92">
        <f>VLOOKUP($A$8&amp;$D$7&amp;$A28,PERFIL_DATOS!$A:$M,PERFIL!E$8,0)</f>
        <v>2.1576837130348698</v>
      </c>
      <c r="F28" s="86"/>
      <c r="G28" s="93">
        <v>6.7859038232257207</v>
      </c>
    </row>
    <row r="29" spans="1:7" ht="20.25" customHeight="1" x14ac:dyDescent="0.35">
      <c r="A29" s="57" t="s">
        <v>37</v>
      </c>
      <c r="B29" s="13">
        <v>0</v>
      </c>
      <c r="C29" s="92">
        <f>VLOOKUP($A$8&amp;$D$7&amp;$A29,PERFIL_DATOS!$A:$M,PERFIL!C$8,0)</f>
        <v>7.4343387601382398</v>
      </c>
      <c r="D29" s="92">
        <f>VLOOKUP($A$8&amp;$D$7&amp;$A29,PERFIL_DATOS!$A:$M,PERFIL!D$8,0)</f>
        <v>7.318573622459934</v>
      </c>
      <c r="E29" s="92">
        <f>VLOOKUP($A$8&amp;$D$7&amp;$A29,PERFIL_DATOS!$A:$M,PERFIL!E$8,0)</f>
        <v>6.3423851099179043</v>
      </c>
      <c r="F29" s="86"/>
      <c r="G29" s="93">
        <v>14.424380315204392</v>
      </c>
    </row>
    <row r="30" spans="1:7" ht="20.25" customHeight="1" x14ac:dyDescent="0.35">
      <c r="A30" s="57" t="s">
        <v>38</v>
      </c>
      <c r="B30" s="13">
        <v>0</v>
      </c>
      <c r="C30" s="92">
        <f>VLOOKUP($A$8&amp;$D$7&amp;$A30,PERFIL_DATOS!$A:$M,PERFIL!C$8,0)</f>
        <v>26.668958640364377</v>
      </c>
      <c r="D30" s="92">
        <f>VLOOKUP($A$8&amp;$D$7&amp;$A30,PERFIL_DATOS!$A:$M,PERFIL!D$8,0)</f>
        <v>24.97475738185279</v>
      </c>
      <c r="E30" s="92">
        <f>VLOOKUP($A$8&amp;$D$7&amp;$A30,PERFIL_DATOS!$A:$M,PERFIL!E$8,0)</f>
        <v>22.973798706407369</v>
      </c>
      <c r="F30" s="86"/>
      <c r="G30" s="93">
        <v>28.985454443044688</v>
      </c>
    </row>
    <row r="31" spans="1:7" ht="20.25" customHeight="1" x14ac:dyDescent="0.35">
      <c r="A31" s="57" t="s">
        <v>39</v>
      </c>
      <c r="B31" s="13" t="s">
        <v>116</v>
      </c>
      <c r="C31" s="92">
        <f>VLOOKUP($A$8&amp;$D$7&amp;$A31,PERFIL_DATOS!$A:$M,PERFIL!C$8,0)</f>
        <v>24.851340783434875</v>
      </c>
      <c r="D31" s="92">
        <f>VLOOKUP($A$8&amp;$D$7&amp;$A31,PERFIL_DATOS!$A:$M,PERFIL!D$8,0)</f>
        <v>24.97357403230243</v>
      </c>
      <c r="E31" s="92">
        <f>VLOOKUP($A$8&amp;$D$7&amp;$A31,PERFIL_DATOS!$A:$M,PERFIL!E$8,0)</f>
        <v>26.195723861173082</v>
      </c>
      <c r="F31" s="86"/>
      <c r="G31" s="93">
        <v>19.854985221290715</v>
      </c>
    </row>
    <row r="32" spans="1:7" ht="20.25" customHeight="1" x14ac:dyDescent="0.35">
      <c r="A32" s="58" t="s">
        <v>40</v>
      </c>
      <c r="B32" s="59">
        <v>0</v>
      </c>
      <c r="C32" s="94">
        <f>VLOOKUP($A$8&amp;$D$7&amp;$A32,PERFIL_DATOS!$A:$M,PERFIL!C$8,0)</f>
        <v>36.442102133428456</v>
      </c>
      <c r="D32" s="94">
        <f>VLOOKUP($A$8&amp;$D$7&amp;$A32,PERFIL_DATOS!$A:$M,PERFIL!D$8,0)</f>
        <v>38.315320592817905</v>
      </c>
      <c r="E32" s="94">
        <f>VLOOKUP($A$8&amp;$D$7&amp;$A32,PERFIL_DATOS!$A:$M,PERFIL!E$8,0)</f>
        <v>40.709413953158666</v>
      </c>
      <c r="F32" s="86"/>
      <c r="G32" s="95">
        <v>23.000459891711159</v>
      </c>
    </row>
    <row r="33" spans="1:7" ht="20.25" customHeight="1" x14ac:dyDescent="0.35">
      <c r="A33" s="55" t="s">
        <v>203</v>
      </c>
      <c r="B33" s="56">
        <v>0</v>
      </c>
      <c r="C33" s="90">
        <f>VLOOKUP($A$8&amp;$D$7&amp;$A33,PERFIL_DATOS!$A:$M,PERFIL!C$8,0)</f>
        <v>22.716366438674722</v>
      </c>
      <c r="D33" s="90">
        <f>VLOOKUP($A$8&amp;$D$7&amp;$A33,PERFIL_DATOS!$A:$M,PERFIL!D$8,0)</f>
        <v>23.816703391607621</v>
      </c>
      <c r="E33" s="90">
        <f>VLOOKUP($A$8&amp;$D$7&amp;$A33,PERFIL_DATOS!$A:$M,PERFIL!E$8,0)</f>
        <v>23.065178270530577</v>
      </c>
      <c r="F33" s="86"/>
      <c r="G33" s="91">
        <v>22.253011586112134</v>
      </c>
    </row>
    <row r="34" spans="1:7" ht="20.25" customHeight="1" x14ac:dyDescent="0.35">
      <c r="A34" s="57" t="s">
        <v>204</v>
      </c>
      <c r="B34" s="13">
        <v>0</v>
      </c>
      <c r="C34" s="92">
        <f>VLOOKUP($A$8&amp;$D$7&amp;$A34,PERFIL_DATOS!$A:$M,PERFIL!C$8,0)</f>
        <v>15.123793174755118</v>
      </c>
      <c r="D34" s="92">
        <f>VLOOKUP($A$8&amp;$D$7&amp;$A34,PERFIL_DATOS!$A:$M,PERFIL!D$8,0)</f>
        <v>14.161736552158896</v>
      </c>
      <c r="E34" s="92">
        <f>VLOOKUP($A$8&amp;$D$7&amp;$A34,PERFIL_DATOS!$A:$M,PERFIL!E$8,0)</f>
        <v>13.86004184607939</v>
      </c>
      <c r="F34" s="86"/>
      <c r="G34" s="93">
        <v>15.461098236323339</v>
      </c>
    </row>
    <row r="35" spans="1:7" ht="20.25" customHeight="1" x14ac:dyDescent="0.35">
      <c r="A35" s="57" t="s">
        <v>205</v>
      </c>
      <c r="B35" s="13">
        <v>0</v>
      </c>
      <c r="C35" s="92">
        <f>VLOOKUP($A$8&amp;$D$7&amp;$A35,PERFIL_DATOS!$A:$M,PERFIL!C$8,0)</f>
        <v>25.462369258651179</v>
      </c>
      <c r="D35" s="92">
        <f>VLOOKUP($A$8&amp;$D$7&amp;$A35,PERFIL_DATOS!$A:$M,PERFIL!D$8,0)</f>
        <v>25.638514472223196</v>
      </c>
      <c r="E35" s="92">
        <f>VLOOKUP($A$8&amp;$D$7&amp;$A35,PERFIL_DATOS!$A:$M,PERFIL!E$8,0)</f>
        <v>26.077114873672457</v>
      </c>
      <c r="F35" s="86"/>
      <c r="G35" s="93">
        <v>25.017919069701104</v>
      </c>
    </row>
    <row r="36" spans="1:7" ht="20.25" customHeight="1" x14ac:dyDescent="0.35">
      <c r="A36" s="57" t="s">
        <v>206</v>
      </c>
      <c r="B36" s="13"/>
      <c r="C36" s="92">
        <f>VLOOKUP($A$8&amp;$D$7&amp;$A36,PERFIL_DATOS!$A:$M,PERFIL!C$8,0)</f>
        <v>16.009197954587879</v>
      </c>
      <c r="D36" s="92">
        <f>VLOOKUP($A$8&amp;$D$7&amp;$A36,PERFIL_DATOS!$A:$M,PERFIL!D$8,0)</f>
        <v>14.594412376358164</v>
      </c>
      <c r="E36" s="92">
        <f>VLOOKUP($A$8&amp;$D$7&amp;$A36,PERFIL_DATOS!$A:$M,PERFIL!E$8,0)</f>
        <v>15.720366295058824</v>
      </c>
      <c r="F36" s="86"/>
      <c r="G36" s="93">
        <v>15.498760597909422</v>
      </c>
    </row>
    <row r="37" spans="1:7" ht="20.25" customHeight="1" x14ac:dyDescent="0.35">
      <c r="A37" s="58" t="s">
        <v>207</v>
      </c>
      <c r="B37" s="59">
        <v>0</v>
      </c>
      <c r="C37" s="94">
        <f>VLOOKUP($A$8&amp;$D$7&amp;$A37,PERFIL_DATOS!$A:$M,PERFIL!C$8,0)</f>
        <v>20.688274754871376</v>
      </c>
      <c r="D37" s="94">
        <f>VLOOKUP($A$8&amp;$D$7&amp;$A37,PERFIL_DATOS!$A:$M,PERFIL!D$8,0)</f>
        <v>21.788633635715271</v>
      </c>
      <c r="E37" s="94">
        <f>VLOOKUP($A$8&amp;$D$7&amp;$A37,PERFIL_DATOS!$A:$M,PERFIL!E$8,0)</f>
        <v>21.277303951350266</v>
      </c>
      <c r="F37" s="86"/>
      <c r="G37" s="95">
        <v>15.498760597909422</v>
      </c>
    </row>
    <row r="38" spans="1:7" ht="20.25" customHeight="1" x14ac:dyDescent="0.35">
      <c r="A38" s="55" t="s">
        <v>17</v>
      </c>
      <c r="B38" s="56">
        <v>0</v>
      </c>
      <c r="C38" s="90">
        <f>VLOOKUP($A$8&amp;$D$7&amp;$A38,PERFIL_DATOS!$A:$M,PERFIL!C$8,0)</f>
        <v>58.713651782386265</v>
      </c>
      <c r="D38" s="90">
        <f>VLOOKUP($A$8&amp;$D$7&amp;$A38,PERFIL_DATOS!$A:$M,PERFIL!D$8,0)</f>
        <v>57.726709639489634</v>
      </c>
      <c r="E38" s="90">
        <f>VLOOKUP($A$8&amp;$D$7&amp;$A38,PERFIL_DATOS!$A:$M,PERFIL!E$8,0)</f>
        <v>59.135802660152656</v>
      </c>
      <c r="F38" s="86"/>
      <c r="G38" s="91">
        <v>100</v>
      </c>
    </row>
    <row r="39" spans="1:7" ht="20.25" customHeight="1" x14ac:dyDescent="0.35">
      <c r="A39" s="58" t="s">
        <v>18</v>
      </c>
      <c r="B39" s="59">
        <v>0</v>
      </c>
      <c r="C39" s="94">
        <f>VLOOKUP($A$8&amp;$D$7&amp;$A39,PERFIL_DATOS!$A:$M,PERFIL!C$8,0)</f>
        <v>41.286350948008632</v>
      </c>
      <c r="D39" s="94">
        <f>VLOOKUP($A$8&amp;$D$7&amp;$A39,PERFIL_DATOS!$A:$M,PERFIL!D$8,0)</f>
        <v>42.273285088543822</v>
      </c>
      <c r="E39" s="94">
        <f>VLOOKUP($A$8&amp;$D$7&amp;$A39,PERFIL_DATOS!$A:$M,PERFIL!E$8,0)</f>
        <v>40.864201649811832</v>
      </c>
      <c r="F39" s="86"/>
      <c r="G39" s="95">
        <v>49.677086504210536</v>
      </c>
    </row>
    <row r="40" spans="1:7" ht="15.5" x14ac:dyDescent="0.35">
      <c r="A40" s="60"/>
      <c r="B40" s="61"/>
      <c r="C40" s="62"/>
      <c r="D40" s="62"/>
      <c r="E40" s="62"/>
      <c r="F40" s="63"/>
    </row>
    <row r="41" spans="1:7" x14ac:dyDescent="0.35">
      <c r="A41" s="52" t="s">
        <v>110</v>
      </c>
      <c r="B41" s="64"/>
      <c r="C41" s="65"/>
      <c r="D41" s="65"/>
      <c r="E41" s="65"/>
      <c r="F41" s="65"/>
    </row>
    <row r="42" spans="1:7" x14ac:dyDescent="0.35">
      <c r="A42" s="66"/>
      <c r="B42" s="64"/>
    </row>
    <row r="43" spans="1:7" x14ac:dyDescent="0.35">
      <c r="B43" s="13"/>
    </row>
    <row r="44" spans="1:7" x14ac:dyDescent="0.35">
      <c r="B44" s="13"/>
    </row>
    <row r="45" spans="1:7" x14ac:dyDescent="0.35">
      <c r="B45" s="13"/>
    </row>
    <row r="46" spans="1:7" x14ac:dyDescent="0.35">
      <c r="B46" s="13"/>
    </row>
    <row r="47" spans="1:7" x14ac:dyDescent="0.35">
      <c r="B47" s="13"/>
    </row>
    <row r="48" spans="1:7" x14ac:dyDescent="0.35">
      <c r="B48" s="13"/>
    </row>
    <row r="49" spans="2:2" x14ac:dyDescent="0.35">
      <c r="B49" s="13"/>
    </row>
    <row r="50" spans="2:2" x14ac:dyDescent="0.35">
      <c r="B50" s="13"/>
    </row>
    <row r="51" spans="2:2" x14ac:dyDescent="0.35">
      <c r="B51" s="13"/>
    </row>
    <row r="52" spans="2:2" x14ac:dyDescent="0.35">
      <c r="B52" s="13"/>
    </row>
    <row r="53" spans="2:2" x14ac:dyDescent="0.35">
      <c r="B53" s="13"/>
    </row>
    <row r="54" spans="2:2" x14ac:dyDescent="0.35">
      <c r="B54" s="13"/>
    </row>
    <row r="55" spans="2:2" x14ac:dyDescent="0.35">
      <c r="B55" s="13"/>
    </row>
    <row r="56" spans="2:2" x14ac:dyDescent="0.35">
      <c r="B56" s="13"/>
    </row>
    <row r="57" spans="2:2" x14ac:dyDescent="0.35">
      <c r="B57" s="13"/>
    </row>
    <row r="58" spans="2:2" x14ac:dyDescent="0.35">
      <c r="B58" s="13"/>
    </row>
    <row r="59" spans="2:2" x14ac:dyDescent="0.35">
      <c r="B59" s="13"/>
    </row>
    <row r="60" spans="2:2" x14ac:dyDescent="0.35">
      <c r="B60" s="13"/>
    </row>
    <row r="61" spans="2:2" x14ac:dyDescent="0.35">
      <c r="B61" s="13"/>
    </row>
    <row r="62" spans="2:2" x14ac:dyDescent="0.35">
      <c r="B62" s="13"/>
    </row>
    <row r="63" spans="2:2" x14ac:dyDescent="0.35">
      <c r="B63" s="13"/>
    </row>
    <row r="64" spans="2:2" x14ac:dyDescent="0.35">
      <c r="B64" s="13"/>
    </row>
    <row r="65" spans="2:2" x14ac:dyDescent="0.35">
      <c r="B65" s="13"/>
    </row>
    <row r="66" spans="2:2" x14ac:dyDescent="0.35">
      <c r="B66" s="13"/>
    </row>
    <row r="67" spans="2:2" x14ac:dyDescent="0.35">
      <c r="B67" s="13"/>
    </row>
    <row r="68" spans="2:2" x14ac:dyDescent="0.35">
      <c r="B68" s="13"/>
    </row>
    <row r="69" spans="2:2" x14ac:dyDescent="0.35">
      <c r="B69" s="13"/>
    </row>
    <row r="70" spans="2:2" x14ac:dyDescent="0.35">
      <c r="B70" s="13"/>
    </row>
    <row r="71" spans="2:2" x14ac:dyDescent="0.35">
      <c r="B71" s="13"/>
    </row>
    <row r="72" spans="2:2" x14ac:dyDescent="0.35">
      <c r="B72" s="13"/>
    </row>
    <row r="73" spans="2:2" x14ac:dyDescent="0.35">
      <c r="B73" s="13"/>
    </row>
    <row r="74" spans="2:2" x14ac:dyDescent="0.35">
      <c r="B74" s="13"/>
    </row>
    <row r="75" spans="2:2" x14ac:dyDescent="0.35">
      <c r="B75" s="13"/>
    </row>
    <row r="76" spans="2:2" x14ac:dyDescent="0.35">
      <c r="B76" s="13"/>
    </row>
    <row r="77" spans="2:2" x14ac:dyDescent="0.35">
      <c r="B77" s="13"/>
    </row>
    <row r="78" spans="2:2" x14ac:dyDescent="0.35">
      <c r="B78" s="13"/>
    </row>
    <row r="79" spans="2:2" x14ac:dyDescent="0.35">
      <c r="B79" s="13"/>
    </row>
    <row r="80" spans="2:2" x14ac:dyDescent="0.35">
      <c r="B80" s="13"/>
    </row>
    <row r="81" spans="2:2" x14ac:dyDescent="0.35">
      <c r="B81" s="13"/>
    </row>
    <row r="82" spans="2:2" x14ac:dyDescent="0.35">
      <c r="B82" s="13"/>
    </row>
    <row r="83" spans="2:2" x14ac:dyDescent="0.35">
      <c r="B83" s="13"/>
    </row>
    <row r="84" spans="2:2" x14ac:dyDescent="0.35">
      <c r="B84" s="13"/>
    </row>
    <row r="85" spans="2:2" x14ac:dyDescent="0.35">
      <c r="B85" s="13"/>
    </row>
    <row r="86" spans="2:2" x14ac:dyDescent="0.35">
      <c r="B86" s="13"/>
    </row>
    <row r="87" spans="2:2" x14ac:dyDescent="0.35">
      <c r="B87" s="13"/>
    </row>
    <row r="88" spans="2:2" x14ac:dyDescent="0.35">
      <c r="B88" s="13"/>
    </row>
    <row r="89" spans="2:2" x14ac:dyDescent="0.35">
      <c r="B89" s="13"/>
    </row>
    <row r="90" spans="2:2" x14ac:dyDescent="0.35">
      <c r="B90" s="13"/>
    </row>
    <row r="91" spans="2:2" x14ac:dyDescent="0.35">
      <c r="B91" s="13"/>
    </row>
    <row r="92" spans="2:2" x14ac:dyDescent="0.35">
      <c r="B92" s="13"/>
    </row>
    <row r="93" spans="2:2" x14ac:dyDescent="0.35">
      <c r="B93" s="13"/>
    </row>
    <row r="94" spans="2:2" x14ac:dyDescent="0.35">
      <c r="B94" s="13"/>
    </row>
    <row r="95" spans="2:2" x14ac:dyDescent="0.35">
      <c r="B95" s="13"/>
    </row>
    <row r="96" spans="2:2" x14ac:dyDescent="0.35">
      <c r="B96" s="13"/>
    </row>
    <row r="97" spans="2:2" x14ac:dyDescent="0.35">
      <c r="B97" s="13"/>
    </row>
    <row r="98" spans="2:2" x14ac:dyDescent="0.35">
      <c r="B98" s="13"/>
    </row>
    <row r="99" spans="2:2" x14ac:dyDescent="0.35">
      <c r="B99" s="13"/>
    </row>
    <row r="100" spans="2:2" x14ac:dyDescent="0.35">
      <c r="B100" s="13"/>
    </row>
    <row r="101" spans="2:2" x14ac:dyDescent="0.35">
      <c r="B101" s="13"/>
    </row>
    <row r="102" spans="2:2" x14ac:dyDescent="0.35">
      <c r="B102" s="13"/>
    </row>
    <row r="103" spans="2:2" x14ac:dyDescent="0.35">
      <c r="B103" s="13"/>
    </row>
    <row r="104" spans="2:2" x14ac:dyDescent="0.35">
      <c r="B104" s="13"/>
    </row>
    <row r="105" spans="2:2" x14ac:dyDescent="0.35">
      <c r="B105" s="13"/>
    </row>
    <row r="106" spans="2:2" x14ac:dyDescent="0.35">
      <c r="B106" s="13"/>
    </row>
    <row r="107" spans="2:2" x14ac:dyDescent="0.35">
      <c r="B107" s="13"/>
    </row>
    <row r="108" spans="2:2" x14ac:dyDescent="0.35">
      <c r="B108" s="13"/>
    </row>
    <row r="109" spans="2:2" x14ac:dyDescent="0.35">
      <c r="B109" s="13"/>
    </row>
    <row r="110" spans="2:2" x14ac:dyDescent="0.35">
      <c r="B110" s="13"/>
    </row>
    <row r="111" spans="2:2" x14ac:dyDescent="0.35">
      <c r="B111" s="13"/>
    </row>
    <row r="112" spans="2:2" x14ac:dyDescent="0.35">
      <c r="B112" s="13"/>
    </row>
    <row r="113" spans="2:2" x14ac:dyDescent="0.35">
      <c r="B113" s="13"/>
    </row>
    <row r="114" spans="2:2" x14ac:dyDescent="0.35">
      <c r="B114" s="13"/>
    </row>
    <row r="115" spans="2:2" x14ac:dyDescent="0.35">
      <c r="B115" s="13"/>
    </row>
    <row r="116" spans="2:2" x14ac:dyDescent="0.35">
      <c r="B116" s="13"/>
    </row>
    <row r="117" spans="2:2" x14ac:dyDescent="0.35">
      <c r="B117" s="13"/>
    </row>
    <row r="118" spans="2:2" x14ac:dyDescent="0.35">
      <c r="B118" s="13"/>
    </row>
    <row r="119" spans="2:2" x14ac:dyDescent="0.35">
      <c r="B119" s="13"/>
    </row>
    <row r="120" spans="2:2" x14ac:dyDescent="0.35">
      <c r="B120" s="13"/>
    </row>
    <row r="121" spans="2:2" x14ac:dyDescent="0.35">
      <c r="B121" s="13"/>
    </row>
    <row r="122" spans="2:2" x14ac:dyDescent="0.35">
      <c r="B122" s="13"/>
    </row>
    <row r="123" spans="2:2" x14ac:dyDescent="0.35">
      <c r="B123" s="13"/>
    </row>
    <row r="124" spans="2:2" x14ac:dyDescent="0.35">
      <c r="B124" s="13"/>
    </row>
    <row r="125" spans="2:2" x14ac:dyDescent="0.35">
      <c r="B125" s="13"/>
    </row>
    <row r="126" spans="2:2" x14ac:dyDescent="0.35">
      <c r="B126" s="13"/>
    </row>
    <row r="127" spans="2:2" x14ac:dyDescent="0.35">
      <c r="B127" s="13"/>
    </row>
    <row r="128" spans="2:2" x14ac:dyDescent="0.35">
      <c r="B128" s="13"/>
    </row>
    <row r="129" spans="2:2" x14ac:dyDescent="0.35">
      <c r="B129" s="13"/>
    </row>
    <row r="130" spans="2:2" x14ac:dyDescent="0.35">
      <c r="B130" s="13"/>
    </row>
    <row r="131" spans="2:2" x14ac:dyDescent="0.35">
      <c r="B131" s="13"/>
    </row>
    <row r="132" spans="2:2" x14ac:dyDescent="0.35">
      <c r="B132" s="13"/>
    </row>
    <row r="133" spans="2:2" x14ac:dyDescent="0.35">
      <c r="B133" s="13"/>
    </row>
    <row r="134" spans="2:2" x14ac:dyDescent="0.35">
      <c r="B134" s="13"/>
    </row>
    <row r="135" spans="2:2" x14ac:dyDescent="0.35">
      <c r="B135" s="13"/>
    </row>
    <row r="136" spans="2:2" x14ac:dyDescent="0.35">
      <c r="B136" s="13"/>
    </row>
    <row r="137" spans="2:2" x14ac:dyDescent="0.35">
      <c r="B137" s="13"/>
    </row>
    <row r="138" spans="2:2" x14ac:dyDescent="0.35">
      <c r="B138" s="13"/>
    </row>
    <row r="139" spans="2:2" x14ac:dyDescent="0.35">
      <c r="B139" s="13"/>
    </row>
    <row r="140" spans="2:2" x14ac:dyDescent="0.35">
      <c r="B140" s="13"/>
    </row>
    <row r="141" spans="2:2" x14ac:dyDescent="0.35">
      <c r="B141" s="13"/>
    </row>
    <row r="142" spans="2:2" x14ac:dyDescent="0.35">
      <c r="B142" s="13"/>
    </row>
    <row r="143" spans="2:2" x14ac:dyDescent="0.35">
      <c r="B143" s="13"/>
    </row>
    <row r="144" spans="2:2" x14ac:dyDescent="0.35">
      <c r="B144" s="13"/>
    </row>
    <row r="145" spans="2:2" x14ac:dyDescent="0.35">
      <c r="B145" s="13"/>
    </row>
    <row r="146" spans="2:2" x14ac:dyDescent="0.35">
      <c r="B146" s="13"/>
    </row>
    <row r="147" spans="2:2" x14ac:dyDescent="0.35">
      <c r="B147" s="13"/>
    </row>
    <row r="148" spans="2:2" x14ac:dyDescent="0.35">
      <c r="B148" s="13"/>
    </row>
    <row r="149" spans="2:2" x14ac:dyDescent="0.35">
      <c r="B149" s="13"/>
    </row>
    <row r="150" spans="2:2" x14ac:dyDescent="0.35">
      <c r="B150" s="13"/>
    </row>
    <row r="151" spans="2:2" x14ac:dyDescent="0.35">
      <c r="B151" s="13"/>
    </row>
    <row r="152" spans="2:2" x14ac:dyDescent="0.35">
      <c r="B152" s="13"/>
    </row>
    <row r="153" spans="2:2" x14ac:dyDescent="0.35">
      <c r="B153" s="13"/>
    </row>
    <row r="154" spans="2:2" x14ac:dyDescent="0.35">
      <c r="B154" s="13"/>
    </row>
    <row r="155" spans="2:2" x14ac:dyDescent="0.35">
      <c r="B155" s="13"/>
    </row>
    <row r="156" spans="2:2" x14ac:dyDescent="0.35">
      <c r="B156" s="13"/>
    </row>
    <row r="157" spans="2:2" x14ac:dyDescent="0.35">
      <c r="B157" s="13"/>
    </row>
    <row r="158" spans="2:2" x14ac:dyDescent="0.35">
      <c r="B158" s="13"/>
    </row>
    <row r="159" spans="2:2" x14ac:dyDescent="0.35">
      <c r="B159" s="13"/>
    </row>
    <row r="160" spans="2:2" x14ac:dyDescent="0.35">
      <c r="B160" s="13"/>
    </row>
    <row r="161" spans="2:2" x14ac:dyDescent="0.35">
      <c r="B161" s="13"/>
    </row>
    <row r="162" spans="2:2" x14ac:dyDescent="0.35">
      <c r="B162" s="13"/>
    </row>
    <row r="163" spans="2:2" x14ac:dyDescent="0.35">
      <c r="B163" s="13"/>
    </row>
    <row r="164" spans="2:2" x14ac:dyDescent="0.35">
      <c r="B164" s="13"/>
    </row>
    <row r="165" spans="2:2" x14ac:dyDescent="0.35">
      <c r="B165" s="13"/>
    </row>
    <row r="166" spans="2:2" x14ac:dyDescent="0.35">
      <c r="B166" s="13"/>
    </row>
    <row r="167" spans="2:2" x14ac:dyDescent="0.35">
      <c r="B167" s="13"/>
    </row>
    <row r="168" spans="2:2" x14ac:dyDescent="0.35">
      <c r="B168" s="13"/>
    </row>
    <row r="169" spans="2:2" x14ac:dyDescent="0.35">
      <c r="B169" s="13"/>
    </row>
    <row r="170" spans="2:2" x14ac:dyDescent="0.35">
      <c r="B170" s="13"/>
    </row>
    <row r="171" spans="2:2" x14ac:dyDescent="0.35">
      <c r="B171" s="13"/>
    </row>
    <row r="172" spans="2:2" x14ac:dyDescent="0.35">
      <c r="B172" s="13"/>
    </row>
    <row r="173" spans="2:2" x14ac:dyDescent="0.35">
      <c r="B173" s="13"/>
    </row>
    <row r="174" spans="2:2" x14ac:dyDescent="0.35">
      <c r="B174" s="13"/>
    </row>
    <row r="175" spans="2:2" x14ac:dyDescent="0.35">
      <c r="B175" s="13"/>
    </row>
    <row r="176" spans="2:2" x14ac:dyDescent="0.35">
      <c r="B176" s="13"/>
    </row>
    <row r="177" spans="2:2" x14ac:dyDescent="0.35">
      <c r="B177" s="13"/>
    </row>
    <row r="178" spans="2:2" x14ac:dyDescent="0.35">
      <c r="B178" s="13"/>
    </row>
    <row r="179" spans="2:2" x14ac:dyDescent="0.35">
      <c r="B179" s="13"/>
    </row>
    <row r="180" spans="2:2" x14ac:dyDescent="0.35">
      <c r="B180" s="13"/>
    </row>
    <row r="181" spans="2:2" x14ac:dyDescent="0.35">
      <c r="B181" s="13"/>
    </row>
    <row r="182" spans="2:2" x14ac:dyDescent="0.35">
      <c r="B182" s="13"/>
    </row>
    <row r="183" spans="2:2" x14ac:dyDescent="0.35">
      <c r="B183" s="13"/>
    </row>
    <row r="184" spans="2:2" x14ac:dyDescent="0.35">
      <c r="B184" s="13"/>
    </row>
    <row r="185" spans="2:2" x14ac:dyDescent="0.35">
      <c r="B185" s="13"/>
    </row>
    <row r="186" spans="2:2" x14ac:dyDescent="0.35">
      <c r="B186" s="13"/>
    </row>
    <row r="187" spans="2:2" x14ac:dyDescent="0.35">
      <c r="B187" s="13"/>
    </row>
    <row r="188" spans="2:2" x14ac:dyDescent="0.35">
      <c r="B188" s="13"/>
    </row>
    <row r="189" spans="2:2" x14ac:dyDescent="0.35">
      <c r="B189" s="13"/>
    </row>
    <row r="190" spans="2:2" x14ac:dyDescent="0.35">
      <c r="B190" s="13"/>
    </row>
    <row r="191" spans="2:2" x14ac:dyDescent="0.35">
      <c r="B191" s="13"/>
    </row>
    <row r="192" spans="2:2" x14ac:dyDescent="0.35">
      <c r="B192" s="13"/>
    </row>
    <row r="193" spans="2:2" x14ac:dyDescent="0.35">
      <c r="B193" s="13"/>
    </row>
    <row r="194" spans="2:2" x14ac:dyDescent="0.35">
      <c r="B194" s="13"/>
    </row>
    <row r="195" spans="2:2" x14ac:dyDescent="0.35">
      <c r="B195" s="13"/>
    </row>
    <row r="196" spans="2:2" x14ac:dyDescent="0.35">
      <c r="B196" s="13"/>
    </row>
    <row r="197" spans="2:2" x14ac:dyDescent="0.35">
      <c r="B197" s="13"/>
    </row>
    <row r="198" spans="2:2" x14ac:dyDescent="0.35">
      <c r="B198" s="13"/>
    </row>
    <row r="199" spans="2:2" x14ac:dyDescent="0.35">
      <c r="B199" s="13"/>
    </row>
    <row r="200" spans="2:2" x14ac:dyDescent="0.35">
      <c r="B200" s="13"/>
    </row>
    <row r="201" spans="2:2" x14ac:dyDescent="0.35">
      <c r="B201" s="13"/>
    </row>
    <row r="202" spans="2:2" x14ac:dyDescent="0.35">
      <c r="B202" s="13"/>
    </row>
    <row r="203" spans="2:2" x14ac:dyDescent="0.35">
      <c r="B203" s="13"/>
    </row>
    <row r="204" spans="2:2" x14ac:dyDescent="0.35">
      <c r="B204" s="13"/>
    </row>
    <row r="205" spans="2:2" x14ac:dyDescent="0.35">
      <c r="B205" s="13"/>
    </row>
    <row r="206" spans="2:2" x14ac:dyDescent="0.35">
      <c r="B206" s="13"/>
    </row>
    <row r="207" spans="2:2" x14ac:dyDescent="0.35">
      <c r="B207" s="13"/>
    </row>
    <row r="208" spans="2:2" x14ac:dyDescent="0.35">
      <c r="B208" s="13"/>
    </row>
    <row r="209" spans="2:2" x14ac:dyDescent="0.35">
      <c r="B209" s="13"/>
    </row>
    <row r="210" spans="2:2" x14ac:dyDescent="0.35">
      <c r="B210" s="13"/>
    </row>
    <row r="211" spans="2:2" x14ac:dyDescent="0.35">
      <c r="B211" s="13"/>
    </row>
    <row r="212" spans="2:2" x14ac:dyDescent="0.35">
      <c r="B212" s="13"/>
    </row>
    <row r="213" spans="2:2" x14ac:dyDescent="0.35">
      <c r="B213" s="13"/>
    </row>
    <row r="214" spans="2:2" x14ac:dyDescent="0.35">
      <c r="B214" s="13"/>
    </row>
    <row r="215" spans="2:2" x14ac:dyDescent="0.35">
      <c r="B215" s="13"/>
    </row>
    <row r="216" spans="2:2" x14ac:dyDescent="0.35">
      <c r="B216" s="13"/>
    </row>
    <row r="217" spans="2:2" x14ac:dyDescent="0.35">
      <c r="B217" s="13"/>
    </row>
    <row r="218" spans="2:2" x14ac:dyDescent="0.35">
      <c r="B218" s="13"/>
    </row>
    <row r="219" spans="2:2" x14ac:dyDescent="0.35">
      <c r="B219" s="13"/>
    </row>
    <row r="220" spans="2:2" x14ac:dyDescent="0.35">
      <c r="B220" s="13"/>
    </row>
    <row r="221" spans="2:2" x14ac:dyDescent="0.35">
      <c r="B221" s="13"/>
    </row>
    <row r="222" spans="2:2" x14ac:dyDescent="0.35">
      <c r="B222" s="13"/>
    </row>
    <row r="223" spans="2:2" x14ac:dyDescent="0.35">
      <c r="B223" s="13"/>
    </row>
    <row r="224" spans="2:2" x14ac:dyDescent="0.35">
      <c r="B224" s="13"/>
    </row>
    <row r="225" spans="2:2" x14ac:dyDescent="0.35">
      <c r="B225" s="13"/>
    </row>
    <row r="226" spans="2:2" x14ac:dyDescent="0.35">
      <c r="B226" s="13"/>
    </row>
    <row r="227" spans="2:2" x14ac:dyDescent="0.35">
      <c r="B227" s="13"/>
    </row>
    <row r="228" spans="2:2" x14ac:dyDescent="0.35">
      <c r="B228" s="13"/>
    </row>
    <row r="229" spans="2:2" x14ac:dyDescent="0.35">
      <c r="B229" s="13"/>
    </row>
    <row r="230" spans="2:2" x14ac:dyDescent="0.35">
      <c r="B230" s="13"/>
    </row>
    <row r="231" spans="2:2" x14ac:dyDescent="0.35">
      <c r="B231" s="13"/>
    </row>
    <row r="232" spans="2:2" x14ac:dyDescent="0.35">
      <c r="B232" s="13"/>
    </row>
    <row r="233" spans="2:2" x14ac:dyDescent="0.35">
      <c r="B233" s="13"/>
    </row>
    <row r="234" spans="2:2" x14ac:dyDescent="0.35">
      <c r="B234" s="13"/>
    </row>
    <row r="235" spans="2:2" x14ac:dyDescent="0.35">
      <c r="B235" s="13"/>
    </row>
    <row r="236" spans="2:2" x14ac:dyDescent="0.35">
      <c r="B236" s="13"/>
    </row>
    <row r="237" spans="2:2" x14ac:dyDescent="0.35">
      <c r="B237" s="13"/>
    </row>
    <row r="238" spans="2:2" x14ac:dyDescent="0.35">
      <c r="B238" s="13"/>
    </row>
    <row r="239" spans="2:2" x14ac:dyDescent="0.35">
      <c r="B239" s="13"/>
    </row>
    <row r="240" spans="2:2" x14ac:dyDescent="0.35">
      <c r="B240" s="13"/>
    </row>
    <row r="241" spans="2:2" x14ac:dyDescent="0.35">
      <c r="B241" s="13"/>
    </row>
    <row r="242" spans="2:2" x14ac:dyDescent="0.35">
      <c r="B242" s="13"/>
    </row>
    <row r="243" spans="2:2" x14ac:dyDescent="0.35">
      <c r="B243" s="13"/>
    </row>
    <row r="244" spans="2:2" x14ac:dyDescent="0.35">
      <c r="B244" s="13"/>
    </row>
    <row r="245" spans="2:2" x14ac:dyDescent="0.35">
      <c r="B245" s="13"/>
    </row>
    <row r="246" spans="2:2" x14ac:dyDescent="0.35">
      <c r="B246" s="13"/>
    </row>
    <row r="247" spans="2:2" x14ac:dyDescent="0.35">
      <c r="B247" s="13"/>
    </row>
    <row r="248" spans="2:2" x14ac:dyDescent="0.35">
      <c r="B248" s="13"/>
    </row>
    <row r="249" spans="2:2" x14ac:dyDescent="0.35">
      <c r="B249" s="13"/>
    </row>
    <row r="250" spans="2:2" x14ac:dyDescent="0.35">
      <c r="B250" s="13"/>
    </row>
    <row r="251" spans="2:2" x14ac:dyDescent="0.35">
      <c r="B251" s="13"/>
    </row>
    <row r="252" spans="2:2" x14ac:dyDescent="0.35">
      <c r="B252" s="13"/>
    </row>
    <row r="253" spans="2:2" x14ac:dyDescent="0.35">
      <c r="B253" s="13"/>
    </row>
    <row r="254" spans="2:2" x14ac:dyDescent="0.35">
      <c r="B254" s="13"/>
    </row>
    <row r="255" spans="2:2" x14ac:dyDescent="0.35">
      <c r="B255" s="13"/>
    </row>
    <row r="256" spans="2:2" x14ac:dyDescent="0.35">
      <c r="B256" s="13"/>
    </row>
    <row r="257" spans="2:2" x14ac:dyDescent="0.35">
      <c r="B257" s="13"/>
    </row>
    <row r="258" spans="2:2" x14ac:dyDescent="0.35">
      <c r="B258" s="13"/>
    </row>
    <row r="259" spans="2:2" x14ac:dyDescent="0.35">
      <c r="B259" s="13"/>
    </row>
    <row r="260" spans="2:2" x14ac:dyDescent="0.35">
      <c r="B260" s="13"/>
    </row>
    <row r="261" spans="2:2" x14ac:dyDescent="0.35">
      <c r="B261" s="13"/>
    </row>
    <row r="262" spans="2:2" x14ac:dyDescent="0.35">
      <c r="B262" s="13"/>
    </row>
    <row r="263" spans="2:2" x14ac:dyDescent="0.35">
      <c r="B263" s="13"/>
    </row>
    <row r="264" spans="2:2" x14ac:dyDescent="0.35">
      <c r="B264" s="13"/>
    </row>
    <row r="265" spans="2:2" x14ac:dyDescent="0.35">
      <c r="B265" s="13"/>
    </row>
    <row r="266" spans="2:2" x14ac:dyDescent="0.35">
      <c r="B266" s="13"/>
    </row>
    <row r="267" spans="2:2" x14ac:dyDescent="0.35">
      <c r="B267" s="13"/>
    </row>
    <row r="268" spans="2:2" x14ac:dyDescent="0.35">
      <c r="B268" s="13"/>
    </row>
    <row r="269" spans="2:2" x14ac:dyDescent="0.35">
      <c r="B269" s="13"/>
    </row>
    <row r="270" spans="2:2" x14ac:dyDescent="0.35">
      <c r="B270" s="13"/>
    </row>
    <row r="271" spans="2:2" x14ac:dyDescent="0.35">
      <c r="B271" s="13"/>
    </row>
    <row r="272" spans="2:2" x14ac:dyDescent="0.35">
      <c r="B272" s="13"/>
    </row>
    <row r="273" spans="2:2" x14ac:dyDescent="0.35">
      <c r="B273" s="13"/>
    </row>
    <row r="274" spans="2:2" x14ac:dyDescent="0.35">
      <c r="B274" s="13"/>
    </row>
    <row r="275" spans="2:2" x14ac:dyDescent="0.35">
      <c r="B275" s="13"/>
    </row>
    <row r="276" spans="2:2" x14ac:dyDescent="0.35">
      <c r="B276" s="13"/>
    </row>
    <row r="277" spans="2:2" x14ac:dyDescent="0.35">
      <c r="B277" s="13"/>
    </row>
    <row r="278" spans="2:2" x14ac:dyDescent="0.35">
      <c r="B278" s="13"/>
    </row>
    <row r="279" spans="2:2" x14ac:dyDescent="0.35">
      <c r="B279" s="13"/>
    </row>
    <row r="280" spans="2:2" x14ac:dyDescent="0.35">
      <c r="B280" s="13"/>
    </row>
    <row r="281" spans="2:2" x14ac:dyDescent="0.35">
      <c r="B281" s="13"/>
    </row>
    <row r="282" spans="2:2" x14ac:dyDescent="0.35">
      <c r="B282" s="13"/>
    </row>
    <row r="283" spans="2:2" x14ac:dyDescent="0.35">
      <c r="B283" s="13"/>
    </row>
    <row r="284" spans="2:2" x14ac:dyDescent="0.35">
      <c r="B284" s="13"/>
    </row>
    <row r="285" spans="2:2" x14ac:dyDescent="0.35">
      <c r="B285" s="13"/>
    </row>
    <row r="286" spans="2:2" x14ac:dyDescent="0.35">
      <c r="B286" s="13"/>
    </row>
    <row r="287" spans="2:2" x14ac:dyDescent="0.35">
      <c r="B287" s="13"/>
    </row>
    <row r="288" spans="2:2" x14ac:dyDescent="0.35">
      <c r="B288" s="13"/>
    </row>
    <row r="289" spans="2:2" x14ac:dyDescent="0.35">
      <c r="B289" s="13"/>
    </row>
    <row r="290" spans="2:2" x14ac:dyDescent="0.35">
      <c r="B290" s="13"/>
    </row>
    <row r="291" spans="2:2" x14ac:dyDescent="0.35">
      <c r="B291" s="13"/>
    </row>
    <row r="292" spans="2:2" x14ac:dyDescent="0.35">
      <c r="B292" s="13"/>
    </row>
    <row r="293" spans="2:2" x14ac:dyDescent="0.35">
      <c r="B293" s="13"/>
    </row>
    <row r="294" spans="2:2" x14ac:dyDescent="0.35">
      <c r="B294" s="13"/>
    </row>
    <row r="295" spans="2:2" x14ac:dyDescent="0.35">
      <c r="B295" s="13"/>
    </row>
    <row r="296" spans="2:2" x14ac:dyDescent="0.35">
      <c r="B296" s="13"/>
    </row>
    <row r="297" spans="2:2" x14ac:dyDescent="0.35">
      <c r="B297" s="13"/>
    </row>
    <row r="298" spans="2:2" x14ac:dyDescent="0.35">
      <c r="B298" s="13"/>
    </row>
    <row r="299" spans="2:2" x14ac:dyDescent="0.35">
      <c r="B299" s="13"/>
    </row>
    <row r="300" spans="2:2" x14ac:dyDescent="0.35">
      <c r="B300" s="13"/>
    </row>
    <row r="301" spans="2:2" x14ac:dyDescent="0.35">
      <c r="B301" s="13"/>
    </row>
    <row r="302" spans="2:2" x14ac:dyDescent="0.35">
      <c r="B302" s="13"/>
    </row>
    <row r="303" spans="2:2" x14ac:dyDescent="0.35">
      <c r="B303" s="13"/>
    </row>
    <row r="304" spans="2:2" x14ac:dyDescent="0.35">
      <c r="B304" s="13"/>
    </row>
    <row r="305" spans="2:2" x14ac:dyDescent="0.35">
      <c r="B305" s="13"/>
    </row>
    <row r="306" spans="2:2" x14ac:dyDescent="0.35">
      <c r="B306" s="13"/>
    </row>
    <row r="307" spans="2:2" x14ac:dyDescent="0.35">
      <c r="B307" s="13"/>
    </row>
    <row r="308" spans="2:2" x14ac:dyDescent="0.35">
      <c r="B308" s="13"/>
    </row>
    <row r="309" spans="2:2" x14ac:dyDescent="0.35">
      <c r="B309" s="13"/>
    </row>
    <row r="310" spans="2:2" x14ac:dyDescent="0.35">
      <c r="B310" s="13"/>
    </row>
    <row r="311" spans="2:2" x14ac:dyDescent="0.35">
      <c r="B311" s="13"/>
    </row>
    <row r="312" spans="2:2" x14ac:dyDescent="0.35">
      <c r="B312" s="13"/>
    </row>
    <row r="313" spans="2:2" x14ac:dyDescent="0.35">
      <c r="B313" s="13"/>
    </row>
    <row r="314" spans="2:2" x14ac:dyDescent="0.35">
      <c r="B314" s="13"/>
    </row>
    <row r="315" spans="2:2" x14ac:dyDescent="0.35">
      <c r="B315" s="13"/>
    </row>
    <row r="316" spans="2:2" x14ac:dyDescent="0.35">
      <c r="B316" s="13"/>
    </row>
    <row r="317" spans="2:2" x14ac:dyDescent="0.35">
      <c r="B317" s="13"/>
    </row>
    <row r="318" spans="2:2" x14ac:dyDescent="0.35">
      <c r="B318" s="13"/>
    </row>
    <row r="319" spans="2:2" x14ac:dyDescent="0.35">
      <c r="B319" s="13"/>
    </row>
    <row r="320" spans="2:2" x14ac:dyDescent="0.35">
      <c r="B320" s="13"/>
    </row>
    <row r="321" spans="2:2" x14ac:dyDescent="0.35">
      <c r="B321" s="13"/>
    </row>
    <row r="322" spans="2:2" x14ac:dyDescent="0.35">
      <c r="B322" s="13"/>
    </row>
    <row r="323" spans="2:2" x14ac:dyDescent="0.35">
      <c r="B323" s="13"/>
    </row>
    <row r="324" spans="2:2" x14ac:dyDescent="0.35">
      <c r="B324" s="13"/>
    </row>
    <row r="325" spans="2:2" x14ac:dyDescent="0.35">
      <c r="B325" s="13"/>
    </row>
    <row r="326" spans="2:2" x14ac:dyDescent="0.35">
      <c r="B326" s="13"/>
    </row>
    <row r="327" spans="2:2" x14ac:dyDescent="0.35">
      <c r="B327" s="13"/>
    </row>
    <row r="328" spans="2:2" x14ac:dyDescent="0.35">
      <c r="B328" s="13"/>
    </row>
    <row r="329" spans="2:2" x14ac:dyDescent="0.35">
      <c r="B329" s="13"/>
    </row>
    <row r="330" spans="2:2" x14ac:dyDescent="0.35">
      <c r="B330" s="13"/>
    </row>
    <row r="331" spans="2:2" x14ac:dyDescent="0.35">
      <c r="B331" s="13"/>
    </row>
    <row r="332" spans="2:2" x14ac:dyDescent="0.35">
      <c r="B332" s="13"/>
    </row>
    <row r="333" spans="2:2" x14ac:dyDescent="0.35">
      <c r="B333" s="13"/>
    </row>
    <row r="334" spans="2:2" x14ac:dyDescent="0.35">
      <c r="B334" s="13"/>
    </row>
    <row r="335" spans="2:2" x14ac:dyDescent="0.35">
      <c r="B335" s="13"/>
    </row>
    <row r="336" spans="2:2" x14ac:dyDescent="0.35">
      <c r="B336" s="13"/>
    </row>
    <row r="337" spans="2:2" x14ac:dyDescent="0.35">
      <c r="B337" s="13"/>
    </row>
    <row r="338" spans="2:2" x14ac:dyDescent="0.35">
      <c r="B338" s="13"/>
    </row>
    <row r="339" spans="2:2" x14ac:dyDescent="0.35">
      <c r="B339" s="13"/>
    </row>
    <row r="340" spans="2:2" x14ac:dyDescent="0.35">
      <c r="B340" s="13"/>
    </row>
    <row r="341" spans="2:2" x14ac:dyDescent="0.35">
      <c r="B341" s="13"/>
    </row>
    <row r="342" spans="2:2" x14ac:dyDescent="0.35">
      <c r="B342" s="13"/>
    </row>
    <row r="343" spans="2:2" x14ac:dyDescent="0.35">
      <c r="B343" s="13"/>
    </row>
    <row r="344" spans="2:2" x14ac:dyDescent="0.35">
      <c r="B344" s="13"/>
    </row>
    <row r="345" spans="2:2" x14ac:dyDescent="0.35">
      <c r="B345" s="13"/>
    </row>
    <row r="346" spans="2:2" x14ac:dyDescent="0.35">
      <c r="B346" s="13"/>
    </row>
    <row r="347" spans="2:2" x14ac:dyDescent="0.35">
      <c r="B347" s="13"/>
    </row>
    <row r="348" spans="2:2" x14ac:dyDescent="0.35">
      <c r="B348" s="13"/>
    </row>
    <row r="349" spans="2:2" x14ac:dyDescent="0.35">
      <c r="B349" s="13"/>
    </row>
    <row r="350" spans="2:2" x14ac:dyDescent="0.35">
      <c r="B350" s="13"/>
    </row>
    <row r="351" spans="2:2" x14ac:dyDescent="0.35">
      <c r="B351" s="13"/>
    </row>
    <row r="352" spans="2:2" x14ac:dyDescent="0.35">
      <c r="B352" s="13"/>
    </row>
    <row r="353" spans="2:2" x14ac:dyDescent="0.35">
      <c r="B353" s="13"/>
    </row>
    <row r="354" spans="2:2" x14ac:dyDescent="0.35">
      <c r="B354" s="13"/>
    </row>
    <row r="355" spans="2:2" x14ac:dyDescent="0.35">
      <c r="B355" s="13"/>
    </row>
    <row r="356" spans="2:2" x14ac:dyDescent="0.35">
      <c r="B356" s="13"/>
    </row>
    <row r="357" spans="2:2" x14ac:dyDescent="0.35">
      <c r="B357" s="13"/>
    </row>
    <row r="358" spans="2:2" x14ac:dyDescent="0.35">
      <c r="B358" s="13"/>
    </row>
    <row r="359" spans="2:2" x14ac:dyDescent="0.35">
      <c r="B359" s="13"/>
    </row>
    <row r="360" spans="2:2" x14ac:dyDescent="0.35">
      <c r="B360" s="13"/>
    </row>
    <row r="361" spans="2:2" x14ac:dyDescent="0.35">
      <c r="B361" s="13"/>
    </row>
    <row r="362" spans="2:2" x14ac:dyDescent="0.35">
      <c r="B362" s="13"/>
    </row>
    <row r="363" spans="2:2" x14ac:dyDescent="0.35">
      <c r="B363" s="13"/>
    </row>
    <row r="364" spans="2:2" x14ac:dyDescent="0.35">
      <c r="B364" s="13"/>
    </row>
    <row r="365" spans="2:2" x14ac:dyDescent="0.35">
      <c r="B365" s="13"/>
    </row>
    <row r="366" spans="2:2" x14ac:dyDescent="0.35">
      <c r="B366" s="13"/>
    </row>
    <row r="367" spans="2:2" x14ac:dyDescent="0.35">
      <c r="B367" s="13"/>
    </row>
    <row r="368" spans="2:2" x14ac:dyDescent="0.35">
      <c r="B368" s="13"/>
    </row>
    <row r="369" spans="2:2" x14ac:dyDescent="0.35">
      <c r="B369" s="13"/>
    </row>
    <row r="370" spans="2:2" x14ac:dyDescent="0.35">
      <c r="B370" s="13"/>
    </row>
    <row r="371" spans="2:2" x14ac:dyDescent="0.35">
      <c r="B371" s="13"/>
    </row>
    <row r="372" spans="2:2" x14ac:dyDescent="0.35">
      <c r="B372" s="13"/>
    </row>
    <row r="373" spans="2:2" x14ac:dyDescent="0.35">
      <c r="B373" s="13"/>
    </row>
    <row r="374" spans="2:2" x14ac:dyDescent="0.35">
      <c r="B374" s="13"/>
    </row>
    <row r="375" spans="2:2" x14ac:dyDescent="0.35">
      <c r="B375" s="13"/>
    </row>
    <row r="376" spans="2:2" x14ac:dyDescent="0.35">
      <c r="B376" s="13"/>
    </row>
    <row r="377" spans="2:2" x14ac:dyDescent="0.35">
      <c r="B377" s="13"/>
    </row>
    <row r="378" spans="2:2" x14ac:dyDescent="0.35">
      <c r="B378" s="13"/>
    </row>
    <row r="379" spans="2:2" x14ac:dyDescent="0.35">
      <c r="B379" s="13"/>
    </row>
    <row r="380" spans="2:2" x14ac:dyDescent="0.35">
      <c r="B380" s="13"/>
    </row>
    <row r="381" spans="2:2" x14ac:dyDescent="0.35">
      <c r="B381" s="13"/>
    </row>
    <row r="382" spans="2:2" x14ac:dyDescent="0.35">
      <c r="B382" s="13"/>
    </row>
    <row r="383" spans="2:2" x14ac:dyDescent="0.35">
      <c r="B383" s="13"/>
    </row>
    <row r="384" spans="2:2" x14ac:dyDescent="0.35">
      <c r="B384" s="13"/>
    </row>
    <row r="385" spans="2:2" x14ac:dyDescent="0.35">
      <c r="B385" s="13"/>
    </row>
    <row r="386" spans="2:2" x14ac:dyDescent="0.35">
      <c r="B386" s="13"/>
    </row>
    <row r="387" spans="2:2" x14ac:dyDescent="0.35">
      <c r="B387" s="13"/>
    </row>
    <row r="388" spans="2:2" x14ac:dyDescent="0.35">
      <c r="B388" s="13"/>
    </row>
    <row r="389" spans="2:2" x14ac:dyDescent="0.35">
      <c r="B389" s="13"/>
    </row>
    <row r="390" spans="2:2" x14ac:dyDescent="0.35">
      <c r="B390" s="13"/>
    </row>
    <row r="391" spans="2:2" x14ac:dyDescent="0.35">
      <c r="B391" s="13"/>
    </row>
    <row r="392" spans="2:2" x14ac:dyDescent="0.35">
      <c r="B392" s="13"/>
    </row>
    <row r="393" spans="2:2" x14ac:dyDescent="0.35">
      <c r="B393" s="13"/>
    </row>
    <row r="394" spans="2:2" x14ac:dyDescent="0.35">
      <c r="B394" s="13"/>
    </row>
    <row r="395" spans="2:2" x14ac:dyDescent="0.35">
      <c r="B395" s="13"/>
    </row>
    <row r="396" spans="2:2" x14ac:dyDescent="0.35">
      <c r="B396" s="13"/>
    </row>
    <row r="397" spans="2:2" x14ac:dyDescent="0.35">
      <c r="B397" s="13"/>
    </row>
    <row r="398" spans="2:2" x14ac:dyDescent="0.35">
      <c r="B398" s="13"/>
    </row>
    <row r="399" spans="2:2" x14ac:dyDescent="0.35">
      <c r="B399" s="13"/>
    </row>
    <row r="400" spans="2:2" x14ac:dyDescent="0.35">
      <c r="B400" s="13"/>
    </row>
    <row r="401" spans="2:2" x14ac:dyDescent="0.35">
      <c r="B401" s="13"/>
    </row>
    <row r="402" spans="2:2" x14ac:dyDescent="0.35">
      <c r="B402" s="13"/>
    </row>
    <row r="403" spans="2:2" x14ac:dyDescent="0.35">
      <c r="B403" s="13"/>
    </row>
    <row r="404" spans="2:2" x14ac:dyDescent="0.35">
      <c r="B404" s="13"/>
    </row>
    <row r="405" spans="2:2" x14ac:dyDescent="0.35">
      <c r="B405" s="13"/>
    </row>
    <row r="406" spans="2:2" x14ac:dyDescent="0.35">
      <c r="B406" s="13"/>
    </row>
    <row r="407" spans="2:2" x14ac:dyDescent="0.35">
      <c r="B407" s="13"/>
    </row>
    <row r="408" spans="2:2" x14ac:dyDescent="0.35">
      <c r="B408" s="13"/>
    </row>
    <row r="409" spans="2:2" x14ac:dyDescent="0.35">
      <c r="B409" s="13"/>
    </row>
    <row r="410" spans="2:2" x14ac:dyDescent="0.35">
      <c r="B410" s="13"/>
    </row>
    <row r="411" spans="2:2" x14ac:dyDescent="0.35">
      <c r="B411" s="13"/>
    </row>
    <row r="412" spans="2:2" x14ac:dyDescent="0.35">
      <c r="B412" s="13"/>
    </row>
    <row r="413" spans="2:2" x14ac:dyDescent="0.35">
      <c r="B413" s="13"/>
    </row>
    <row r="414" spans="2:2" x14ac:dyDescent="0.35">
      <c r="B414" s="13"/>
    </row>
    <row r="415" spans="2:2" x14ac:dyDescent="0.35">
      <c r="B415" s="13"/>
    </row>
    <row r="416" spans="2:2" x14ac:dyDescent="0.35">
      <c r="B416" s="13"/>
    </row>
    <row r="417" spans="2:2" x14ac:dyDescent="0.35">
      <c r="B417" s="13"/>
    </row>
    <row r="418" spans="2:2" x14ac:dyDescent="0.35">
      <c r="B418" s="13"/>
    </row>
    <row r="419" spans="2:2" x14ac:dyDescent="0.35">
      <c r="B419" s="13"/>
    </row>
    <row r="420" spans="2:2" x14ac:dyDescent="0.35">
      <c r="B420" s="13"/>
    </row>
    <row r="421" spans="2:2" x14ac:dyDescent="0.35">
      <c r="B421" s="13"/>
    </row>
    <row r="422" spans="2:2" x14ac:dyDescent="0.35">
      <c r="B422" s="13"/>
    </row>
    <row r="423" spans="2:2" x14ac:dyDescent="0.35">
      <c r="B423" s="13"/>
    </row>
    <row r="424" spans="2:2" x14ac:dyDescent="0.35">
      <c r="B424" s="13"/>
    </row>
    <row r="425" spans="2:2" x14ac:dyDescent="0.35">
      <c r="B425" s="13"/>
    </row>
    <row r="426" spans="2:2" x14ac:dyDescent="0.35">
      <c r="B426" s="13"/>
    </row>
    <row r="427" spans="2:2" x14ac:dyDescent="0.35">
      <c r="B427" s="13"/>
    </row>
    <row r="428" spans="2:2" x14ac:dyDescent="0.35">
      <c r="B428" s="13"/>
    </row>
    <row r="429" spans="2:2" x14ac:dyDescent="0.35">
      <c r="B429" s="13"/>
    </row>
    <row r="430" spans="2:2" x14ac:dyDescent="0.35">
      <c r="B430" s="13"/>
    </row>
    <row r="431" spans="2:2" x14ac:dyDescent="0.35">
      <c r="B431" s="13"/>
    </row>
    <row r="432" spans="2:2" x14ac:dyDescent="0.35">
      <c r="B432" s="13"/>
    </row>
    <row r="433" spans="2:2" x14ac:dyDescent="0.35">
      <c r="B433" s="13"/>
    </row>
    <row r="434" spans="2:2" x14ac:dyDescent="0.35">
      <c r="B434" s="13"/>
    </row>
    <row r="435" spans="2:2" x14ac:dyDescent="0.35">
      <c r="B435" s="13"/>
    </row>
    <row r="436" spans="2:2" x14ac:dyDescent="0.35">
      <c r="B436" s="13"/>
    </row>
    <row r="437" spans="2:2" x14ac:dyDescent="0.35">
      <c r="B437" s="13"/>
    </row>
    <row r="438" spans="2:2" x14ac:dyDescent="0.35">
      <c r="B438" s="13"/>
    </row>
    <row r="439" spans="2:2" x14ac:dyDescent="0.35">
      <c r="B439" s="13"/>
    </row>
    <row r="440" spans="2:2" x14ac:dyDescent="0.35">
      <c r="B440" s="13"/>
    </row>
    <row r="441" spans="2:2" x14ac:dyDescent="0.35">
      <c r="B441" s="13"/>
    </row>
    <row r="442" spans="2:2" x14ac:dyDescent="0.35">
      <c r="B442" s="13"/>
    </row>
    <row r="443" spans="2:2" x14ac:dyDescent="0.35">
      <c r="B443" s="13"/>
    </row>
    <row r="444" spans="2:2" x14ac:dyDescent="0.35">
      <c r="B444" s="13"/>
    </row>
    <row r="445" spans="2:2" x14ac:dyDescent="0.35">
      <c r="B445" s="13"/>
    </row>
    <row r="446" spans="2:2" x14ac:dyDescent="0.35">
      <c r="B446" s="13"/>
    </row>
    <row r="447" spans="2:2" x14ac:dyDescent="0.35">
      <c r="B447" s="13"/>
    </row>
    <row r="448" spans="2:2" x14ac:dyDescent="0.35">
      <c r="B448" s="13"/>
    </row>
    <row r="449" spans="2:2" x14ac:dyDescent="0.35">
      <c r="B449" s="13"/>
    </row>
    <row r="450" spans="2:2" x14ac:dyDescent="0.35">
      <c r="B450" s="13"/>
    </row>
    <row r="451" spans="2:2" x14ac:dyDescent="0.35">
      <c r="B451" s="13"/>
    </row>
    <row r="452" spans="2:2" x14ac:dyDescent="0.35">
      <c r="B452" s="13"/>
    </row>
    <row r="453" spans="2:2" x14ac:dyDescent="0.35">
      <c r="B453" s="13"/>
    </row>
    <row r="454" spans="2:2" x14ac:dyDescent="0.35">
      <c r="B454" s="13"/>
    </row>
    <row r="455" spans="2:2" x14ac:dyDescent="0.35">
      <c r="B455" s="13"/>
    </row>
    <row r="456" spans="2:2" x14ac:dyDescent="0.35">
      <c r="B456" s="13"/>
    </row>
    <row r="457" spans="2:2" x14ac:dyDescent="0.35">
      <c r="B457" s="13"/>
    </row>
    <row r="458" spans="2:2" x14ac:dyDescent="0.35">
      <c r="B458" s="13"/>
    </row>
    <row r="459" spans="2:2" x14ac:dyDescent="0.35">
      <c r="B459" s="13"/>
    </row>
    <row r="460" spans="2:2" x14ac:dyDescent="0.35">
      <c r="B460" s="13"/>
    </row>
    <row r="461" spans="2:2" x14ac:dyDescent="0.35">
      <c r="B461" s="13"/>
    </row>
    <row r="462" spans="2:2" x14ac:dyDescent="0.35">
      <c r="B462" s="13"/>
    </row>
    <row r="463" spans="2:2" x14ac:dyDescent="0.35">
      <c r="B463" s="13"/>
    </row>
    <row r="464" spans="2:2" x14ac:dyDescent="0.35">
      <c r="B464" s="13"/>
    </row>
    <row r="465" spans="2:2" x14ac:dyDescent="0.35">
      <c r="B465" s="13"/>
    </row>
    <row r="466" spans="2:2" x14ac:dyDescent="0.35">
      <c r="B466" s="13"/>
    </row>
    <row r="467" spans="2:2" x14ac:dyDescent="0.35">
      <c r="B467" s="13"/>
    </row>
    <row r="468" spans="2:2" x14ac:dyDescent="0.35">
      <c r="B468" s="13"/>
    </row>
    <row r="469" spans="2:2" x14ac:dyDescent="0.35">
      <c r="B469" s="13"/>
    </row>
    <row r="470" spans="2:2" x14ac:dyDescent="0.35">
      <c r="B470" s="13"/>
    </row>
    <row r="471" spans="2:2" x14ac:dyDescent="0.35">
      <c r="B471" s="13"/>
    </row>
    <row r="472" spans="2:2" x14ac:dyDescent="0.35">
      <c r="B472" s="13"/>
    </row>
    <row r="473" spans="2:2" x14ac:dyDescent="0.35">
      <c r="B473" s="13"/>
    </row>
    <row r="474" spans="2:2" x14ac:dyDescent="0.35">
      <c r="B474" s="13"/>
    </row>
    <row r="475" spans="2:2" x14ac:dyDescent="0.35">
      <c r="B475" s="13"/>
    </row>
    <row r="476" spans="2:2" x14ac:dyDescent="0.35">
      <c r="B476" s="13"/>
    </row>
    <row r="477" spans="2:2" x14ac:dyDescent="0.35">
      <c r="B477" s="13"/>
    </row>
    <row r="478" spans="2:2" x14ac:dyDescent="0.35">
      <c r="B478" s="13"/>
    </row>
    <row r="479" spans="2:2" x14ac:dyDescent="0.35">
      <c r="B479" s="13"/>
    </row>
    <row r="480" spans="2:2" x14ac:dyDescent="0.35">
      <c r="B480" s="13"/>
    </row>
    <row r="481" spans="2:2" x14ac:dyDescent="0.35">
      <c r="B481" s="13"/>
    </row>
    <row r="482" spans="2:2" x14ac:dyDescent="0.35">
      <c r="B482" s="13"/>
    </row>
    <row r="483" spans="2:2" x14ac:dyDescent="0.35">
      <c r="B483" s="13"/>
    </row>
    <row r="484" spans="2:2" x14ac:dyDescent="0.35">
      <c r="B484" s="13"/>
    </row>
    <row r="485" spans="2:2" x14ac:dyDescent="0.35">
      <c r="B485" s="13"/>
    </row>
    <row r="486" spans="2:2" x14ac:dyDescent="0.35">
      <c r="B486" s="13"/>
    </row>
    <row r="487" spans="2:2" x14ac:dyDescent="0.35">
      <c r="B487" s="13"/>
    </row>
    <row r="488" spans="2:2" x14ac:dyDescent="0.35">
      <c r="B488" s="13"/>
    </row>
    <row r="489" spans="2:2" x14ac:dyDescent="0.35">
      <c r="B489" s="13"/>
    </row>
    <row r="490" spans="2:2" x14ac:dyDescent="0.35">
      <c r="B490" s="13"/>
    </row>
    <row r="491" spans="2:2" x14ac:dyDescent="0.35">
      <c r="B491" s="13"/>
    </row>
    <row r="492" spans="2:2" x14ac:dyDescent="0.35">
      <c r="B492" s="13"/>
    </row>
    <row r="493" spans="2:2" x14ac:dyDescent="0.35">
      <c r="B493" s="13"/>
    </row>
    <row r="494" spans="2:2" x14ac:dyDescent="0.35">
      <c r="B494" s="13"/>
    </row>
    <row r="495" spans="2:2" x14ac:dyDescent="0.35">
      <c r="B495" s="13"/>
    </row>
    <row r="496" spans="2:2" x14ac:dyDescent="0.35">
      <c r="B496" s="13"/>
    </row>
    <row r="497" spans="2:2" x14ac:dyDescent="0.35">
      <c r="B497" s="13"/>
    </row>
    <row r="498" spans="2:2" x14ac:dyDescent="0.35">
      <c r="B498" s="13"/>
    </row>
    <row r="499" spans="2:2" x14ac:dyDescent="0.35">
      <c r="B499" s="13"/>
    </row>
    <row r="500" spans="2:2" x14ac:dyDescent="0.35">
      <c r="B500" s="13"/>
    </row>
    <row r="501" spans="2:2" x14ac:dyDescent="0.35">
      <c r="B501" s="13"/>
    </row>
  </sheetData>
  <sheetProtection sheet="1" objects="1" scenarios="1"/>
  <mergeCells count="2">
    <mergeCell ref="A1:H1"/>
    <mergeCell ref="A6:H6"/>
  </mergeCells>
  <pageMargins left="0.70866141732283472" right="0.70866141732283472" top="0.74803149606299213" bottom="0.74803149606299213" header="0.31496062992125984" footer="0.31496062992125984"/>
  <pageSetup paperSize="9" scale="57" orientation="landscape" r:id="rId1"/>
  <ignoredErrors>
    <ignoredError sqref="C9:E9 A8 D7"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243" r:id="rId4" name="Drop Down 3">
              <controlPr defaultSize="0" autoLine="0" autoPict="0">
                <anchor moveWithCells="1">
                  <from>
                    <xdr:col>0</xdr:col>
                    <xdr:colOff>25400</xdr:colOff>
                    <xdr:row>6</xdr:row>
                    <xdr:rowOff>31750</xdr:rowOff>
                  </from>
                  <to>
                    <xdr:col>0</xdr:col>
                    <xdr:colOff>3625850</xdr:colOff>
                    <xdr:row>7</xdr:row>
                    <xdr:rowOff>57150</xdr:rowOff>
                  </to>
                </anchor>
              </controlPr>
            </control>
          </mc:Choice>
        </mc:AlternateContent>
        <mc:AlternateContent xmlns:mc="http://schemas.openxmlformats.org/markup-compatibility/2006">
          <mc:Choice Requires="x14">
            <control shapeId="10244" r:id="rId5" name="Drop Down 4">
              <controlPr defaultSize="0" autoLine="0" autoPict="0">
                <anchor moveWithCells="1">
                  <from>
                    <xdr:col>2</xdr:col>
                    <xdr:colOff>165100</xdr:colOff>
                    <xdr:row>6</xdr:row>
                    <xdr:rowOff>25400</xdr:rowOff>
                  </from>
                  <to>
                    <xdr:col>6</xdr:col>
                    <xdr:colOff>654050</xdr:colOff>
                    <xdr:row>7</xdr:row>
                    <xdr:rowOff>57150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8">
    <tabColor rgb="FF92D050"/>
  </sheetPr>
  <dimension ref="A1:H503"/>
  <sheetViews>
    <sheetView showGridLines="0" showRowColHeaders="0" zoomScale="80" zoomScaleNormal="80" workbookViewId="0">
      <selection sqref="A1:E1"/>
    </sheetView>
  </sheetViews>
  <sheetFormatPr baseColWidth="10" defaultColWidth="10.90625" defaultRowHeight="14.5" x14ac:dyDescent="0.35"/>
  <cols>
    <col min="1" max="1" width="65.7265625" style="3" customWidth="1"/>
    <col min="2" max="2" width="7.54296875" style="3" customWidth="1"/>
    <col min="3" max="6" width="16" style="3" customWidth="1"/>
    <col min="7" max="7" width="30" style="67" customWidth="1"/>
    <col min="8" max="16384" width="10.90625" style="3"/>
  </cols>
  <sheetData>
    <row r="1" spans="1:8" ht="48.75" customHeight="1" x14ac:dyDescent="0.35">
      <c r="A1" s="113" t="s">
        <v>105</v>
      </c>
      <c r="B1" s="113"/>
      <c r="C1" s="113"/>
      <c r="D1" s="113"/>
      <c r="E1" s="113"/>
      <c r="G1" s="3"/>
    </row>
    <row r="2" spans="1:8" x14ac:dyDescent="0.35">
      <c r="A2" s="37">
        <v>3</v>
      </c>
      <c r="B2" s="37"/>
      <c r="G2" s="3"/>
    </row>
    <row r="3" spans="1:8" ht="6" customHeight="1" x14ac:dyDescent="0.35">
      <c r="B3" s="13"/>
      <c r="G3" s="3"/>
    </row>
    <row r="4" spans="1:8" ht="19" thickBot="1" x14ac:dyDescent="0.4">
      <c r="A4" s="35" t="s">
        <v>41</v>
      </c>
      <c r="B4" s="38"/>
      <c r="G4" s="3"/>
    </row>
    <row r="5" spans="1:8" ht="19" thickTop="1" x14ac:dyDescent="0.45">
      <c r="A5" s="2" t="s">
        <v>34</v>
      </c>
      <c r="B5" s="12"/>
      <c r="D5" s="68"/>
      <c r="E5" s="68"/>
      <c r="G5" s="3"/>
    </row>
    <row r="6" spans="1:8" s="5" customFormat="1" ht="39" customHeight="1" x14ac:dyDescent="0.55000000000000004">
      <c r="A6" s="69"/>
      <c r="B6" s="69"/>
      <c r="C6" s="70"/>
    </row>
    <row r="7" spans="1:8" s="13" customFormat="1" ht="23.25" customHeight="1" x14ac:dyDescent="0.55000000000000004">
      <c r="A7" s="71">
        <v>1</v>
      </c>
      <c r="B7" s="12" t="str">
        <f>VLOOKUP(A7,Desplegables!K2:L4,2,0)</f>
        <v>DISTRIBUCION VOLUMEN X CRITERIO (Consumiciones)</v>
      </c>
      <c r="C7" s="72">
        <v>1</v>
      </c>
      <c r="D7" s="13" t="str">
        <f>VLOOKUP(C7,Desplegables!N2:O4,2,0)</f>
        <v>TOTAL BEBIDAS</v>
      </c>
    </row>
    <row r="8" spans="1:8" s="13" customFormat="1" ht="23.25" customHeight="1" x14ac:dyDescent="0.35">
      <c r="C8" s="73">
        <v>5</v>
      </c>
      <c r="D8" s="73">
        <v>6</v>
      </c>
      <c r="E8" s="73">
        <v>7</v>
      </c>
      <c r="F8" s="73"/>
      <c r="G8" s="74"/>
    </row>
    <row r="9" spans="1:8" ht="35.25" customHeight="1" x14ac:dyDescent="0.35">
      <c r="A9" s="75"/>
      <c r="B9" s="13" t="s">
        <v>44</v>
      </c>
      <c r="C9" s="85" t="str">
        <f>MOTIVOS_DATOS!E2</f>
        <v>AÑO 2022</v>
      </c>
      <c r="D9" s="85" t="str">
        <f>MOTIVOS_DATOS!F2</f>
        <v>AÑO 2023</v>
      </c>
      <c r="E9" s="85" t="str">
        <f>MOTIVOS_DATOS!G2</f>
        <v>AÑO 2024</v>
      </c>
    </row>
    <row r="10" spans="1:8" x14ac:dyDescent="0.35">
      <c r="A10" s="76" t="s">
        <v>32</v>
      </c>
      <c r="B10" s="54" t="s">
        <v>0</v>
      </c>
      <c r="C10" s="88">
        <f>VLOOKUP($B$7&amp;$D$7&amp;$A10,MOTIVOS_DATOS!$A:$M,C$8,0)</f>
        <v>100</v>
      </c>
      <c r="D10" s="88">
        <f>VLOOKUP($B$7&amp;$D$7&amp;$A10,MOTIVOS_DATOS!$A$3:$M$398,D$8,0)</f>
        <v>100</v>
      </c>
      <c r="E10" s="88">
        <f>VLOOKUP($B$7&amp;$D$7&amp;$A10,MOTIVOS_DATOS!$A$3:$M$398,E$8,0)</f>
        <v>100</v>
      </c>
      <c r="H10" s="77"/>
    </row>
    <row r="11" spans="1:8" ht="15" customHeight="1" x14ac:dyDescent="0.35">
      <c r="A11" s="78" t="s">
        <v>19</v>
      </c>
      <c r="B11" s="56" t="s">
        <v>19</v>
      </c>
      <c r="C11" s="92">
        <f>VLOOKUP($B$7&amp;$D$7&amp;$A11,MOTIVOS_DATOS!$A$3:$M$398,C$8,0)</f>
        <v>4.3509105370313712</v>
      </c>
      <c r="D11" s="92">
        <f>VLOOKUP($B$7&amp;$D$7&amp;$A11,MOTIVOS_DATOS!$A$3:$M$398,D$8,0)</f>
        <v>4.1109668027308466</v>
      </c>
      <c r="E11" s="92">
        <f>VLOOKUP($B$7&amp;$D$7&amp;$A11,MOTIVOS_DATOS!$A$3:$M$398,E$8,0)</f>
        <v>4.0558705293469108</v>
      </c>
      <c r="H11" s="77"/>
    </row>
    <row r="12" spans="1:8" ht="15" customHeight="1" x14ac:dyDescent="0.35">
      <c r="A12" s="79" t="s">
        <v>20</v>
      </c>
      <c r="B12" s="13" t="s">
        <v>20</v>
      </c>
      <c r="C12" s="92">
        <f>VLOOKUP($B$7&amp;$D$7&amp;$A12,MOTIVOS_DATOS!$A$3:$M$398,C$8,0)</f>
        <v>11.588601558821878</v>
      </c>
      <c r="D12" s="92">
        <f>VLOOKUP($B$7&amp;$D$7&amp;$A12,MOTIVOS_DATOS!$A$3:$M$398,D$8,0)</f>
        <v>11.923922209673735</v>
      </c>
      <c r="E12" s="92">
        <f>VLOOKUP($B$7&amp;$D$7&amp;$A12,MOTIVOS_DATOS!$A$3:$M$398,E$8,0)</f>
        <v>11.924863492252213</v>
      </c>
      <c r="H12" s="77"/>
    </row>
    <row r="13" spans="1:8" ht="15" customHeight="1" x14ac:dyDescent="0.35">
      <c r="A13" s="79" t="s">
        <v>21</v>
      </c>
      <c r="B13" s="13" t="s">
        <v>21</v>
      </c>
      <c r="C13" s="92">
        <f>VLOOKUP($B$7&amp;$D$7&amp;$A13,MOTIVOS_DATOS!$A$3:$M$398,C$8,0)</f>
        <v>4.8792210270779908</v>
      </c>
      <c r="D13" s="92">
        <f>VLOOKUP($B$7&amp;$D$7&amp;$A13,MOTIVOS_DATOS!$A$3:$M$398,D$8,0)</f>
        <v>4.90122706158445</v>
      </c>
      <c r="E13" s="92">
        <f>VLOOKUP($B$7&amp;$D$7&amp;$A13,MOTIVOS_DATOS!$A$3:$M$398,E$8,0)</f>
        <v>5.424566762940767</v>
      </c>
      <c r="H13" s="77"/>
    </row>
    <row r="14" spans="1:8" ht="15" customHeight="1" x14ac:dyDescent="0.35">
      <c r="A14" s="79" t="s">
        <v>22</v>
      </c>
      <c r="B14" s="13" t="s">
        <v>22</v>
      </c>
      <c r="C14" s="92">
        <f>VLOOKUP($B$7&amp;$D$7&amp;$A14,MOTIVOS_DATOS!$A$3:$M$398,C$8,0)</f>
        <v>62.708076548418987</v>
      </c>
      <c r="D14" s="92">
        <f>VLOOKUP($B$7&amp;$D$7&amp;$A14,MOTIVOS_DATOS!$A$3:$M$398,D$8,0)</f>
        <v>62.490243834026352</v>
      </c>
      <c r="E14" s="92">
        <f>VLOOKUP($B$7&amp;$D$7&amp;$A14,MOTIVOS_DATOS!$A$3:$M$398,E$8,0)</f>
        <v>61.800166480077579</v>
      </c>
      <c r="H14" s="77"/>
    </row>
    <row r="15" spans="1:8" ht="15" customHeight="1" x14ac:dyDescent="0.35">
      <c r="A15" s="79" t="s">
        <v>23</v>
      </c>
      <c r="B15" s="13" t="s">
        <v>23</v>
      </c>
      <c r="C15" s="92">
        <f>VLOOKUP($B$7&amp;$D$7&amp;$A15,MOTIVOS_DATOS!$A$3:$M$398,C$8,0)</f>
        <v>1.6285426796081957</v>
      </c>
      <c r="D15" s="92">
        <f>VLOOKUP($B$7&amp;$D$7&amp;$A15,MOTIVOS_DATOS!$A$3:$M$398,D$8,0)</f>
        <v>1.7579156294162654</v>
      </c>
      <c r="E15" s="92">
        <f>VLOOKUP($B$7&amp;$D$7&amp;$A15,MOTIVOS_DATOS!$A$3:$M$398,E$8,0)</f>
        <v>2.0029336738926831</v>
      </c>
      <c r="H15" s="77"/>
    </row>
    <row r="16" spans="1:8" ht="15" customHeight="1" x14ac:dyDescent="0.35">
      <c r="A16" s="79" t="s">
        <v>196</v>
      </c>
      <c r="B16" s="13" t="s">
        <v>24</v>
      </c>
      <c r="C16" s="92">
        <f>VLOOKUP($B$7&amp;$D$7&amp;$A16,MOTIVOS_DATOS!$A$3:$M$398,C$8,0)</f>
        <v>1.074579793209955</v>
      </c>
      <c r="D16" s="92">
        <f>VLOOKUP($B$7&amp;$D$7&amp;$A16,MOTIVOS_DATOS!$A$3:$M$398,D$8,0)</f>
        <v>0.94446384940177786</v>
      </c>
      <c r="E16" s="92">
        <f>VLOOKUP($B$7&amp;$D$7&amp;$A16,MOTIVOS_DATOS!$A$3:$M$398,E$8,0)</f>
        <v>0.87683186882905118</v>
      </c>
      <c r="H16" s="77"/>
    </row>
    <row r="17" spans="1:8" ht="15" customHeight="1" x14ac:dyDescent="0.35">
      <c r="A17" s="79" t="s">
        <v>197</v>
      </c>
      <c r="B17" s="13" t="s">
        <v>25</v>
      </c>
      <c r="C17" s="92">
        <f>VLOOKUP($B$7&amp;$D$7&amp;$A17,MOTIVOS_DATOS!$A$3:$M$398,C$8,0)</f>
        <v>1.0412920344520393</v>
      </c>
      <c r="D17" s="92">
        <f>VLOOKUP($B$7&amp;$D$7&amp;$A17,MOTIVOS_DATOS!$A$3:$M$398,D$8,0)</f>
        <v>1.021073876696017</v>
      </c>
      <c r="E17" s="92">
        <f>VLOOKUP($B$7&amp;$D$7&amp;$A17,MOTIVOS_DATOS!$A$3:$M$398,E$8,0)</f>
        <v>1.0020325921761868</v>
      </c>
      <c r="H17" s="77"/>
    </row>
    <row r="18" spans="1:8" ht="15" customHeight="1" x14ac:dyDescent="0.35">
      <c r="A18" s="79" t="s">
        <v>25</v>
      </c>
      <c r="B18" s="13" t="s">
        <v>26</v>
      </c>
      <c r="C18" s="92">
        <f>VLOOKUP($B$7&amp;$D$7&amp;$A18,MOTIVOS_DATOS!$A$3:$M$398,C$8,0)</f>
        <v>0.54160986848486148</v>
      </c>
      <c r="D18" s="92">
        <f>VLOOKUP($B$7&amp;$D$7&amp;$A18,MOTIVOS_DATOS!$A$3:$M$398,D$8,0)</f>
        <v>0.52138095258695216</v>
      </c>
      <c r="E18" s="92">
        <f>VLOOKUP($B$7&amp;$D$7&amp;$A18,MOTIVOS_DATOS!$A$3:$M$398,E$8,0)</f>
        <v>0.59782089727538568</v>
      </c>
      <c r="H18" s="77"/>
    </row>
    <row r="19" spans="1:8" ht="15" customHeight="1" x14ac:dyDescent="0.35">
      <c r="A19" s="79" t="s">
        <v>26</v>
      </c>
      <c r="B19" s="13" t="s">
        <v>27</v>
      </c>
      <c r="C19" s="92">
        <f>VLOOKUP($B$7&amp;$D$7&amp;$A19,MOTIVOS_DATOS!$A$3:$M$398,C$8,0)</f>
        <v>1.6743602952448957</v>
      </c>
      <c r="D19" s="92">
        <f>VLOOKUP($B$7&amp;$D$7&amp;$A19,MOTIVOS_DATOS!$A$3:$M$398,D$8,0)</f>
        <v>1.6449499377684647</v>
      </c>
      <c r="E19" s="92">
        <f>VLOOKUP($B$7&amp;$D$7&amp;$A19,MOTIVOS_DATOS!$A$3:$M$398,E$8,0)</f>
        <v>1.638621069382715</v>
      </c>
      <c r="H19" s="77"/>
    </row>
    <row r="20" spans="1:8" s="5" customFormat="1" ht="15" customHeight="1" x14ac:dyDescent="0.35">
      <c r="A20" s="79" t="s">
        <v>27</v>
      </c>
      <c r="B20" s="13" t="s">
        <v>28</v>
      </c>
      <c r="C20" s="92">
        <f>VLOOKUP($B$7&amp;$D$7&amp;$A20,MOTIVOS_DATOS!$A$3:$M$398,C$8,0)</f>
        <v>4.1650051739000382</v>
      </c>
      <c r="D20" s="92">
        <f>VLOOKUP($B$7&amp;$D$7&amp;$A20,MOTIVOS_DATOS!$A$3:$M$398,D$8,0)</f>
        <v>4.2646442964333842</v>
      </c>
      <c r="E20" s="92">
        <f>VLOOKUP($B$7&amp;$D$7&amp;$A20,MOTIVOS_DATOS!$A$3:$M$398,E$8,0)</f>
        <v>4.4204240956609704</v>
      </c>
      <c r="F20" s="3"/>
      <c r="G20" s="80"/>
      <c r="H20" s="77"/>
    </row>
    <row r="21" spans="1:8" ht="15" customHeight="1" x14ac:dyDescent="0.35">
      <c r="A21" s="79" t="s">
        <v>28</v>
      </c>
      <c r="B21" s="13" t="s">
        <v>29</v>
      </c>
      <c r="C21" s="92">
        <f>VLOOKUP($B$7&amp;$D$7&amp;$A21,MOTIVOS_DATOS!$A$3:$M$398,C$8,0)</f>
        <v>1.5428152300790567</v>
      </c>
      <c r="D21" s="92">
        <f>VLOOKUP($B$7&amp;$D$7&amp;$A21,MOTIVOS_DATOS!$A$3:$M$398,D$8,0)</f>
        <v>1.5651255564311435</v>
      </c>
      <c r="E21" s="92">
        <f>VLOOKUP($B$7&amp;$D$7&amp;$A21,MOTIVOS_DATOS!$A$3:$M$398,E$8,0)</f>
        <v>1.5627224297491731</v>
      </c>
      <c r="H21" s="77"/>
    </row>
    <row r="22" spans="1:8" ht="15" customHeight="1" x14ac:dyDescent="0.35">
      <c r="A22" s="81" t="s">
        <v>29</v>
      </c>
      <c r="B22" s="59" t="s">
        <v>42</v>
      </c>
      <c r="C22" s="94">
        <f>VLOOKUP($B$7&amp;$D$7&amp;$A22,MOTIVOS_DATOS!$A$3:$M$398,C$8,0)</f>
        <v>4.8049853897007084</v>
      </c>
      <c r="D22" s="94">
        <f>VLOOKUP($B$7&amp;$D$7&amp;$A22,MOTIVOS_DATOS!$A$3:$M$398,D$8,0)</f>
        <v>4.8540932497588267</v>
      </c>
      <c r="E22" s="94">
        <f>VLOOKUP($B$7&amp;$D$7&amp;$A22,MOTIVOS_DATOS!$A$3:$M$398,E$8,0)</f>
        <v>4.6931538999956572</v>
      </c>
      <c r="H22" s="77"/>
    </row>
    <row r="23" spans="1:8" ht="15" customHeight="1" x14ac:dyDescent="0.35">
      <c r="A23" s="79" t="s">
        <v>42</v>
      </c>
      <c r="B23" s="13" t="s">
        <v>43</v>
      </c>
      <c r="C23" s="92">
        <f>VLOOKUP($B$7&amp;$D$7&amp;$A23,MOTIVOS_DATOS!$A$3:$M$398,C$8,0)</f>
        <v>3.5526907340871121</v>
      </c>
      <c r="D23" s="92">
        <f>VLOOKUP($B$7&amp;$D$7&amp;$A23,MOTIVOS_DATOS!$A$3:$M$398,D$8,0)</f>
        <v>3.3075276085716663</v>
      </c>
      <c r="E23" s="92">
        <f>VLOOKUP($B$7&amp;$D$7&amp;$A23,MOTIVOS_DATOS!$A$3:$M$398,E$8,0)</f>
        <v>3.0636388781914992</v>
      </c>
      <c r="G23" s="82"/>
      <c r="H23" s="77"/>
    </row>
    <row r="24" spans="1:8" s="5" customFormat="1" ht="15" customHeight="1" x14ac:dyDescent="0.35">
      <c r="A24" s="79" t="s">
        <v>43</v>
      </c>
      <c r="B24" s="13" t="s">
        <v>44</v>
      </c>
      <c r="C24" s="92">
        <f>VLOOKUP($B$7&amp;$D$7&amp;$A24,MOTIVOS_DATOS!$A$3:$M$398,C$8,0)</f>
        <v>2.3841102843965052</v>
      </c>
      <c r="D24" s="92">
        <f>VLOOKUP($B$7&amp;$D$7&amp;$A24,MOTIVOS_DATOS!$A$3:$M$398,D$8,0)</f>
        <v>2.1325621711807496</v>
      </c>
      <c r="E24" s="92">
        <f>VLOOKUP($B$7&amp;$D$7&amp;$A24,MOTIVOS_DATOS!$A$3:$M$398,E$8,0)</f>
        <v>2.1241778621320444</v>
      </c>
      <c r="F24" s="3"/>
      <c r="G24" s="82"/>
      <c r="H24" s="77"/>
    </row>
    <row r="25" spans="1:8" ht="15" customHeight="1" x14ac:dyDescent="0.35">
      <c r="A25" s="79" t="s">
        <v>44</v>
      </c>
      <c r="B25" s="13" t="s">
        <v>45</v>
      </c>
      <c r="C25" s="92">
        <f>VLOOKUP($B$7&amp;$D$7&amp;$A25,MOTIVOS_DATOS!$A$3:$M$398,C$8,0)</f>
        <v>82.220134313275125</v>
      </c>
      <c r="D25" s="92">
        <f>VLOOKUP($B$7&amp;$D$7&amp;$A25,MOTIVOS_DATOS!$A$3:$M$398,D$8,0)</f>
        <v>82.989265531125469</v>
      </c>
      <c r="E25" s="92">
        <f>VLOOKUP($B$7&amp;$D$7&amp;$A25,MOTIVOS_DATOS!$A$3:$M$398,E$8,0)</f>
        <v>82.955631717441548</v>
      </c>
      <c r="H25" s="77"/>
    </row>
    <row r="26" spans="1:8" ht="15" customHeight="1" x14ac:dyDescent="0.35">
      <c r="A26" s="79" t="s">
        <v>45</v>
      </c>
      <c r="B26" s="13" t="s">
        <v>46</v>
      </c>
      <c r="C26" s="92">
        <f>VLOOKUP($B$7&amp;$D$7&amp;$A26,MOTIVOS_DATOS!$A$3:$M$398,C$8,0)</f>
        <v>7.6827566093223245</v>
      </c>
      <c r="D26" s="92">
        <f>VLOOKUP($B$7&amp;$D$7&amp;$A26,MOTIVOS_DATOS!$A$3:$M$398,D$8,0)</f>
        <v>7.4594406543919103</v>
      </c>
      <c r="E26" s="92">
        <f>VLOOKUP($B$7&amp;$D$7&amp;$A26,MOTIVOS_DATOS!$A$3:$M$398,E$8,0)</f>
        <v>7.4543308844207221</v>
      </c>
      <c r="H26" s="77"/>
    </row>
    <row r="27" spans="1:8" ht="15" customHeight="1" x14ac:dyDescent="0.35">
      <c r="A27" s="79" t="s">
        <v>46</v>
      </c>
      <c r="B27" s="13" t="s">
        <v>47</v>
      </c>
      <c r="C27" s="92">
        <f>VLOOKUP($B$7&amp;$D$7&amp;$A27,MOTIVOS_DATOS!$A$3:$M$398,C$8,0)</f>
        <v>0.32366400542161061</v>
      </c>
      <c r="D27" s="92">
        <f>VLOOKUP($B$7&amp;$D$7&amp;$A27,MOTIVOS_DATOS!$A$3:$M$398,D$8,0)</f>
        <v>0.21102930638526671</v>
      </c>
      <c r="E27" s="92">
        <f>VLOOKUP($B$7&amp;$D$7&amp;$A27,MOTIVOS_DATOS!$A$3:$M$398,E$8,0)</f>
        <v>0.15734589374392455</v>
      </c>
      <c r="G27" s="80"/>
      <c r="H27" s="77"/>
    </row>
    <row r="28" spans="1:8" ht="15" customHeight="1" x14ac:dyDescent="0.35">
      <c r="A28" s="79" t="s">
        <v>47</v>
      </c>
      <c r="B28" s="13" t="s">
        <v>48</v>
      </c>
      <c r="C28" s="92">
        <f>VLOOKUP($B$7&amp;$D$7&amp;$A28,MOTIVOS_DATOS!$A$3:$M$398,C$8,0)</f>
        <v>2.0170374821069572</v>
      </c>
      <c r="D28" s="92">
        <f>VLOOKUP($B$7&amp;$D$7&amp;$A28,MOTIVOS_DATOS!$A$3:$M$398,D$8,0)</f>
        <v>1.9388622437039673</v>
      </c>
      <c r="E28" s="92">
        <f>VLOOKUP($B$7&amp;$D$7&amp;$A28,MOTIVOS_DATOS!$A$3:$M$398,E$8,0)</f>
        <v>2.2422751180676768</v>
      </c>
      <c r="G28" s="80"/>
      <c r="H28" s="77"/>
    </row>
    <row r="29" spans="1:8" ht="15" customHeight="1" x14ac:dyDescent="0.35">
      <c r="A29" s="79" t="s">
        <v>198</v>
      </c>
      <c r="B29" s="13" t="s">
        <v>49</v>
      </c>
      <c r="C29" s="92">
        <f>VLOOKUP($B$7&amp;$D$7&amp;$A29,MOTIVOS_DATOS!$A$3:$M$398,C$8,0)</f>
        <v>0.2436242411397897</v>
      </c>
      <c r="D29" s="92">
        <f>VLOOKUP($B$7&amp;$D$7&amp;$A29,MOTIVOS_DATOS!$A$3:$M$398,D$8,0)</f>
        <v>0.10856643354203704</v>
      </c>
      <c r="E29" s="92">
        <f>VLOOKUP($B$7&amp;$D$7&amp;$A29,MOTIVOS_DATOS!$A$3:$M$398,E$8,0)</f>
        <v>0.11761749665503173</v>
      </c>
      <c r="G29" s="80"/>
      <c r="H29" s="77"/>
    </row>
    <row r="30" spans="1:8" ht="15" customHeight="1" x14ac:dyDescent="0.35">
      <c r="A30" s="81" t="s">
        <v>48</v>
      </c>
      <c r="B30" s="59" t="s">
        <v>50</v>
      </c>
      <c r="C30" s="94">
        <f>VLOOKUP($B$7&amp;$D$7&amp;$A30,MOTIVOS_DATOS!$A$3:$M$398,C$8,0)</f>
        <v>1.5759806978908959</v>
      </c>
      <c r="D30" s="94">
        <f>VLOOKUP($B$7&amp;$D$7&amp;$A30,MOTIVOS_DATOS!$A$3:$M$398,D$8,0)</f>
        <v>1.8527484234189289</v>
      </c>
      <c r="E30" s="94">
        <f>VLOOKUP($B$7&amp;$D$7&amp;$A30,MOTIVOS_DATOS!$A$3:$M$398,E$8,0)</f>
        <v>1.8849850351176578</v>
      </c>
      <c r="H30" s="77"/>
    </row>
    <row r="31" spans="1:8" ht="15" customHeight="1" x14ac:dyDescent="0.35">
      <c r="A31" s="79" t="s">
        <v>49</v>
      </c>
      <c r="B31" s="13" t="s">
        <v>51</v>
      </c>
      <c r="C31" s="92">
        <f>VLOOKUP($B$7&amp;$D$7&amp;$A31,MOTIVOS_DATOS!$A$3:$M$398,C$8,0)</f>
        <v>25.611111254698304</v>
      </c>
      <c r="D31" s="92">
        <f>VLOOKUP($B$7&amp;$D$7&amp;$A31,MOTIVOS_DATOS!$A$3:$M$398,D$8,0)</f>
        <v>26.119815277210474</v>
      </c>
      <c r="E31" s="92">
        <f>VLOOKUP($B$7&amp;$D$7&amp;$A31,MOTIVOS_DATOS!$A$3:$M$398,E$8,0)</f>
        <v>25.538416165276136</v>
      </c>
      <c r="G31" s="80"/>
      <c r="H31" s="77"/>
    </row>
    <row r="32" spans="1:8" ht="15" customHeight="1" x14ac:dyDescent="0.35">
      <c r="A32" s="79" t="s">
        <v>166</v>
      </c>
      <c r="B32" s="13" t="s">
        <v>52</v>
      </c>
      <c r="C32" s="92">
        <f>VLOOKUP($B$7&amp;$D$7&amp;$A32,MOTIVOS_DATOS!$A$3:$M$398,C$8,0)</f>
        <v>16.595602341402312</v>
      </c>
      <c r="D32" s="92">
        <f>VLOOKUP($B$7&amp;$D$7&amp;$A32,MOTIVOS_DATOS!$A$3:$M$398,D$8,0)</f>
        <v>15.962406263706253</v>
      </c>
      <c r="E32" s="92">
        <f>VLOOKUP($B$7&amp;$D$7&amp;$A32,MOTIVOS_DATOS!$A$3:$M$398,E$8,0)</f>
        <v>15.606836331672525</v>
      </c>
      <c r="H32" s="77"/>
    </row>
    <row r="33" spans="1:8" ht="15" customHeight="1" x14ac:dyDescent="0.35">
      <c r="A33" s="79" t="s">
        <v>51</v>
      </c>
      <c r="B33" s="13" t="s">
        <v>53</v>
      </c>
      <c r="C33" s="92">
        <f>VLOOKUP($B$7&amp;$D$7&amp;$A33,MOTIVOS_DATOS!$A$3:$M$398,C$8,0)</f>
        <v>19.269842794240656</v>
      </c>
      <c r="D33" s="92">
        <f>VLOOKUP($B$7&amp;$D$7&amp;$A33,MOTIVOS_DATOS!$A$3:$M$398,D$8,0)</f>
        <v>19.895545355199797</v>
      </c>
      <c r="E33" s="92">
        <f>VLOOKUP($B$7&amp;$D$7&amp;$A33,MOTIVOS_DATOS!$A$3:$M$398,E$8,0)</f>
        <v>20.34499670228621</v>
      </c>
      <c r="H33" s="77"/>
    </row>
    <row r="34" spans="1:8" ht="15" customHeight="1" x14ac:dyDescent="0.35">
      <c r="A34" s="79" t="s">
        <v>167</v>
      </c>
      <c r="B34" s="13" t="s">
        <v>54</v>
      </c>
      <c r="C34" s="92">
        <f>VLOOKUP($B$7&amp;$D$7&amp;$A34,MOTIVOS_DATOS!$A$3:$M$398,C$8,0)</f>
        <v>13.785740005095684</v>
      </c>
      <c r="D34" s="92">
        <f>VLOOKUP($B$7&amp;$D$7&amp;$A34,MOTIVOS_DATOS!$A$3:$M$398,D$8,0)</f>
        <v>13.755570939973186</v>
      </c>
      <c r="E34" s="92">
        <f>VLOOKUP($B$7&amp;$D$7&amp;$A34,MOTIVOS_DATOS!$A$3:$M$398,E$8,0)</f>
        <v>13.712749577631472</v>
      </c>
      <c r="H34" s="77"/>
    </row>
    <row r="35" spans="1:8" s="5" customFormat="1" ht="15" customHeight="1" x14ac:dyDescent="0.35">
      <c r="A35" s="79" t="s">
        <v>53</v>
      </c>
      <c r="B35" s="13" t="s">
        <v>55</v>
      </c>
      <c r="C35" s="92">
        <f>VLOOKUP($B$7&amp;$D$7&amp;$A35,MOTIVOS_DATOS!$A$3:$M$398,C$8,0)</f>
        <v>7.0517366878687513</v>
      </c>
      <c r="D35" s="92">
        <f>VLOOKUP($B$7&amp;$D$7&amp;$A35,MOTIVOS_DATOS!$A$3:$M$398,D$8,0)</f>
        <v>7.2218765302336134</v>
      </c>
      <c r="E35" s="92">
        <f>VLOOKUP($B$7&amp;$D$7&amp;$A35,MOTIVOS_DATOS!$A$3:$M$398,E$8,0)</f>
        <v>7.3844202177630978</v>
      </c>
      <c r="F35" s="3"/>
      <c r="G35" s="67"/>
      <c r="H35" s="77"/>
    </row>
    <row r="36" spans="1:8" s="5" customFormat="1" ht="15" customHeight="1" x14ac:dyDescent="0.35">
      <c r="A36" s="79" t="s">
        <v>54</v>
      </c>
      <c r="B36" s="13" t="s">
        <v>56</v>
      </c>
      <c r="C36" s="92">
        <f>VLOOKUP($B$7&amp;$D$7&amp;$A36,MOTIVOS_DATOS!$A$3:$M$398,C$8,0)</f>
        <v>10.983695311359686</v>
      </c>
      <c r="D36" s="92">
        <f>VLOOKUP($B$7&amp;$D$7&amp;$A36,MOTIVOS_DATOS!$A$3:$M$398,D$8,0)</f>
        <v>10.629803511898789</v>
      </c>
      <c r="E36" s="92">
        <f>VLOOKUP($B$7&amp;$D$7&amp;$A36,MOTIVOS_DATOS!$A$3:$M$398,E$8,0)</f>
        <v>10.896767490183693</v>
      </c>
      <c r="F36" s="3"/>
      <c r="G36" s="67"/>
      <c r="H36" s="77"/>
    </row>
    <row r="37" spans="1:8" s="5" customFormat="1" ht="15" customHeight="1" x14ac:dyDescent="0.35">
      <c r="A37" s="79" t="s">
        <v>55</v>
      </c>
      <c r="B37" s="13" t="s">
        <v>57</v>
      </c>
      <c r="C37" s="92">
        <f>VLOOKUP($B$7&amp;$D$7&amp;$A37,MOTIVOS_DATOS!$A$3:$M$398,C$8,0)</f>
        <v>2.730604472311847</v>
      </c>
      <c r="D37" s="92">
        <f>VLOOKUP($B$7&amp;$D$7&amp;$A37,MOTIVOS_DATOS!$A$3:$M$398,D$8,0)</f>
        <v>2.694912252767625</v>
      </c>
      <c r="E37" s="92">
        <f>VLOOKUP($B$7&amp;$D$7&amp;$A37,MOTIVOS_DATOS!$A$3:$M$398,E$8,0)</f>
        <v>2.7117293136094798</v>
      </c>
      <c r="F37" s="3"/>
      <c r="G37" s="67"/>
      <c r="H37" s="77"/>
    </row>
    <row r="38" spans="1:8" ht="15" customHeight="1" x14ac:dyDescent="0.35">
      <c r="A38" s="81" t="s">
        <v>56</v>
      </c>
      <c r="B38" s="59" t="s">
        <v>58</v>
      </c>
      <c r="C38" s="94">
        <f>VLOOKUP($B$7&amp;$D$7&amp;$A38,MOTIVOS_DATOS!$A$3:$M$398,C$8,0)</f>
        <v>3.9716644124232912</v>
      </c>
      <c r="D38" s="94">
        <f>VLOOKUP($B$7&amp;$D$7&amp;$A38,MOTIVOS_DATOS!$A$3:$M$398,D$8,0)</f>
        <v>3.7200712644926073</v>
      </c>
      <c r="E38" s="94">
        <f>VLOOKUP($B$7&amp;$D$7&amp;$A38,MOTIVOS_DATOS!$A$3:$M$398,E$8,0)</f>
        <v>3.8041087306233163</v>
      </c>
      <c r="H38" s="77"/>
    </row>
    <row r="39" spans="1:8" x14ac:dyDescent="0.35">
      <c r="A39" s="79" t="s">
        <v>57</v>
      </c>
      <c r="B39" s="13" t="s">
        <v>59</v>
      </c>
      <c r="C39" s="92">
        <f>VLOOKUP($B$7&amp;$D$7&amp;$A39,MOTIVOS_DATOS!$A$3:$M$398,C$8,0)</f>
        <v>29.544404332228179</v>
      </c>
      <c r="D39" s="92">
        <f>VLOOKUP($B$7&amp;$D$7&amp;$A39,MOTIVOS_DATOS!$A$3:$M$398,D$8,0)</f>
        <v>29.744510905066591</v>
      </c>
      <c r="E39" s="92">
        <f>VLOOKUP($B$7&amp;$D$7&amp;$A39,MOTIVOS_DATOS!$A$3:$M$398,E$8,0)</f>
        <v>29.553965271776779</v>
      </c>
      <c r="H39" s="77"/>
    </row>
    <row r="40" spans="1:8" ht="15" customHeight="1" x14ac:dyDescent="0.35">
      <c r="A40" s="79" t="s">
        <v>58</v>
      </c>
      <c r="B40" s="13" t="s">
        <v>60</v>
      </c>
      <c r="C40" s="92">
        <f>VLOOKUP($B$7&amp;$D$7&amp;$A40,MOTIVOS_DATOS!$A$3:$M$398,C$8,0)</f>
        <v>0.64268285931195224</v>
      </c>
      <c r="D40" s="92">
        <f>VLOOKUP($B$7&amp;$D$7&amp;$A40,MOTIVOS_DATOS!$A$3:$M$398,D$8,0)</f>
        <v>0.60804431382109436</v>
      </c>
      <c r="E40" s="92">
        <f>VLOOKUP($B$7&amp;$D$7&amp;$A40,MOTIVOS_DATOS!$A$3:$M$398,E$8,0)</f>
        <v>0.65051982098413708</v>
      </c>
      <c r="H40" s="77"/>
    </row>
    <row r="41" spans="1:8" x14ac:dyDescent="0.35">
      <c r="A41" s="79" t="s">
        <v>59</v>
      </c>
      <c r="B41" s="13" t="s">
        <v>61</v>
      </c>
      <c r="C41" s="92">
        <f>VLOOKUP($B$7&amp;$D$7&amp;$A41,MOTIVOS_DATOS!$A$3:$M$398,C$8,0)</f>
        <v>9.2254929420168157</v>
      </c>
      <c r="D41" s="92">
        <f>VLOOKUP($B$7&amp;$D$7&amp;$A41,MOTIVOS_DATOS!$A$3:$M$398,D$8,0)</f>
        <v>9.1572151810059239</v>
      </c>
      <c r="E41" s="92">
        <f>VLOOKUP($B$7&amp;$D$7&amp;$A41,MOTIVOS_DATOS!$A$3:$M$398,E$8,0)</f>
        <v>9.0654520075509062</v>
      </c>
      <c r="H41" s="77"/>
    </row>
    <row r="42" spans="1:8" x14ac:dyDescent="0.35">
      <c r="A42" s="79" t="s">
        <v>60</v>
      </c>
      <c r="B42" s="13" t="s">
        <v>62</v>
      </c>
      <c r="C42" s="92">
        <f>VLOOKUP($B$7&amp;$D$7&amp;$A42,MOTIVOS_DATOS!$A$3:$M$398,C$8,0)</f>
        <v>0.35319937736360579</v>
      </c>
      <c r="D42" s="92">
        <f>VLOOKUP($B$7&amp;$D$7&amp;$A42,MOTIVOS_DATOS!$A$3:$M$398,D$8,0)</f>
        <v>0.36707730595434174</v>
      </c>
      <c r="E42" s="92">
        <f>VLOOKUP($B$7&amp;$D$7&amp;$A42,MOTIVOS_DATOS!$A$3:$M$398,E$8,0)</f>
        <v>0.34392968878845126</v>
      </c>
      <c r="H42" s="77"/>
    </row>
    <row r="43" spans="1:8" x14ac:dyDescent="0.35">
      <c r="A43" s="79" t="s">
        <v>61</v>
      </c>
      <c r="B43" s="13" t="s">
        <v>63</v>
      </c>
      <c r="C43" s="92">
        <f>VLOOKUP($B$7&amp;$D$7&amp;$A43,MOTIVOS_DATOS!$A$3:$M$398,C$8,0)</f>
        <v>25.376935655510081</v>
      </c>
      <c r="D43" s="92">
        <f>VLOOKUP($B$7&amp;$D$7&amp;$A43,MOTIVOS_DATOS!$A$3:$M$398,D$8,0)</f>
        <v>24.814299675089845</v>
      </c>
      <c r="E43" s="92">
        <f>VLOOKUP($B$7&amp;$D$7&amp;$A43,MOTIVOS_DATOS!$A$3:$M$398,E$8,0)</f>
        <v>24.450336545724522</v>
      </c>
      <c r="H43" s="77"/>
    </row>
    <row r="44" spans="1:8" x14ac:dyDescent="0.35">
      <c r="A44" s="79" t="s">
        <v>62</v>
      </c>
      <c r="B44" s="13" t="s">
        <v>64</v>
      </c>
      <c r="C44" s="92">
        <f>VLOOKUP($B$7&amp;$D$7&amp;$A44,MOTIVOS_DATOS!$A$3:$M$398,C$8,0)</f>
        <v>16.170875955491539</v>
      </c>
      <c r="D44" s="92">
        <f>VLOOKUP($B$7&amp;$D$7&amp;$A44,MOTIVOS_DATOS!$A$3:$M$398,D$8,0)</f>
        <v>16.965688298643268</v>
      </c>
      <c r="E44" s="92">
        <f>VLOOKUP($B$7&amp;$D$7&amp;$A44,MOTIVOS_DATOS!$A$3:$M$398,E$8,0)</f>
        <v>17.327693191847874</v>
      </c>
      <c r="H44" s="77"/>
    </row>
    <row r="45" spans="1:8" x14ac:dyDescent="0.35">
      <c r="A45" s="79" t="s">
        <v>63</v>
      </c>
      <c r="B45" s="13" t="s">
        <v>65</v>
      </c>
      <c r="C45" s="92">
        <f>VLOOKUP($B$7&amp;$D$7&amp;$A45,MOTIVOS_DATOS!$A$3:$M$398,C$8,0)</f>
        <v>18.131135887005886</v>
      </c>
      <c r="D45" s="92">
        <f>VLOOKUP($B$7&amp;$D$7&amp;$A45,MOTIVOS_DATOS!$A$3:$M$398,D$8,0)</f>
        <v>17.82508214855719</v>
      </c>
      <c r="E45" s="92">
        <f>VLOOKUP($B$7&amp;$D$7&amp;$A45,MOTIVOS_DATOS!$A$3:$M$398,E$8,0)</f>
        <v>18.11057376468478</v>
      </c>
      <c r="H45" s="77"/>
    </row>
    <row r="46" spans="1:8" x14ac:dyDescent="0.35">
      <c r="A46" s="81" t="s">
        <v>64</v>
      </c>
      <c r="B46" s="59" t="s">
        <v>66</v>
      </c>
      <c r="C46" s="94">
        <f>VLOOKUP($B$7&amp;$D$7&amp;$A46,MOTIVOS_DATOS!$A$3:$M$398,C$8,0)</f>
        <v>0.55526809399290278</v>
      </c>
      <c r="D46" s="94">
        <f>VLOOKUP($B$7&amp;$D$7&amp;$A46,MOTIVOS_DATOS!$A$3:$M$398,D$8,0)</f>
        <v>0.51808733514643701</v>
      </c>
      <c r="E46" s="94">
        <f>VLOOKUP($B$7&amp;$D$7&amp;$A46,MOTIVOS_DATOS!$A$3:$M$398,E$8,0)</f>
        <v>0.49753836595287632</v>
      </c>
      <c r="H46" s="77"/>
    </row>
    <row r="47" spans="1:8" ht="15" customHeight="1" x14ac:dyDescent="0.35">
      <c r="A47" s="79" t="s">
        <v>65</v>
      </c>
      <c r="B47" s="13" t="s">
        <v>67</v>
      </c>
      <c r="C47" s="92">
        <f>VLOOKUP($B$7&amp;$D$7&amp;$A47,MOTIVOS_DATOS!$A$3:$M$398,C$8,0)</f>
        <v>13.545598131274639</v>
      </c>
      <c r="D47" s="92">
        <f>VLOOKUP($B$7&amp;$D$7&amp;$A47,MOTIVOS_DATOS!$A$3:$M$398,D$8,0)</f>
        <v>13.601565507918595</v>
      </c>
      <c r="E47" s="92">
        <f>VLOOKUP($B$7&amp;$D$7&amp;$A47,MOTIVOS_DATOS!$A$3:$M$398,E$8,0)</f>
        <v>13.351125067977923</v>
      </c>
      <c r="H47" s="77"/>
    </row>
    <row r="48" spans="1:8" x14ac:dyDescent="0.35">
      <c r="A48" s="79" t="s">
        <v>66</v>
      </c>
      <c r="B48" s="13" t="s">
        <v>68</v>
      </c>
      <c r="C48" s="92">
        <f>VLOOKUP($B$7&amp;$D$7&amp;$A48,MOTIVOS_DATOS!$A$3:$M$398,C$8,0)</f>
        <v>0.23516521724462858</v>
      </c>
      <c r="D48" s="92">
        <f>VLOOKUP($B$7&amp;$D$7&amp;$A48,MOTIVOS_DATOS!$A$3:$M$398,D$8,0)</f>
        <v>0.20714930726162964</v>
      </c>
      <c r="E48" s="92">
        <f>VLOOKUP($B$7&amp;$D$7&amp;$A48,MOTIVOS_DATOS!$A$3:$M$398,E$8,0)</f>
        <v>0.21018708591904345</v>
      </c>
      <c r="H48" s="77"/>
    </row>
    <row r="49" spans="1:8" x14ac:dyDescent="0.35">
      <c r="A49" s="79" t="s">
        <v>67</v>
      </c>
      <c r="B49" s="13" t="s">
        <v>69</v>
      </c>
      <c r="C49" s="92">
        <f>VLOOKUP($B$7&amp;$D$7&amp;$A49,MOTIVOS_DATOS!$A$3:$M$398,C$8,0)</f>
        <v>16.273755424365227</v>
      </c>
      <c r="D49" s="92">
        <f>VLOOKUP($B$7&amp;$D$7&amp;$A49,MOTIVOS_DATOS!$A$3:$M$398,D$8,0)</f>
        <v>15.800935001083591</v>
      </c>
      <c r="E49" s="92">
        <f>VLOOKUP($B$7&amp;$D$7&amp;$A49,MOTIVOS_DATOS!$A$3:$M$398,E$8,0)</f>
        <v>15.933664225353251</v>
      </c>
      <c r="H49" s="77"/>
    </row>
    <row r="50" spans="1:8" x14ac:dyDescent="0.35">
      <c r="A50" s="79" t="s">
        <v>68</v>
      </c>
      <c r="B50" s="13" t="s">
        <v>70</v>
      </c>
      <c r="C50" s="92">
        <f>VLOOKUP($B$7&amp;$D$7&amp;$A50,MOTIVOS_DATOS!$A$3:$M$398,C$8,0)</f>
        <v>25.298759229803728</v>
      </c>
      <c r="D50" s="92">
        <f>VLOOKUP($B$7&amp;$D$7&amp;$A50,MOTIVOS_DATOS!$A$3:$M$398,D$8,0)</f>
        <v>24.219991652224586</v>
      </c>
      <c r="E50" s="92">
        <f>VLOOKUP($B$7&amp;$D$7&amp;$A50,MOTIVOS_DATOS!$A$3:$M$398,E$8,0)</f>
        <v>23.108179296936942</v>
      </c>
      <c r="H50" s="77"/>
    </row>
    <row r="51" spans="1:8" x14ac:dyDescent="0.35">
      <c r="A51" s="79" t="s">
        <v>69</v>
      </c>
      <c r="B51" s="13" t="s">
        <v>71</v>
      </c>
      <c r="C51" s="92">
        <f>VLOOKUP($B$7&amp;$D$7&amp;$A51,MOTIVOS_DATOS!$A$3:$M$398,C$8,0)</f>
        <v>2.559425714099548</v>
      </c>
      <c r="D51" s="92">
        <f>VLOOKUP($B$7&amp;$D$7&amp;$A51,MOTIVOS_DATOS!$A$3:$M$398,D$8,0)</f>
        <v>2.782506679825135</v>
      </c>
      <c r="E51" s="92">
        <f>VLOOKUP($B$7&amp;$D$7&amp;$A51,MOTIVOS_DATOS!$A$3:$M$398,E$8,0)</f>
        <v>2.7319239328313922</v>
      </c>
      <c r="H51" s="77"/>
    </row>
    <row r="52" spans="1:8" x14ac:dyDescent="0.35">
      <c r="A52" s="79" t="s">
        <v>70</v>
      </c>
      <c r="B52" s="13" t="s">
        <v>72</v>
      </c>
      <c r="C52" s="92">
        <f>VLOOKUP($B$7&amp;$D$7&amp;$A52,MOTIVOS_DATOS!$A$3:$M$398,C$8,0)</f>
        <v>2.812871319317984</v>
      </c>
      <c r="D52" s="92">
        <f>VLOOKUP($B$7&amp;$D$7&amp;$A52,MOTIVOS_DATOS!$A$3:$M$398,D$8,0)</f>
        <v>2.7348858446596496</v>
      </c>
      <c r="E52" s="92">
        <f>VLOOKUP($B$7&amp;$D$7&amp;$A52,MOTIVOS_DATOS!$A$3:$M$398,E$8,0)</f>
        <v>2.8950738317067928</v>
      </c>
      <c r="H52" s="77"/>
    </row>
    <row r="53" spans="1:8" x14ac:dyDescent="0.35">
      <c r="A53" s="79" t="s">
        <v>71</v>
      </c>
      <c r="B53" s="13" t="s">
        <v>73</v>
      </c>
      <c r="C53" s="92">
        <f>VLOOKUP($B$7&amp;$D$7&amp;$A53,MOTIVOS_DATOS!$A$3:$M$398,C$8,0)</f>
        <v>32.268731021268152</v>
      </c>
      <c r="D53" s="92">
        <f>VLOOKUP($B$7&amp;$D$7&amp;$A53,MOTIVOS_DATOS!$A$3:$M$398,D$8,0)</f>
        <v>33.925529526243508</v>
      </c>
      <c r="E53" s="92">
        <f>VLOOKUP($B$7&amp;$D$7&amp;$A53,MOTIVOS_DATOS!$A$3:$M$398,E$8,0)</f>
        <v>34.586878201311031</v>
      </c>
      <c r="H53" s="77"/>
    </row>
    <row r="54" spans="1:8" x14ac:dyDescent="0.35">
      <c r="A54" s="79" t="s">
        <v>72</v>
      </c>
      <c r="B54" s="13"/>
      <c r="C54" s="92">
        <f>VLOOKUP($B$7&amp;$D$7&amp;$A54,MOTIVOS_DATOS!$A$3:$M$398,C$8,0)</f>
        <v>1.5468253936945482</v>
      </c>
      <c r="D54" s="92">
        <f>VLOOKUP($B$7&amp;$D$7&amp;$A54,MOTIVOS_DATOS!$A$3:$M$398,D$8,0)</f>
        <v>1.1128561462833908</v>
      </c>
      <c r="E54" s="92">
        <f>VLOOKUP($B$7&amp;$D$7&amp;$A54,MOTIVOS_DATOS!$A$3:$M$398,E$8,0)</f>
        <v>1.468917586590057</v>
      </c>
      <c r="H54" s="77"/>
    </row>
    <row r="55" spans="1:8" x14ac:dyDescent="0.35">
      <c r="A55" s="81" t="s">
        <v>73</v>
      </c>
      <c r="B55" s="59"/>
      <c r="C55" s="94">
        <f>VLOOKUP($B$7&amp;$D$7&amp;$A55,MOTIVOS_DATOS!$A$3:$M$398,C$8,0)</f>
        <v>5.4588624275827433</v>
      </c>
      <c r="D55" s="94">
        <f>VLOOKUP($B$7&amp;$D$7&amp;$A55,MOTIVOS_DATOS!$A$3:$M$398,D$8,0)</f>
        <v>5.6145808926928495</v>
      </c>
      <c r="E55" s="94">
        <f>VLOOKUP($B$7&amp;$D$7&amp;$A55,MOTIVOS_DATOS!$A$3:$M$398,E$8,0)</f>
        <v>5.7140744346884569</v>
      </c>
      <c r="H55" s="77"/>
    </row>
    <row r="56" spans="1:8" x14ac:dyDescent="0.35">
      <c r="B56" s="13"/>
    </row>
    <row r="57" spans="1:8" x14ac:dyDescent="0.35">
      <c r="B57" s="13"/>
    </row>
    <row r="58" spans="1:8" x14ac:dyDescent="0.35">
      <c r="B58" s="13"/>
    </row>
    <row r="59" spans="1:8" x14ac:dyDescent="0.35">
      <c r="B59" s="13"/>
    </row>
    <row r="60" spans="1:8" x14ac:dyDescent="0.35">
      <c r="B60" s="13"/>
    </row>
    <row r="61" spans="1:8" x14ac:dyDescent="0.35">
      <c r="B61" s="13"/>
    </row>
    <row r="62" spans="1:8" x14ac:dyDescent="0.35">
      <c r="B62" s="13"/>
    </row>
    <row r="63" spans="1:8" x14ac:dyDescent="0.35">
      <c r="B63" s="13"/>
    </row>
    <row r="64" spans="1:8" x14ac:dyDescent="0.35">
      <c r="B64" s="13"/>
    </row>
    <row r="65" spans="2:2" x14ac:dyDescent="0.35">
      <c r="B65" s="13"/>
    </row>
    <row r="66" spans="2:2" x14ac:dyDescent="0.35">
      <c r="B66" s="13"/>
    </row>
    <row r="67" spans="2:2" x14ac:dyDescent="0.35">
      <c r="B67" s="13"/>
    </row>
    <row r="68" spans="2:2" x14ac:dyDescent="0.35">
      <c r="B68" s="13"/>
    </row>
    <row r="69" spans="2:2" x14ac:dyDescent="0.35">
      <c r="B69" s="13"/>
    </row>
    <row r="70" spans="2:2" x14ac:dyDescent="0.35">
      <c r="B70" s="13"/>
    </row>
    <row r="71" spans="2:2" x14ac:dyDescent="0.35">
      <c r="B71" s="13"/>
    </row>
    <row r="72" spans="2:2" x14ac:dyDescent="0.35">
      <c r="B72" s="13"/>
    </row>
    <row r="73" spans="2:2" x14ac:dyDescent="0.35">
      <c r="B73" s="13"/>
    </row>
    <row r="74" spans="2:2" x14ac:dyDescent="0.35">
      <c r="B74" s="13"/>
    </row>
    <row r="75" spans="2:2" x14ac:dyDescent="0.35">
      <c r="B75" s="13"/>
    </row>
    <row r="76" spans="2:2" x14ac:dyDescent="0.35">
      <c r="B76" s="13"/>
    </row>
    <row r="77" spans="2:2" x14ac:dyDescent="0.35">
      <c r="B77" s="13"/>
    </row>
    <row r="78" spans="2:2" x14ac:dyDescent="0.35">
      <c r="B78" s="13"/>
    </row>
    <row r="79" spans="2:2" x14ac:dyDescent="0.35">
      <c r="B79" s="13"/>
    </row>
    <row r="80" spans="2:2" x14ac:dyDescent="0.35">
      <c r="B80" s="13"/>
    </row>
    <row r="81" spans="2:2" x14ac:dyDescent="0.35">
      <c r="B81" s="13"/>
    </row>
    <row r="82" spans="2:2" x14ac:dyDescent="0.35">
      <c r="B82" s="13"/>
    </row>
    <row r="83" spans="2:2" x14ac:dyDescent="0.35">
      <c r="B83" s="13"/>
    </row>
    <row r="84" spans="2:2" x14ac:dyDescent="0.35">
      <c r="B84" s="13"/>
    </row>
    <row r="85" spans="2:2" x14ac:dyDescent="0.35">
      <c r="B85" s="13"/>
    </row>
    <row r="86" spans="2:2" x14ac:dyDescent="0.35">
      <c r="B86" s="13"/>
    </row>
    <row r="87" spans="2:2" x14ac:dyDescent="0.35">
      <c r="B87" s="13"/>
    </row>
    <row r="88" spans="2:2" x14ac:dyDescent="0.35">
      <c r="B88" s="13"/>
    </row>
    <row r="89" spans="2:2" x14ac:dyDescent="0.35">
      <c r="B89" s="13"/>
    </row>
    <row r="90" spans="2:2" x14ac:dyDescent="0.35">
      <c r="B90" s="13"/>
    </row>
    <row r="91" spans="2:2" x14ac:dyDescent="0.35">
      <c r="B91" s="13"/>
    </row>
    <row r="92" spans="2:2" x14ac:dyDescent="0.35">
      <c r="B92" s="13"/>
    </row>
    <row r="93" spans="2:2" x14ac:dyDescent="0.35">
      <c r="B93" s="13"/>
    </row>
    <row r="94" spans="2:2" x14ac:dyDescent="0.35">
      <c r="B94" s="13"/>
    </row>
    <row r="95" spans="2:2" x14ac:dyDescent="0.35">
      <c r="B95" s="13"/>
    </row>
    <row r="96" spans="2:2" x14ac:dyDescent="0.35">
      <c r="B96" s="13"/>
    </row>
    <row r="97" spans="2:2" x14ac:dyDescent="0.35">
      <c r="B97" s="13"/>
    </row>
    <row r="98" spans="2:2" x14ac:dyDescent="0.35">
      <c r="B98" s="13"/>
    </row>
    <row r="99" spans="2:2" x14ac:dyDescent="0.35">
      <c r="B99" s="13"/>
    </row>
    <row r="100" spans="2:2" x14ac:dyDescent="0.35">
      <c r="B100" s="13"/>
    </row>
    <row r="101" spans="2:2" x14ac:dyDescent="0.35">
      <c r="B101" s="13"/>
    </row>
    <row r="102" spans="2:2" x14ac:dyDescent="0.35">
      <c r="B102" s="13"/>
    </row>
    <row r="103" spans="2:2" x14ac:dyDescent="0.35">
      <c r="B103" s="13"/>
    </row>
    <row r="104" spans="2:2" x14ac:dyDescent="0.35">
      <c r="B104" s="13"/>
    </row>
    <row r="105" spans="2:2" x14ac:dyDescent="0.35">
      <c r="B105" s="13"/>
    </row>
    <row r="106" spans="2:2" x14ac:dyDescent="0.35">
      <c r="B106" s="13"/>
    </row>
    <row r="107" spans="2:2" x14ac:dyDescent="0.35">
      <c r="B107" s="13"/>
    </row>
    <row r="108" spans="2:2" x14ac:dyDescent="0.35">
      <c r="B108" s="13"/>
    </row>
    <row r="109" spans="2:2" x14ac:dyDescent="0.35">
      <c r="B109" s="13"/>
    </row>
    <row r="110" spans="2:2" x14ac:dyDescent="0.35">
      <c r="B110" s="13"/>
    </row>
    <row r="111" spans="2:2" x14ac:dyDescent="0.35">
      <c r="B111" s="13"/>
    </row>
    <row r="112" spans="2:2" x14ac:dyDescent="0.35">
      <c r="B112" s="13"/>
    </row>
    <row r="113" spans="2:2" x14ac:dyDescent="0.35">
      <c r="B113" s="13"/>
    </row>
    <row r="114" spans="2:2" x14ac:dyDescent="0.35">
      <c r="B114" s="13"/>
    </row>
    <row r="115" spans="2:2" x14ac:dyDescent="0.35">
      <c r="B115" s="13"/>
    </row>
    <row r="116" spans="2:2" x14ac:dyDescent="0.35">
      <c r="B116" s="13"/>
    </row>
    <row r="117" spans="2:2" x14ac:dyDescent="0.35">
      <c r="B117" s="13"/>
    </row>
    <row r="118" spans="2:2" x14ac:dyDescent="0.35">
      <c r="B118" s="13"/>
    </row>
    <row r="119" spans="2:2" x14ac:dyDescent="0.35">
      <c r="B119" s="13"/>
    </row>
    <row r="120" spans="2:2" x14ac:dyDescent="0.35">
      <c r="B120" s="13"/>
    </row>
    <row r="121" spans="2:2" x14ac:dyDescent="0.35">
      <c r="B121" s="13"/>
    </row>
    <row r="122" spans="2:2" x14ac:dyDescent="0.35">
      <c r="B122" s="13"/>
    </row>
    <row r="123" spans="2:2" x14ac:dyDescent="0.35">
      <c r="B123" s="13"/>
    </row>
    <row r="124" spans="2:2" x14ac:dyDescent="0.35">
      <c r="B124" s="13"/>
    </row>
    <row r="125" spans="2:2" x14ac:dyDescent="0.35">
      <c r="B125" s="13"/>
    </row>
    <row r="126" spans="2:2" x14ac:dyDescent="0.35">
      <c r="B126" s="13"/>
    </row>
    <row r="127" spans="2:2" x14ac:dyDescent="0.35">
      <c r="B127" s="13"/>
    </row>
    <row r="128" spans="2:2" x14ac:dyDescent="0.35">
      <c r="B128" s="13"/>
    </row>
    <row r="129" spans="2:2" x14ac:dyDescent="0.35">
      <c r="B129" s="13"/>
    </row>
    <row r="130" spans="2:2" x14ac:dyDescent="0.35">
      <c r="B130" s="13"/>
    </row>
    <row r="131" spans="2:2" x14ac:dyDescent="0.35">
      <c r="B131" s="13"/>
    </row>
    <row r="132" spans="2:2" x14ac:dyDescent="0.35">
      <c r="B132" s="13"/>
    </row>
    <row r="133" spans="2:2" x14ac:dyDescent="0.35">
      <c r="B133" s="13"/>
    </row>
    <row r="134" spans="2:2" x14ac:dyDescent="0.35">
      <c r="B134" s="13"/>
    </row>
    <row r="135" spans="2:2" x14ac:dyDescent="0.35">
      <c r="B135" s="13"/>
    </row>
    <row r="136" spans="2:2" x14ac:dyDescent="0.35">
      <c r="B136" s="13"/>
    </row>
    <row r="137" spans="2:2" x14ac:dyDescent="0.35">
      <c r="B137" s="13"/>
    </row>
    <row r="138" spans="2:2" x14ac:dyDescent="0.35">
      <c r="B138" s="13"/>
    </row>
    <row r="139" spans="2:2" x14ac:dyDescent="0.35">
      <c r="B139" s="13"/>
    </row>
    <row r="140" spans="2:2" x14ac:dyDescent="0.35">
      <c r="B140" s="13"/>
    </row>
    <row r="141" spans="2:2" x14ac:dyDescent="0.35">
      <c r="B141" s="13"/>
    </row>
    <row r="142" spans="2:2" x14ac:dyDescent="0.35">
      <c r="B142" s="13"/>
    </row>
    <row r="143" spans="2:2" x14ac:dyDescent="0.35">
      <c r="B143" s="13"/>
    </row>
    <row r="144" spans="2:2" x14ac:dyDescent="0.35">
      <c r="B144" s="13"/>
    </row>
    <row r="145" spans="2:2" x14ac:dyDescent="0.35">
      <c r="B145" s="13"/>
    </row>
    <row r="146" spans="2:2" x14ac:dyDescent="0.35">
      <c r="B146" s="13"/>
    </row>
    <row r="147" spans="2:2" x14ac:dyDescent="0.35">
      <c r="B147" s="13"/>
    </row>
    <row r="148" spans="2:2" x14ac:dyDescent="0.35">
      <c r="B148" s="13"/>
    </row>
    <row r="149" spans="2:2" x14ac:dyDescent="0.35">
      <c r="B149" s="13"/>
    </row>
    <row r="150" spans="2:2" x14ac:dyDescent="0.35">
      <c r="B150" s="13"/>
    </row>
    <row r="151" spans="2:2" x14ac:dyDescent="0.35">
      <c r="B151" s="13"/>
    </row>
    <row r="152" spans="2:2" x14ac:dyDescent="0.35">
      <c r="B152" s="13"/>
    </row>
    <row r="153" spans="2:2" x14ac:dyDescent="0.35">
      <c r="B153" s="13"/>
    </row>
    <row r="154" spans="2:2" x14ac:dyDescent="0.35">
      <c r="B154" s="13"/>
    </row>
    <row r="155" spans="2:2" x14ac:dyDescent="0.35">
      <c r="B155" s="13"/>
    </row>
    <row r="156" spans="2:2" x14ac:dyDescent="0.35">
      <c r="B156" s="13"/>
    </row>
    <row r="157" spans="2:2" x14ac:dyDescent="0.35">
      <c r="B157" s="13"/>
    </row>
    <row r="158" spans="2:2" x14ac:dyDescent="0.35">
      <c r="B158" s="13"/>
    </row>
    <row r="159" spans="2:2" x14ac:dyDescent="0.35">
      <c r="B159" s="13"/>
    </row>
    <row r="160" spans="2:2" x14ac:dyDescent="0.35">
      <c r="B160" s="13"/>
    </row>
    <row r="161" spans="2:2" x14ac:dyDescent="0.35">
      <c r="B161" s="13"/>
    </row>
    <row r="162" spans="2:2" x14ac:dyDescent="0.35">
      <c r="B162" s="13"/>
    </row>
    <row r="163" spans="2:2" x14ac:dyDescent="0.35">
      <c r="B163" s="13"/>
    </row>
    <row r="164" spans="2:2" x14ac:dyDescent="0.35">
      <c r="B164" s="13"/>
    </row>
    <row r="165" spans="2:2" x14ac:dyDescent="0.35">
      <c r="B165" s="13"/>
    </row>
    <row r="166" spans="2:2" x14ac:dyDescent="0.35">
      <c r="B166" s="13"/>
    </row>
    <row r="167" spans="2:2" x14ac:dyDescent="0.35">
      <c r="B167" s="13"/>
    </row>
    <row r="168" spans="2:2" x14ac:dyDescent="0.35">
      <c r="B168" s="13"/>
    </row>
    <row r="169" spans="2:2" x14ac:dyDescent="0.35">
      <c r="B169" s="13"/>
    </row>
    <row r="170" spans="2:2" x14ac:dyDescent="0.35">
      <c r="B170" s="13"/>
    </row>
    <row r="171" spans="2:2" x14ac:dyDescent="0.35">
      <c r="B171" s="13"/>
    </row>
    <row r="172" spans="2:2" x14ac:dyDescent="0.35">
      <c r="B172" s="13"/>
    </row>
    <row r="173" spans="2:2" x14ac:dyDescent="0.35">
      <c r="B173" s="13"/>
    </row>
    <row r="174" spans="2:2" x14ac:dyDescent="0.35">
      <c r="B174" s="13"/>
    </row>
    <row r="175" spans="2:2" x14ac:dyDescent="0.35">
      <c r="B175" s="13"/>
    </row>
    <row r="176" spans="2:2" x14ac:dyDescent="0.35">
      <c r="B176" s="13"/>
    </row>
    <row r="177" spans="2:2" x14ac:dyDescent="0.35">
      <c r="B177" s="13"/>
    </row>
    <row r="178" spans="2:2" x14ac:dyDescent="0.35">
      <c r="B178" s="13"/>
    </row>
    <row r="179" spans="2:2" x14ac:dyDescent="0.35">
      <c r="B179" s="13"/>
    </row>
    <row r="180" spans="2:2" x14ac:dyDescent="0.35">
      <c r="B180" s="13"/>
    </row>
    <row r="181" spans="2:2" x14ac:dyDescent="0.35">
      <c r="B181" s="13"/>
    </row>
    <row r="182" spans="2:2" x14ac:dyDescent="0.35">
      <c r="B182" s="13"/>
    </row>
    <row r="183" spans="2:2" x14ac:dyDescent="0.35">
      <c r="B183" s="13"/>
    </row>
    <row r="184" spans="2:2" x14ac:dyDescent="0.35">
      <c r="B184" s="13"/>
    </row>
    <row r="185" spans="2:2" x14ac:dyDescent="0.35">
      <c r="B185" s="13"/>
    </row>
    <row r="186" spans="2:2" x14ac:dyDescent="0.35">
      <c r="B186" s="13"/>
    </row>
    <row r="187" spans="2:2" x14ac:dyDescent="0.35">
      <c r="B187" s="13"/>
    </row>
    <row r="188" spans="2:2" x14ac:dyDescent="0.35">
      <c r="B188" s="13"/>
    </row>
    <row r="189" spans="2:2" x14ac:dyDescent="0.35">
      <c r="B189" s="13"/>
    </row>
    <row r="190" spans="2:2" x14ac:dyDescent="0.35">
      <c r="B190" s="13"/>
    </row>
    <row r="191" spans="2:2" x14ac:dyDescent="0.35">
      <c r="B191" s="13"/>
    </row>
    <row r="192" spans="2:2" x14ac:dyDescent="0.35">
      <c r="B192" s="13"/>
    </row>
    <row r="193" spans="2:2" x14ac:dyDescent="0.35">
      <c r="B193" s="13"/>
    </row>
    <row r="194" spans="2:2" x14ac:dyDescent="0.35">
      <c r="B194" s="13"/>
    </row>
    <row r="195" spans="2:2" x14ac:dyDescent="0.35">
      <c r="B195" s="13"/>
    </row>
    <row r="196" spans="2:2" x14ac:dyDescent="0.35">
      <c r="B196" s="13"/>
    </row>
    <row r="197" spans="2:2" x14ac:dyDescent="0.35">
      <c r="B197" s="13"/>
    </row>
    <row r="198" spans="2:2" x14ac:dyDescent="0.35">
      <c r="B198" s="13"/>
    </row>
    <row r="199" spans="2:2" x14ac:dyDescent="0.35">
      <c r="B199" s="13"/>
    </row>
    <row r="200" spans="2:2" x14ac:dyDescent="0.35">
      <c r="B200" s="13"/>
    </row>
    <row r="201" spans="2:2" x14ac:dyDescent="0.35">
      <c r="B201" s="13"/>
    </row>
    <row r="202" spans="2:2" x14ac:dyDescent="0.35">
      <c r="B202" s="13"/>
    </row>
    <row r="203" spans="2:2" x14ac:dyDescent="0.35">
      <c r="B203" s="13"/>
    </row>
    <row r="204" spans="2:2" x14ac:dyDescent="0.35">
      <c r="B204" s="13"/>
    </row>
    <row r="205" spans="2:2" x14ac:dyDescent="0.35">
      <c r="B205" s="13"/>
    </row>
    <row r="206" spans="2:2" x14ac:dyDescent="0.35">
      <c r="B206" s="13"/>
    </row>
    <row r="207" spans="2:2" x14ac:dyDescent="0.35">
      <c r="B207" s="13"/>
    </row>
    <row r="208" spans="2:2" x14ac:dyDescent="0.35">
      <c r="B208" s="13"/>
    </row>
    <row r="209" spans="2:2" x14ac:dyDescent="0.35">
      <c r="B209" s="13"/>
    </row>
    <row r="210" spans="2:2" x14ac:dyDescent="0.35">
      <c r="B210" s="13"/>
    </row>
    <row r="211" spans="2:2" x14ac:dyDescent="0.35">
      <c r="B211" s="13"/>
    </row>
    <row r="212" spans="2:2" x14ac:dyDescent="0.35">
      <c r="B212" s="13"/>
    </row>
    <row r="213" spans="2:2" x14ac:dyDescent="0.35">
      <c r="B213" s="13"/>
    </row>
    <row r="214" spans="2:2" x14ac:dyDescent="0.35">
      <c r="B214" s="13"/>
    </row>
    <row r="215" spans="2:2" x14ac:dyDescent="0.35">
      <c r="B215" s="13"/>
    </row>
    <row r="216" spans="2:2" x14ac:dyDescent="0.35">
      <c r="B216" s="13"/>
    </row>
    <row r="217" spans="2:2" x14ac:dyDescent="0.35">
      <c r="B217" s="13"/>
    </row>
    <row r="218" spans="2:2" x14ac:dyDescent="0.35">
      <c r="B218" s="13"/>
    </row>
    <row r="219" spans="2:2" x14ac:dyDescent="0.35">
      <c r="B219" s="13"/>
    </row>
    <row r="220" spans="2:2" x14ac:dyDescent="0.35">
      <c r="B220" s="13"/>
    </row>
    <row r="221" spans="2:2" x14ac:dyDescent="0.35">
      <c r="B221" s="13"/>
    </row>
    <row r="222" spans="2:2" x14ac:dyDescent="0.35">
      <c r="B222" s="13"/>
    </row>
    <row r="223" spans="2:2" x14ac:dyDescent="0.35">
      <c r="B223" s="13"/>
    </row>
    <row r="224" spans="2:2" x14ac:dyDescent="0.35">
      <c r="B224" s="13"/>
    </row>
    <row r="225" spans="2:2" x14ac:dyDescent="0.35">
      <c r="B225" s="13"/>
    </row>
    <row r="226" spans="2:2" x14ac:dyDescent="0.35">
      <c r="B226" s="13"/>
    </row>
    <row r="227" spans="2:2" x14ac:dyDescent="0.35">
      <c r="B227" s="13"/>
    </row>
    <row r="228" spans="2:2" x14ac:dyDescent="0.35">
      <c r="B228" s="13"/>
    </row>
    <row r="229" spans="2:2" x14ac:dyDescent="0.35">
      <c r="B229" s="13"/>
    </row>
    <row r="230" spans="2:2" x14ac:dyDescent="0.35">
      <c r="B230" s="13"/>
    </row>
    <row r="231" spans="2:2" x14ac:dyDescent="0.35">
      <c r="B231" s="13"/>
    </row>
    <row r="232" spans="2:2" x14ac:dyDescent="0.35">
      <c r="B232" s="13"/>
    </row>
    <row r="233" spans="2:2" x14ac:dyDescent="0.35">
      <c r="B233" s="13"/>
    </row>
    <row r="234" spans="2:2" x14ac:dyDescent="0.35">
      <c r="B234" s="13"/>
    </row>
    <row r="235" spans="2:2" x14ac:dyDescent="0.35">
      <c r="B235" s="13"/>
    </row>
    <row r="236" spans="2:2" x14ac:dyDescent="0.35">
      <c r="B236" s="13"/>
    </row>
    <row r="237" spans="2:2" x14ac:dyDescent="0.35">
      <c r="B237" s="13"/>
    </row>
    <row r="238" spans="2:2" x14ac:dyDescent="0.35">
      <c r="B238" s="13"/>
    </row>
    <row r="239" spans="2:2" x14ac:dyDescent="0.35">
      <c r="B239" s="13"/>
    </row>
    <row r="240" spans="2:2" x14ac:dyDescent="0.35">
      <c r="B240" s="13"/>
    </row>
    <row r="241" spans="2:2" x14ac:dyDescent="0.35">
      <c r="B241" s="13"/>
    </row>
    <row r="242" spans="2:2" x14ac:dyDescent="0.35">
      <c r="B242" s="13"/>
    </row>
    <row r="243" spans="2:2" x14ac:dyDescent="0.35">
      <c r="B243" s="13"/>
    </row>
    <row r="244" spans="2:2" x14ac:dyDescent="0.35">
      <c r="B244" s="13"/>
    </row>
    <row r="245" spans="2:2" x14ac:dyDescent="0.35">
      <c r="B245" s="13"/>
    </row>
    <row r="246" spans="2:2" x14ac:dyDescent="0.35">
      <c r="B246" s="13"/>
    </row>
    <row r="247" spans="2:2" x14ac:dyDescent="0.35">
      <c r="B247" s="13"/>
    </row>
    <row r="248" spans="2:2" x14ac:dyDescent="0.35">
      <c r="B248" s="13"/>
    </row>
    <row r="249" spans="2:2" x14ac:dyDescent="0.35">
      <c r="B249" s="13"/>
    </row>
    <row r="250" spans="2:2" x14ac:dyDescent="0.35">
      <c r="B250" s="13"/>
    </row>
    <row r="251" spans="2:2" x14ac:dyDescent="0.35">
      <c r="B251" s="13"/>
    </row>
    <row r="252" spans="2:2" x14ac:dyDescent="0.35">
      <c r="B252" s="13"/>
    </row>
    <row r="253" spans="2:2" x14ac:dyDescent="0.35">
      <c r="B253" s="13"/>
    </row>
    <row r="254" spans="2:2" x14ac:dyDescent="0.35">
      <c r="B254" s="13"/>
    </row>
    <row r="255" spans="2:2" x14ac:dyDescent="0.35">
      <c r="B255" s="13"/>
    </row>
    <row r="256" spans="2:2" x14ac:dyDescent="0.35">
      <c r="B256" s="13"/>
    </row>
    <row r="257" spans="2:2" x14ac:dyDescent="0.35">
      <c r="B257" s="13"/>
    </row>
    <row r="258" spans="2:2" x14ac:dyDescent="0.35">
      <c r="B258" s="13"/>
    </row>
    <row r="259" spans="2:2" x14ac:dyDescent="0.35">
      <c r="B259" s="13"/>
    </row>
    <row r="260" spans="2:2" x14ac:dyDescent="0.35">
      <c r="B260" s="13"/>
    </row>
    <row r="261" spans="2:2" x14ac:dyDescent="0.35">
      <c r="B261" s="13"/>
    </row>
    <row r="262" spans="2:2" x14ac:dyDescent="0.35">
      <c r="B262" s="13"/>
    </row>
    <row r="263" spans="2:2" x14ac:dyDescent="0.35">
      <c r="B263" s="13"/>
    </row>
    <row r="264" spans="2:2" x14ac:dyDescent="0.35">
      <c r="B264" s="13"/>
    </row>
    <row r="265" spans="2:2" x14ac:dyDescent="0.35">
      <c r="B265" s="13"/>
    </row>
    <row r="266" spans="2:2" x14ac:dyDescent="0.35">
      <c r="B266" s="13"/>
    </row>
    <row r="267" spans="2:2" x14ac:dyDescent="0.35">
      <c r="B267" s="13"/>
    </row>
    <row r="268" spans="2:2" x14ac:dyDescent="0.35">
      <c r="B268" s="13"/>
    </row>
    <row r="269" spans="2:2" x14ac:dyDescent="0.35">
      <c r="B269" s="13"/>
    </row>
    <row r="270" spans="2:2" x14ac:dyDescent="0.35">
      <c r="B270" s="13"/>
    </row>
    <row r="271" spans="2:2" x14ac:dyDescent="0.35">
      <c r="B271" s="13"/>
    </row>
    <row r="272" spans="2:2" x14ac:dyDescent="0.35">
      <c r="B272" s="13"/>
    </row>
    <row r="273" spans="2:2" x14ac:dyDescent="0.35">
      <c r="B273" s="13"/>
    </row>
    <row r="274" spans="2:2" x14ac:dyDescent="0.35">
      <c r="B274" s="13"/>
    </row>
    <row r="275" spans="2:2" x14ac:dyDescent="0.35">
      <c r="B275" s="13"/>
    </row>
    <row r="276" spans="2:2" x14ac:dyDescent="0.35">
      <c r="B276" s="13"/>
    </row>
    <row r="277" spans="2:2" x14ac:dyDescent="0.35">
      <c r="B277" s="13"/>
    </row>
    <row r="278" spans="2:2" x14ac:dyDescent="0.35">
      <c r="B278" s="13"/>
    </row>
    <row r="279" spans="2:2" x14ac:dyDescent="0.35">
      <c r="B279" s="13"/>
    </row>
    <row r="280" spans="2:2" x14ac:dyDescent="0.35">
      <c r="B280" s="13"/>
    </row>
    <row r="281" spans="2:2" x14ac:dyDescent="0.35">
      <c r="B281" s="13"/>
    </row>
    <row r="282" spans="2:2" x14ac:dyDescent="0.35">
      <c r="B282" s="13"/>
    </row>
    <row r="283" spans="2:2" x14ac:dyDescent="0.35">
      <c r="B283" s="13"/>
    </row>
    <row r="284" spans="2:2" x14ac:dyDescent="0.35">
      <c r="B284" s="13"/>
    </row>
    <row r="285" spans="2:2" x14ac:dyDescent="0.35">
      <c r="B285" s="13"/>
    </row>
    <row r="286" spans="2:2" x14ac:dyDescent="0.35">
      <c r="B286" s="13"/>
    </row>
    <row r="287" spans="2:2" x14ac:dyDescent="0.35">
      <c r="B287" s="13"/>
    </row>
    <row r="288" spans="2:2" x14ac:dyDescent="0.35">
      <c r="B288" s="13"/>
    </row>
    <row r="289" spans="2:2" x14ac:dyDescent="0.35">
      <c r="B289" s="13"/>
    </row>
    <row r="290" spans="2:2" x14ac:dyDescent="0.35">
      <c r="B290" s="13"/>
    </row>
    <row r="291" spans="2:2" x14ac:dyDescent="0.35">
      <c r="B291" s="13"/>
    </row>
    <row r="292" spans="2:2" x14ac:dyDescent="0.35">
      <c r="B292" s="13"/>
    </row>
    <row r="293" spans="2:2" x14ac:dyDescent="0.35">
      <c r="B293" s="13"/>
    </row>
    <row r="294" spans="2:2" x14ac:dyDescent="0.35">
      <c r="B294" s="13"/>
    </row>
    <row r="295" spans="2:2" x14ac:dyDescent="0.35">
      <c r="B295" s="13"/>
    </row>
    <row r="296" spans="2:2" x14ac:dyDescent="0.35">
      <c r="B296" s="13"/>
    </row>
    <row r="297" spans="2:2" x14ac:dyDescent="0.35">
      <c r="B297" s="13"/>
    </row>
    <row r="298" spans="2:2" x14ac:dyDescent="0.35">
      <c r="B298" s="13"/>
    </row>
    <row r="299" spans="2:2" x14ac:dyDescent="0.35">
      <c r="B299" s="13"/>
    </row>
    <row r="300" spans="2:2" x14ac:dyDescent="0.35">
      <c r="B300" s="13"/>
    </row>
    <row r="301" spans="2:2" x14ac:dyDescent="0.35">
      <c r="B301" s="13"/>
    </row>
    <row r="302" spans="2:2" x14ac:dyDescent="0.35">
      <c r="B302" s="13"/>
    </row>
    <row r="303" spans="2:2" x14ac:dyDescent="0.35">
      <c r="B303" s="13"/>
    </row>
    <row r="304" spans="2:2" x14ac:dyDescent="0.35">
      <c r="B304" s="13"/>
    </row>
    <row r="305" spans="2:2" x14ac:dyDescent="0.35">
      <c r="B305" s="13"/>
    </row>
    <row r="306" spans="2:2" x14ac:dyDescent="0.35">
      <c r="B306" s="13"/>
    </row>
    <row r="307" spans="2:2" x14ac:dyDescent="0.35">
      <c r="B307" s="13"/>
    </row>
    <row r="308" spans="2:2" x14ac:dyDescent="0.35">
      <c r="B308" s="13"/>
    </row>
    <row r="309" spans="2:2" x14ac:dyDescent="0.35">
      <c r="B309" s="13"/>
    </row>
    <row r="310" spans="2:2" x14ac:dyDescent="0.35">
      <c r="B310" s="13"/>
    </row>
    <row r="311" spans="2:2" x14ac:dyDescent="0.35">
      <c r="B311" s="13"/>
    </row>
    <row r="312" spans="2:2" x14ac:dyDescent="0.35">
      <c r="B312" s="13"/>
    </row>
    <row r="313" spans="2:2" x14ac:dyDescent="0.35">
      <c r="B313" s="13"/>
    </row>
    <row r="314" spans="2:2" x14ac:dyDescent="0.35">
      <c r="B314" s="13"/>
    </row>
    <row r="315" spans="2:2" x14ac:dyDescent="0.35">
      <c r="B315" s="13"/>
    </row>
    <row r="316" spans="2:2" x14ac:dyDescent="0.35">
      <c r="B316" s="13"/>
    </row>
    <row r="317" spans="2:2" x14ac:dyDescent="0.35">
      <c r="B317" s="13"/>
    </row>
    <row r="318" spans="2:2" x14ac:dyDescent="0.35">
      <c r="B318" s="13"/>
    </row>
    <row r="319" spans="2:2" x14ac:dyDescent="0.35">
      <c r="B319" s="13"/>
    </row>
    <row r="320" spans="2:2" x14ac:dyDescent="0.35">
      <c r="B320" s="13"/>
    </row>
    <row r="321" spans="2:2" x14ac:dyDescent="0.35">
      <c r="B321" s="13"/>
    </row>
    <row r="322" spans="2:2" x14ac:dyDescent="0.35">
      <c r="B322" s="13"/>
    </row>
    <row r="323" spans="2:2" x14ac:dyDescent="0.35">
      <c r="B323" s="13"/>
    </row>
    <row r="324" spans="2:2" x14ac:dyDescent="0.35">
      <c r="B324" s="13"/>
    </row>
    <row r="325" spans="2:2" x14ac:dyDescent="0.35">
      <c r="B325" s="13"/>
    </row>
    <row r="326" spans="2:2" x14ac:dyDescent="0.35">
      <c r="B326" s="13"/>
    </row>
    <row r="327" spans="2:2" x14ac:dyDescent="0.35">
      <c r="B327" s="13"/>
    </row>
    <row r="328" spans="2:2" x14ac:dyDescent="0.35">
      <c r="B328" s="13"/>
    </row>
    <row r="329" spans="2:2" x14ac:dyDescent="0.35">
      <c r="B329" s="13"/>
    </row>
    <row r="330" spans="2:2" x14ac:dyDescent="0.35">
      <c r="B330" s="13"/>
    </row>
    <row r="331" spans="2:2" x14ac:dyDescent="0.35">
      <c r="B331" s="13"/>
    </row>
    <row r="332" spans="2:2" x14ac:dyDescent="0.35">
      <c r="B332" s="13"/>
    </row>
    <row r="333" spans="2:2" x14ac:dyDescent="0.35">
      <c r="B333" s="13"/>
    </row>
    <row r="334" spans="2:2" x14ac:dyDescent="0.35">
      <c r="B334" s="13"/>
    </row>
    <row r="335" spans="2:2" x14ac:dyDescent="0.35">
      <c r="B335" s="13"/>
    </row>
    <row r="336" spans="2:2" x14ac:dyDescent="0.35">
      <c r="B336" s="13"/>
    </row>
    <row r="337" spans="2:2" x14ac:dyDescent="0.35">
      <c r="B337" s="13"/>
    </row>
    <row r="338" spans="2:2" x14ac:dyDescent="0.35">
      <c r="B338" s="13"/>
    </row>
    <row r="339" spans="2:2" x14ac:dyDescent="0.35">
      <c r="B339" s="13"/>
    </row>
    <row r="340" spans="2:2" x14ac:dyDescent="0.35">
      <c r="B340" s="13"/>
    </row>
    <row r="341" spans="2:2" x14ac:dyDescent="0.35">
      <c r="B341" s="13"/>
    </row>
    <row r="342" spans="2:2" x14ac:dyDescent="0.35">
      <c r="B342" s="13"/>
    </row>
    <row r="343" spans="2:2" x14ac:dyDescent="0.35">
      <c r="B343" s="13"/>
    </row>
    <row r="344" spans="2:2" x14ac:dyDescent="0.35">
      <c r="B344" s="13"/>
    </row>
    <row r="345" spans="2:2" x14ac:dyDescent="0.35">
      <c r="B345" s="13"/>
    </row>
    <row r="346" spans="2:2" x14ac:dyDescent="0.35">
      <c r="B346" s="13"/>
    </row>
    <row r="347" spans="2:2" x14ac:dyDescent="0.35">
      <c r="B347" s="13"/>
    </row>
    <row r="348" spans="2:2" x14ac:dyDescent="0.35">
      <c r="B348" s="13"/>
    </row>
    <row r="349" spans="2:2" x14ac:dyDescent="0.35">
      <c r="B349" s="13"/>
    </row>
    <row r="350" spans="2:2" x14ac:dyDescent="0.35">
      <c r="B350" s="13"/>
    </row>
    <row r="351" spans="2:2" x14ac:dyDescent="0.35">
      <c r="B351" s="13"/>
    </row>
    <row r="352" spans="2:2" x14ac:dyDescent="0.35">
      <c r="B352" s="13"/>
    </row>
    <row r="353" spans="2:2" x14ac:dyDescent="0.35">
      <c r="B353" s="13"/>
    </row>
    <row r="354" spans="2:2" x14ac:dyDescent="0.35">
      <c r="B354" s="13"/>
    </row>
    <row r="355" spans="2:2" x14ac:dyDescent="0.35">
      <c r="B355" s="13"/>
    </row>
    <row r="356" spans="2:2" x14ac:dyDescent="0.35">
      <c r="B356" s="13"/>
    </row>
    <row r="357" spans="2:2" x14ac:dyDescent="0.35">
      <c r="B357" s="13"/>
    </row>
    <row r="358" spans="2:2" x14ac:dyDescent="0.35">
      <c r="B358" s="13"/>
    </row>
    <row r="359" spans="2:2" x14ac:dyDescent="0.35">
      <c r="B359" s="13"/>
    </row>
    <row r="360" spans="2:2" x14ac:dyDescent="0.35">
      <c r="B360" s="13"/>
    </row>
    <row r="361" spans="2:2" x14ac:dyDescent="0.35">
      <c r="B361" s="13"/>
    </row>
    <row r="362" spans="2:2" x14ac:dyDescent="0.35">
      <c r="B362" s="13"/>
    </row>
    <row r="363" spans="2:2" x14ac:dyDescent="0.35">
      <c r="B363" s="13"/>
    </row>
    <row r="364" spans="2:2" x14ac:dyDescent="0.35">
      <c r="B364" s="13"/>
    </row>
    <row r="365" spans="2:2" x14ac:dyDescent="0.35">
      <c r="B365" s="13"/>
    </row>
    <row r="366" spans="2:2" x14ac:dyDescent="0.35">
      <c r="B366" s="13"/>
    </row>
    <row r="367" spans="2:2" x14ac:dyDescent="0.35">
      <c r="B367" s="13"/>
    </row>
    <row r="368" spans="2:2" x14ac:dyDescent="0.35">
      <c r="B368" s="13"/>
    </row>
    <row r="369" spans="2:2" x14ac:dyDescent="0.35">
      <c r="B369" s="13"/>
    </row>
    <row r="370" spans="2:2" x14ac:dyDescent="0.35">
      <c r="B370" s="13"/>
    </row>
    <row r="371" spans="2:2" x14ac:dyDescent="0.35">
      <c r="B371" s="13"/>
    </row>
    <row r="372" spans="2:2" x14ac:dyDescent="0.35">
      <c r="B372" s="13"/>
    </row>
    <row r="373" spans="2:2" x14ac:dyDescent="0.35">
      <c r="B373" s="13"/>
    </row>
    <row r="374" spans="2:2" x14ac:dyDescent="0.35">
      <c r="B374" s="13"/>
    </row>
    <row r="375" spans="2:2" x14ac:dyDescent="0.35">
      <c r="B375" s="13"/>
    </row>
    <row r="376" spans="2:2" x14ac:dyDescent="0.35">
      <c r="B376" s="13"/>
    </row>
    <row r="377" spans="2:2" x14ac:dyDescent="0.35">
      <c r="B377" s="13"/>
    </row>
    <row r="378" spans="2:2" x14ac:dyDescent="0.35">
      <c r="B378" s="13"/>
    </row>
    <row r="379" spans="2:2" x14ac:dyDescent="0.35">
      <c r="B379" s="13"/>
    </row>
    <row r="380" spans="2:2" x14ac:dyDescent="0.35">
      <c r="B380" s="13"/>
    </row>
    <row r="381" spans="2:2" x14ac:dyDescent="0.35">
      <c r="B381" s="13"/>
    </row>
    <row r="382" spans="2:2" x14ac:dyDescent="0.35">
      <c r="B382" s="13"/>
    </row>
    <row r="383" spans="2:2" x14ac:dyDescent="0.35">
      <c r="B383" s="13"/>
    </row>
    <row r="384" spans="2:2" x14ac:dyDescent="0.35">
      <c r="B384" s="13"/>
    </row>
    <row r="385" spans="2:2" x14ac:dyDescent="0.35">
      <c r="B385" s="13"/>
    </row>
    <row r="386" spans="2:2" x14ac:dyDescent="0.35">
      <c r="B386" s="13"/>
    </row>
    <row r="387" spans="2:2" x14ac:dyDescent="0.35">
      <c r="B387" s="13"/>
    </row>
    <row r="388" spans="2:2" x14ac:dyDescent="0.35">
      <c r="B388" s="13"/>
    </row>
    <row r="389" spans="2:2" x14ac:dyDescent="0.35">
      <c r="B389" s="13"/>
    </row>
    <row r="390" spans="2:2" x14ac:dyDescent="0.35">
      <c r="B390" s="13"/>
    </row>
    <row r="391" spans="2:2" x14ac:dyDescent="0.35">
      <c r="B391" s="13"/>
    </row>
    <row r="392" spans="2:2" x14ac:dyDescent="0.35">
      <c r="B392" s="13"/>
    </row>
    <row r="393" spans="2:2" x14ac:dyDescent="0.35">
      <c r="B393" s="13"/>
    </row>
    <row r="394" spans="2:2" x14ac:dyDescent="0.35">
      <c r="B394" s="13"/>
    </row>
    <row r="395" spans="2:2" x14ac:dyDescent="0.35">
      <c r="B395" s="13"/>
    </row>
    <row r="396" spans="2:2" x14ac:dyDescent="0.35">
      <c r="B396" s="13"/>
    </row>
    <row r="397" spans="2:2" x14ac:dyDescent="0.35">
      <c r="B397" s="13"/>
    </row>
    <row r="398" spans="2:2" x14ac:dyDescent="0.35">
      <c r="B398" s="13"/>
    </row>
    <row r="399" spans="2:2" x14ac:dyDescent="0.35">
      <c r="B399" s="13"/>
    </row>
    <row r="400" spans="2:2" x14ac:dyDescent="0.35">
      <c r="B400" s="13"/>
    </row>
    <row r="401" spans="2:2" x14ac:dyDescent="0.35">
      <c r="B401" s="13"/>
    </row>
    <row r="402" spans="2:2" x14ac:dyDescent="0.35">
      <c r="B402" s="13"/>
    </row>
    <row r="403" spans="2:2" x14ac:dyDescent="0.35">
      <c r="B403" s="13"/>
    </row>
    <row r="404" spans="2:2" x14ac:dyDescent="0.35">
      <c r="B404" s="13"/>
    </row>
    <row r="405" spans="2:2" x14ac:dyDescent="0.35">
      <c r="B405" s="13"/>
    </row>
    <row r="406" spans="2:2" x14ac:dyDescent="0.35">
      <c r="B406" s="13"/>
    </row>
    <row r="407" spans="2:2" x14ac:dyDescent="0.35">
      <c r="B407" s="13"/>
    </row>
    <row r="408" spans="2:2" x14ac:dyDescent="0.35">
      <c r="B408" s="13"/>
    </row>
    <row r="409" spans="2:2" x14ac:dyDescent="0.35">
      <c r="B409" s="13"/>
    </row>
    <row r="410" spans="2:2" x14ac:dyDescent="0.35">
      <c r="B410" s="13"/>
    </row>
    <row r="411" spans="2:2" x14ac:dyDescent="0.35">
      <c r="B411" s="13"/>
    </row>
    <row r="412" spans="2:2" x14ac:dyDescent="0.35">
      <c r="B412" s="13"/>
    </row>
    <row r="413" spans="2:2" x14ac:dyDescent="0.35">
      <c r="B413" s="13"/>
    </row>
    <row r="414" spans="2:2" x14ac:dyDescent="0.35">
      <c r="B414" s="13"/>
    </row>
    <row r="415" spans="2:2" x14ac:dyDescent="0.35">
      <c r="B415" s="13"/>
    </row>
    <row r="416" spans="2:2" x14ac:dyDescent="0.35">
      <c r="B416" s="13"/>
    </row>
    <row r="417" spans="2:2" x14ac:dyDescent="0.35">
      <c r="B417" s="13"/>
    </row>
    <row r="418" spans="2:2" x14ac:dyDescent="0.35">
      <c r="B418" s="13"/>
    </row>
    <row r="419" spans="2:2" x14ac:dyDescent="0.35">
      <c r="B419" s="13"/>
    </row>
    <row r="420" spans="2:2" x14ac:dyDescent="0.35">
      <c r="B420" s="13"/>
    </row>
    <row r="421" spans="2:2" x14ac:dyDescent="0.35">
      <c r="B421" s="13"/>
    </row>
    <row r="422" spans="2:2" x14ac:dyDescent="0.35">
      <c r="B422" s="13"/>
    </row>
    <row r="423" spans="2:2" x14ac:dyDescent="0.35">
      <c r="B423" s="13"/>
    </row>
    <row r="424" spans="2:2" x14ac:dyDescent="0.35">
      <c r="B424" s="13"/>
    </row>
    <row r="425" spans="2:2" x14ac:dyDescent="0.35">
      <c r="B425" s="13"/>
    </row>
    <row r="426" spans="2:2" x14ac:dyDescent="0.35">
      <c r="B426" s="13"/>
    </row>
    <row r="427" spans="2:2" x14ac:dyDescent="0.35">
      <c r="B427" s="13"/>
    </row>
    <row r="428" spans="2:2" x14ac:dyDescent="0.35">
      <c r="B428" s="13"/>
    </row>
    <row r="429" spans="2:2" x14ac:dyDescent="0.35">
      <c r="B429" s="13"/>
    </row>
    <row r="430" spans="2:2" x14ac:dyDescent="0.35">
      <c r="B430" s="13"/>
    </row>
    <row r="431" spans="2:2" x14ac:dyDescent="0.35">
      <c r="B431" s="13"/>
    </row>
    <row r="432" spans="2:2" x14ac:dyDescent="0.35">
      <c r="B432" s="13"/>
    </row>
    <row r="433" spans="2:2" x14ac:dyDescent="0.35">
      <c r="B433" s="13"/>
    </row>
    <row r="434" spans="2:2" x14ac:dyDescent="0.35">
      <c r="B434" s="13"/>
    </row>
    <row r="435" spans="2:2" x14ac:dyDescent="0.35">
      <c r="B435" s="13"/>
    </row>
    <row r="436" spans="2:2" x14ac:dyDescent="0.35">
      <c r="B436" s="13"/>
    </row>
    <row r="437" spans="2:2" x14ac:dyDescent="0.35">
      <c r="B437" s="13"/>
    </row>
    <row r="438" spans="2:2" x14ac:dyDescent="0.35">
      <c r="B438" s="13"/>
    </row>
    <row r="439" spans="2:2" x14ac:dyDescent="0.35">
      <c r="B439" s="13"/>
    </row>
    <row r="440" spans="2:2" x14ac:dyDescent="0.35">
      <c r="B440" s="13"/>
    </row>
    <row r="441" spans="2:2" x14ac:dyDescent="0.35">
      <c r="B441" s="13"/>
    </row>
    <row r="442" spans="2:2" x14ac:dyDescent="0.35">
      <c r="B442" s="13"/>
    </row>
    <row r="443" spans="2:2" x14ac:dyDescent="0.35">
      <c r="B443" s="13"/>
    </row>
    <row r="444" spans="2:2" x14ac:dyDescent="0.35">
      <c r="B444" s="13"/>
    </row>
    <row r="445" spans="2:2" x14ac:dyDescent="0.35">
      <c r="B445" s="13"/>
    </row>
    <row r="446" spans="2:2" x14ac:dyDescent="0.35">
      <c r="B446" s="13"/>
    </row>
    <row r="447" spans="2:2" x14ac:dyDescent="0.35">
      <c r="B447" s="13"/>
    </row>
    <row r="448" spans="2:2" x14ac:dyDescent="0.35">
      <c r="B448" s="13"/>
    </row>
    <row r="449" spans="2:2" x14ac:dyDescent="0.35">
      <c r="B449" s="13"/>
    </row>
    <row r="450" spans="2:2" x14ac:dyDescent="0.35">
      <c r="B450" s="13"/>
    </row>
    <row r="451" spans="2:2" x14ac:dyDescent="0.35">
      <c r="B451" s="13"/>
    </row>
    <row r="452" spans="2:2" x14ac:dyDescent="0.35">
      <c r="B452" s="13"/>
    </row>
    <row r="453" spans="2:2" x14ac:dyDescent="0.35">
      <c r="B453" s="13"/>
    </row>
    <row r="454" spans="2:2" x14ac:dyDescent="0.35">
      <c r="B454" s="13"/>
    </row>
    <row r="455" spans="2:2" x14ac:dyDescent="0.35">
      <c r="B455" s="13"/>
    </row>
    <row r="456" spans="2:2" x14ac:dyDescent="0.35">
      <c r="B456" s="13"/>
    </row>
    <row r="457" spans="2:2" x14ac:dyDescent="0.35">
      <c r="B457" s="13"/>
    </row>
    <row r="458" spans="2:2" x14ac:dyDescent="0.35">
      <c r="B458" s="13"/>
    </row>
    <row r="459" spans="2:2" x14ac:dyDescent="0.35">
      <c r="B459" s="13"/>
    </row>
    <row r="460" spans="2:2" x14ac:dyDescent="0.35">
      <c r="B460" s="13"/>
    </row>
    <row r="461" spans="2:2" x14ac:dyDescent="0.35">
      <c r="B461" s="13"/>
    </row>
    <row r="462" spans="2:2" x14ac:dyDescent="0.35">
      <c r="B462" s="13"/>
    </row>
    <row r="463" spans="2:2" x14ac:dyDescent="0.35">
      <c r="B463" s="13"/>
    </row>
    <row r="464" spans="2:2" x14ac:dyDescent="0.35">
      <c r="B464" s="13"/>
    </row>
    <row r="465" spans="2:2" x14ac:dyDescent="0.35">
      <c r="B465" s="13"/>
    </row>
    <row r="466" spans="2:2" x14ac:dyDescent="0.35">
      <c r="B466" s="13"/>
    </row>
    <row r="467" spans="2:2" x14ac:dyDescent="0.35">
      <c r="B467" s="13"/>
    </row>
    <row r="468" spans="2:2" x14ac:dyDescent="0.35">
      <c r="B468" s="13"/>
    </row>
    <row r="469" spans="2:2" x14ac:dyDescent="0.35">
      <c r="B469" s="13"/>
    </row>
    <row r="470" spans="2:2" x14ac:dyDescent="0.35">
      <c r="B470" s="13"/>
    </row>
    <row r="471" spans="2:2" x14ac:dyDescent="0.35">
      <c r="B471" s="13"/>
    </row>
    <row r="472" spans="2:2" x14ac:dyDescent="0.35">
      <c r="B472" s="13"/>
    </row>
    <row r="473" spans="2:2" x14ac:dyDescent="0.35">
      <c r="B473" s="13"/>
    </row>
    <row r="474" spans="2:2" x14ac:dyDescent="0.35">
      <c r="B474" s="13"/>
    </row>
    <row r="475" spans="2:2" x14ac:dyDescent="0.35">
      <c r="B475" s="13"/>
    </row>
    <row r="476" spans="2:2" x14ac:dyDescent="0.35">
      <c r="B476" s="13"/>
    </row>
    <row r="477" spans="2:2" x14ac:dyDescent="0.35">
      <c r="B477" s="13"/>
    </row>
    <row r="478" spans="2:2" x14ac:dyDescent="0.35">
      <c r="B478" s="13"/>
    </row>
    <row r="479" spans="2:2" x14ac:dyDescent="0.35">
      <c r="B479" s="13"/>
    </row>
    <row r="480" spans="2:2" x14ac:dyDescent="0.35">
      <c r="B480" s="13"/>
    </row>
    <row r="481" spans="2:2" x14ac:dyDescent="0.35">
      <c r="B481" s="13"/>
    </row>
    <row r="482" spans="2:2" x14ac:dyDescent="0.35">
      <c r="B482" s="13"/>
    </row>
    <row r="483" spans="2:2" x14ac:dyDescent="0.35">
      <c r="B483" s="13"/>
    </row>
    <row r="484" spans="2:2" x14ac:dyDescent="0.35">
      <c r="B484" s="13"/>
    </row>
    <row r="485" spans="2:2" x14ac:dyDescent="0.35">
      <c r="B485" s="13"/>
    </row>
    <row r="486" spans="2:2" x14ac:dyDescent="0.35">
      <c r="B486" s="13"/>
    </row>
    <row r="487" spans="2:2" x14ac:dyDescent="0.35">
      <c r="B487" s="13"/>
    </row>
    <row r="488" spans="2:2" x14ac:dyDescent="0.35">
      <c r="B488" s="13"/>
    </row>
    <row r="489" spans="2:2" x14ac:dyDescent="0.35">
      <c r="B489" s="13"/>
    </row>
    <row r="490" spans="2:2" x14ac:dyDescent="0.35">
      <c r="B490" s="13"/>
    </row>
    <row r="491" spans="2:2" x14ac:dyDescent="0.35">
      <c r="B491" s="13"/>
    </row>
    <row r="492" spans="2:2" x14ac:dyDescent="0.35">
      <c r="B492" s="13"/>
    </row>
    <row r="493" spans="2:2" x14ac:dyDescent="0.35">
      <c r="B493" s="13"/>
    </row>
    <row r="494" spans="2:2" x14ac:dyDescent="0.35">
      <c r="B494" s="13"/>
    </row>
    <row r="495" spans="2:2" x14ac:dyDescent="0.35">
      <c r="B495" s="13"/>
    </row>
    <row r="496" spans="2:2" x14ac:dyDescent="0.35">
      <c r="B496" s="13"/>
    </row>
    <row r="497" spans="2:2" x14ac:dyDescent="0.35">
      <c r="B497" s="13"/>
    </row>
    <row r="498" spans="2:2" x14ac:dyDescent="0.35">
      <c r="B498" s="13"/>
    </row>
    <row r="499" spans="2:2" x14ac:dyDescent="0.35">
      <c r="B499" s="13"/>
    </row>
    <row r="500" spans="2:2" x14ac:dyDescent="0.35">
      <c r="B500" s="13"/>
    </row>
    <row r="501" spans="2:2" x14ac:dyDescent="0.35">
      <c r="B501" s="13"/>
    </row>
    <row r="502" spans="2:2" x14ac:dyDescent="0.35">
      <c r="B502" s="13"/>
    </row>
    <row r="503" spans="2:2" x14ac:dyDescent="0.35">
      <c r="B503" s="13"/>
    </row>
  </sheetData>
  <sheetProtection sheet="1" objects="1" scenarios="1"/>
  <mergeCells count="1">
    <mergeCell ref="A1:E1"/>
  </mergeCells>
  <pageMargins left="0.70866141732283472" right="0.70866141732283472" top="0.74803149606299213" bottom="0.74803149606299213" header="0.31496062992125984" footer="0.31496062992125984"/>
  <pageSetup paperSize="9" scale="73" orientation="landscape" r:id="rId1"/>
  <ignoredErrors>
    <ignoredError sqref="C9:E9"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1267" r:id="rId4" name="Drop Down 3">
              <controlPr defaultSize="0" autoLine="0" autoPict="0">
                <anchor moveWithCells="1">
                  <from>
                    <xdr:col>0</xdr:col>
                    <xdr:colOff>101600</xdr:colOff>
                    <xdr:row>5</xdr:row>
                    <xdr:rowOff>292100</xdr:rowOff>
                  </from>
                  <to>
                    <xdr:col>0</xdr:col>
                    <xdr:colOff>3822700</xdr:colOff>
                    <xdr:row>6</xdr:row>
                    <xdr:rowOff>215900</xdr:rowOff>
                  </to>
                </anchor>
              </controlPr>
            </control>
          </mc:Choice>
        </mc:AlternateContent>
        <mc:AlternateContent xmlns:mc="http://schemas.openxmlformats.org/markup-compatibility/2006">
          <mc:Choice Requires="x14">
            <control shapeId="11268" r:id="rId5" name="Drop Down 4">
              <controlPr defaultSize="0" autoLine="0" autoPict="0">
                <anchor moveWithCells="1">
                  <from>
                    <xdr:col>2</xdr:col>
                    <xdr:colOff>25400</xdr:colOff>
                    <xdr:row>5</xdr:row>
                    <xdr:rowOff>285750</xdr:rowOff>
                  </from>
                  <to>
                    <xdr:col>5</xdr:col>
                    <xdr:colOff>539750</xdr:colOff>
                    <xdr:row>6</xdr:row>
                    <xdr:rowOff>254000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AC67B-7529-41FC-8B55-1ADF0CAA3B6F}">
  <sheetPr>
    <pageSetUpPr fitToPage="1"/>
  </sheetPr>
  <dimension ref="A1:G25"/>
  <sheetViews>
    <sheetView showGridLines="0" showRowColHeaders="0" zoomScale="70" zoomScaleNormal="70" zoomScaleSheetLayoutView="100" workbookViewId="0">
      <selection activeCell="F9" sqref="F9"/>
    </sheetView>
  </sheetViews>
  <sheetFormatPr baseColWidth="10" defaultColWidth="11.453125" defaultRowHeight="14.5" x14ac:dyDescent="0.35"/>
  <cols>
    <col min="1" max="1" width="1.26953125" customWidth="1"/>
    <col min="2" max="2" width="109" customWidth="1"/>
    <col min="3" max="3" width="4.1796875" customWidth="1"/>
  </cols>
  <sheetData>
    <row r="1" spans="1:7" ht="48.75" customHeight="1" x14ac:dyDescent="0.35">
      <c r="A1" s="101" t="s">
        <v>105</v>
      </c>
      <c r="B1" s="101"/>
      <c r="C1" s="14"/>
      <c r="D1" s="14"/>
      <c r="E1" s="14"/>
      <c r="F1" s="14"/>
      <c r="G1" s="14"/>
    </row>
    <row r="2" spans="1:7" x14ac:dyDescent="0.35">
      <c r="A2" s="10"/>
      <c r="B2" s="10"/>
    </row>
    <row r="3" spans="1:7" ht="18.75" customHeight="1" thickBot="1" x14ac:dyDescent="0.4">
      <c r="A3" s="102" t="s">
        <v>200</v>
      </c>
      <c r="B3" s="102"/>
      <c r="C3" s="15"/>
      <c r="D3" s="15"/>
      <c r="E3" s="15"/>
      <c r="F3" s="15"/>
      <c r="G3" s="16"/>
    </row>
    <row r="4" spans="1:7" ht="3" customHeight="1" x14ac:dyDescent="0.35">
      <c r="A4" s="10"/>
      <c r="B4" s="10"/>
    </row>
    <row r="5" spans="1:7" s="17" customFormat="1" ht="6.75" customHeight="1" thickBot="1" x14ac:dyDescent="0.4">
      <c r="B5" s="25"/>
    </row>
    <row r="6" spans="1:7" ht="5.25" customHeight="1" thickTop="1" x14ac:dyDescent="0.35">
      <c r="A6" s="10"/>
      <c r="B6" s="10"/>
    </row>
    <row r="7" spans="1:7" s="18" customFormat="1" ht="30" customHeight="1" x14ac:dyDescent="0.35">
      <c r="A7" s="26"/>
      <c r="B7" s="99" t="s">
        <v>247</v>
      </c>
      <c r="E7" s="27"/>
    </row>
    <row r="8" spans="1:7" s="18" customFormat="1" ht="12.75" customHeight="1" x14ac:dyDescent="0.35">
      <c r="A8" s="101"/>
      <c r="B8" s="101"/>
      <c r="C8" s="14"/>
      <c r="D8" s="14"/>
      <c r="E8" s="14"/>
    </row>
    <row r="9" spans="1:7" s="18" customFormat="1" ht="354.5" customHeight="1" x14ac:dyDescent="0.35">
      <c r="B9" s="114" t="s">
        <v>248</v>
      </c>
    </row>
    <row r="10" spans="1:7" s="18" customFormat="1" ht="200.5" customHeight="1" x14ac:dyDescent="0.35">
      <c r="B10" s="115" t="s">
        <v>249</v>
      </c>
    </row>
    <row r="11" spans="1:7" s="18" customFormat="1" ht="151.15" customHeight="1" x14ac:dyDescent="0.35">
      <c r="B11" s="116"/>
    </row>
    <row r="12" spans="1:7" s="18" customFormat="1" ht="149.25" customHeight="1" x14ac:dyDescent="0.35">
      <c r="B12" s="116"/>
    </row>
    <row r="13" spans="1:7" x14ac:dyDescent="0.35">
      <c r="B13" s="23"/>
    </row>
    <row r="14" spans="1:7" x14ac:dyDescent="0.35">
      <c r="B14" s="23"/>
    </row>
    <row r="15" spans="1:7" x14ac:dyDescent="0.35">
      <c r="B15" s="23"/>
    </row>
    <row r="16" spans="1:7" x14ac:dyDescent="0.35">
      <c r="B16" s="23"/>
    </row>
    <row r="17" spans="2:2" x14ac:dyDescent="0.35">
      <c r="B17" s="23"/>
    </row>
    <row r="18" spans="2:2" x14ac:dyDescent="0.35">
      <c r="B18" s="23"/>
    </row>
    <row r="19" spans="2:2" x14ac:dyDescent="0.35">
      <c r="B19" s="23"/>
    </row>
    <row r="20" spans="2:2" x14ac:dyDescent="0.35">
      <c r="B20" s="23"/>
    </row>
    <row r="21" spans="2:2" x14ac:dyDescent="0.35">
      <c r="B21" s="23"/>
    </row>
    <row r="22" spans="2:2" x14ac:dyDescent="0.35">
      <c r="B22" s="23"/>
    </row>
    <row r="23" spans="2:2" x14ac:dyDescent="0.35">
      <c r="B23" s="23"/>
    </row>
    <row r="24" spans="2:2" s="17" customFormat="1" ht="18.75" customHeight="1" x14ac:dyDescent="0.35">
      <c r="B24" s="23"/>
    </row>
    <row r="25" spans="2:2" x14ac:dyDescent="0.35">
      <c r="B25" s="23"/>
    </row>
  </sheetData>
  <sheetProtection sheet="1" objects="1" scenarios="1"/>
  <mergeCells count="4">
    <mergeCell ref="A1:B1"/>
    <mergeCell ref="A3:B3"/>
    <mergeCell ref="A8:B8"/>
    <mergeCell ref="B10:B12"/>
  </mergeCells>
  <pageMargins left="0.7" right="0.7" top="0.75" bottom="0.75" header="0.3" footer="0.3"/>
  <pageSetup paperSize="9" scale="73" fitToWidth="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2">
    <pageSetUpPr fitToPage="1"/>
  </sheetPr>
  <dimension ref="A1:G41"/>
  <sheetViews>
    <sheetView showGridLines="0" showRowColHeaders="0" zoomScale="70" zoomScaleNormal="70" zoomScaleSheetLayoutView="100" workbookViewId="0">
      <selection sqref="A1:B1"/>
    </sheetView>
  </sheetViews>
  <sheetFormatPr baseColWidth="10" defaultColWidth="11.453125" defaultRowHeight="14.5" x14ac:dyDescent="0.35"/>
  <cols>
    <col min="1" max="1" width="1.26953125" customWidth="1"/>
    <col min="2" max="2" width="109" customWidth="1"/>
    <col min="3" max="3" width="4.1796875" customWidth="1"/>
  </cols>
  <sheetData>
    <row r="1" spans="1:7" ht="48.75" customHeight="1" x14ac:dyDescent="0.35">
      <c r="A1" s="103" t="s">
        <v>105</v>
      </c>
      <c r="B1" s="103"/>
      <c r="C1" s="14"/>
      <c r="D1" s="14"/>
      <c r="E1" s="28"/>
      <c r="F1" s="14"/>
      <c r="G1" s="14"/>
    </row>
    <row r="2" spans="1:7" x14ac:dyDescent="0.35">
      <c r="A2" s="10"/>
      <c r="B2" s="10"/>
      <c r="E2" s="10"/>
    </row>
    <row r="3" spans="1:7" ht="18.75" customHeight="1" thickBot="1" x14ac:dyDescent="0.4">
      <c r="A3" s="104" t="s">
        <v>80</v>
      </c>
      <c r="B3" s="105"/>
      <c r="C3" s="15"/>
      <c r="D3" s="15"/>
      <c r="E3" s="29"/>
      <c r="F3" s="15"/>
      <c r="G3" s="16"/>
    </row>
    <row r="4" spans="1:7" ht="3" customHeight="1" x14ac:dyDescent="0.35">
      <c r="A4" s="10"/>
      <c r="B4" s="10"/>
      <c r="E4" s="10"/>
    </row>
    <row r="5" spans="1:7" s="17" customFormat="1" ht="18.75" customHeight="1" thickBot="1" x14ac:dyDescent="0.4">
      <c r="B5" s="25" t="s">
        <v>81</v>
      </c>
    </row>
    <row r="6" spans="1:7" ht="5.25" customHeight="1" thickTop="1" x14ac:dyDescent="0.35">
      <c r="A6" s="10"/>
      <c r="B6" s="10"/>
      <c r="E6" s="10"/>
    </row>
    <row r="7" spans="1:7" s="18" customFormat="1" x14ac:dyDescent="0.35">
      <c r="A7" s="26"/>
      <c r="B7" s="30" t="s">
        <v>82</v>
      </c>
      <c r="E7" s="26"/>
    </row>
    <row r="8" spans="1:7" s="18" customFormat="1" x14ac:dyDescent="0.35">
      <c r="A8" s="26"/>
      <c r="B8" s="30" t="s">
        <v>83</v>
      </c>
      <c r="E8" s="26"/>
    </row>
    <row r="9" spans="1:7" s="18" customFormat="1" x14ac:dyDescent="0.35">
      <c r="A9" s="26"/>
      <c r="B9" s="30" t="s">
        <v>84</v>
      </c>
      <c r="E9" s="26"/>
    </row>
    <row r="10" spans="1:7" s="18" customFormat="1" x14ac:dyDescent="0.35">
      <c r="A10" s="26"/>
      <c r="B10" s="30" t="s">
        <v>85</v>
      </c>
      <c r="E10" s="26"/>
    </row>
    <row r="11" spans="1:7" s="18" customFormat="1" x14ac:dyDescent="0.35">
      <c r="A11" s="26"/>
      <c r="B11" s="30" t="s">
        <v>86</v>
      </c>
      <c r="E11" s="26"/>
    </row>
    <row r="12" spans="1:7" s="18" customFormat="1" x14ac:dyDescent="0.35">
      <c r="A12" s="26"/>
      <c r="B12" s="30"/>
      <c r="E12" s="26"/>
    </row>
    <row r="13" spans="1:7" s="17" customFormat="1" ht="18.75" customHeight="1" thickBot="1" x14ac:dyDescent="0.4">
      <c r="B13" s="31" t="s">
        <v>87</v>
      </c>
    </row>
    <row r="14" spans="1:7" ht="5.25" customHeight="1" thickTop="1" x14ac:dyDescent="0.35">
      <c r="A14" s="10"/>
      <c r="B14" s="10"/>
      <c r="E14" s="10"/>
    </row>
    <row r="15" spans="1:7" s="19" customFormat="1" ht="32.25" customHeight="1" x14ac:dyDescent="0.35">
      <c r="A15" s="32"/>
      <c r="B15" s="33" t="s">
        <v>88</v>
      </c>
      <c r="E15" s="32"/>
    </row>
    <row r="16" spans="1:7" s="19" customFormat="1" ht="32.25" customHeight="1" x14ac:dyDescent="0.35">
      <c r="A16" s="32"/>
      <c r="B16" s="33" t="s">
        <v>106</v>
      </c>
      <c r="E16" s="32"/>
    </row>
    <row r="17" spans="1:5" s="19" customFormat="1" ht="32.25" customHeight="1" x14ac:dyDescent="0.35">
      <c r="A17" s="32"/>
      <c r="B17" s="33" t="s">
        <v>89</v>
      </c>
      <c r="E17" s="32"/>
    </row>
    <row r="18" spans="1:5" s="19" customFormat="1" ht="32.25" customHeight="1" x14ac:dyDescent="0.35">
      <c r="A18" s="32"/>
      <c r="B18" s="33" t="s">
        <v>90</v>
      </c>
      <c r="E18" s="32"/>
    </row>
    <row r="19" spans="1:5" s="19" customFormat="1" ht="32.25" customHeight="1" x14ac:dyDescent="0.35">
      <c r="A19" s="32"/>
      <c r="B19" s="33" t="s">
        <v>91</v>
      </c>
      <c r="E19" s="32"/>
    </row>
    <row r="20" spans="1:5" s="19" customFormat="1" ht="32.25" customHeight="1" x14ac:dyDescent="0.35">
      <c r="A20" s="32"/>
      <c r="B20" s="33" t="s">
        <v>92</v>
      </c>
      <c r="E20" s="32"/>
    </row>
    <row r="21" spans="1:5" s="19" customFormat="1" ht="32.25" customHeight="1" x14ac:dyDescent="0.35">
      <c r="A21" s="32"/>
      <c r="B21" s="33" t="s">
        <v>107</v>
      </c>
      <c r="E21" s="32"/>
    </row>
    <row r="22" spans="1:5" s="19" customFormat="1" ht="32.25" customHeight="1" x14ac:dyDescent="0.35">
      <c r="A22" s="32"/>
      <c r="B22" s="33" t="s">
        <v>93</v>
      </c>
      <c r="E22" s="32"/>
    </row>
    <row r="23" spans="1:5" s="19" customFormat="1" ht="32.25" customHeight="1" x14ac:dyDescent="0.35">
      <c r="A23" s="32"/>
      <c r="B23" s="33" t="s">
        <v>108</v>
      </c>
      <c r="E23" s="32"/>
    </row>
    <row r="24" spans="1:5" s="19" customFormat="1" ht="32.25" customHeight="1" x14ac:dyDescent="0.35">
      <c r="A24" s="32"/>
      <c r="B24" s="33" t="s">
        <v>94</v>
      </c>
      <c r="E24" s="32"/>
    </row>
    <row r="25" spans="1:5" s="19" customFormat="1" ht="32.25" customHeight="1" x14ac:dyDescent="0.35">
      <c r="A25" s="32"/>
      <c r="B25" s="33" t="s">
        <v>109</v>
      </c>
      <c r="E25" s="32"/>
    </row>
    <row r="26" spans="1:5" s="17" customFormat="1" ht="18.75" customHeight="1" thickBot="1" x14ac:dyDescent="0.4">
      <c r="B26" s="31" t="s">
        <v>95</v>
      </c>
    </row>
    <row r="27" spans="1:5" ht="5.25" customHeight="1" thickTop="1" x14ac:dyDescent="0.35">
      <c r="A27" s="10"/>
      <c r="B27" s="10"/>
      <c r="E27" s="10"/>
    </row>
    <row r="28" spans="1:5" s="18" customFormat="1" ht="25.5" customHeight="1" x14ac:dyDescent="0.35">
      <c r="A28" s="26"/>
      <c r="B28" s="30" t="s">
        <v>96</v>
      </c>
      <c r="E28" s="26"/>
    </row>
    <row r="29" spans="1:5" s="18" customFormat="1" ht="25.5" customHeight="1" x14ac:dyDescent="0.35">
      <c r="A29" s="26"/>
      <c r="B29" s="98" t="s">
        <v>209</v>
      </c>
      <c r="E29" s="26"/>
    </row>
    <row r="30" spans="1:5" s="18" customFormat="1" ht="25.5" customHeight="1" x14ac:dyDescent="0.35">
      <c r="A30" s="26"/>
      <c r="B30" s="30" t="s">
        <v>97</v>
      </c>
      <c r="E30" s="26"/>
    </row>
    <row r="31" spans="1:5" s="18" customFormat="1" ht="25.5" customHeight="1" x14ac:dyDescent="0.35">
      <c r="A31" s="26"/>
      <c r="B31" s="30" t="s">
        <v>98</v>
      </c>
      <c r="E31" s="26"/>
    </row>
    <row r="32" spans="1:5" s="18" customFormat="1" ht="25.5" customHeight="1" x14ac:dyDescent="0.35">
      <c r="A32" s="26"/>
      <c r="B32" s="30" t="s">
        <v>99</v>
      </c>
      <c r="E32" s="26"/>
    </row>
    <row r="33" spans="1:5" s="18" customFormat="1" ht="34.5" customHeight="1" x14ac:dyDescent="0.35">
      <c r="A33" s="26"/>
      <c r="B33" s="30" t="s">
        <v>100</v>
      </c>
      <c r="E33" s="26"/>
    </row>
    <row r="34" spans="1:5" s="18" customFormat="1" ht="25.5" customHeight="1" x14ac:dyDescent="0.35">
      <c r="A34" s="26"/>
      <c r="B34" s="30" t="s">
        <v>101</v>
      </c>
      <c r="E34" s="26"/>
    </row>
    <row r="35" spans="1:5" s="18" customFormat="1" ht="25.5" customHeight="1" x14ac:dyDescent="0.35">
      <c r="A35" s="26"/>
      <c r="B35" s="98" t="s">
        <v>208</v>
      </c>
      <c r="E35" s="26"/>
    </row>
    <row r="36" spans="1:5" ht="21" customHeight="1" x14ac:dyDescent="0.35">
      <c r="A36" s="10"/>
      <c r="B36" s="34" t="s">
        <v>102</v>
      </c>
      <c r="E36" s="10"/>
    </row>
    <row r="37" spans="1:5" x14ac:dyDescent="0.35">
      <c r="A37" s="10"/>
      <c r="B37" s="10"/>
      <c r="E37" s="10"/>
    </row>
    <row r="38" spans="1:5" x14ac:dyDescent="0.35">
      <c r="A38" s="10"/>
      <c r="B38" s="10"/>
      <c r="E38" s="10"/>
    </row>
    <row r="39" spans="1:5" ht="26" x14ac:dyDescent="0.35">
      <c r="A39" s="103"/>
      <c r="B39" s="103"/>
      <c r="C39" s="14"/>
      <c r="D39" s="14"/>
    </row>
    <row r="40" spans="1:5" x14ac:dyDescent="0.35">
      <c r="A40" s="10"/>
      <c r="B40" s="10"/>
    </row>
    <row r="41" spans="1:5" ht="18.5" x14ac:dyDescent="0.35">
      <c r="C41" s="15"/>
      <c r="D41" s="15"/>
    </row>
  </sheetData>
  <sheetProtection sheet="1" objects="1" scenarios="1"/>
  <mergeCells count="3">
    <mergeCell ref="A1:B1"/>
    <mergeCell ref="A3:B3"/>
    <mergeCell ref="A39:B39"/>
  </mergeCells>
  <pageMargins left="0.7" right="0.7" top="0.75" bottom="0.75" header="0.3" footer="0.3"/>
  <pageSetup paperSize="9" scale="73"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3"/>
  <dimension ref="A1:L40"/>
  <sheetViews>
    <sheetView showGridLines="0" showRowColHeaders="0" zoomScale="70" zoomScaleNormal="70" zoomScaleSheetLayoutView="85" workbookViewId="0">
      <selection sqref="A1:J1"/>
    </sheetView>
  </sheetViews>
  <sheetFormatPr baseColWidth="10" defaultRowHeight="14.5" x14ac:dyDescent="0.35"/>
  <cols>
    <col min="1" max="1" width="6.1796875" customWidth="1"/>
    <col min="9" max="9" width="40.26953125" customWidth="1"/>
  </cols>
  <sheetData>
    <row r="1" spans="1:12" ht="48.75" customHeight="1" x14ac:dyDescent="0.35">
      <c r="A1" s="106" t="s">
        <v>105</v>
      </c>
      <c r="B1" s="106"/>
      <c r="C1" s="106"/>
      <c r="D1" s="106"/>
      <c r="E1" s="106"/>
      <c r="F1" s="106"/>
      <c r="G1" s="106"/>
      <c r="H1" s="106"/>
      <c r="I1" s="106"/>
      <c r="J1" s="106"/>
      <c r="K1" s="14"/>
      <c r="L1" s="14"/>
    </row>
    <row r="3" spans="1:12" ht="18.75" customHeight="1" thickBot="1" x14ac:dyDescent="0.4">
      <c r="A3" s="107" t="s">
        <v>103</v>
      </c>
      <c r="B3" s="108"/>
      <c r="C3" s="108"/>
      <c r="D3" s="108"/>
      <c r="E3" s="108"/>
      <c r="F3" s="108"/>
      <c r="G3" s="108"/>
      <c r="H3" s="108"/>
      <c r="I3" s="108"/>
      <c r="J3" s="108"/>
      <c r="K3" s="16"/>
      <c r="L3" s="16"/>
    </row>
    <row r="5" spans="1:12" ht="15" customHeight="1" x14ac:dyDescent="0.35">
      <c r="B5" s="109" t="s">
        <v>201</v>
      </c>
      <c r="C5" s="109"/>
      <c r="D5" s="109"/>
      <c r="E5" s="109"/>
      <c r="F5" s="109"/>
      <c r="G5" s="109"/>
      <c r="H5" s="109"/>
      <c r="I5" s="109"/>
    </row>
    <row r="6" spans="1:12" ht="14.5" customHeight="1" x14ac:dyDescent="0.35">
      <c r="B6" s="109"/>
      <c r="C6" s="109"/>
      <c r="D6" s="109"/>
      <c r="E6" s="109"/>
      <c r="F6" s="109"/>
      <c r="G6" s="109"/>
      <c r="H6" s="109"/>
      <c r="I6" s="109"/>
    </row>
    <row r="7" spans="1:12" ht="14.5" customHeight="1" x14ac:dyDescent="0.35">
      <c r="B7" s="109"/>
      <c r="C7" s="109"/>
      <c r="D7" s="109"/>
      <c r="E7" s="109"/>
      <c r="F7" s="109"/>
      <c r="G7" s="109"/>
      <c r="H7" s="109"/>
      <c r="I7" s="109"/>
    </row>
    <row r="8" spans="1:12" ht="14.5" customHeight="1" x14ac:dyDescent="0.35">
      <c r="B8" s="109"/>
      <c r="C8" s="109"/>
      <c r="D8" s="109"/>
      <c r="E8" s="109"/>
      <c r="F8" s="109"/>
      <c r="G8" s="109"/>
      <c r="H8" s="109"/>
      <c r="I8" s="109"/>
    </row>
    <row r="9" spans="1:12" ht="14.5" customHeight="1" x14ac:dyDescent="0.35">
      <c r="B9" s="109"/>
      <c r="C9" s="109"/>
      <c r="D9" s="109"/>
      <c r="E9" s="109"/>
      <c r="F9" s="109"/>
      <c r="G9" s="109"/>
      <c r="H9" s="109"/>
      <c r="I9" s="109"/>
    </row>
    <row r="10" spans="1:12" ht="14.5" customHeight="1" x14ac:dyDescent="0.35">
      <c r="B10" s="109"/>
      <c r="C10" s="109"/>
      <c r="D10" s="109"/>
      <c r="E10" s="109"/>
      <c r="F10" s="109"/>
      <c r="G10" s="109"/>
      <c r="H10" s="109"/>
      <c r="I10" s="109"/>
    </row>
    <row r="11" spans="1:12" ht="14.5" customHeight="1" x14ac:dyDescent="0.35">
      <c r="B11" s="109"/>
      <c r="C11" s="109"/>
      <c r="D11" s="109"/>
      <c r="E11" s="109"/>
      <c r="F11" s="109"/>
      <c r="G11" s="109"/>
      <c r="H11" s="109"/>
      <c r="I11" s="109"/>
    </row>
    <row r="12" spans="1:12" ht="14.5" customHeight="1" x14ac:dyDescent="0.35">
      <c r="B12" s="109"/>
      <c r="C12" s="109"/>
      <c r="D12" s="109"/>
      <c r="E12" s="109"/>
      <c r="F12" s="109"/>
      <c r="G12" s="109"/>
      <c r="H12" s="109"/>
      <c r="I12" s="109"/>
    </row>
    <row r="13" spans="1:12" ht="14.5" customHeight="1" x14ac:dyDescent="0.35">
      <c r="B13" s="109"/>
      <c r="C13" s="109"/>
      <c r="D13" s="109"/>
      <c r="E13" s="109"/>
      <c r="F13" s="109"/>
      <c r="G13" s="109"/>
      <c r="H13" s="109"/>
      <c r="I13" s="109"/>
    </row>
    <row r="14" spans="1:12" ht="14.5" customHeight="1" x14ac:dyDescent="0.35">
      <c r="B14" s="109"/>
      <c r="C14" s="109"/>
      <c r="D14" s="109"/>
      <c r="E14" s="109"/>
      <c r="F14" s="109"/>
      <c r="G14" s="109"/>
      <c r="H14" s="109"/>
      <c r="I14" s="109"/>
    </row>
    <row r="15" spans="1:12" ht="14.5" customHeight="1" x14ac:dyDescent="0.35">
      <c r="B15" s="109"/>
      <c r="C15" s="109"/>
      <c r="D15" s="109"/>
      <c r="E15" s="109"/>
      <c r="F15" s="109"/>
      <c r="G15" s="109"/>
      <c r="H15" s="109"/>
      <c r="I15" s="109"/>
    </row>
    <row r="16" spans="1:12" ht="14.5" customHeight="1" x14ac:dyDescent="0.35">
      <c r="B16" s="109"/>
      <c r="C16" s="109"/>
      <c r="D16" s="109"/>
      <c r="E16" s="109"/>
      <c r="F16" s="109"/>
      <c r="G16" s="109"/>
      <c r="H16" s="109"/>
      <c r="I16" s="109"/>
    </row>
    <row r="17" spans="2:9" ht="14.5" customHeight="1" x14ac:dyDescent="0.35">
      <c r="B17" s="109"/>
      <c r="C17" s="109"/>
      <c r="D17" s="109"/>
      <c r="E17" s="109"/>
      <c r="F17" s="109"/>
      <c r="G17" s="109"/>
      <c r="H17" s="109"/>
      <c r="I17" s="109"/>
    </row>
    <row r="18" spans="2:9" ht="14.5" customHeight="1" x14ac:dyDescent="0.35">
      <c r="B18" s="109"/>
      <c r="C18" s="109"/>
      <c r="D18" s="109"/>
      <c r="E18" s="109"/>
      <c r="F18" s="109"/>
      <c r="G18" s="109"/>
      <c r="H18" s="109"/>
      <c r="I18" s="109"/>
    </row>
    <row r="19" spans="2:9" ht="14.5" customHeight="1" x14ac:dyDescent="0.35">
      <c r="B19" s="109"/>
      <c r="C19" s="109"/>
      <c r="D19" s="109"/>
      <c r="E19" s="109"/>
      <c r="F19" s="109"/>
      <c r="G19" s="109"/>
      <c r="H19" s="109"/>
      <c r="I19" s="109"/>
    </row>
    <row r="20" spans="2:9" ht="14.5" customHeight="1" x14ac:dyDescent="0.35">
      <c r="B20" s="109"/>
      <c r="C20" s="109"/>
      <c r="D20" s="109"/>
      <c r="E20" s="109"/>
      <c r="F20" s="109"/>
      <c r="G20" s="109"/>
      <c r="H20" s="109"/>
      <c r="I20" s="109"/>
    </row>
    <row r="21" spans="2:9" ht="14.5" customHeight="1" x14ac:dyDescent="0.35">
      <c r="B21" s="109"/>
      <c r="C21" s="109"/>
      <c r="D21" s="109"/>
      <c r="E21" s="109"/>
      <c r="F21" s="109"/>
      <c r="G21" s="109"/>
      <c r="H21" s="109"/>
      <c r="I21" s="109"/>
    </row>
    <row r="22" spans="2:9" ht="14.5" customHeight="1" x14ac:dyDescent="0.35">
      <c r="B22" s="109"/>
      <c r="C22" s="109"/>
      <c r="D22" s="109"/>
      <c r="E22" s="109"/>
      <c r="F22" s="109"/>
      <c r="G22" s="109"/>
      <c r="H22" s="109"/>
      <c r="I22" s="109"/>
    </row>
    <row r="23" spans="2:9" ht="14.5" customHeight="1" x14ac:dyDescent="0.35">
      <c r="B23" s="109"/>
      <c r="C23" s="109"/>
      <c r="D23" s="109"/>
      <c r="E23" s="109"/>
      <c r="F23" s="109"/>
      <c r="G23" s="109"/>
      <c r="H23" s="109"/>
      <c r="I23" s="109"/>
    </row>
    <row r="24" spans="2:9" ht="14.5" customHeight="1" x14ac:dyDescent="0.35">
      <c r="B24" s="109"/>
      <c r="C24" s="109"/>
      <c r="D24" s="109"/>
      <c r="E24" s="109"/>
      <c r="F24" s="109"/>
      <c r="G24" s="109"/>
      <c r="H24" s="109"/>
      <c r="I24" s="109"/>
    </row>
    <row r="25" spans="2:9" ht="14.5" customHeight="1" x14ac:dyDescent="0.35">
      <c r="B25" s="109"/>
      <c r="C25" s="109"/>
      <c r="D25" s="109"/>
      <c r="E25" s="109"/>
      <c r="F25" s="109"/>
      <c r="G25" s="109"/>
      <c r="H25" s="109"/>
      <c r="I25" s="109"/>
    </row>
    <row r="26" spans="2:9" ht="14.5" customHeight="1" x14ac:dyDescent="0.35">
      <c r="B26" s="109"/>
      <c r="C26" s="109"/>
      <c r="D26" s="109"/>
      <c r="E26" s="109"/>
      <c r="F26" s="109"/>
      <c r="G26" s="109"/>
      <c r="H26" s="109"/>
      <c r="I26" s="109"/>
    </row>
    <row r="27" spans="2:9" ht="14.5" customHeight="1" x14ac:dyDescent="0.35">
      <c r="B27" s="109"/>
      <c r="C27" s="109"/>
      <c r="D27" s="109"/>
      <c r="E27" s="109"/>
      <c r="F27" s="109"/>
      <c r="G27" s="109"/>
      <c r="H27" s="109"/>
      <c r="I27" s="109"/>
    </row>
    <row r="28" spans="2:9" ht="14.5" customHeight="1" x14ac:dyDescent="0.35">
      <c r="B28" s="109"/>
      <c r="C28" s="109"/>
      <c r="D28" s="109"/>
      <c r="E28" s="109"/>
      <c r="F28" s="109"/>
      <c r="G28" s="109"/>
      <c r="H28" s="109"/>
      <c r="I28" s="109"/>
    </row>
    <row r="29" spans="2:9" ht="14.5" customHeight="1" x14ac:dyDescent="0.35">
      <c r="B29" s="109"/>
      <c r="C29" s="109"/>
      <c r="D29" s="109"/>
      <c r="E29" s="109"/>
      <c r="F29" s="109"/>
      <c r="G29" s="109"/>
      <c r="H29" s="109"/>
      <c r="I29" s="109"/>
    </row>
    <row r="30" spans="2:9" ht="14.5" customHeight="1" x14ac:dyDescent="0.35">
      <c r="B30" s="109"/>
      <c r="C30" s="109"/>
      <c r="D30" s="109"/>
      <c r="E30" s="109"/>
      <c r="F30" s="109"/>
      <c r="G30" s="109"/>
      <c r="H30" s="109"/>
      <c r="I30" s="109"/>
    </row>
    <row r="31" spans="2:9" ht="14.5" customHeight="1" x14ac:dyDescent="0.35">
      <c r="B31" s="109"/>
      <c r="C31" s="109"/>
      <c r="D31" s="109"/>
      <c r="E31" s="109"/>
      <c r="F31" s="109"/>
      <c r="G31" s="109"/>
      <c r="H31" s="109"/>
      <c r="I31" s="109"/>
    </row>
    <row r="32" spans="2:9" ht="14.5" customHeight="1" x14ac:dyDescent="0.35">
      <c r="B32" s="109"/>
      <c r="C32" s="109"/>
      <c r="D32" s="109"/>
      <c r="E32" s="109"/>
      <c r="F32" s="109"/>
      <c r="G32" s="109"/>
      <c r="H32" s="109"/>
      <c r="I32" s="109"/>
    </row>
    <row r="33" spans="2:9" ht="14.5" customHeight="1" x14ac:dyDescent="0.35">
      <c r="B33" s="109"/>
      <c r="C33" s="109"/>
      <c r="D33" s="109"/>
      <c r="E33" s="109"/>
      <c r="F33" s="109"/>
      <c r="G33" s="109"/>
      <c r="H33" s="109"/>
      <c r="I33" s="109"/>
    </row>
    <row r="34" spans="2:9" ht="14.5" customHeight="1" x14ac:dyDescent="0.35">
      <c r="B34" s="109"/>
      <c r="C34" s="109"/>
      <c r="D34" s="109"/>
      <c r="E34" s="109"/>
      <c r="F34" s="109"/>
      <c r="G34" s="109"/>
      <c r="H34" s="109"/>
      <c r="I34" s="109"/>
    </row>
    <row r="35" spans="2:9" ht="14.5" customHeight="1" x14ac:dyDescent="0.35">
      <c r="B35" s="109"/>
      <c r="C35" s="109"/>
      <c r="D35" s="109"/>
      <c r="E35" s="109"/>
      <c r="F35" s="109"/>
      <c r="G35" s="109"/>
      <c r="H35" s="109"/>
      <c r="I35" s="109"/>
    </row>
    <row r="36" spans="2:9" ht="14.5" customHeight="1" x14ac:dyDescent="0.35">
      <c r="B36" s="109"/>
      <c r="C36" s="109"/>
      <c r="D36" s="109"/>
      <c r="E36" s="109"/>
      <c r="F36" s="109"/>
      <c r="G36" s="109"/>
      <c r="H36" s="109"/>
      <c r="I36" s="109"/>
    </row>
    <row r="37" spans="2:9" ht="14.5" customHeight="1" x14ac:dyDescent="0.35">
      <c r="B37" s="109"/>
      <c r="C37" s="109"/>
      <c r="D37" s="109"/>
      <c r="E37" s="109"/>
      <c r="F37" s="109"/>
      <c r="G37" s="109"/>
      <c r="H37" s="109"/>
      <c r="I37" s="109"/>
    </row>
    <row r="38" spans="2:9" ht="14.5" customHeight="1" x14ac:dyDescent="0.35">
      <c r="B38" s="109"/>
      <c r="C38" s="109"/>
      <c r="D38" s="109"/>
      <c r="E38" s="109"/>
      <c r="F38" s="109"/>
      <c r="G38" s="109"/>
      <c r="H38" s="109"/>
      <c r="I38" s="109"/>
    </row>
    <row r="39" spans="2:9" ht="14.5" customHeight="1" x14ac:dyDescent="0.35">
      <c r="B39" s="109"/>
      <c r="C39" s="109"/>
      <c r="D39" s="109"/>
      <c r="E39" s="109"/>
      <c r="F39" s="109"/>
      <c r="G39" s="109"/>
      <c r="H39" s="109"/>
      <c r="I39" s="109"/>
    </row>
    <row r="40" spans="2:9" ht="14.5" customHeight="1" x14ac:dyDescent="0.35">
      <c r="B40" s="109"/>
      <c r="C40" s="109"/>
      <c r="D40" s="109"/>
      <c r="E40" s="109"/>
      <c r="F40" s="109"/>
      <c r="G40" s="109"/>
      <c r="H40" s="109"/>
      <c r="I40" s="109"/>
    </row>
  </sheetData>
  <sheetProtection sheet="1" objects="1" scenarios="1"/>
  <mergeCells count="3">
    <mergeCell ref="A1:J1"/>
    <mergeCell ref="A3:J3"/>
    <mergeCell ref="B5:I40"/>
  </mergeCells>
  <pageMargins left="0.7" right="0.7" top="0.75" bottom="0.75" header="0.3" footer="0.3"/>
  <pageSetup paperSize="9" scale="6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3">
    <tabColor rgb="FFFFFF00"/>
  </sheetPr>
  <dimension ref="A2:N629"/>
  <sheetViews>
    <sheetView topLeftCell="A178" zoomScale="60" zoomScaleNormal="60" workbookViewId="0">
      <selection activeCell="F48" sqref="F48:G60"/>
    </sheetView>
  </sheetViews>
  <sheetFormatPr baseColWidth="10" defaultColWidth="11.453125" defaultRowHeight="14.5" x14ac:dyDescent="0.35"/>
  <cols>
    <col min="1" max="1" width="53.453125" style="10" customWidth="1"/>
    <col min="2" max="2" width="35.54296875" style="10" bestFit="1" customWidth="1"/>
    <col min="3" max="3" width="31.26953125" style="10" customWidth="1"/>
    <col min="4" max="8" width="18.453125" style="10" bestFit="1" customWidth="1"/>
    <col min="9" max="12" width="16.26953125" style="10" customWidth="1"/>
    <col min="13" max="14" width="12" style="10" bestFit="1" customWidth="1"/>
    <col min="15" max="16384" width="11.453125" style="10"/>
  </cols>
  <sheetData>
    <row r="2" spans="1:14" x14ac:dyDescent="0.35">
      <c r="D2" s="10" t="s">
        <v>210</v>
      </c>
      <c r="E2" s="10" t="s">
        <v>211</v>
      </c>
      <c r="F2" s="10" t="s">
        <v>212</v>
      </c>
      <c r="G2" s="10">
        <v>0</v>
      </c>
      <c r="H2" s="10">
        <v>0</v>
      </c>
      <c r="I2" s="10">
        <v>0</v>
      </c>
      <c r="J2" s="10">
        <v>0</v>
      </c>
      <c r="K2" s="10">
        <v>0</v>
      </c>
      <c r="L2" s="10">
        <v>0</v>
      </c>
    </row>
    <row r="3" spans="1:14" x14ac:dyDescent="0.35">
      <c r="A3" s="10" t="str">
        <f>B3&amp;C3</f>
        <v>VOLUMEN (miles Consumiciones)TOTAL BEBIDAS</v>
      </c>
      <c r="B3" s="10" t="s">
        <v>176</v>
      </c>
      <c r="C3" s="10" t="s">
        <v>115</v>
      </c>
      <c r="D3" s="11">
        <v>7351321</v>
      </c>
      <c r="E3" s="11">
        <v>7165981</v>
      </c>
      <c r="F3" s="11">
        <v>6930559</v>
      </c>
      <c r="G3" s="11">
        <v>0</v>
      </c>
      <c r="H3" s="11">
        <v>0</v>
      </c>
      <c r="I3" s="11">
        <v>0</v>
      </c>
      <c r="J3" s="11">
        <v>0</v>
      </c>
      <c r="K3" s="11">
        <v>0</v>
      </c>
      <c r="L3" s="11">
        <v>0</v>
      </c>
      <c r="M3" s="11"/>
      <c r="N3" s="11"/>
    </row>
    <row r="4" spans="1:14" x14ac:dyDescent="0.35">
      <c r="A4" s="10" t="str">
        <f t="shared" ref="A4:A67" si="0">B4&amp;C4</f>
        <v>VOLUMEN (miles Consumiciones).Total Bebidas Caliente</v>
      </c>
      <c r="B4" s="10" t="s">
        <v>176</v>
      </c>
      <c r="C4" s="10" t="s">
        <v>116</v>
      </c>
      <c r="D4" s="11">
        <v>2813138</v>
      </c>
      <c r="E4" s="11">
        <v>2795693</v>
      </c>
      <c r="F4" s="11">
        <v>2711041</v>
      </c>
      <c r="G4" s="11">
        <v>0</v>
      </c>
      <c r="H4" s="11">
        <v>0</v>
      </c>
      <c r="I4" s="11">
        <v>0</v>
      </c>
      <c r="J4" s="11">
        <v>0</v>
      </c>
      <c r="K4" s="11">
        <v>0</v>
      </c>
      <c r="L4" s="11">
        <v>0</v>
      </c>
      <c r="M4" s="11"/>
      <c r="N4" s="11"/>
    </row>
    <row r="5" spans="1:14" x14ac:dyDescent="0.35">
      <c r="A5" s="10" t="str">
        <f t="shared" si="0"/>
        <v>VOLUMEN (miles Consumiciones)Cafe</v>
      </c>
      <c r="B5" s="10" t="s">
        <v>176</v>
      </c>
      <c r="C5" s="10" t="s">
        <v>117</v>
      </c>
      <c r="D5" s="11">
        <v>1188411</v>
      </c>
      <c r="E5" s="11">
        <v>1173222</v>
      </c>
      <c r="F5" s="11">
        <v>1118374</v>
      </c>
      <c r="G5" s="11">
        <v>0</v>
      </c>
      <c r="H5" s="11">
        <v>0</v>
      </c>
      <c r="I5" s="11">
        <v>0</v>
      </c>
      <c r="J5" s="11">
        <v>0</v>
      </c>
      <c r="K5" s="11">
        <v>0</v>
      </c>
      <c r="L5" s="11">
        <v>0</v>
      </c>
      <c r="M5" s="11"/>
      <c r="N5" s="11"/>
    </row>
    <row r="6" spans="1:14" x14ac:dyDescent="0.35">
      <c r="A6" s="10" t="str">
        <f t="shared" si="0"/>
        <v>VOLUMEN (miles Consumiciones)Leche+bebidas vegetales</v>
      </c>
      <c r="B6" s="10" t="s">
        <v>176</v>
      </c>
      <c r="C6" s="10" t="s">
        <v>168</v>
      </c>
      <c r="D6" s="11">
        <v>1434623</v>
      </c>
      <c r="E6" s="11">
        <v>1442842</v>
      </c>
      <c r="F6" s="11">
        <v>1419867</v>
      </c>
      <c r="G6" s="11">
        <v>0</v>
      </c>
      <c r="H6" s="11">
        <v>0</v>
      </c>
      <c r="I6" s="11">
        <v>0</v>
      </c>
      <c r="J6" s="11">
        <v>0</v>
      </c>
      <c r="K6" s="11">
        <v>0</v>
      </c>
      <c r="L6" s="11">
        <v>0</v>
      </c>
      <c r="M6" s="11"/>
      <c r="N6" s="11"/>
    </row>
    <row r="7" spans="1:14" x14ac:dyDescent="0.35">
      <c r="A7" s="10" t="str">
        <f t="shared" si="0"/>
        <v>VOLUMEN (miles Consumiciones)Leche</v>
      </c>
      <c r="B7" s="10" t="s">
        <v>176</v>
      </c>
      <c r="C7" s="10" t="s">
        <v>118</v>
      </c>
      <c r="D7" s="11">
        <v>1389618</v>
      </c>
      <c r="E7" s="11">
        <v>1377441</v>
      </c>
      <c r="F7" s="11">
        <v>1352172</v>
      </c>
      <c r="G7" s="11">
        <v>0</v>
      </c>
      <c r="H7" s="11">
        <v>0</v>
      </c>
      <c r="I7" s="11">
        <v>0</v>
      </c>
      <c r="J7" s="11">
        <v>0</v>
      </c>
      <c r="K7" s="11">
        <v>0</v>
      </c>
      <c r="L7" s="11">
        <v>0</v>
      </c>
      <c r="M7" s="11"/>
      <c r="N7" s="11"/>
    </row>
    <row r="8" spans="1:14" x14ac:dyDescent="0.35">
      <c r="A8" s="10" t="str">
        <f t="shared" si="0"/>
        <v>VOLUMEN (miles Consumiciones)Leche Sola</v>
      </c>
      <c r="B8" s="10" t="s">
        <v>176</v>
      </c>
      <c r="C8" s="10" t="s">
        <v>119</v>
      </c>
      <c r="D8" s="11">
        <v>16534.97</v>
      </c>
      <c r="E8" s="11">
        <v>10270.75</v>
      </c>
      <c r="F8" s="11">
        <v>11740.62</v>
      </c>
      <c r="G8" s="11">
        <v>0</v>
      </c>
      <c r="H8" s="11">
        <v>0</v>
      </c>
      <c r="I8" s="11">
        <v>0</v>
      </c>
      <c r="J8" s="11">
        <v>0</v>
      </c>
      <c r="K8" s="11">
        <v>0</v>
      </c>
      <c r="L8" s="11">
        <v>0</v>
      </c>
      <c r="M8" s="11"/>
      <c r="N8" s="11"/>
    </row>
    <row r="9" spans="1:14" x14ac:dyDescent="0.35">
      <c r="A9" s="10" t="str">
        <f t="shared" si="0"/>
        <v>VOLUMEN (miles Consumiciones)Leche Con Cacao</v>
      </c>
      <c r="B9" s="10" t="s">
        <v>176</v>
      </c>
      <c r="C9" s="10" t="s">
        <v>120</v>
      </c>
      <c r="D9" s="11">
        <v>46531.1</v>
      </c>
      <c r="E9" s="11">
        <v>42112.02</v>
      </c>
      <c r="F9" s="11">
        <v>39110.519999999997</v>
      </c>
      <c r="G9" s="11">
        <v>0</v>
      </c>
      <c r="H9" s="11">
        <v>0</v>
      </c>
      <c r="I9" s="11">
        <v>0</v>
      </c>
      <c r="J9" s="11">
        <v>0</v>
      </c>
      <c r="K9" s="11">
        <v>0</v>
      </c>
      <c r="L9" s="11">
        <v>0</v>
      </c>
      <c r="M9" s="11"/>
      <c r="N9" s="11"/>
    </row>
    <row r="10" spans="1:14" x14ac:dyDescent="0.35">
      <c r="A10" s="10" t="str">
        <f t="shared" si="0"/>
        <v>VOLUMEN (miles Consumiciones)Leche Con Cafe</v>
      </c>
      <c r="B10" s="10" t="s">
        <v>176</v>
      </c>
      <c r="C10" s="10" t="s">
        <v>121</v>
      </c>
      <c r="D10" s="11">
        <v>1326552</v>
      </c>
      <c r="E10" s="11">
        <v>1325058</v>
      </c>
      <c r="F10" s="11">
        <v>1301321</v>
      </c>
      <c r="G10" s="11">
        <v>0</v>
      </c>
      <c r="H10" s="11">
        <v>0</v>
      </c>
      <c r="I10" s="11">
        <v>0</v>
      </c>
      <c r="J10" s="11">
        <v>0</v>
      </c>
      <c r="K10" s="11">
        <v>0</v>
      </c>
      <c r="L10" s="11">
        <v>0</v>
      </c>
      <c r="M10" s="11"/>
      <c r="N10" s="11"/>
    </row>
    <row r="11" spans="1:14" x14ac:dyDescent="0.35">
      <c r="A11" s="10" t="str">
        <f t="shared" si="0"/>
        <v>VOLUMEN (miles Consumiciones)Bebidas Vegetales</v>
      </c>
      <c r="B11" s="10" t="s">
        <v>176</v>
      </c>
      <c r="C11" s="10" t="s">
        <v>169</v>
      </c>
      <c r="D11" s="11">
        <v>45005.37</v>
      </c>
      <c r="E11" s="11">
        <v>65401.32</v>
      </c>
      <c r="F11" s="11">
        <v>67695.02</v>
      </c>
      <c r="G11" s="11">
        <v>0</v>
      </c>
      <c r="H11" s="11">
        <v>0</v>
      </c>
      <c r="I11" s="11">
        <v>0</v>
      </c>
      <c r="J11" s="11">
        <v>0</v>
      </c>
      <c r="K11" s="11">
        <v>0</v>
      </c>
      <c r="L11" s="11">
        <v>0</v>
      </c>
      <c r="M11" s="11"/>
      <c r="N11" s="11"/>
    </row>
    <row r="12" spans="1:14" x14ac:dyDescent="0.35">
      <c r="A12" s="10" t="str">
        <f t="shared" si="0"/>
        <v>VOLUMEN (miles Consumiciones)Infusiones</v>
      </c>
      <c r="B12" s="10" t="s">
        <v>176</v>
      </c>
      <c r="C12" s="10" t="s">
        <v>122</v>
      </c>
      <c r="D12" s="11">
        <v>111258.1</v>
      </c>
      <c r="E12" s="11">
        <v>104765.7</v>
      </c>
      <c r="F12" s="11">
        <v>103291.3</v>
      </c>
      <c r="G12" s="11">
        <v>0</v>
      </c>
      <c r="H12" s="11">
        <v>0</v>
      </c>
      <c r="I12" s="11">
        <v>0</v>
      </c>
      <c r="J12" s="11">
        <v>0</v>
      </c>
      <c r="K12" s="11">
        <v>0</v>
      </c>
      <c r="L12" s="11">
        <v>0</v>
      </c>
      <c r="M12" s="11"/>
      <c r="N12" s="11"/>
    </row>
    <row r="13" spans="1:14" x14ac:dyDescent="0.35">
      <c r="A13" s="10" t="str">
        <f t="shared" si="0"/>
        <v>VOLUMEN (miles Consumiciones)Resto Bebidas Caliente</v>
      </c>
      <c r="B13" s="10" t="s">
        <v>176</v>
      </c>
      <c r="C13" s="10" t="s">
        <v>123</v>
      </c>
      <c r="D13" s="11">
        <v>78845.89</v>
      </c>
      <c r="E13" s="11">
        <v>74862.94</v>
      </c>
      <c r="F13" s="11">
        <v>69509.3</v>
      </c>
      <c r="G13" s="11">
        <v>0</v>
      </c>
      <c r="H13" s="11">
        <v>0</v>
      </c>
      <c r="I13" s="11">
        <v>0</v>
      </c>
      <c r="J13" s="11">
        <v>0</v>
      </c>
      <c r="K13" s="11">
        <v>0</v>
      </c>
      <c r="L13" s="11">
        <v>0</v>
      </c>
      <c r="M13" s="11"/>
      <c r="N13" s="11"/>
    </row>
    <row r="14" spans="1:14" x14ac:dyDescent="0.35">
      <c r="A14" s="10" t="str">
        <f t="shared" si="0"/>
        <v>VOLUMEN (miles Consumiciones).Total Bebidas Frias</v>
      </c>
      <c r="B14" s="10" t="s">
        <v>176</v>
      </c>
      <c r="C14" s="10" t="s">
        <v>124</v>
      </c>
      <c r="D14" s="11">
        <v>4538183</v>
      </c>
      <c r="E14" s="11">
        <v>4370289</v>
      </c>
      <c r="F14" s="11">
        <v>4219518</v>
      </c>
      <c r="G14" s="11">
        <v>0</v>
      </c>
      <c r="H14" s="11">
        <v>0</v>
      </c>
      <c r="I14" s="11">
        <v>0</v>
      </c>
      <c r="J14" s="11">
        <v>0</v>
      </c>
      <c r="K14" s="11">
        <v>0</v>
      </c>
      <c r="L14" s="11">
        <v>0</v>
      </c>
      <c r="M14" s="11"/>
      <c r="N14" s="11"/>
    </row>
    <row r="15" spans="1:14" x14ac:dyDescent="0.35">
      <c r="A15" s="10" t="str">
        <f t="shared" si="0"/>
        <v>VOLUMEN (miles Consumiciones)Total bebidas de vino</v>
      </c>
      <c r="B15" s="10" t="s">
        <v>176</v>
      </c>
      <c r="C15" s="10" t="s">
        <v>125</v>
      </c>
      <c r="D15" s="11">
        <v>334511.59999999998</v>
      </c>
      <c r="E15" s="11">
        <v>325544.90000000002</v>
      </c>
      <c r="F15" s="11">
        <v>324832.59999999998</v>
      </c>
      <c r="G15" s="11">
        <v>0</v>
      </c>
      <c r="H15" s="11">
        <v>0</v>
      </c>
      <c r="I15" s="11">
        <v>0</v>
      </c>
      <c r="J15" s="11">
        <v>0</v>
      </c>
      <c r="K15" s="11">
        <v>0</v>
      </c>
      <c r="L15" s="11">
        <v>0</v>
      </c>
      <c r="M15" s="11"/>
      <c r="N15" s="11"/>
    </row>
    <row r="16" spans="1:14" x14ac:dyDescent="0.35">
      <c r="A16" s="10" t="str">
        <f t="shared" si="0"/>
        <v>VOLUMEN (miles Consumiciones)Vino</v>
      </c>
      <c r="B16" s="10" t="s">
        <v>176</v>
      </c>
      <c r="C16" s="10" t="s">
        <v>126</v>
      </c>
      <c r="D16" s="11">
        <v>251147</v>
      </c>
      <c r="E16" s="11">
        <v>244692.5</v>
      </c>
      <c r="F16" s="11">
        <v>245562.7</v>
      </c>
      <c r="G16" s="11">
        <v>0</v>
      </c>
      <c r="H16" s="11">
        <v>0</v>
      </c>
      <c r="I16" s="11">
        <v>0</v>
      </c>
      <c r="J16" s="11">
        <v>0</v>
      </c>
      <c r="K16" s="11">
        <v>0</v>
      </c>
      <c r="L16" s="11">
        <v>0</v>
      </c>
      <c r="M16" s="11"/>
      <c r="N16" s="11"/>
    </row>
    <row r="17" spans="1:14" x14ac:dyDescent="0.35">
      <c r="A17" s="10" t="str">
        <f t="shared" si="0"/>
        <v>VOLUMEN (miles Consumiciones)Tinto</v>
      </c>
      <c r="B17" s="10" t="s">
        <v>176</v>
      </c>
      <c r="C17" s="10" t="s">
        <v>127</v>
      </c>
      <c r="D17" s="11">
        <v>133812.6</v>
      </c>
      <c r="E17" s="11">
        <v>125093.4</v>
      </c>
      <c r="F17" s="11">
        <v>126482.6</v>
      </c>
      <c r="G17" s="11">
        <v>0</v>
      </c>
      <c r="H17" s="11">
        <v>0</v>
      </c>
      <c r="I17" s="11">
        <v>0</v>
      </c>
      <c r="J17" s="11">
        <v>0</v>
      </c>
      <c r="K17" s="11">
        <v>0</v>
      </c>
      <c r="L17" s="11">
        <v>0</v>
      </c>
      <c r="M17" s="11"/>
      <c r="N17" s="11"/>
    </row>
    <row r="18" spans="1:14" x14ac:dyDescent="0.35">
      <c r="A18" s="10" t="str">
        <f t="shared" si="0"/>
        <v>VOLUMEN (miles Consumiciones)Blanco</v>
      </c>
      <c r="B18" s="10" t="s">
        <v>176</v>
      </c>
      <c r="C18" s="10" t="s">
        <v>128</v>
      </c>
      <c r="D18" s="11">
        <v>101556.9</v>
      </c>
      <c r="E18" s="11">
        <v>104637.9</v>
      </c>
      <c r="F18" s="11">
        <v>106924.9</v>
      </c>
      <c r="G18" s="11">
        <v>0</v>
      </c>
      <c r="H18" s="11">
        <v>0</v>
      </c>
      <c r="I18" s="11">
        <v>0</v>
      </c>
      <c r="J18" s="11">
        <v>0</v>
      </c>
      <c r="K18" s="11">
        <v>0</v>
      </c>
      <c r="L18" s="11">
        <v>0</v>
      </c>
      <c r="M18" s="11"/>
      <c r="N18" s="11"/>
    </row>
    <row r="19" spans="1:14" x14ac:dyDescent="0.35">
      <c r="A19" s="10" t="str">
        <f t="shared" si="0"/>
        <v>VOLUMEN (miles Consumiciones)Rosado</v>
      </c>
      <c r="B19" s="10" t="s">
        <v>176</v>
      </c>
      <c r="C19" s="10" t="s">
        <v>129</v>
      </c>
      <c r="D19" s="11">
        <v>11305.73</v>
      </c>
      <c r="E19" s="11">
        <v>11277.76</v>
      </c>
      <c r="F19" s="11">
        <v>4098.6400000000003</v>
      </c>
      <c r="G19" s="11">
        <v>0</v>
      </c>
      <c r="H19" s="11">
        <v>0</v>
      </c>
      <c r="I19" s="11">
        <v>0</v>
      </c>
      <c r="J19" s="11">
        <v>0</v>
      </c>
      <c r="K19" s="11">
        <v>0</v>
      </c>
      <c r="L19" s="11">
        <v>0</v>
      </c>
      <c r="M19" s="11"/>
      <c r="N19" s="11"/>
    </row>
    <row r="20" spans="1:14" x14ac:dyDescent="0.35">
      <c r="A20" s="10" t="str">
        <f t="shared" si="0"/>
        <v>VOLUMEN (miles Consumiciones)Resto vino</v>
      </c>
      <c r="B20" s="10" t="s">
        <v>176</v>
      </c>
      <c r="C20" s="10" t="s">
        <v>130</v>
      </c>
      <c r="D20" s="11">
        <v>4471.7539999999999</v>
      </c>
      <c r="E20" s="11">
        <v>3683.4430000000002</v>
      </c>
      <c r="F20" s="11">
        <v>8056.5360000000001</v>
      </c>
      <c r="G20" s="11">
        <v>0</v>
      </c>
      <c r="H20" s="11">
        <v>0</v>
      </c>
      <c r="I20" s="11">
        <v>0</v>
      </c>
      <c r="J20" s="11">
        <v>0</v>
      </c>
      <c r="K20" s="11">
        <v>0</v>
      </c>
      <c r="L20" s="11">
        <v>0</v>
      </c>
      <c r="M20" s="11"/>
      <c r="N20" s="11"/>
    </row>
    <row r="21" spans="1:14" x14ac:dyDescent="0.35">
      <c r="A21" s="10" t="str">
        <f t="shared" si="0"/>
        <v>VOLUMEN (miles Consumiciones)Cava</v>
      </c>
      <c r="B21" s="10" t="s">
        <v>176</v>
      </c>
      <c r="C21" s="10" t="s">
        <v>131</v>
      </c>
      <c r="D21" s="11">
        <v>6750.64</v>
      </c>
      <c r="E21" s="11">
        <v>6389.9620000000004</v>
      </c>
      <c r="F21" s="11">
        <v>6541.03</v>
      </c>
      <c r="G21" s="11">
        <v>0</v>
      </c>
      <c r="H21" s="11">
        <v>0</v>
      </c>
      <c r="I21" s="11">
        <v>0</v>
      </c>
      <c r="J21" s="11">
        <v>0</v>
      </c>
      <c r="K21" s="11">
        <v>0</v>
      </c>
      <c r="L21" s="11">
        <v>0</v>
      </c>
      <c r="M21" s="11"/>
      <c r="N21" s="11"/>
    </row>
    <row r="22" spans="1:14" x14ac:dyDescent="0.35">
      <c r="A22" s="10" t="str">
        <f t="shared" si="0"/>
        <v>VOLUMEN (miles Consumiciones)Otr.Bebidas Deri.Vino</v>
      </c>
      <c r="B22" s="10" t="s">
        <v>176</v>
      </c>
      <c r="C22" s="10" t="s">
        <v>132</v>
      </c>
      <c r="D22" s="11">
        <v>76613.929999999993</v>
      </c>
      <c r="E22" s="11">
        <v>74462.39</v>
      </c>
      <c r="F22" s="11">
        <v>72728.86</v>
      </c>
      <c r="G22" s="11">
        <v>0</v>
      </c>
      <c r="H22" s="11">
        <v>0</v>
      </c>
      <c r="I22" s="11">
        <v>0</v>
      </c>
      <c r="J22" s="11">
        <v>0</v>
      </c>
      <c r="K22" s="11">
        <v>0</v>
      </c>
      <c r="L22" s="11">
        <v>0</v>
      </c>
      <c r="M22" s="11"/>
      <c r="N22" s="11"/>
    </row>
    <row r="23" spans="1:14" x14ac:dyDescent="0.35">
      <c r="A23" s="10" t="str">
        <f t="shared" si="0"/>
        <v>VOLUMEN (miles Consumiciones)Tinto de Verano</v>
      </c>
      <c r="B23" s="10" t="s">
        <v>176</v>
      </c>
      <c r="C23" s="10" t="s">
        <v>133</v>
      </c>
      <c r="D23" s="11">
        <v>55830.84</v>
      </c>
      <c r="E23" s="11">
        <v>53307.81</v>
      </c>
      <c r="F23" s="11">
        <v>53764.35</v>
      </c>
      <c r="G23" s="11">
        <v>0</v>
      </c>
      <c r="H23" s="11">
        <v>0</v>
      </c>
      <c r="I23" s="11">
        <v>0</v>
      </c>
      <c r="J23" s="11">
        <v>0</v>
      </c>
      <c r="K23" s="11">
        <v>0</v>
      </c>
      <c r="L23" s="11">
        <v>0</v>
      </c>
      <c r="M23" s="11"/>
      <c r="N23" s="11"/>
    </row>
    <row r="24" spans="1:14" x14ac:dyDescent="0.35">
      <c r="A24" s="10" t="str">
        <f t="shared" si="0"/>
        <v>VOLUMEN (miles Consumiciones)Sangria de Vino</v>
      </c>
      <c r="B24" s="10" t="s">
        <v>176</v>
      </c>
      <c r="C24" s="10" t="s">
        <v>134</v>
      </c>
      <c r="D24" s="11">
        <v>5558.9889999999996</v>
      </c>
      <c r="E24" s="11">
        <v>4494.09</v>
      </c>
      <c r="F24" s="11">
        <v>4672.9809999999998</v>
      </c>
      <c r="G24" s="11">
        <v>0</v>
      </c>
      <c r="H24" s="11">
        <v>0</v>
      </c>
      <c r="I24" s="11">
        <v>0</v>
      </c>
      <c r="J24" s="11">
        <v>0</v>
      </c>
      <c r="K24" s="11">
        <v>0</v>
      </c>
      <c r="L24" s="11">
        <v>0</v>
      </c>
      <c r="M24" s="11"/>
      <c r="N24" s="11"/>
    </row>
    <row r="25" spans="1:14" x14ac:dyDescent="0.35">
      <c r="A25" s="10" t="str">
        <f t="shared" si="0"/>
        <v>VOLUMEN (miles Consumiciones)Sangria de Cava</v>
      </c>
      <c r="B25" s="10" t="s">
        <v>176</v>
      </c>
      <c r="C25" s="10" t="s">
        <v>135</v>
      </c>
      <c r="D25" s="11">
        <v>2695.797</v>
      </c>
      <c r="E25" s="11">
        <v>2619.616</v>
      </c>
      <c r="F25" s="11">
        <v>2522.34</v>
      </c>
      <c r="G25" s="11">
        <v>0</v>
      </c>
      <c r="H25" s="11">
        <v>0</v>
      </c>
      <c r="I25" s="11">
        <v>0</v>
      </c>
      <c r="J25" s="11">
        <v>0</v>
      </c>
      <c r="K25" s="11">
        <v>0</v>
      </c>
      <c r="L25" s="11">
        <v>0</v>
      </c>
      <c r="M25" s="11"/>
      <c r="N25" s="11"/>
    </row>
    <row r="26" spans="1:14" x14ac:dyDescent="0.35">
      <c r="A26" s="10" t="str">
        <f t="shared" si="0"/>
        <v>VOLUMEN (miles Consumiciones)Calimocho</v>
      </c>
      <c r="B26" s="10" t="s">
        <v>176</v>
      </c>
      <c r="C26" s="10" t="s">
        <v>136</v>
      </c>
      <c r="D26" s="11">
        <v>5270.8339999999998</v>
      </c>
      <c r="E26" s="11">
        <v>6302.7250000000004</v>
      </c>
      <c r="F26" s="11">
        <v>4740.8779999999997</v>
      </c>
      <c r="G26" s="11">
        <v>0</v>
      </c>
      <c r="H26" s="11">
        <v>0</v>
      </c>
      <c r="I26" s="11">
        <v>0</v>
      </c>
      <c r="J26" s="11">
        <v>0</v>
      </c>
      <c r="K26" s="11">
        <v>0</v>
      </c>
      <c r="L26" s="11">
        <v>0</v>
      </c>
      <c r="M26" s="11"/>
      <c r="N26" s="11"/>
    </row>
    <row r="27" spans="1:14" x14ac:dyDescent="0.35">
      <c r="A27" s="10" t="str">
        <f t="shared" si="0"/>
        <v>VOLUMEN (miles Consumiciones)Rebujito</v>
      </c>
      <c r="B27" s="10" t="s">
        <v>176</v>
      </c>
      <c r="C27" s="10" t="s">
        <v>170</v>
      </c>
      <c r="D27" s="11">
        <v>1068.4100000000001</v>
      </c>
      <c r="E27" s="11">
        <v>999.84050000000002</v>
      </c>
      <c r="F27" s="11">
        <v>886.10410000000002</v>
      </c>
      <c r="G27" s="11">
        <v>0</v>
      </c>
      <c r="H27" s="11">
        <v>0</v>
      </c>
      <c r="I27" s="11">
        <v>0</v>
      </c>
      <c r="J27" s="11">
        <v>0</v>
      </c>
      <c r="K27" s="11">
        <v>0</v>
      </c>
      <c r="L27" s="11">
        <v>0</v>
      </c>
      <c r="M27" s="11"/>
      <c r="N27" s="11"/>
    </row>
    <row r="28" spans="1:14" x14ac:dyDescent="0.35">
      <c r="A28" s="10" t="str">
        <f t="shared" si="0"/>
        <v>VOLUMEN (miles Consumiciones)Espum/Lambrusc/Mosca</v>
      </c>
      <c r="B28" s="10" t="s">
        <v>176</v>
      </c>
      <c r="C28" s="10" t="s">
        <v>171</v>
      </c>
      <c r="D28" s="11">
        <v>6189.0559999999996</v>
      </c>
      <c r="E28" s="11">
        <v>6738.3119999999999</v>
      </c>
      <c r="F28" s="11">
        <v>6142.2039999999997</v>
      </c>
      <c r="G28" s="11">
        <v>0</v>
      </c>
      <c r="H28" s="11">
        <v>0</v>
      </c>
      <c r="I28" s="11">
        <v>0</v>
      </c>
      <c r="J28" s="11">
        <v>0</v>
      </c>
      <c r="K28" s="11">
        <v>0</v>
      </c>
      <c r="L28" s="11">
        <v>0</v>
      </c>
      <c r="M28" s="11"/>
      <c r="N28" s="11"/>
    </row>
    <row r="29" spans="1:14" x14ac:dyDescent="0.35">
      <c r="A29" s="10" t="str">
        <f t="shared" si="0"/>
        <v>VOLUMEN (miles Consumiciones)Sidra</v>
      </c>
      <c r="B29" s="10" t="s">
        <v>176</v>
      </c>
      <c r="C29" s="10" t="s">
        <v>137</v>
      </c>
      <c r="D29" s="11">
        <v>28316.91</v>
      </c>
      <c r="E29" s="11">
        <v>34075.120000000003</v>
      </c>
      <c r="F29" s="11">
        <v>29101.67</v>
      </c>
      <c r="G29" s="11">
        <v>0</v>
      </c>
      <c r="H29" s="11">
        <v>0</v>
      </c>
      <c r="I29" s="11">
        <v>0</v>
      </c>
      <c r="J29" s="11">
        <v>0</v>
      </c>
      <c r="K29" s="11">
        <v>0</v>
      </c>
      <c r="L29" s="11">
        <v>0</v>
      </c>
      <c r="M29" s="11"/>
      <c r="N29" s="11"/>
    </row>
    <row r="30" spans="1:14" x14ac:dyDescent="0.35">
      <c r="A30" s="10" t="str">
        <f t="shared" si="0"/>
        <v>VOLUMEN (miles Consumiciones)Cerveza</v>
      </c>
      <c r="B30" s="10" t="s">
        <v>176</v>
      </c>
      <c r="C30" s="10" t="s">
        <v>138</v>
      </c>
      <c r="D30" s="11">
        <v>1999360</v>
      </c>
      <c r="E30" s="11">
        <v>1877411</v>
      </c>
      <c r="F30" s="11">
        <v>1787891</v>
      </c>
      <c r="G30" s="11">
        <v>0</v>
      </c>
      <c r="H30" s="11">
        <v>0</v>
      </c>
      <c r="I30" s="11">
        <v>0</v>
      </c>
      <c r="J30" s="11">
        <v>0</v>
      </c>
      <c r="K30" s="11">
        <v>0</v>
      </c>
      <c r="L30" s="11">
        <v>0</v>
      </c>
      <c r="M30" s="11"/>
      <c r="N30" s="11"/>
    </row>
    <row r="31" spans="1:14" x14ac:dyDescent="0.35">
      <c r="A31" s="10" t="str">
        <f t="shared" si="0"/>
        <v>VOLUMEN (miles Consumiciones)Con alcohol</v>
      </c>
      <c r="B31" s="10" t="s">
        <v>176</v>
      </c>
      <c r="C31" s="10" t="s">
        <v>139</v>
      </c>
      <c r="D31" s="11">
        <v>1793090</v>
      </c>
      <c r="E31" s="11">
        <v>1658193</v>
      </c>
      <c r="F31" s="11">
        <v>1571700</v>
      </c>
      <c r="G31" s="11">
        <v>0</v>
      </c>
      <c r="H31" s="11">
        <v>0</v>
      </c>
      <c r="I31" s="11">
        <v>0</v>
      </c>
      <c r="J31" s="11">
        <v>0</v>
      </c>
      <c r="K31" s="11">
        <v>0</v>
      </c>
      <c r="L31" s="11">
        <v>0</v>
      </c>
      <c r="M31" s="11"/>
      <c r="N31" s="11"/>
    </row>
    <row r="32" spans="1:14" x14ac:dyDescent="0.35">
      <c r="A32" s="10" t="str">
        <f t="shared" si="0"/>
        <v>VOLUMEN (miles Consumiciones)Sin alcohol</v>
      </c>
      <c r="B32" s="10" t="s">
        <v>176</v>
      </c>
      <c r="C32" s="10" t="s">
        <v>140</v>
      </c>
      <c r="D32" s="11">
        <v>203473.2</v>
      </c>
      <c r="E32" s="11">
        <v>217501.4</v>
      </c>
      <c r="F32" s="11">
        <v>213989</v>
      </c>
      <c r="G32" s="11">
        <v>0</v>
      </c>
      <c r="H32" s="11">
        <v>0</v>
      </c>
      <c r="I32" s="11">
        <v>0</v>
      </c>
      <c r="J32" s="11">
        <v>0</v>
      </c>
      <c r="K32" s="11">
        <v>0</v>
      </c>
      <c r="L32" s="11">
        <v>0</v>
      </c>
      <c r="M32" s="11"/>
      <c r="N32" s="11"/>
    </row>
    <row r="33" spans="1:14" x14ac:dyDescent="0.35">
      <c r="A33" s="10" t="str">
        <f t="shared" si="0"/>
        <v>VOLUMEN (miles Consumiciones)Cerveza Envasada</v>
      </c>
      <c r="B33" s="10" t="s">
        <v>176</v>
      </c>
      <c r="C33" s="10" t="s">
        <v>172</v>
      </c>
      <c r="D33" s="11">
        <v>1007257</v>
      </c>
      <c r="E33" s="11">
        <v>937616.1</v>
      </c>
      <c r="F33" s="11">
        <v>884147.3</v>
      </c>
      <c r="G33" s="11">
        <v>0</v>
      </c>
      <c r="H33" s="11">
        <v>0</v>
      </c>
      <c r="I33" s="11">
        <v>0</v>
      </c>
      <c r="J33" s="11">
        <v>0</v>
      </c>
      <c r="K33" s="11">
        <v>0</v>
      </c>
      <c r="L33" s="11">
        <v>0</v>
      </c>
      <c r="M33" s="11"/>
      <c r="N33" s="11"/>
    </row>
    <row r="34" spans="1:14" x14ac:dyDescent="0.35">
      <c r="A34" s="10" t="str">
        <f t="shared" si="0"/>
        <v>VOLUMEN (miles Consumiciones)Cerveza Surtidor</v>
      </c>
      <c r="B34" s="10" t="s">
        <v>176</v>
      </c>
      <c r="C34" s="10" t="s">
        <v>173</v>
      </c>
      <c r="D34" s="11">
        <v>992103.1</v>
      </c>
      <c r="E34" s="11">
        <v>939794.8</v>
      </c>
      <c r="F34" s="11">
        <v>903744.3</v>
      </c>
      <c r="G34" s="11">
        <v>0</v>
      </c>
      <c r="H34" s="11">
        <v>0</v>
      </c>
      <c r="I34" s="11">
        <v>0</v>
      </c>
      <c r="J34" s="11">
        <v>0</v>
      </c>
      <c r="K34" s="11">
        <v>0</v>
      </c>
      <c r="L34" s="11">
        <v>0</v>
      </c>
      <c r="M34" s="11"/>
      <c r="N34" s="11"/>
    </row>
    <row r="35" spans="1:14" x14ac:dyDescent="0.35">
      <c r="A35" s="10" t="str">
        <f t="shared" si="0"/>
        <v>VOLUMEN (miles Consumiciones)Otras Cervezas</v>
      </c>
      <c r="B35" s="10" t="s">
        <v>176</v>
      </c>
      <c r="C35" s="10" t="s">
        <v>141</v>
      </c>
      <c r="D35" s="11">
        <v>2797.21</v>
      </c>
      <c r="E35" s="11">
        <v>1716.607</v>
      </c>
      <c r="F35" s="11">
        <v>2202.636</v>
      </c>
      <c r="G35" s="11">
        <v>0</v>
      </c>
      <c r="H35" s="11">
        <v>0</v>
      </c>
      <c r="I35" s="11">
        <v>0</v>
      </c>
      <c r="J35" s="11">
        <v>0</v>
      </c>
      <c r="K35" s="11">
        <v>0</v>
      </c>
      <c r="L35" s="11">
        <v>0</v>
      </c>
      <c r="M35" s="11"/>
      <c r="N35" s="11"/>
    </row>
    <row r="36" spans="1:14" x14ac:dyDescent="0.35">
      <c r="A36" s="10" t="str">
        <f t="shared" si="0"/>
        <v>VOLUMEN (miles Consumiciones)Espirituosas</v>
      </c>
      <c r="B36" s="10" t="s">
        <v>176</v>
      </c>
      <c r="C36" s="10" t="s">
        <v>142</v>
      </c>
      <c r="D36" s="11">
        <v>293293</v>
      </c>
      <c r="E36" s="11">
        <v>281050.59999999998</v>
      </c>
      <c r="F36" s="11">
        <v>267378.7</v>
      </c>
      <c r="G36" s="11">
        <v>0</v>
      </c>
      <c r="H36" s="11">
        <v>0</v>
      </c>
      <c r="I36" s="11">
        <v>0</v>
      </c>
      <c r="J36" s="11">
        <v>0</v>
      </c>
      <c r="K36" s="11">
        <v>0</v>
      </c>
      <c r="L36" s="11">
        <v>0</v>
      </c>
      <c r="M36" s="11"/>
      <c r="N36" s="11"/>
    </row>
    <row r="37" spans="1:14" x14ac:dyDescent="0.35">
      <c r="A37" s="10" t="str">
        <f t="shared" si="0"/>
        <v>VOLUMEN (miles Consumiciones)Whisky</v>
      </c>
      <c r="B37" s="10" t="s">
        <v>176</v>
      </c>
      <c r="C37" s="10" t="s">
        <v>143</v>
      </c>
      <c r="D37" s="11">
        <v>48293.33</v>
      </c>
      <c r="E37" s="11">
        <v>40616.89</v>
      </c>
      <c r="F37" s="11">
        <v>36782.18</v>
      </c>
      <c r="G37" s="11">
        <v>0</v>
      </c>
      <c r="H37" s="11">
        <v>0</v>
      </c>
      <c r="I37" s="11">
        <v>0</v>
      </c>
      <c r="J37" s="11">
        <v>0</v>
      </c>
      <c r="K37" s="11">
        <v>0</v>
      </c>
      <c r="L37" s="11">
        <v>0</v>
      </c>
      <c r="M37" s="11"/>
      <c r="N37" s="11"/>
    </row>
    <row r="38" spans="1:14" x14ac:dyDescent="0.35">
      <c r="A38" s="10" t="str">
        <f t="shared" si="0"/>
        <v>VOLUMEN (miles Consumiciones)Brandy</v>
      </c>
      <c r="B38" s="10" t="s">
        <v>176</v>
      </c>
      <c r="C38" s="10" t="s">
        <v>144</v>
      </c>
      <c r="D38" s="11">
        <v>4051.7829999999999</v>
      </c>
      <c r="E38" s="11">
        <v>4301.9639999999999</v>
      </c>
      <c r="F38" s="11">
        <v>3711.2310000000002</v>
      </c>
      <c r="G38" s="11">
        <v>0</v>
      </c>
      <c r="H38" s="11">
        <v>0</v>
      </c>
      <c r="I38" s="11">
        <v>0</v>
      </c>
      <c r="J38" s="11">
        <v>0</v>
      </c>
      <c r="K38" s="11">
        <v>0</v>
      </c>
      <c r="L38" s="11">
        <v>0</v>
      </c>
      <c r="M38" s="11"/>
      <c r="N38" s="11"/>
    </row>
    <row r="39" spans="1:14" x14ac:dyDescent="0.35">
      <c r="A39" s="10" t="str">
        <f t="shared" si="0"/>
        <v>VOLUMEN (miles Consumiciones)Ginebra</v>
      </c>
      <c r="B39" s="10" t="s">
        <v>176</v>
      </c>
      <c r="C39" s="10" t="s">
        <v>145</v>
      </c>
      <c r="D39" s="11">
        <v>69622.11</v>
      </c>
      <c r="E39" s="11">
        <v>66384.25</v>
      </c>
      <c r="F39" s="11">
        <v>65964.070000000007</v>
      </c>
      <c r="G39" s="11">
        <v>0</v>
      </c>
      <c r="H39" s="11">
        <v>0</v>
      </c>
      <c r="I39" s="11">
        <v>0</v>
      </c>
      <c r="J39" s="11">
        <v>0</v>
      </c>
      <c r="K39" s="11">
        <v>0</v>
      </c>
      <c r="L39" s="11">
        <v>0</v>
      </c>
      <c r="M39" s="11"/>
      <c r="N39" s="11"/>
    </row>
    <row r="40" spans="1:14" x14ac:dyDescent="0.35">
      <c r="A40" s="10" t="str">
        <f t="shared" si="0"/>
        <v>VOLUMEN (miles Consumiciones)Ron</v>
      </c>
      <c r="B40" s="10" t="s">
        <v>176</v>
      </c>
      <c r="C40" s="10" t="s">
        <v>146</v>
      </c>
      <c r="D40" s="11">
        <v>34306.199999999997</v>
      </c>
      <c r="E40" s="11">
        <v>29911.65</v>
      </c>
      <c r="F40" s="11">
        <v>28795.87</v>
      </c>
      <c r="G40" s="11">
        <v>0</v>
      </c>
      <c r="H40" s="11">
        <v>0</v>
      </c>
      <c r="I40" s="11">
        <v>0</v>
      </c>
      <c r="J40" s="11">
        <v>0</v>
      </c>
      <c r="K40" s="11">
        <v>0</v>
      </c>
      <c r="L40" s="11">
        <v>0</v>
      </c>
      <c r="M40" s="11"/>
      <c r="N40" s="11"/>
    </row>
    <row r="41" spans="1:14" x14ac:dyDescent="0.35">
      <c r="A41" s="10" t="str">
        <f t="shared" si="0"/>
        <v>VOLUMEN (miles Consumiciones)Anis</v>
      </c>
      <c r="B41" s="10" t="s">
        <v>176</v>
      </c>
      <c r="C41" s="10" t="s">
        <v>147</v>
      </c>
      <c r="D41" s="11">
        <v>3342.2629999999999</v>
      </c>
      <c r="E41" s="11">
        <v>3326.2890000000002</v>
      </c>
      <c r="F41" s="11">
        <v>3879.1790000000001</v>
      </c>
      <c r="G41" s="11">
        <v>0</v>
      </c>
      <c r="H41" s="11">
        <v>0</v>
      </c>
      <c r="I41" s="11">
        <v>0</v>
      </c>
      <c r="J41" s="11">
        <v>0</v>
      </c>
      <c r="K41" s="11">
        <v>0</v>
      </c>
      <c r="L41" s="11">
        <v>0</v>
      </c>
      <c r="M41" s="11"/>
      <c r="N41" s="11"/>
    </row>
    <row r="42" spans="1:14" x14ac:dyDescent="0.35">
      <c r="A42" s="10" t="str">
        <f t="shared" si="0"/>
        <v>VOLUMEN (miles Consumiciones)Otras Espirituosas</v>
      </c>
      <c r="B42" s="10" t="s">
        <v>176</v>
      </c>
      <c r="C42" s="10" t="s">
        <v>148</v>
      </c>
      <c r="D42" s="11">
        <v>133677.29999999999</v>
      </c>
      <c r="E42" s="11">
        <v>136509.6</v>
      </c>
      <c r="F42" s="11">
        <v>128246.1</v>
      </c>
      <c r="G42" s="11">
        <v>0</v>
      </c>
      <c r="H42" s="11">
        <v>0</v>
      </c>
      <c r="I42" s="11">
        <v>0</v>
      </c>
      <c r="J42" s="11">
        <v>0</v>
      </c>
      <c r="K42" s="11">
        <v>0</v>
      </c>
      <c r="L42" s="11">
        <v>0</v>
      </c>
      <c r="M42" s="11"/>
      <c r="N42" s="11"/>
    </row>
    <row r="43" spans="1:14" x14ac:dyDescent="0.35">
      <c r="A43" s="10" t="str">
        <f t="shared" si="0"/>
        <v>VOLUMEN (miles Consumiciones)T.Zumo+Horchata+Mosto</v>
      </c>
      <c r="B43" s="10" t="s">
        <v>176</v>
      </c>
      <c r="C43" s="10" t="s">
        <v>149</v>
      </c>
      <c r="D43" s="11">
        <v>133124.70000000001</v>
      </c>
      <c r="E43" s="11">
        <v>129522.9</v>
      </c>
      <c r="F43" s="11">
        <v>121280.8</v>
      </c>
      <c r="G43" s="11">
        <v>0</v>
      </c>
      <c r="H43" s="11">
        <v>0</v>
      </c>
      <c r="I43" s="11">
        <v>0</v>
      </c>
      <c r="J43" s="11">
        <v>0</v>
      </c>
      <c r="K43" s="11">
        <v>0</v>
      </c>
      <c r="L43" s="11">
        <v>0</v>
      </c>
      <c r="M43" s="11"/>
      <c r="N43" s="11"/>
    </row>
    <row r="44" spans="1:14" x14ac:dyDescent="0.35">
      <c r="A44" s="10" t="str">
        <f t="shared" si="0"/>
        <v>VOLUMEN (miles Consumiciones)Agua Envasada</v>
      </c>
      <c r="B44" s="10" t="s">
        <v>176</v>
      </c>
      <c r="C44" s="10" t="s">
        <v>150</v>
      </c>
      <c r="D44" s="11">
        <v>665067.1</v>
      </c>
      <c r="E44" s="11">
        <v>655467.6</v>
      </c>
      <c r="F44" s="11">
        <v>638115.6</v>
      </c>
      <c r="G44" s="11">
        <v>0</v>
      </c>
      <c r="H44" s="11">
        <v>0</v>
      </c>
      <c r="I44" s="11">
        <v>0</v>
      </c>
      <c r="J44" s="11">
        <v>0</v>
      </c>
      <c r="K44" s="11">
        <v>0</v>
      </c>
      <c r="L44" s="11">
        <v>0</v>
      </c>
      <c r="M44" s="11"/>
      <c r="N44" s="11"/>
    </row>
    <row r="45" spans="1:14" x14ac:dyDescent="0.35">
      <c r="A45" s="10" t="str">
        <f t="shared" si="0"/>
        <v>VOLUMEN (miles Consumiciones)Bebidas Refrescantes</v>
      </c>
      <c r="B45" s="10" t="s">
        <v>176</v>
      </c>
      <c r="C45" s="10" t="s">
        <v>151</v>
      </c>
      <c r="D45" s="11">
        <v>1084509</v>
      </c>
      <c r="E45" s="11">
        <v>1067217</v>
      </c>
      <c r="F45" s="11">
        <v>1050917</v>
      </c>
      <c r="G45" s="11">
        <v>0</v>
      </c>
      <c r="H45" s="11">
        <v>0</v>
      </c>
      <c r="I45" s="11">
        <v>0</v>
      </c>
      <c r="J45" s="11">
        <v>0</v>
      </c>
      <c r="K45" s="11">
        <v>0</v>
      </c>
      <c r="L45" s="11">
        <v>0</v>
      </c>
      <c r="M45" s="11"/>
      <c r="N45" s="11"/>
    </row>
    <row r="46" spans="1:14" x14ac:dyDescent="0.35">
      <c r="A46" s="10" t="str">
        <f t="shared" si="0"/>
        <v>VOLUMEN (miles Consumiciones)Colas</v>
      </c>
      <c r="B46" s="10" t="s">
        <v>176</v>
      </c>
      <c r="C46" s="10" t="s">
        <v>152</v>
      </c>
      <c r="D46" s="11">
        <v>663321.69999999995</v>
      </c>
      <c r="E46" s="11">
        <v>648733.6</v>
      </c>
      <c r="F46" s="11">
        <v>631641.1</v>
      </c>
      <c r="G46" s="11">
        <v>0</v>
      </c>
      <c r="H46" s="11">
        <v>0</v>
      </c>
      <c r="I46" s="11">
        <v>0</v>
      </c>
      <c r="J46" s="11">
        <v>0</v>
      </c>
      <c r="K46" s="11">
        <v>0</v>
      </c>
      <c r="L46" s="11">
        <v>0</v>
      </c>
      <c r="M46" s="11"/>
      <c r="N46" s="11"/>
    </row>
    <row r="47" spans="1:14" x14ac:dyDescent="0.35">
      <c r="A47" s="10" t="str">
        <f t="shared" si="0"/>
        <v>VOLUMEN (miles Consumiciones)Cola Regular</v>
      </c>
      <c r="B47" s="10" t="s">
        <v>176</v>
      </c>
      <c r="C47" s="10" t="s">
        <v>153</v>
      </c>
      <c r="D47" s="11">
        <v>313224.59999999998</v>
      </c>
      <c r="E47" s="11">
        <v>307205.7</v>
      </c>
      <c r="F47" s="11">
        <v>296945.5</v>
      </c>
      <c r="G47" s="11">
        <v>0</v>
      </c>
      <c r="H47" s="11">
        <v>0</v>
      </c>
      <c r="I47" s="11">
        <v>0</v>
      </c>
      <c r="J47" s="11">
        <v>0</v>
      </c>
      <c r="K47" s="11">
        <v>0</v>
      </c>
      <c r="L47" s="11">
        <v>0</v>
      </c>
      <c r="M47" s="11"/>
      <c r="N47" s="11"/>
    </row>
    <row r="48" spans="1:14" x14ac:dyDescent="0.35">
      <c r="A48" s="10" t="str">
        <f t="shared" si="0"/>
        <v>VOLUMEN (miles Consumiciones)Light/Zero</v>
      </c>
      <c r="B48" s="10" t="s">
        <v>176</v>
      </c>
      <c r="C48" s="10" t="s">
        <v>154</v>
      </c>
      <c r="D48" s="11">
        <v>350097.2</v>
      </c>
      <c r="E48" s="11">
        <v>341527.9</v>
      </c>
      <c r="F48" s="11">
        <v>334695.59999999998</v>
      </c>
      <c r="G48" s="11">
        <v>0</v>
      </c>
      <c r="H48" s="11">
        <v>0</v>
      </c>
      <c r="I48" s="11">
        <v>0</v>
      </c>
      <c r="J48" s="11">
        <v>0</v>
      </c>
      <c r="K48" s="11">
        <v>0</v>
      </c>
      <c r="L48" s="11">
        <v>0</v>
      </c>
      <c r="M48" s="11"/>
      <c r="N48" s="11"/>
    </row>
    <row r="49" spans="1:14" x14ac:dyDescent="0.35">
      <c r="A49" s="10" t="str">
        <f t="shared" si="0"/>
        <v>VOLUMEN (miles Consumiciones)Otra Variedad Cola</v>
      </c>
      <c r="B49" s="10" t="s">
        <v>176</v>
      </c>
      <c r="C49" s="10" t="s">
        <v>155</v>
      </c>
      <c r="D49" s="11" t="s">
        <v>213</v>
      </c>
      <c r="E49" s="11" t="s">
        <v>213</v>
      </c>
      <c r="F49" s="11" t="s">
        <v>213</v>
      </c>
      <c r="G49" s="11">
        <v>0</v>
      </c>
      <c r="H49" s="11">
        <v>0</v>
      </c>
      <c r="I49" s="11">
        <v>0</v>
      </c>
      <c r="J49" s="11">
        <v>0</v>
      </c>
      <c r="K49" s="11">
        <v>0</v>
      </c>
      <c r="L49" s="11">
        <v>0</v>
      </c>
      <c r="M49" s="11"/>
      <c r="N49" s="11"/>
    </row>
    <row r="50" spans="1:14" x14ac:dyDescent="0.35">
      <c r="A50" s="10" t="str">
        <f t="shared" si="0"/>
        <v>VOLUMEN (miles Consumiciones)Con Cafeina</v>
      </c>
      <c r="B50" s="10" t="s">
        <v>176</v>
      </c>
      <c r="C50" s="10" t="s">
        <v>156</v>
      </c>
      <c r="D50" s="11">
        <v>539842.1</v>
      </c>
      <c r="E50" s="11">
        <v>523416.6</v>
      </c>
      <c r="F50" s="11">
        <v>518306.9</v>
      </c>
      <c r="G50" s="11">
        <v>0</v>
      </c>
      <c r="H50" s="11">
        <v>0</v>
      </c>
      <c r="I50" s="11">
        <v>0</v>
      </c>
      <c r="J50" s="11">
        <v>0</v>
      </c>
      <c r="K50" s="11">
        <v>0</v>
      </c>
      <c r="L50" s="11">
        <v>0</v>
      </c>
      <c r="M50" s="11"/>
      <c r="N50" s="11"/>
    </row>
    <row r="51" spans="1:14" x14ac:dyDescent="0.35">
      <c r="A51" s="10" t="str">
        <f t="shared" si="0"/>
        <v>VOLUMEN (miles Consumiciones)Sin Cafeina</v>
      </c>
      <c r="B51" s="10" t="s">
        <v>176</v>
      </c>
      <c r="C51" s="10" t="s">
        <v>157</v>
      </c>
      <c r="D51" s="11">
        <v>101504.9</v>
      </c>
      <c r="E51" s="11">
        <v>105896.9</v>
      </c>
      <c r="F51" s="11">
        <v>94430.8</v>
      </c>
      <c r="G51" s="11">
        <v>0</v>
      </c>
      <c r="H51" s="11">
        <v>0</v>
      </c>
      <c r="I51" s="11">
        <v>0</v>
      </c>
      <c r="J51" s="11">
        <v>0</v>
      </c>
      <c r="K51" s="11">
        <v>0</v>
      </c>
      <c r="L51" s="11">
        <v>0</v>
      </c>
      <c r="M51" s="11"/>
      <c r="N51" s="11"/>
    </row>
    <row r="52" spans="1:14" x14ac:dyDescent="0.35">
      <c r="A52" s="10" t="str">
        <f t="shared" si="0"/>
        <v>VOLUMEN (miles Consumiciones)Frutas con gas</v>
      </c>
      <c r="B52" s="10" t="s">
        <v>176</v>
      </c>
      <c r="C52" s="10" t="s">
        <v>158</v>
      </c>
      <c r="D52" s="11">
        <v>126061.2</v>
      </c>
      <c r="E52" s="11">
        <v>122833.60000000001</v>
      </c>
      <c r="F52" s="11">
        <v>127888.8</v>
      </c>
      <c r="G52" s="11">
        <v>0</v>
      </c>
      <c r="H52" s="11">
        <v>0</v>
      </c>
      <c r="I52" s="11">
        <v>0</v>
      </c>
      <c r="J52" s="11">
        <v>0</v>
      </c>
      <c r="K52" s="11">
        <v>0</v>
      </c>
      <c r="L52" s="11">
        <v>0</v>
      </c>
      <c r="M52" s="11"/>
      <c r="N52" s="11"/>
    </row>
    <row r="53" spans="1:14" x14ac:dyDescent="0.35">
      <c r="A53" s="10" t="str">
        <f t="shared" si="0"/>
        <v>VOLUMEN (miles Consumiciones)Frutas sin gas</v>
      </c>
      <c r="B53" s="10" t="s">
        <v>176</v>
      </c>
      <c r="C53" s="10" t="s">
        <v>159</v>
      </c>
      <c r="D53" s="11">
        <v>29230.63</v>
      </c>
      <c r="E53" s="11">
        <v>28921.08</v>
      </c>
      <c r="F53" s="11">
        <v>45305.87</v>
      </c>
      <c r="G53" s="11">
        <v>0</v>
      </c>
      <c r="H53" s="11">
        <v>0</v>
      </c>
      <c r="I53" s="11">
        <v>0</v>
      </c>
      <c r="J53" s="11">
        <v>0</v>
      </c>
      <c r="K53" s="11">
        <v>0</v>
      </c>
      <c r="L53" s="11">
        <v>0</v>
      </c>
      <c r="M53" s="11"/>
      <c r="N53" s="11"/>
    </row>
    <row r="54" spans="1:14" x14ac:dyDescent="0.35">
      <c r="A54" s="10" t="str">
        <f t="shared" si="0"/>
        <v>VOLUMEN (miles Consumiciones)Mixers</v>
      </c>
      <c r="B54" s="10" t="s">
        <v>176</v>
      </c>
      <c r="C54" s="10" t="s">
        <v>160</v>
      </c>
      <c r="D54" s="11">
        <v>14111.61</v>
      </c>
      <c r="E54" s="11">
        <v>16165.25</v>
      </c>
      <c r="F54" s="11">
        <v>14403.34</v>
      </c>
      <c r="G54" s="11">
        <v>0</v>
      </c>
      <c r="H54" s="11">
        <v>0</v>
      </c>
      <c r="I54" s="11">
        <v>0</v>
      </c>
      <c r="J54" s="11">
        <v>0</v>
      </c>
      <c r="K54" s="11">
        <v>0</v>
      </c>
      <c r="L54" s="11">
        <v>0</v>
      </c>
      <c r="M54" s="11"/>
      <c r="N54" s="11"/>
    </row>
    <row r="55" spans="1:14" x14ac:dyDescent="0.35">
      <c r="A55" s="10" t="str">
        <f t="shared" si="0"/>
        <v>VOLUMEN (miles Consumiciones)Isotonicas</v>
      </c>
      <c r="B55" s="10" t="s">
        <v>176</v>
      </c>
      <c r="C55" s="10" t="s">
        <v>174</v>
      </c>
      <c r="D55" s="11">
        <v>113995.6</v>
      </c>
      <c r="E55" s="11">
        <v>113475.1</v>
      </c>
      <c r="F55" s="11">
        <v>116876.4</v>
      </c>
      <c r="G55" s="11">
        <v>0</v>
      </c>
      <c r="H55" s="11">
        <v>0</v>
      </c>
      <c r="I55" s="11">
        <v>0</v>
      </c>
      <c r="J55" s="11">
        <v>0</v>
      </c>
      <c r="K55" s="11">
        <v>0</v>
      </c>
      <c r="L55" s="11">
        <v>0</v>
      </c>
      <c r="M55" s="11"/>
      <c r="N55" s="11"/>
    </row>
    <row r="56" spans="1:14" x14ac:dyDescent="0.35">
      <c r="A56" s="10" t="str">
        <f t="shared" si="0"/>
        <v>VOLUMEN (miles Consumiciones)Energeticas</v>
      </c>
      <c r="B56" s="10" t="s">
        <v>176</v>
      </c>
      <c r="C56" s="10" t="s">
        <v>175</v>
      </c>
      <c r="D56" s="11">
        <v>35028.589999999997</v>
      </c>
      <c r="E56" s="11">
        <v>42643.02</v>
      </c>
      <c r="F56" s="11">
        <v>31172.38</v>
      </c>
      <c r="G56" s="11">
        <v>0</v>
      </c>
      <c r="H56" s="11">
        <v>0</v>
      </c>
      <c r="I56" s="11">
        <v>0</v>
      </c>
      <c r="J56" s="11">
        <v>0</v>
      </c>
      <c r="K56" s="11">
        <v>0</v>
      </c>
      <c r="L56" s="11">
        <v>0</v>
      </c>
      <c r="M56" s="11"/>
      <c r="N56" s="11"/>
    </row>
    <row r="57" spans="1:14" x14ac:dyDescent="0.35">
      <c r="A57" s="10" t="str">
        <f t="shared" si="0"/>
        <v>VOLUMEN (miles Consumiciones)Gaseosas</v>
      </c>
      <c r="B57" s="10" t="s">
        <v>176</v>
      </c>
      <c r="C57" s="10" t="s">
        <v>161</v>
      </c>
      <c r="D57" s="11">
        <v>19686.91</v>
      </c>
      <c r="E57" s="11">
        <v>16302.52</v>
      </c>
      <c r="F57" s="11">
        <v>14990.65</v>
      </c>
      <c r="G57" s="11">
        <v>0</v>
      </c>
      <c r="H57" s="11">
        <v>0</v>
      </c>
      <c r="I57" s="11">
        <v>0</v>
      </c>
      <c r="J57" s="11">
        <v>0</v>
      </c>
      <c r="K57" s="11">
        <v>0</v>
      </c>
      <c r="L57" s="11">
        <v>0</v>
      </c>
      <c r="M57" s="11"/>
      <c r="N57" s="11"/>
    </row>
    <row r="58" spans="1:14" x14ac:dyDescent="0.35">
      <c r="A58" s="10" t="str">
        <f t="shared" si="0"/>
        <v>VOLUMEN (miles Consumiciones)Bebidas Zumo+Leche</v>
      </c>
      <c r="B58" s="10" t="s">
        <v>176</v>
      </c>
      <c r="C58" s="10" t="s">
        <v>162</v>
      </c>
      <c r="D58" s="11">
        <v>8223.1859999999997</v>
      </c>
      <c r="E58" s="11">
        <v>6813.4319999999998</v>
      </c>
      <c r="F58" s="11">
        <v>6911.491</v>
      </c>
      <c r="G58" s="11">
        <v>0</v>
      </c>
      <c r="H58" s="11">
        <v>0</v>
      </c>
      <c r="I58" s="11">
        <v>0</v>
      </c>
      <c r="J58" s="11">
        <v>0</v>
      </c>
      <c r="K58" s="11">
        <v>0</v>
      </c>
      <c r="L58" s="11">
        <v>0</v>
      </c>
      <c r="M58" s="11"/>
      <c r="N58" s="11"/>
    </row>
    <row r="59" spans="1:14" x14ac:dyDescent="0.35">
      <c r="A59" s="10" t="str">
        <f t="shared" si="0"/>
        <v>VOLUMEN (miles Consumiciones)Resto</v>
      </c>
      <c r="B59" s="10" t="s">
        <v>176</v>
      </c>
      <c r="C59" s="10" t="s">
        <v>74</v>
      </c>
      <c r="D59" s="11">
        <v>74849.850000000006</v>
      </c>
      <c r="E59" s="11">
        <v>71329.009999999995</v>
      </c>
      <c r="F59" s="11">
        <v>61727.360000000001</v>
      </c>
      <c r="G59" s="11">
        <v>0</v>
      </c>
      <c r="H59" s="11">
        <v>0</v>
      </c>
      <c r="I59" s="11">
        <v>0</v>
      </c>
      <c r="J59" s="11">
        <v>0</v>
      </c>
      <c r="K59" s="11">
        <v>0</v>
      </c>
      <c r="L59" s="11">
        <v>0</v>
      </c>
      <c r="M59" s="11"/>
      <c r="N59" s="11"/>
    </row>
    <row r="60" spans="1:14" x14ac:dyDescent="0.35">
      <c r="A60" s="10" t="str">
        <f t="shared" si="0"/>
        <v>VOLUMEN (Miles kg ó litros)TOTAL BEBIDAS</v>
      </c>
      <c r="B60" s="10" t="s">
        <v>177</v>
      </c>
      <c r="C60" s="10" t="s">
        <v>115</v>
      </c>
      <c r="D60" s="11">
        <v>2302464.0114681302</v>
      </c>
      <c r="E60" s="11">
        <v>2233946.0866753762</v>
      </c>
      <c r="F60" s="11">
        <v>2169694.6755434601</v>
      </c>
      <c r="G60" s="11">
        <v>0</v>
      </c>
      <c r="H60" s="11">
        <v>0</v>
      </c>
      <c r="I60" s="11">
        <v>0</v>
      </c>
      <c r="J60" s="11">
        <v>0</v>
      </c>
      <c r="K60" s="11">
        <v>0</v>
      </c>
      <c r="L60" s="11">
        <v>0</v>
      </c>
      <c r="M60" s="11"/>
      <c r="N60" s="11"/>
    </row>
    <row r="61" spans="1:14" x14ac:dyDescent="0.35">
      <c r="A61" s="10" t="str">
        <f t="shared" si="0"/>
        <v>VOLUMEN (Miles kg ó litros).Total Bebidas Caliente</v>
      </c>
      <c r="B61" s="10" t="s">
        <v>177</v>
      </c>
      <c r="C61" s="10" t="s">
        <v>116</v>
      </c>
      <c r="D61" s="11">
        <v>282661.53047500004</v>
      </c>
      <c r="E61" s="11">
        <v>282479.43032499996</v>
      </c>
      <c r="F61" s="11">
        <v>275475.58269999997</v>
      </c>
      <c r="G61" s="11">
        <v>0</v>
      </c>
      <c r="H61" s="11">
        <v>0</v>
      </c>
      <c r="I61" s="11">
        <v>0</v>
      </c>
      <c r="J61" s="11">
        <v>0</v>
      </c>
      <c r="K61" s="11">
        <v>0</v>
      </c>
      <c r="L61" s="11">
        <v>0</v>
      </c>
      <c r="M61" s="11"/>
      <c r="N61" s="11"/>
    </row>
    <row r="62" spans="1:14" x14ac:dyDescent="0.35">
      <c r="A62" s="10" t="str">
        <f t="shared" si="0"/>
        <v>VOLUMEN (Miles kg ó litros)Cafe</v>
      </c>
      <c r="B62" s="10" t="s">
        <v>177</v>
      </c>
      <c r="C62" s="10" t="s">
        <v>117</v>
      </c>
      <c r="D62" s="11">
        <v>70967.780750000005</v>
      </c>
      <c r="E62" s="11">
        <v>70379.268249999994</v>
      </c>
      <c r="F62" s="11">
        <v>67145.182499999995</v>
      </c>
      <c r="G62" s="11">
        <v>0</v>
      </c>
      <c r="H62" s="11">
        <v>0</v>
      </c>
      <c r="I62" s="11">
        <v>0</v>
      </c>
      <c r="J62" s="11">
        <v>0</v>
      </c>
      <c r="K62" s="11">
        <v>0</v>
      </c>
      <c r="L62" s="11">
        <v>0</v>
      </c>
      <c r="M62" s="11"/>
      <c r="N62" s="11"/>
    </row>
    <row r="63" spans="1:14" x14ac:dyDescent="0.35">
      <c r="A63" s="10" t="str">
        <f t="shared" si="0"/>
        <v>VOLUMEN (Miles kg ó litros)Leche+bebidas vegetales</v>
      </c>
      <c r="B63" s="10" t="s">
        <v>177</v>
      </c>
      <c r="C63" s="10" t="s">
        <v>168</v>
      </c>
      <c r="D63" s="11">
        <v>187433.2886</v>
      </c>
      <c r="E63" s="11">
        <v>189189.0686</v>
      </c>
      <c r="F63" s="11">
        <v>186374.35440000001</v>
      </c>
      <c r="G63" s="11">
        <v>0</v>
      </c>
      <c r="H63" s="11">
        <v>0</v>
      </c>
      <c r="I63" s="11">
        <v>0</v>
      </c>
      <c r="J63" s="11">
        <v>0</v>
      </c>
      <c r="K63" s="11">
        <v>0</v>
      </c>
      <c r="L63" s="11">
        <v>0</v>
      </c>
      <c r="M63" s="11"/>
      <c r="N63" s="11"/>
    </row>
    <row r="64" spans="1:14" x14ac:dyDescent="0.35">
      <c r="A64" s="10" t="str">
        <f t="shared" si="0"/>
        <v>VOLUMEN (Miles kg ó litros)Leche</v>
      </c>
      <c r="B64" s="10" t="s">
        <v>177</v>
      </c>
      <c r="C64" s="10" t="s">
        <v>118</v>
      </c>
      <c r="D64" s="11">
        <v>178432.21400000001</v>
      </c>
      <c r="E64" s="11">
        <v>176108.804</v>
      </c>
      <c r="F64" s="11">
        <v>172835.353</v>
      </c>
      <c r="G64" s="11">
        <v>0</v>
      </c>
      <c r="H64" s="11">
        <v>0</v>
      </c>
      <c r="I64" s="11">
        <v>0</v>
      </c>
      <c r="J64" s="11">
        <v>0</v>
      </c>
      <c r="K64" s="11">
        <v>0</v>
      </c>
      <c r="L64" s="11">
        <v>0</v>
      </c>
      <c r="M64" s="11"/>
      <c r="N64" s="11"/>
    </row>
    <row r="65" spans="1:14" x14ac:dyDescent="0.35">
      <c r="A65" s="10" t="str">
        <f t="shared" si="0"/>
        <v>VOLUMEN (Miles kg ó litros)Leche Sola</v>
      </c>
      <c r="B65" s="10" t="s">
        <v>177</v>
      </c>
      <c r="C65" s="10" t="s">
        <v>119</v>
      </c>
      <c r="D65" s="11">
        <v>3306.9940000000001</v>
      </c>
      <c r="E65" s="11">
        <v>2054.15</v>
      </c>
      <c r="F65" s="11">
        <v>2348.1239999999998</v>
      </c>
      <c r="G65" s="11">
        <v>0</v>
      </c>
      <c r="H65" s="11">
        <v>0</v>
      </c>
      <c r="I65" s="11">
        <v>0</v>
      </c>
      <c r="J65" s="11">
        <v>0</v>
      </c>
      <c r="K65" s="11">
        <v>0</v>
      </c>
      <c r="L65" s="11">
        <v>0</v>
      </c>
      <c r="M65" s="11"/>
      <c r="N65" s="11"/>
    </row>
    <row r="66" spans="1:14" x14ac:dyDescent="0.35">
      <c r="A66" s="10" t="str">
        <f t="shared" si="0"/>
        <v>VOLUMEN (Miles kg ó litros)Leche Con Cacao</v>
      </c>
      <c r="B66" s="10" t="s">
        <v>177</v>
      </c>
      <c r="C66" s="10" t="s">
        <v>120</v>
      </c>
      <c r="D66" s="11">
        <v>9306.2199999999993</v>
      </c>
      <c r="E66" s="11">
        <v>8422.4040000000005</v>
      </c>
      <c r="F66" s="11">
        <v>7822.1040000000003</v>
      </c>
      <c r="G66" s="11">
        <v>0</v>
      </c>
      <c r="H66" s="11">
        <v>0</v>
      </c>
      <c r="I66" s="11">
        <v>0</v>
      </c>
      <c r="J66" s="11">
        <v>0</v>
      </c>
      <c r="K66" s="11">
        <v>0</v>
      </c>
      <c r="L66" s="11">
        <v>0</v>
      </c>
      <c r="M66" s="11"/>
      <c r="N66" s="11"/>
    </row>
    <row r="67" spans="1:14" x14ac:dyDescent="0.35">
      <c r="A67" s="10" t="str">
        <f t="shared" si="0"/>
        <v>VOLUMEN (Miles kg ó litros)Leche Con Cafe</v>
      </c>
      <c r="B67" s="10" t="s">
        <v>177</v>
      </c>
      <c r="C67" s="10" t="s">
        <v>121</v>
      </c>
      <c r="D67" s="11">
        <v>165819</v>
      </c>
      <c r="E67" s="11">
        <v>165632.25</v>
      </c>
      <c r="F67" s="11">
        <v>162665.125</v>
      </c>
      <c r="G67" s="11">
        <v>0</v>
      </c>
      <c r="H67" s="11">
        <v>0</v>
      </c>
      <c r="I67" s="11">
        <v>0</v>
      </c>
      <c r="J67" s="11">
        <v>0</v>
      </c>
      <c r="K67" s="11">
        <v>0</v>
      </c>
      <c r="L67" s="11">
        <v>0</v>
      </c>
      <c r="M67" s="11"/>
      <c r="N67" s="11"/>
    </row>
    <row r="68" spans="1:14" x14ac:dyDescent="0.35">
      <c r="A68" s="10" t="str">
        <f t="shared" ref="A68:A131" si="1">B68&amp;C68</f>
        <v>VOLUMEN (Miles kg ó litros)Bebidas Vegetales</v>
      </c>
      <c r="B68" s="10" t="s">
        <v>177</v>
      </c>
      <c r="C68" s="10" t="s">
        <v>169</v>
      </c>
      <c r="D68" s="11">
        <v>9001.0745999999999</v>
      </c>
      <c r="E68" s="11">
        <v>13080.2646</v>
      </c>
      <c r="F68" s="11">
        <v>13539.001400000001</v>
      </c>
      <c r="G68" s="11">
        <v>0</v>
      </c>
      <c r="H68" s="11">
        <v>0</v>
      </c>
      <c r="I68" s="11">
        <v>0</v>
      </c>
      <c r="J68" s="11">
        <v>0</v>
      </c>
      <c r="K68" s="11">
        <v>0</v>
      </c>
      <c r="L68" s="11">
        <v>0</v>
      </c>
      <c r="M68" s="11"/>
      <c r="N68" s="11"/>
    </row>
    <row r="69" spans="1:14" x14ac:dyDescent="0.35">
      <c r="A69" s="10" t="str">
        <f t="shared" si="1"/>
        <v>VOLUMEN (Miles kg ó litros)Infusiones</v>
      </c>
      <c r="B69" s="10" t="s">
        <v>177</v>
      </c>
      <c r="C69" s="10" t="s">
        <v>122</v>
      </c>
      <c r="D69" s="11">
        <v>13907.257125</v>
      </c>
      <c r="E69" s="11">
        <v>13095.713374999999</v>
      </c>
      <c r="F69" s="11">
        <v>12911.410099999999</v>
      </c>
      <c r="G69" s="11">
        <v>0</v>
      </c>
      <c r="H69" s="11">
        <v>0</v>
      </c>
      <c r="I69" s="11">
        <v>0</v>
      </c>
      <c r="J69" s="11">
        <v>0</v>
      </c>
      <c r="K69" s="11">
        <v>0</v>
      </c>
      <c r="L69" s="11">
        <v>0</v>
      </c>
      <c r="M69" s="11"/>
      <c r="N69" s="11"/>
    </row>
    <row r="70" spans="1:14" x14ac:dyDescent="0.35">
      <c r="A70" s="10" t="str">
        <f t="shared" si="1"/>
        <v>VOLUMEN (Miles kg ó litros)Resto Bebidas Caliente</v>
      </c>
      <c r="B70" s="10" t="s">
        <v>177</v>
      </c>
      <c r="C70" s="10" t="s">
        <v>123</v>
      </c>
      <c r="D70" s="11">
        <v>10353.204</v>
      </c>
      <c r="E70" s="11">
        <v>9815.3801000000003</v>
      </c>
      <c r="F70" s="11">
        <v>9044.6356999999989</v>
      </c>
      <c r="G70" s="11">
        <v>0</v>
      </c>
      <c r="H70" s="11">
        <v>0</v>
      </c>
      <c r="I70" s="11">
        <v>0</v>
      </c>
      <c r="J70" s="11">
        <v>0</v>
      </c>
      <c r="K70" s="11">
        <v>0</v>
      </c>
      <c r="L70" s="11">
        <v>0</v>
      </c>
      <c r="M70" s="11"/>
      <c r="N70" s="11"/>
    </row>
    <row r="71" spans="1:14" x14ac:dyDescent="0.35">
      <c r="A71" s="10" t="str">
        <f t="shared" si="1"/>
        <v>VOLUMEN (Miles kg ó litros).Total Bebidas Frias</v>
      </c>
      <c r="B71" s="10" t="s">
        <v>177</v>
      </c>
      <c r="C71" s="10" t="s">
        <v>124</v>
      </c>
      <c r="D71" s="11">
        <v>2019802.48099313</v>
      </c>
      <c r="E71" s="11">
        <v>1951466.6563503759</v>
      </c>
      <c r="F71" s="11">
        <v>1894219.0928434602</v>
      </c>
      <c r="G71" s="11">
        <v>0</v>
      </c>
      <c r="H71" s="11">
        <v>0</v>
      </c>
      <c r="I71" s="11">
        <v>0</v>
      </c>
      <c r="J71" s="11">
        <v>0</v>
      </c>
      <c r="K71" s="11">
        <v>0</v>
      </c>
      <c r="L71" s="11">
        <v>0</v>
      </c>
      <c r="M71" s="11"/>
      <c r="N71" s="11"/>
    </row>
    <row r="72" spans="1:14" x14ac:dyDescent="0.35">
      <c r="A72" s="10" t="str">
        <f t="shared" si="1"/>
        <v>VOLUMEN (Miles kg ó litros)Total bebidas de vino</v>
      </c>
      <c r="B72" s="10" t="s">
        <v>177</v>
      </c>
      <c r="C72" s="10" t="s">
        <v>125</v>
      </c>
      <c r="D72" s="11">
        <v>144680.56265499999</v>
      </c>
      <c r="E72" s="11">
        <v>139526.716101</v>
      </c>
      <c r="F72" s="11">
        <v>134363.0862125</v>
      </c>
      <c r="G72" s="11">
        <v>0</v>
      </c>
      <c r="H72" s="11">
        <v>0</v>
      </c>
      <c r="I72" s="11">
        <v>0</v>
      </c>
      <c r="J72" s="11">
        <v>0</v>
      </c>
      <c r="K72" s="11">
        <v>0</v>
      </c>
      <c r="L72" s="11">
        <v>0</v>
      </c>
      <c r="M72" s="11"/>
      <c r="N72" s="11"/>
    </row>
    <row r="73" spans="1:14" x14ac:dyDescent="0.35">
      <c r="A73" s="10" t="str">
        <f t="shared" si="1"/>
        <v>VOLUMEN (Miles kg ó litros)Vino</v>
      </c>
      <c r="B73" s="10" t="s">
        <v>177</v>
      </c>
      <c r="C73" s="10" t="s">
        <v>126</v>
      </c>
      <c r="D73" s="11">
        <v>96815.501839999997</v>
      </c>
      <c r="E73" s="11">
        <v>93932.131596000007</v>
      </c>
      <c r="F73" s="11">
        <v>91882.115135</v>
      </c>
      <c r="G73" s="11">
        <v>0</v>
      </c>
      <c r="H73" s="11">
        <v>0</v>
      </c>
      <c r="I73" s="11">
        <v>0</v>
      </c>
      <c r="J73" s="11">
        <v>0</v>
      </c>
      <c r="K73" s="11">
        <v>0</v>
      </c>
      <c r="L73" s="11">
        <v>0</v>
      </c>
      <c r="M73" s="11"/>
      <c r="N73" s="11"/>
    </row>
    <row r="74" spans="1:14" x14ac:dyDescent="0.35">
      <c r="A74" s="10" t="str">
        <f t="shared" si="1"/>
        <v>VOLUMEN (Miles kg ó litros)Tinto</v>
      </c>
      <c r="B74" s="10" t="s">
        <v>177</v>
      </c>
      <c r="C74" s="10" t="s">
        <v>127</v>
      </c>
      <c r="D74" s="11">
        <v>56411.135200000004</v>
      </c>
      <c r="E74" s="11">
        <v>51736.326300000001</v>
      </c>
      <c r="F74" s="11">
        <v>50792.037899999996</v>
      </c>
      <c r="G74" s="11">
        <v>0</v>
      </c>
      <c r="H74" s="11">
        <v>0</v>
      </c>
      <c r="I74" s="11">
        <v>0</v>
      </c>
      <c r="J74" s="11">
        <v>0</v>
      </c>
      <c r="K74" s="11">
        <v>0</v>
      </c>
      <c r="L74" s="11">
        <v>0</v>
      </c>
      <c r="M74" s="11"/>
      <c r="N74" s="11"/>
    </row>
    <row r="75" spans="1:14" x14ac:dyDescent="0.35">
      <c r="A75" s="10" t="str">
        <f t="shared" si="1"/>
        <v>VOLUMEN (Miles kg ó litros)Blanco</v>
      </c>
      <c r="B75" s="10" t="s">
        <v>177</v>
      </c>
      <c r="C75" s="10" t="s">
        <v>128</v>
      </c>
      <c r="D75" s="11">
        <v>34762.201999999997</v>
      </c>
      <c r="E75" s="11">
        <v>36447.159100000004</v>
      </c>
      <c r="F75" s="11">
        <v>36775.914799999999</v>
      </c>
      <c r="G75" s="11">
        <v>0</v>
      </c>
      <c r="H75" s="11">
        <v>0</v>
      </c>
      <c r="I75" s="11">
        <v>0</v>
      </c>
      <c r="J75" s="11">
        <v>0</v>
      </c>
      <c r="K75" s="11">
        <v>0</v>
      </c>
      <c r="L75" s="11">
        <v>0</v>
      </c>
      <c r="M75" s="11"/>
      <c r="N75" s="11"/>
    </row>
    <row r="76" spans="1:14" x14ac:dyDescent="0.35">
      <c r="A76" s="10" t="str">
        <f t="shared" si="1"/>
        <v>VOLUMEN (Miles kg ó litros)Rosado</v>
      </c>
      <c r="B76" s="10" t="s">
        <v>177</v>
      </c>
      <c r="C76" s="10" t="s">
        <v>129</v>
      </c>
      <c r="D76" s="11">
        <v>4272.4977900000004</v>
      </c>
      <c r="E76" s="11">
        <v>4537.4111500000008</v>
      </c>
      <c r="F76" s="11">
        <v>1524.519935</v>
      </c>
      <c r="G76" s="11">
        <v>0</v>
      </c>
      <c r="H76" s="11">
        <v>0</v>
      </c>
      <c r="I76" s="11">
        <v>0</v>
      </c>
      <c r="J76" s="11">
        <v>0</v>
      </c>
      <c r="K76" s="11">
        <v>0</v>
      </c>
      <c r="L76" s="11">
        <v>0</v>
      </c>
      <c r="M76" s="11"/>
      <c r="N76" s="11"/>
    </row>
    <row r="77" spans="1:14" x14ac:dyDescent="0.35">
      <c r="A77" s="10" t="str">
        <f t="shared" si="1"/>
        <v>VOLUMEN (Miles kg ó litros)Resto vino</v>
      </c>
      <c r="B77" s="10" t="s">
        <v>177</v>
      </c>
      <c r="C77" s="10" t="s">
        <v>130</v>
      </c>
      <c r="D77" s="11">
        <v>1369.6668500000001</v>
      </c>
      <c r="E77" s="11">
        <v>1211.235046</v>
      </c>
      <c r="F77" s="11">
        <v>2789.6424999999999</v>
      </c>
      <c r="G77" s="11">
        <v>0</v>
      </c>
      <c r="H77" s="11">
        <v>0</v>
      </c>
      <c r="I77" s="11">
        <v>0</v>
      </c>
      <c r="J77" s="11">
        <v>0</v>
      </c>
      <c r="K77" s="11">
        <v>0</v>
      </c>
      <c r="L77" s="11">
        <v>0</v>
      </c>
      <c r="M77" s="11"/>
      <c r="N77" s="11"/>
    </row>
    <row r="78" spans="1:14" x14ac:dyDescent="0.35">
      <c r="A78" s="10" t="str">
        <f t="shared" si="1"/>
        <v>VOLUMEN (Miles kg ó litros)Cava</v>
      </c>
      <c r="B78" s="10" t="s">
        <v>177</v>
      </c>
      <c r="C78" s="10" t="s">
        <v>131</v>
      </c>
      <c r="D78" s="11">
        <v>4287.4362499999997</v>
      </c>
      <c r="E78" s="11">
        <v>3795.9834999999998</v>
      </c>
      <c r="F78" s="11">
        <v>3402.5945000000002</v>
      </c>
      <c r="G78" s="11">
        <v>0</v>
      </c>
      <c r="H78" s="11">
        <v>0</v>
      </c>
      <c r="I78" s="11">
        <v>0</v>
      </c>
      <c r="J78" s="11">
        <v>0</v>
      </c>
      <c r="K78" s="11">
        <v>0</v>
      </c>
      <c r="L78" s="11">
        <v>0</v>
      </c>
      <c r="M78" s="11"/>
      <c r="N78" s="11"/>
    </row>
    <row r="79" spans="1:14" x14ac:dyDescent="0.35">
      <c r="A79" s="10" t="str">
        <f t="shared" si="1"/>
        <v>VOLUMEN (Miles kg ó litros)Otr.Bebidas Deri.Vino</v>
      </c>
      <c r="B79" s="10" t="s">
        <v>177</v>
      </c>
      <c r="C79" s="10" t="s">
        <v>132</v>
      </c>
      <c r="D79" s="11">
        <v>43577.624564999998</v>
      </c>
      <c r="E79" s="11">
        <v>41798.601005000004</v>
      </c>
      <c r="F79" s="11">
        <v>39078.376577499999</v>
      </c>
      <c r="G79" s="11">
        <v>0</v>
      </c>
      <c r="H79" s="11">
        <v>0</v>
      </c>
      <c r="I79" s="11">
        <v>0</v>
      </c>
      <c r="J79" s="11">
        <v>0</v>
      </c>
      <c r="K79" s="11">
        <v>0</v>
      </c>
      <c r="L79" s="11">
        <v>0</v>
      </c>
      <c r="M79" s="11"/>
      <c r="N79" s="11"/>
    </row>
    <row r="80" spans="1:14" x14ac:dyDescent="0.35">
      <c r="A80" s="10" t="str">
        <f t="shared" si="1"/>
        <v>VOLUMEN (Miles kg ó litros)Tinto de Verano</v>
      </c>
      <c r="B80" s="10" t="s">
        <v>177</v>
      </c>
      <c r="C80" s="10" t="s">
        <v>133</v>
      </c>
      <c r="D80" s="11">
        <v>30605.828750000001</v>
      </c>
      <c r="E80" s="11">
        <v>29813.197499999998</v>
      </c>
      <c r="F80" s="11">
        <v>28140.959750000002</v>
      </c>
      <c r="G80" s="11">
        <v>0</v>
      </c>
      <c r="H80" s="11">
        <v>0</v>
      </c>
      <c r="I80" s="11">
        <v>0</v>
      </c>
      <c r="J80" s="11">
        <v>0</v>
      </c>
      <c r="K80" s="11">
        <v>0</v>
      </c>
      <c r="L80" s="11">
        <v>0</v>
      </c>
      <c r="M80" s="11"/>
      <c r="N80" s="11"/>
    </row>
    <row r="81" spans="1:14" x14ac:dyDescent="0.35">
      <c r="A81" s="10" t="str">
        <f t="shared" si="1"/>
        <v>VOLUMEN (Miles kg ó litros)Sangria de Vino</v>
      </c>
      <c r="B81" s="10" t="s">
        <v>177</v>
      </c>
      <c r="C81" s="10" t="s">
        <v>134</v>
      </c>
      <c r="D81" s="11">
        <v>4341.5917499999996</v>
      </c>
      <c r="E81" s="11">
        <v>3271.1151249999998</v>
      </c>
      <c r="F81" s="11">
        <v>3491.7559000000001</v>
      </c>
      <c r="G81" s="11">
        <v>0</v>
      </c>
      <c r="H81" s="11">
        <v>0</v>
      </c>
      <c r="I81" s="11">
        <v>0</v>
      </c>
      <c r="J81" s="11">
        <v>0</v>
      </c>
      <c r="K81" s="11">
        <v>0</v>
      </c>
      <c r="L81" s="11">
        <v>0</v>
      </c>
      <c r="M81" s="11"/>
      <c r="N81" s="11"/>
    </row>
    <row r="82" spans="1:14" x14ac:dyDescent="0.35">
      <c r="A82" s="10" t="str">
        <f t="shared" si="1"/>
        <v>VOLUMEN (Miles kg ó litros)Sangria de Cava</v>
      </c>
      <c r="B82" s="10" t="s">
        <v>177</v>
      </c>
      <c r="C82" s="10" t="s">
        <v>135</v>
      </c>
      <c r="D82" s="11">
        <v>2354.4258749999999</v>
      </c>
      <c r="E82" s="11">
        <v>2264.9563499999999</v>
      </c>
      <c r="F82" s="11">
        <v>2075.1010225</v>
      </c>
      <c r="G82" s="11">
        <v>0</v>
      </c>
      <c r="H82" s="11">
        <v>0</v>
      </c>
      <c r="I82" s="11">
        <v>0</v>
      </c>
      <c r="J82" s="11">
        <v>0</v>
      </c>
      <c r="K82" s="11">
        <v>0</v>
      </c>
      <c r="L82" s="11">
        <v>0</v>
      </c>
      <c r="M82" s="11"/>
      <c r="N82" s="11"/>
    </row>
    <row r="83" spans="1:14" x14ac:dyDescent="0.35">
      <c r="A83" s="10" t="str">
        <f t="shared" si="1"/>
        <v>VOLUMEN (Miles kg ó litros)Calimocho</v>
      </c>
      <c r="B83" s="10" t="s">
        <v>177</v>
      </c>
      <c r="C83" s="10" t="s">
        <v>136</v>
      </c>
      <c r="D83" s="11">
        <v>2389.3429999999998</v>
      </c>
      <c r="E83" s="11">
        <v>2524.1537499999999</v>
      </c>
      <c r="F83" s="11">
        <v>1673.9958000000001</v>
      </c>
      <c r="G83" s="11">
        <v>0</v>
      </c>
      <c r="H83" s="11">
        <v>0</v>
      </c>
      <c r="I83" s="11">
        <v>0</v>
      </c>
      <c r="J83" s="11">
        <v>0</v>
      </c>
      <c r="K83" s="11">
        <v>0</v>
      </c>
      <c r="L83" s="11">
        <v>0</v>
      </c>
      <c r="M83" s="11"/>
      <c r="N83" s="11"/>
    </row>
    <row r="84" spans="1:14" x14ac:dyDescent="0.35">
      <c r="A84" s="10" t="str">
        <f t="shared" si="1"/>
        <v>VOLUMEN (Miles kg ó litros)Rebujito</v>
      </c>
      <c r="B84" s="10" t="s">
        <v>177</v>
      </c>
      <c r="C84" s="10" t="s">
        <v>170</v>
      </c>
      <c r="D84" s="11">
        <v>826.99968999999999</v>
      </c>
      <c r="E84" s="11">
        <v>810.53797999999995</v>
      </c>
      <c r="F84" s="11">
        <v>723.45210499999996</v>
      </c>
      <c r="G84" s="11">
        <v>0</v>
      </c>
      <c r="H84" s="11">
        <v>0</v>
      </c>
      <c r="I84" s="11">
        <v>0</v>
      </c>
      <c r="J84" s="11">
        <v>0</v>
      </c>
      <c r="K84" s="11">
        <v>0</v>
      </c>
      <c r="L84" s="11">
        <v>0</v>
      </c>
      <c r="M84" s="11"/>
      <c r="N84" s="11"/>
    </row>
    <row r="85" spans="1:14" x14ac:dyDescent="0.35">
      <c r="A85" s="10" t="str">
        <f t="shared" si="1"/>
        <v>VOLUMEN (Miles kg ó litros)Espum/Lambrusc/Mosca</v>
      </c>
      <c r="B85" s="10" t="s">
        <v>177</v>
      </c>
      <c r="C85" s="10" t="s">
        <v>171</v>
      </c>
      <c r="D85" s="11">
        <v>3059.4355</v>
      </c>
      <c r="E85" s="11">
        <v>3114.6403</v>
      </c>
      <c r="F85" s="11">
        <v>2973.1120000000001</v>
      </c>
      <c r="G85" s="11">
        <v>0</v>
      </c>
      <c r="H85" s="11">
        <v>0</v>
      </c>
      <c r="I85" s="11">
        <v>0</v>
      </c>
      <c r="J85" s="11">
        <v>0</v>
      </c>
      <c r="K85" s="11">
        <v>0</v>
      </c>
      <c r="L85" s="11">
        <v>0</v>
      </c>
      <c r="M85" s="11"/>
      <c r="N85" s="11"/>
    </row>
    <row r="86" spans="1:14" x14ac:dyDescent="0.35">
      <c r="A86" s="10" t="str">
        <f t="shared" si="1"/>
        <v>VOLUMEN (Miles kg ó litros)Sidra</v>
      </c>
      <c r="B86" s="10" t="s">
        <v>177</v>
      </c>
      <c r="C86" s="10" t="s">
        <v>137</v>
      </c>
      <c r="D86" s="11">
        <v>19617.048465</v>
      </c>
      <c r="E86" s="11">
        <v>23784.636675999998</v>
      </c>
      <c r="F86" s="11">
        <v>20154.269596000002</v>
      </c>
      <c r="G86" s="11">
        <v>0</v>
      </c>
      <c r="H86" s="11">
        <v>0</v>
      </c>
      <c r="I86" s="11">
        <v>0</v>
      </c>
      <c r="J86" s="11">
        <v>0</v>
      </c>
      <c r="K86" s="11">
        <v>0</v>
      </c>
      <c r="L86" s="11">
        <v>0</v>
      </c>
      <c r="M86" s="11"/>
      <c r="N86" s="11"/>
    </row>
    <row r="87" spans="1:14" x14ac:dyDescent="0.35">
      <c r="A87" s="10" t="str">
        <f t="shared" si="1"/>
        <v>VOLUMEN (Miles kg ó litros)Cerveza</v>
      </c>
      <c r="B87" s="10" t="s">
        <v>177</v>
      </c>
      <c r="C87" s="10" t="s">
        <v>138</v>
      </c>
      <c r="D87" s="11">
        <v>787289.28974279994</v>
      </c>
      <c r="E87" s="11">
        <v>743941.68589019997</v>
      </c>
      <c r="F87" s="11">
        <v>706775.12423680001</v>
      </c>
      <c r="G87" s="11">
        <v>0</v>
      </c>
      <c r="H87" s="11">
        <v>0</v>
      </c>
      <c r="I87" s="11">
        <v>0</v>
      </c>
      <c r="J87" s="11">
        <v>0</v>
      </c>
      <c r="K87" s="11">
        <v>0</v>
      </c>
      <c r="L87" s="11">
        <v>0</v>
      </c>
      <c r="M87" s="11"/>
      <c r="N87" s="11"/>
    </row>
    <row r="88" spans="1:14" x14ac:dyDescent="0.35">
      <c r="A88" s="10" t="str">
        <f t="shared" si="1"/>
        <v>VOLUMEN (Miles kg ó litros)Con alcohol</v>
      </c>
      <c r="B88" s="10" t="s">
        <v>177</v>
      </c>
      <c r="C88" s="10" t="s">
        <v>139</v>
      </c>
      <c r="D88" s="11">
        <v>715696.42279999994</v>
      </c>
      <c r="E88" s="11">
        <v>666819.09210000001</v>
      </c>
      <c r="F88" s="11">
        <v>631311.69449999998</v>
      </c>
      <c r="G88" s="11">
        <v>0</v>
      </c>
      <c r="H88" s="11">
        <v>0</v>
      </c>
      <c r="I88" s="11">
        <v>0</v>
      </c>
      <c r="J88" s="11">
        <v>0</v>
      </c>
      <c r="K88" s="11">
        <v>0</v>
      </c>
      <c r="L88" s="11">
        <v>0</v>
      </c>
      <c r="M88" s="11"/>
      <c r="N88" s="11"/>
    </row>
    <row r="89" spans="1:14" x14ac:dyDescent="0.35">
      <c r="A89" s="10" t="str">
        <f t="shared" si="1"/>
        <v>VOLUMEN (Miles kg ó litros)Sin alcohol</v>
      </c>
      <c r="B89" s="10" t="s">
        <v>177</v>
      </c>
      <c r="C89" s="10" t="s">
        <v>140</v>
      </c>
      <c r="D89" s="11">
        <v>70303.36387999999</v>
      </c>
      <c r="E89" s="11">
        <v>76343.584439999991</v>
      </c>
      <c r="F89" s="11">
        <v>74692.465980000008</v>
      </c>
      <c r="G89" s="11">
        <v>0</v>
      </c>
      <c r="H89" s="11">
        <v>0</v>
      </c>
      <c r="I89" s="11">
        <v>0</v>
      </c>
      <c r="J89" s="11">
        <v>0</v>
      </c>
      <c r="K89" s="11">
        <v>0</v>
      </c>
      <c r="L89" s="11">
        <v>0</v>
      </c>
      <c r="M89" s="11"/>
      <c r="N89" s="11"/>
    </row>
    <row r="90" spans="1:14" x14ac:dyDescent="0.35">
      <c r="A90" s="10" t="str">
        <f t="shared" si="1"/>
        <v>VOLUMEN (Miles kg ó litros)Cerveza Envasada</v>
      </c>
      <c r="B90" s="10" t="s">
        <v>177</v>
      </c>
      <c r="C90" s="10" t="s">
        <v>172</v>
      </c>
      <c r="D90" s="11">
        <v>321644.0955</v>
      </c>
      <c r="E90" s="11">
        <v>302097.45049999998</v>
      </c>
      <c r="F90" s="11">
        <v>285418.217</v>
      </c>
      <c r="G90" s="11">
        <v>0</v>
      </c>
      <c r="H90" s="11">
        <v>0</v>
      </c>
      <c r="I90" s="11">
        <v>0</v>
      </c>
      <c r="J90" s="11">
        <v>0</v>
      </c>
      <c r="K90" s="11">
        <v>0</v>
      </c>
      <c r="L90" s="11">
        <v>0</v>
      </c>
      <c r="M90" s="11"/>
      <c r="N90" s="11"/>
    </row>
    <row r="91" spans="1:14" x14ac:dyDescent="0.35">
      <c r="A91" s="10" t="str">
        <f t="shared" si="1"/>
        <v>VOLUMEN (Miles kg ó litros)Cerveza Surtidor</v>
      </c>
      <c r="B91" s="10" t="s">
        <v>177</v>
      </c>
      <c r="C91" s="10" t="s">
        <v>173</v>
      </c>
      <c r="D91" s="11">
        <v>465645.15510000003</v>
      </c>
      <c r="E91" s="11">
        <v>441844.3</v>
      </c>
      <c r="F91" s="11">
        <v>421356.93949999998</v>
      </c>
      <c r="G91" s="11">
        <v>0</v>
      </c>
      <c r="H91" s="11">
        <v>0</v>
      </c>
      <c r="I91" s="11">
        <v>0</v>
      </c>
      <c r="J91" s="11">
        <v>0</v>
      </c>
      <c r="K91" s="11">
        <v>0</v>
      </c>
      <c r="L91" s="11">
        <v>0</v>
      </c>
      <c r="M91" s="11"/>
      <c r="N91" s="11"/>
    </row>
    <row r="92" spans="1:14" x14ac:dyDescent="0.35">
      <c r="A92" s="10" t="str">
        <f t="shared" si="1"/>
        <v>VOLUMEN (Miles kg ó litros)Otras Cervezas</v>
      </c>
      <c r="B92" s="10" t="s">
        <v>177</v>
      </c>
      <c r="C92" s="10" t="s">
        <v>141</v>
      </c>
      <c r="D92" s="11">
        <v>1289.5030628</v>
      </c>
      <c r="E92" s="11">
        <v>779.00935019999997</v>
      </c>
      <c r="F92" s="11">
        <v>770.96375679999994</v>
      </c>
      <c r="G92" s="11">
        <v>0</v>
      </c>
      <c r="H92" s="11">
        <v>0</v>
      </c>
      <c r="I92" s="11">
        <v>0</v>
      </c>
      <c r="J92" s="11">
        <v>0</v>
      </c>
      <c r="K92" s="11">
        <v>0</v>
      </c>
      <c r="L92" s="11">
        <v>0</v>
      </c>
      <c r="M92" s="11"/>
      <c r="N92" s="11"/>
    </row>
    <row r="93" spans="1:14" x14ac:dyDescent="0.35">
      <c r="A93" s="10" t="str">
        <f t="shared" si="1"/>
        <v>VOLUMEN (Miles kg ó litros)Espirituosas</v>
      </c>
      <c r="B93" s="10" t="s">
        <v>177</v>
      </c>
      <c r="C93" s="10" t="s">
        <v>142</v>
      </c>
      <c r="D93" s="11">
        <v>49293.673814999995</v>
      </c>
      <c r="E93" s="11">
        <v>44676.361891500004</v>
      </c>
      <c r="F93" s="11">
        <v>46761.222288999998</v>
      </c>
      <c r="G93" s="11">
        <v>0</v>
      </c>
      <c r="H93" s="11">
        <v>0</v>
      </c>
      <c r="I93" s="11">
        <v>0</v>
      </c>
      <c r="J93" s="11">
        <v>0</v>
      </c>
      <c r="K93" s="11">
        <v>0</v>
      </c>
      <c r="L93" s="11">
        <v>0</v>
      </c>
      <c r="M93" s="11"/>
      <c r="N93" s="11"/>
    </row>
    <row r="94" spans="1:14" x14ac:dyDescent="0.35">
      <c r="A94" s="10" t="str">
        <f t="shared" si="1"/>
        <v>VOLUMEN (Miles kg ó litros)Whisky</v>
      </c>
      <c r="B94" s="10" t="s">
        <v>177</v>
      </c>
      <c r="C94" s="10" t="s">
        <v>143</v>
      </c>
      <c r="D94" s="11">
        <v>4545.0884999999998</v>
      </c>
      <c r="E94" s="11">
        <v>3735.4094660000001</v>
      </c>
      <c r="F94" s="11">
        <v>3676.8859400000001</v>
      </c>
      <c r="G94" s="11">
        <v>0</v>
      </c>
      <c r="H94" s="11">
        <v>0</v>
      </c>
      <c r="I94" s="11">
        <v>0</v>
      </c>
      <c r="J94" s="11">
        <v>0</v>
      </c>
      <c r="K94" s="11">
        <v>0</v>
      </c>
      <c r="L94" s="11">
        <v>0</v>
      </c>
      <c r="M94" s="11"/>
      <c r="N94" s="11"/>
    </row>
    <row r="95" spans="1:14" x14ac:dyDescent="0.35">
      <c r="A95" s="10" t="str">
        <f t="shared" si="1"/>
        <v>VOLUMEN (Miles kg ó litros)Brandy</v>
      </c>
      <c r="B95" s="10" t="s">
        <v>177</v>
      </c>
      <c r="C95" s="10" t="s">
        <v>144</v>
      </c>
      <c r="D95" s="11">
        <v>322.28998999999999</v>
      </c>
      <c r="E95" s="11">
        <v>256.97426050000001</v>
      </c>
      <c r="F95" s="11">
        <v>346.33262999999999</v>
      </c>
      <c r="G95" s="11">
        <v>0</v>
      </c>
      <c r="H95" s="11">
        <v>0</v>
      </c>
      <c r="I95" s="11">
        <v>0</v>
      </c>
      <c r="J95" s="11">
        <v>0</v>
      </c>
      <c r="K95" s="11">
        <v>0</v>
      </c>
      <c r="L95" s="11">
        <v>0</v>
      </c>
      <c r="M95" s="11"/>
      <c r="N95" s="11"/>
    </row>
    <row r="96" spans="1:14" x14ac:dyDescent="0.35">
      <c r="A96" s="10" t="str">
        <f t="shared" si="1"/>
        <v>VOLUMEN (Miles kg ó litros)Ginebra</v>
      </c>
      <c r="B96" s="10" t="s">
        <v>177</v>
      </c>
      <c r="C96" s="10" t="s">
        <v>145</v>
      </c>
      <c r="D96" s="11">
        <v>6543.9496720000006</v>
      </c>
      <c r="E96" s="11">
        <v>6385.6730120000002</v>
      </c>
      <c r="F96" s="11">
        <v>7377.0165349999997</v>
      </c>
      <c r="G96" s="11">
        <v>0</v>
      </c>
      <c r="H96" s="11">
        <v>0</v>
      </c>
      <c r="I96" s="11">
        <v>0</v>
      </c>
      <c r="J96" s="11">
        <v>0</v>
      </c>
      <c r="K96" s="11">
        <v>0</v>
      </c>
      <c r="L96" s="11">
        <v>0</v>
      </c>
      <c r="M96" s="11"/>
      <c r="N96" s="11"/>
    </row>
    <row r="97" spans="1:14" x14ac:dyDescent="0.35">
      <c r="A97" s="10" t="str">
        <f t="shared" si="1"/>
        <v>VOLUMEN (Miles kg ó litros)Ron</v>
      </c>
      <c r="B97" s="10" t="s">
        <v>177</v>
      </c>
      <c r="C97" s="10" t="s">
        <v>146</v>
      </c>
      <c r="D97" s="11">
        <v>3832.5132100000001</v>
      </c>
      <c r="E97" s="11">
        <v>3262.5709150000002</v>
      </c>
      <c r="F97" s="11">
        <v>3494.460967</v>
      </c>
      <c r="G97" s="11">
        <v>0</v>
      </c>
      <c r="H97" s="11">
        <v>0</v>
      </c>
      <c r="I97" s="11">
        <v>0</v>
      </c>
      <c r="J97" s="11">
        <v>0</v>
      </c>
      <c r="K97" s="11">
        <v>0</v>
      </c>
      <c r="L97" s="11">
        <v>0</v>
      </c>
      <c r="M97" s="11"/>
      <c r="N97" s="11"/>
    </row>
    <row r="98" spans="1:14" x14ac:dyDescent="0.35">
      <c r="A98" s="10" t="str">
        <f t="shared" si="1"/>
        <v>VOLUMEN (Miles kg ó litros)Anis</v>
      </c>
      <c r="B98" s="10" t="s">
        <v>177</v>
      </c>
      <c r="C98" s="10" t="s">
        <v>147</v>
      </c>
      <c r="D98" s="11">
        <v>284.75365299999999</v>
      </c>
      <c r="E98" s="11">
        <v>294.36399800000004</v>
      </c>
      <c r="F98" s="11">
        <v>268.89721700000001</v>
      </c>
      <c r="G98" s="11">
        <v>0</v>
      </c>
      <c r="H98" s="11">
        <v>0</v>
      </c>
      <c r="I98" s="11">
        <v>0</v>
      </c>
      <c r="J98" s="11">
        <v>0</v>
      </c>
      <c r="K98" s="11">
        <v>0</v>
      </c>
      <c r="L98" s="11">
        <v>0</v>
      </c>
      <c r="M98" s="11"/>
      <c r="N98" s="11"/>
    </row>
    <row r="99" spans="1:14" x14ac:dyDescent="0.35">
      <c r="A99" s="10" t="str">
        <f t="shared" si="1"/>
        <v>VOLUMEN (Miles kg ó litros)Otras Espirituosas</v>
      </c>
      <c r="B99" s="10" t="s">
        <v>177</v>
      </c>
      <c r="C99" s="10" t="s">
        <v>148</v>
      </c>
      <c r="D99" s="11">
        <v>33765.07879</v>
      </c>
      <c r="E99" s="11">
        <v>30741.370239999997</v>
      </c>
      <c r="F99" s="11">
        <v>31597.629000000001</v>
      </c>
      <c r="G99" s="11">
        <v>0</v>
      </c>
      <c r="H99" s="11">
        <v>0</v>
      </c>
      <c r="I99" s="11">
        <v>0</v>
      </c>
      <c r="J99" s="11">
        <v>0</v>
      </c>
      <c r="K99" s="11">
        <v>0</v>
      </c>
      <c r="L99" s="11">
        <v>0</v>
      </c>
      <c r="M99" s="11"/>
      <c r="N99" s="11"/>
    </row>
    <row r="100" spans="1:14" x14ac:dyDescent="0.35">
      <c r="A100" s="10" t="str">
        <f t="shared" si="1"/>
        <v>VOLUMEN (Miles kg ó litros)T.Zumo+Horchata+Mosto</v>
      </c>
      <c r="B100" s="10" t="s">
        <v>177</v>
      </c>
      <c r="C100" s="10" t="s">
        <v>149</v>
      </c>
      <c r="D100" s="11">
        <v>43807.197990000001</v>
      </c>
      <c r="E100" s="11">
        <v>43268.704655000001</v>
      </c>
      <c r="F100" s="11">
        <v>40582.175205</v>
      </c>
      <c r="G100" s="11">
        <v>0</v>
      </c>
      <c r="H100" s="11">
        <v>0</v>
      </c>
      <c r="I100" s="11">
        <v>0</v>
      </c>
      <c r="J100" s="11">
        <v>0</v>
      </c>
      <c r="K100" s="11">
        <v>0</v>
      </c>
      <c r="L100" s="11">
        <v>0</v>
      </c>
      <c r="M100" s="11"/>
      <c r="N100" s="11"/>
    </row>
    <row r="101" spans="1:14" x14ac:dyDescent="0.35">
      <c r="A101" s="10" t="str">
        <f t="shared" si="1"/>
        <v>VOLUMEN (Miles kg ó litros)Agua Envasada</v>
      </c>
      <c r="B101" s="10" t="s">
        <v>177</v>
      </c>
      <c r="C101" s="10" t="s">
        <v>150</v>
      </c>
      <c r="D101" s="11">
        <v>624898.5429</v>
      </c>
      <c r="E101" s="11">
        <v>614524.42649999994</v>
      </c>
      <c r="F101" s="11">
        <v>613319.58889999997</v>
      </c>
      <c r="G101" s="11">
        <v>0</v>
      </c>
      <c r="H101" s="11">
        <v>0</v>
      </c>
      <c r="I101" s="11">
        <v>0</v>
      </c>
      <c r="J101" s="11">
        <v>0</v>
      </c>
      <c r="K101" s="11">
        <v>0</v>
      </c>
      <c r="L101" s="11">
        <v>0</v>
      </c>
      <c r="M101" s="11"/>
      <c r="N101" s="11"/>
    </row>
    <row r="102" spans="1:14" x14ac:dyDescent="0.35">
      <c r="A102" s="10" t="str">
        <f t="shared" si="1"/>
        <v>VOLUMEN (Miles kg ó litros)Bebidas Refrescantes</v>
      </c>
      <c r="B102" s="10" t="s">
        <v>177</v>
      </c>
      <c r="C102" s="10" t="s">
        <v>151</v>
      </c>
      <c r="D102" s="11">
        <v>350216.16542532999</v>
      </c>
      <c r="E102" s="11">
        <v>341744.12463667599</v>
      </c>
      <c r="F102" s="11">
        <v>332263.62640416005</v>
      </c>
      <c r="G102" s="11">
        <v>0</v>
      </c>
      <c r="H102" s="11">
        <v>0</v>
      </c>
      <c r="I102" s="11">
        <v>0</v>
      </c>
      <c r="J102" s="11">
        <v>0</v>
      </c>
      <c r="K102" s="11">
        <v>0</v>
      </c>
      <c r="L102" s="11">
        <v>0</v>
      </c>
      <c r="M102" s="11"/>
      <c r="N102" s="11"/>
    </row>
    <row r="103" spans="1:14" x14ac:dyDescent="0.35">
      <c r="A103" s="10" t="str">
        <f t="shared" si="1"/>
        <v>VOLUMEN (Miles kg ó litros)Colas</v>
      </c>
      <c r="B103" s="10" t="s">
        <v>177</v>
      </c>
      <c r="C103" s="10" t="s">
        <v>152</v>
      </c>
      <c r="D103" s="11">
        <v>188630.9845965</v>
      </c>
      <c r="E103" s="11">
        <v>183460.47467600001</v>
      </c>
      <c r="F103" s="11">
        <v>179218.74445249999</v>
      </c>
      <c r="G103" s="11">
        <v>0</v>
      </c>
      <c r="H103" s="11">
        <v>0</v>
      </c>
      <c r="I103" s="11">
        <v>0</v>
      </c>
      <c r="J103" s="11">
        <v>0</v>
      </c>
      <c r="K103" s="11">
        <v>0</v>
      </c>
      <c r="L103" s="11">
        <v>0</v>
      </c>
      <c r="M103" s="11"/>
      <c r="N103" s="11"/>
    </row>
    <row r="104" spans="1:14" x14ac:dyDescent="0.35">
      <c r="A104" s="10" t="str">
        <f t="shared" si="1"/>
        <v>VOLUMEN (Miles kg ó litros)Cola Regular</v>
      </c>
      <c r="B104" s="10" t="s">
        <v>177</v>
      </c>
      <c r="C104" s="10" t="s">
        <v>153</v>
      </c>
      <c r="D104" s="11">
        <v>82508.119463499999</v>
      </c>
      <c r="E104" s="11">
        <v>80188.11737800001</v>
      </c>
      <c r="F104" s="11">
        <v>78140.205103499989</v>
      </c>
      <c r="G104" s="11">
        <v>0</v>
      </c>
      <c r="H104" s="11">
        <v>0</v>
      </c>
      <c r="I104" s="11">
        <v>0</v>
      </c>
      <c r="J104" s="11">
        <v>0</v>
      </c>
      <c r="K104" s="11">
        <v>0</v>
      </c>
      <c r="L104" s="11">
        <v>0</v>
      </c>
      <c r="M104" s="11"/>
      <c r="N104" s="11"/>
    </row>
    <row r="105" spans="1:14" x14ac:dyDescent="0.35">
      <c r="A105" s="10" t="str">
        <f t="shared" si="1"/>
        <v>VOLUMEN (Miles kg ó litros)Light/Zero</v>
      </c>
      <c r="B105" s="10" t="s">
        <v>177</v>
      </c>
      <c r="C105" s="10" t="s">
        <v>154</v>
      </c>
      <c r="D105" s="11">
        <v>106122.865133</v>
      </c>
      <c r="E105" s="11">
        <v>103272.35729799999</v>
      </c>
      <c r="F105" s="11">
        <v>101078.53934900001</v>
      </c>
      <c r="G105" s="11">
        <v>0</v>
      </c>
      <c r="H105" s="11">
        <v>0</v>
      </c>
      <c r="I105" s="11">
        <v>0</v>
      </c>
      <c r="J105" s="11">
        <v>0</v>
      </c>
      <c r="K105" s="11">
        <v>0</v>
      </c>
      <c r="L105" s="11">
        <v>0</v>
      </c>
      <c r="M105" s="11"/>
      <c r="N105" s="11"/>
    </row>
    <row r="106" spans="1:14" x14ac:dyDescent="0.35">
      <c r="A106" s="10" t="str">
        <f t="shared" si="1"/>
        <v>VOLUMEN (Miles kg ó litros)Otra Variedad Cola</v>
      </c>
      <c r="B106" s="10" t="s">
        <v>177</v>
      </c>
      <c r="C106" s="10" t="s">
        <v>155</v>
      </c>
      <c r="D106" s="11" t="s">
        <v>213</v>
      </c>
      <c r="E106" s="11" t="s">
        <v>213</v>
      </c>
      <c r="F106" s="11" t="s">
        <v>213</v>
      </c>
      <c r="G106" s="11">
        <v>0</v>
      </c>
      <c r="H106" s="11">
        <v>0</v>
      </c>
      <c r="I106" s="11">
        <v>0</v>
      </c>
      <c r="J106" s="11">
        <v>0</v>
      </c>
      <c r="K106" s="11">
        <v>0</v>
      </c>
      <c r="L106" s="11">
        <v>0</v>
      </c>
      <c r="M106" s="11"/>
      <c r="N106" s="11"/>
    </row>
    <row r="107" spans="1:14" x14ac:dyDescent="0.35">
      <c r="A107" s="10" t="str">
        <f t="shared" si="1"/>
        <v>VOLUMEN (Miles kg ó litros)Con Cafeina</v>
      </c>
      <c r="B107" s="10" t="s">
        <v>177</v>
      </c>
      <c r="C107" s="10" t="s">
        <v>156</v>
      </c>
      <c r="D107" s="11">
        <v>189464.26751199999</v>
      </c>
      <c r="E107" s="11">
        <v>183313.94115999999</v>
      </c>
      <c r="F107" s="11">
        <v>182916.84183799999</v>
      </c>
      <c r="G107" s="11">
        <v>0</v>
      </c>
      <c r="H107" s="11">
        <v>0</v>
      </c>
      <c r="I107" s="11">
        <v>0</v>
      </c>
      <c r="J107" s="11">
        <v>0</v>
      </c>
      <c r="K107" s="11">
        <v>0</v>
      </c>
      <c r="L107" s="11">
        <v>0</v>
      </c>
      <c r="M107" s="11"/>
      <c r="N107" s="11"/>
    </row>
    <row r="108" spans="1:14" x14ac:dyDescent="0.35">
      <c r="A108" s="10" t="str">
        <f t="shared" si="1"/>
        <v>VOLUMEN (Miles kg ó litros)Sin Cafeina</v>
      </c>
      <c r="B108" s="10" t="s">
        <v>177</v>
      </c>
      <c r="C108" s="10" t="s">
        <v>157</v>
      </c>
      <c r="D108" s="11">
        <v>33446.8814595</v>
      </c>
      <c r="E108" s="11">
        <v>36064.138346</v>
      </c>
      <c r="F108" s="11">
        <v>33100.344820999999</v>
      </c>
      <c r="G108" s="11">
        <v>0</v>
      </c>
      <c r="H108" s="11">
        <v>0</v>
      </c>
      <c r="I108" s="11">
        <v>0</v>
      </c>
      <c r="J108" s="11">
        <v>0</v>
      </c>
      <c r="K108" s="11">
        <v>0</v>
      </c>
      <c r="L108" s="11">
        <v>0</v>
      </c>
      <c r="M108" s="11"/>
      <c r="N108" s="11"/>
    </row>
    <row r="109" spans="1:14" x14ac:dyDescent="0.35">
      <c r="A109" s="10" t="str">
        <f t="shared" si="1"/>
        <v>VOLUMEN (Miles kg ó litros)Frutas con gas</v>
      </c>
      <c r="B109" s="10" t="s">
        <v>177</v>
      </c>
      <c r="C109" s="10" t="s">
        <v>158</v>
      </c>
      <c r="D109" s="11">
        <v>52639.627529500001</v>
      </c>
      <c r="E109" s="11">
        <v>49316.406253000001</v>
      </c>
      <c r="F109" s="11">
        <v>51451.458759900001</v>
      </c>
      <c r="G109" s="11">
        <v>0</v>
      </c>
      <c r="H109" s="11">
        <v>0</v>
      </c>
      <c r="I109" s="11">
        <v>0</v>
      </c>
      <c r="J109" s="11">
        <v>0</v>
      </c>
      <c r="K109" s="11">
        <v>0</v>
      </c>
      <c r="L109" s="11">
        <v>0</v>
      </c>
      <c r="M109" s="11"/>
      <c r="N109" s="11"/>
    </row>
    <row r="110" spans="1:14" x14ac:dyDescent="0.35">
      <c r="A110" s="10" t="str">
        <f t="shared" si="1"/>
        <v>VOLUMEN (Miles kg ó litros)Frutas sin gas</v>
      </c>
      <c r="B110" s="10" t="s">
        <v>177</v>
      </c>
      <c r="C110" s="10" t="s">
        <v>159</v>
      </c>
      <c r="D110" s="11">
        <v>12252.2578115</v>
      </c>
      <c r="E110" s="11">
        <v>12171.8182645</v>
      </c>
      <c r="F110" s="11">
        <v>15722.586341350001</v>
      </c>
      <c r="G110" s="11">
        <v>0</v>
      </c>
      <c r="H110" s="11">
        <v>0</v>
      </c>
      <c r="I110" s="11">
        <v>0</v>
      </c>
      <c r="J110" s="11">
        <v>0</v>
      </c>
      <c r="K110" s="11">
        <v>0</v>
      </c>
      <c r="L110" s="11">
        <v>0</v>
      </c>
      <c r="M110" s="11"/>
      <c r="N110" s="11"/>
    </row>
    <row r="111" spans="1:14" x14ac:dyDescent="0.35">
      <c r="A111" s="10" t="str">
        <f t="shared" si="1"/>
        <v>VOLUMEN (Miles kg ó litros)Mixers</v>
      </c>
      <c r="B111" s="10" t="s">
        <v>177</v>
      </c>
      <c r="C111" s="10" t="s">
        <v>160</v>
      </c>
      <c r="D111" s="11">
        <v>3743.0472835800001</v>
      </c>
      <c r="E111" s="11">
        <v>4410.4111594000005</v>
      </c>
      <c r="F111" s="11">
        <v>3588.2716800799999</v>
      </c>
      <c r="G111" s="11">
        <v>0</v>
      </c>
      <c r="H111" s="11">
        <v>0</v>
      </c>
      <c r="I111" s="11">
        <v>0</v>
      </c>
      <c r="J111" s="11">
        <v>0</v>
      </c>
      <c r="K111" s="11">
        <v>0</v>
      </c>
      <c r="L111" s="11">
        <v>0</v>
      </c>
      <c r="M111" s="11"/>
      <c r="N111" s="11"/>
    </row>
    <row r="112" spans="1:14" x14ac:dyDescent="0.35">
      <c r="A112" s="10" t="str">
        <f t="shared" si="1"/>
        <v>VOLUMEN (Miles kg ó litros)Isotonicas</v>
      </c>
      <c r="B112" s="10" t="s">
        <v>177</v>
      </c>
      <c r="C112" s="10" t="s">
        <v>174</v>
      </c>
      <c r="D112" s="11">
        <v>40616.423170500006</v>
      </c>
      <c r="E112" s="11">
        <v>39129.493806500002</v>
      </c>
      <c r="F112" s="11">
        <v>38731.581283</v>
      </c>
      <c r="G112" s="11">
        <v>0</v>
      </c>
      <c r="H112" s="11">
        <v>0</v>
      </c>
      <c r="I112" s="11">
        <v>0</v>
      </c>
      <c r="J112" s="11">
        <v>0</v>
      </c>
      <c r="K112" s="11">
        <v>0</v>
      </c>
      <c r="L112" s="11">
        <v>0</v>
      </c>
      <c r="M112" s="11"/>
      <c r="N112" s="11"/>
    </row>
    <row r="113" spans="1:14" x14ac:dyDescent="0.35">
      <c r="A113" s="10" t="str">
        <f t="shared" si="1"/>
        <v>VOLUMEN (Miles kg ó litros)Energeticas</v>
      </c>
      <c r="B113" s="10" t="s">
        <v>177</v>
      </c>
      <c r="C113" s="10" t="s">
        <v>175</v>
      </c>
      <c r="D113" s="11">
        <v>15642.258142950001</v>
      </c>
      <c r="E113" s="11">
        <v>19069.868745900003</v>
      </c>
      <c r="F113" s="11">
        <v>13101.222506799999</v>
      </c>
      <c r="G113" s="11">
        <v>0</v>
      </c>
      <c r="H113" s="11">
        <v>0</v>
      </c>
      <c r="I113" s="11">
        <v>0</v>
      </c>
      <c r="J113" s="11">
        <v>0</v>
      </c>
      <c r="K113" s="11">
        <v>0</v>
      </c>
      <c r="L113" s="11">
        <v>0</v>
      </c>
      <c r="M113" s="11"/>
      <c r="N113" s="11"/>
    </row>
    <row r="114" spans="1:14" x14ac:dyDescent="0.35">
      <c r="A114" s="10" t="str">
        <f t="shared" si="1"/>
        <v>VOLUMEN (Miles kg ó litros)Gaseosas</v>
      </c>
      <c r="B114" s="10" t="s">
        <v>177</v>
      </c>
      <c r="C114" s="10" t="s">
        <v>161</v>
      </c>
      <c r="D114" s="11">
        <v>9772.6858476500001</v>
      </c>
      <c r="E114" s="11">
        <v>8293.6757033760005</v>
      </c>
      <c r="F114" s="11">
        <v>6763.6528371300001</v>
      </c>
      <c r="G114" s="11">
        <v>0</v>
      </c>
      <c r="H114" s="11">
        <v>0</v>
      </c>
      <c r="I114" s="11">
        <v>0</v>
      </c>
      <c r="J114" s="11">
        <v>0</v>
      </c>
      <c r="K114" s="11">
        <v>0</v>
      </c>
      <c r="L114" s="11">
        <v>0</v>
      </c>
      <c r="M114" s="11"/>
      <c r="N114" s="11"/>
    </row>
    <row r="115" spans="1:14" x14ac:dyDescent="0.35">
      <c r="A115" s="10" t="str">
        <f t="shared" si="1"/>
        <v>VOLUMEN (Miles kg ó litros)Bebidas Zumo+Leche</v>
      </c>
      <c r="B115" s="10" t="s">
        <v>177</v>
      </c>
      <c r="C115" s="10" t="s">
        <v>162</v>
      </c>
      <c r="D115" s="11">
        <v>2992.5552799999996</v>
      </c>
      <c r="E115" s="11">
        <v>2598.8540400000002</v>
      </c>
      <c r="F115" s="11">
        <v>2687.31648</v>
      </c>
      <c r="G115" s="11">
        <v>0</v>
      </c>
      <c r="H115" s="11">
        <v>0</v>
      </c>
      <c r="I115" s="11">
        <v>0</v>
      </c>
      <c r="J115" s="11">
        <v>0</v>
      </c>
      <c r="K115" s="11">
        <v>0</v>
      </c>
      <c r="L115" s="11">
        <v>0</v>
      </c>
      <c r="M115" s="11"/>
      <c r="N115" s="11"/>
    </row>
    <row r="116" spans="1:14" x14ac:dyDescent="0.35">
      <c r="A116" s="10" t="str">
        <f t="shared" si="1"/>
        <v>VOLUMEN (Miles kg ó litros)Resto</v>
      </c>
      <c r="B116" s="10" t="s">
        <v>177</v>
      </c>
      <c r="C116" s="10" t="s">
        <v>74</v>
      </c>
      <c r="D116" s="11">
        <v>23926.325763149998</v>
      </c>
      <c r="E116" s="11">
        <v>23293.121988000003</v>
      </c>
      <c r="F116" s="11">
        <v>20998.7920634</v>
      </c>
      <c r="G116" s="11">
        <v>0</v>
      </c>
      <c r="H116" s="11">
        <v>0</v>
      </c>
      <c r="I116" s="11">
        <v>0</v>
      </c>
      <c r="J116" s="11">
        <v>0</v>
      </c>
      <c r="K116" s="11">
        <v>0</v>
      </c>
      <c r="L116" s="11">
        <v>0</v>
      </c>
      <c r="M116" s="11"/>
      <c r="N116" s="11"/>
    </row>
    <row r="117" spans="1:14" x14ac:dyDescent="0.35">
      <c r="A117" s="10" t="str">
        <f t="shared" si="1"/>
        <v>VALOR (Miles Euros)TOTAL BEBIDAS</v>
      </c>
      <c r="B117" s="10" t="s">
        <v>178</v>
      </c>
      <c r="C117" s="10" t="s">
        <v>115</v>
      </c>
      <c r="D117" s="11">
        <v>11568350</v>
      </c>
      <c r="E117" s="11">
        <v>11517200</v>
      </c>
      <c r="F117" s="11">
        <v>11437130</v>
      </c>
      <c r="G117" s="11">
        <v>0</v>
      </c>
      <c r="H117" s="11">
        <v>0</v>
      </c>
      <c r="I117" s="11">
        <v>0</v>
      </c>
      <c r="J117" s="11">
        <v>0</v>
      </c>
      <c r="K117" s="11">
        <v>0</v>
      </c>
      <c r="L117" s="11">
        <v>0</v>
      </c>
      <c r="M117" s="11"/>
      <c r="N117" s="11"/>
    </row>
    <row r="118" spans="1:14" x14ac:dyDescent="0.35">
      <c r="A118" s="10" t="str">
        <f t="shared" si="1"/>
        <v>VALOR (Miles Euros).Total Bebidas Caliente</v>
      </c>
      <c r="B118" s="10" t="s">
        <v>178</v>
      </c>
      <c r="C118" s="10" t="s">
        <v>116</v>
      </c>
      <c r="D118" s="11">
        <v>3215334</v>
      </c>
      <c r="E118" s="11">
        <v>3220163</v>
      </c>
      <c r="F118" s="11">
        <v>3148465</v>
      </c>
      <c r="G118" s="11">
        <v>0</v>
      </c>
      <c r="H118" s="11">
        <v>0</v>
      </c>
      <c r="I118" s="11">
        <v>0</v>
      </c>
      <c r="J118" s="11">
        <v>0</v>
      </c>
      <c r="K118" s="11">
        <v>0</v>
      </c>
      <c r="L118" s="11">
        <v>0</v>
      </c>
      <c r="M118" s="11"/>
      <c r="N118" s="11"/>
    </row>
    <row r="119" spans="1:14" x14ac:dyDescent="0.35">
      <c r="A119" s="10" t="str">
        <f t="shared" si="1"/>
        <v>VALOR (Miles Euros)Cafe</v>
      </c>
      <c r="B119" s="10" t="s">
        <v>178</v>
      </c>
      <c r="C119" s="10" t="s">
        <v>117</v>
      </c>
      <c r="D119" s="11">
        <v>1341060</v>
      </c>
      <c r="E119" s="11">
        <v>1351613</v>
      </c>
      <c r="F119" s="11">
        <v>1317114</v>
      </c>
      <c r="G119" s="11">
        <v>0</v>
      </c>
      <c r="H119" s="11">
        <v>0</v>
      </c>
      <c r="I119" s="11">
        <v>0</v>
      </c>
      <c r="J119" s="11">
        <v>0</v>
      </c>
      <c r="K119" s="11">
        <v>0</v>
      </c>
      <c r="L119" s="11">
        <v>0</v>
      </c>
      <c r="M119" s="11"/>
      <c r="N119" s="11"/>
    </row>
    <row r="120" spans="1:14" x14ac:dyDescent="0.35">
      <c r="A120" s="10" t="str">
        <f t="shared" si="1"/>
        <v>VALOR (Miles Euros)Leche+bebidas vegetales</v>
      </c>
      <c r="B120" s="10" t="s">
        <v>178</v>
      </c>
      <c r="C120" s="10" t="s">
        <v>168</v>
      </c>
      <c r="D120" s="11">
        <v>1605457</v>
      </c>
      <c r="E120" s="11">
        <v>1614414</v>
      </c>
      <c r="F120" s="11">
        <v>1588412</v>
      </c>
      <c r="G120" s="11">
        <v>0</v>
      </c>
      <c r="H120" s="11">
        <v>0</v>
      </c>
      <c r="I120" s="11">
        <v>0</v>
      </c>
      <c r="J120" s="11">
        <v>0</v>
      </c>
      <c r="K120" s="11">
        <v>0</v>
      </c>
      <c r="L120" s="11">
        <v>0</v>
      </c>
      <c r="M120" s="11"/>
      <c r="N120" s="11"/>
    </row>
    <row r="121" spans="1:14" x14ac:dyDescent="0.35">
      <c r="A121" s="10" t="str">
        <f t="shared" si="1"/>
        <v>VALOR (Miles Euros)Leche</v>
      </c>
      <c r="B121" s="10" t="s">
        <v>178</v>
      </c>
      <c r="C121" s="10" t="s">
        <v>118</v>
      </c>
      <c r="D121" s="11">
        <v>1547623</v>
      </c>
      <c r="E121" s="11">
        <v>1532025</v>
      </c>
      <c r="F121" s="11">
        <v>1503206</v>
      </c>
      <c r="G121" s="11">
        <v>0</v>
      </c>
      <c r="H121" s="11">
        <v>0</v>
      </c>
      <c r="I121" s="11">
        <v>0</v>
      </c>
      <c r="J121" s="11">
        <v>0</v>
      </c>
      <c r="K121" s="11">
        <v>0</v>
      </c>
      <c r="L121" s="11">
        <v>0</v>
      </c>
      <c r="M121" s="11"/>
      <c r="N121" s="11"/>
    </row>
    <row r="122" spans="1:14" x14ac:dyDescent="0.35">
      <c r="A122" s="10" t="str">
        <f t="shared" si="1"/>
        <v>VALOR (Miles Euros)Leche Sola</v>
      </c>
      <c r="B122" s="10" t="s">
        <v>178</v>
      </c>
      <c r="C122" s="10" t="s">
        <v>119</v>
      </c>
      <c r="D122" s="11">
        <v>11913.93</v>
      </c>
      <c r="E122" s="11">
        <v>10033.84</v>
      </c>
      <c r="F122" s="11">
        <v>10982.39</v>
      </c>
      <c r="G122" s="11">
        <v>0</v>
      </c>
      <c r="H122" s="11">
        <v>0</v>
      </c>
      <c r="I122" s="11">
        <v>0</v>
      </c>
      <c r="J122" s="11">
        <v>0</v>
      </c>
      <c r="K122" s="11">
        <v>0</v>
      </c>
      <c r="L122" s="11">
        <v>0</v>
      </c>
      <c r="M122" s="11"/>
      <c r="N122" s="11"/>
    </row>
    <row r="123" spans="1:14" x14ac:dyDescent="0.35">
      <c r="A123" s="10" t="str">
        <f t="shared" si="1"/>
        <v>VALOR (Miles Euros)Leche Con Cacao</v>
      </c>
      <c r="B123" s="10" t="s">
        <v>178</v>
      </c>
      <c r="C123" s="10" t="s">
        <v>120</v>
      </c>
      <c r="D123" s="11">
        <v>55200.43</v>
      </c>
      <c r="E123" s="11">
        <v>49559.65</v>
      </c>
      <c r="F123" s="11">
        <v>46464.4</v>
      </c>
      <c r="G123" s="11">
        <v>0</v>
      </c>
      <c r="H123" s="11">
        <v>0</v>
      </c>
      <c r="I123" s="11">
        <v>0</v>
      </c>
      <c r="J123" s="11">
        <v>0</v>
      </c>
      <c r="K123" s="11">
        <v>0</v>
      </c>
      <c r="L123" s="11">
        <v>0</v>
      </c>
      <c r="M123" s="11"/>
      <c r="N123" s="11"/>
    </row>
    <row r="124" spans="1:14" x14ac:dyDescent="0.35">
      <c r="A124" s="10" t="str">
        <f t="shared" si="1"/>
        <v>VALOR (Miles Euros)Leche Con Cafe</v>
      </c>
      <c r="B124" s="10" t="s">
        <v>178</v>
      </c>
      <c r="C124" s="10" t="s">
        <v>121</v>
      </c>
      <c r="D124" s="11">
        <v>1480508</v>
      </c>
      <c r="E124" s="11">
        <v>1472432</v>
      </c>
      <c r="F124" s="11">
        <v>1445759</v>
      </c>
      <c r="G124" s="11">
        <v>0</v>
      </c>
      <c r="H124" s="11">
        <v>0</v>
      </c>
      <c r="I124" s="11">
        <v>0</v>
      </c>
      <c r="J124" s="11">
        <v>0</v>
      </c>
      <c r="K124" s="11">
        <v>0</v>
      </c>
      <c r="L124" s="11">
        <v>0</v>
      </c>
      <c r="M124" s="11"/>
      <c r="N124" s="11"/>
    </row>
    <row r="125" spans="1:14" x14ac:dyDescent="0.35">
      <c r="A125" s="10" t="str">
        <f t="shared" si="1"/>
        <v>VALOR (Miles Euros)Bebidas Vegetales</v>
      </c>
      <c r="B125" s="10" t="s">
        <v>178</v>
      </c>
      <c r="C125" s="10" t="s">
        <v>169</v>
      </c>
      <c r="D125" s="11">
        <v>57834.27</v>
      </c>
      <c r="E125" s="11">
        <v>82388.570000000007</v>
      </c>
      <c r="F125" s="11">
        <v>85206.71</v>
      </c>
      <c r="G125" s="11">
        <v>0</v>
      </c>
      <c r="H125" s="11">
        <v>0</v>
      </c>
      <c r="I125" s="11">
        <v>0</v>
      </c>
      <c r="J125" s="11">
        <v>0</v>
      </c>
      <c r="K125" s="11">
        <v>0</v>
      </c>
      <c r="L125" s="11">
        <v>0</v>
      </c>
      <c r="M125" s="11"/>
      <c r="N125" s="11"/>
    </row>
    <row r="126" spans="1:14" x14ac:dyDescent="0.35">
      <c r="A126" s="10" t="str">
        <f t="shared" si="1"/>
        <v>VALOR (Miles Euros)Infusiones</v>
      </c>
      <c r="B126" s="10" t="s">
        <v>178</v>
      </c>
      <c r="C126" s="10" t="s">
        <v>122</v>
      </c>
      <c r="D126" s="11">
        <v>128612.2</v>
      </c>
      <c r="E126" s="11">
        <v>118849.3</v>
      </c>
      <c r="F126" s="11">
        <v>116734.8</v>
      </c>
      <c r="G126" s="11">
        <v>0</v>
      </c>
      <c r="H126" s="11">
        <v>0</v>
      </c>
      <c r="I126" s="11">
        <v>0</v>
      </c>
      <c r="J126" s="11">
        <v>0</v>
      </c>
      <c r="K126" s="11">
        <v>0</v>
      </c>
      <c r="L126" s="11">
        <v>0</v>
      </c>
      <c r="M126" s="11"/>
      <c r="N126" s="11"/>
    </row>
    <row r="127" spans="1:14" x14ac:dyDescent="0.35">
      <c r="A127" s="10" t="str">
        <f t="shared" si="1"/>
        <v>VALOR (Miles Euros)Resto Bebidas Caliente</v>
      </c>
      <c r="B127" s="10" t="s">
        <v>178</v>
      </c>
      <c r="C127" s="10" t="s">
        <v>123</v>
      </c>
      <c r="D127" s="11">
        <v>140204.79999999999</v>
      </c>
      <c r="E127" s="11">
        <v>135286.6</v>
      </c>
      <c r="F127" s="11">
        <v>126204.4</v>
      </c>
      <c r="G127" s="11">
        <v>0</v>
      </c>
      <c r="H127" s="11">
        <v>0</v>
      </c>
      <c r="I127" s="11">
        <v>0</v>
      </c>
      <c r="J127" s="11">
        <v>0</v>
      </c>
      <c r="K127" s="11">
        <v>0</v>
      </c>
      <c r="L127" s="11">
        <v>0</v>
      </c>
      <c r="M127" s="11"/>
      <c r="N127" s="11"/>
    </row>
    <row r="128" spans="1:14" x14ac:dyDescent="0.35">
      <c r="A128" s="10" t="str">
        <f t="shared" si="1"/>
        <v>VALOR (Miles Euros).Total Bebidas Frias</v>
      </c>
      <c r="B128" s="10" t="s">
        <v>178</v>
      </c>
      <c r="C128" s="10" t="s">
        <v>124</v>
      </c>
      <c r="D128" s="11">
        <v>8353011</v>
      </c>
      <c r="E128" s="11">
        <v>8297035</v>
      </c>
      <c r="F128" s="11">
        <v>8288668</v>
      </c>
      <c r="G128" s="11">
        <v>0</v>
      </c>
      <c r="H128" s="11">
        <v>0</v>
      </c>
      <c r="I128" s="11">
        <v>0</v>
      </c>
      <c r="J128" s="11">
        <v>0</v>
      </c>
      <c r="K128" s="11">
        <v>0</v>
      </c>
      <c r="L128" s="11">
        <v>0</v>
      </c>
      <c r="M128" s="11"/>
      <c r="N128" s="11"/>
    </row>
    <row r="129" spans="1:14" x14ac:dyDescent="0.35">
      <c r="A129" s="10" t="str">
        <f t="shared" si="1"/>
        <v>VALOR (Miles Euros)Total bebidas de vino</v>
      </c>
      <c r="B129" s="10" t="s">
        <v>178</v>
      </c>
      <c r="C129" s="10" t="s">
        <v>125</v>
      </c>
      <c r="D129" s="11">
        <v>1104599</v>
      </c>
      <c r="E129" s="11">
        <v>1084561</v>
      </c>
      <c r="F129" s="11">
        <v>1097612</v>
      </c>
      <c r="G129" s="11">
        <v>0</v>
      </c>
      <c r="H129" s="11">
        <v>0</v>
      </c>
      <c r="I129" s="11">
        <v>0</v>
      </c>
      <c r="J129" s="11">
        <v>0</v>
      </c>
      <c r="K129" s="11">
        <v>0</v>
      </c>
      <c r="L129" s="11">
        <v>0</v>
      </c>
      <c r="M129" s="11"/>
      <c r="N129" s="11"/>
    </row>
    <row r="130" spans="1:14" x14ac:dyDescent="0.35">
      <c r="A130" s="10" t="str">
        <f t="shared" si="1"/>
        <v>VALOR (Miles Euros)Vino</v>
      </c>
      <c r="B130" s="10" t="s">
        <v>178</v>
      </c>
      <c r="C130" s="10" t="s">
        <v>126</v>
      </c>
      <c r="D130" s="11">
        <v>843118.1</v>
      </c>
      <c r="E130" s="11">
        <v>818261.9</v>
      </c>
      <c r="F130" s="11">
        <v>819897.7</v>
      </c>
      <c r="G130" s="11">
        <v>0</v>
      </c>
      <c r="H130" s="11">
        <v>0</v>
      </c>
      <c r="I130" s="11">
        <v>0</v>
      </c>
      <c r="J130" s="11">
        <v>0</v>
      </c>
      <c r="K130" s="11">
        <v>0</v>
      </c>
      <c r="L130" s="11">
        <v>0</v>
      </c>
      <c r="M130" s="11"/>
      <c r="N130" s="11"/>
    </row>
    <row r="131" spans="1:14" x14ac:dyDescent="0.35">
      <c r="A131" s="10" t="str">
        <f t="shared" si="1"/>
        <v>VALOR (Miles Euros)Tinto</v>
      </c>
      <c r="B131" s="10" t="s">
        <v>178</v>
      </c>
      <c r="C131" s="10" t="s">
        <v>127</v>
      </c>
      <c r="D131" s="11">
        <v>492188.9</v>
      </c>
      <c r="E131" s="11">
        <v>439619.3</v>
      </c>
      <c r="F131" s="11">
        <v>444084.4</v>
      </c>
      <c r="G131" s="11">
        <v>0</v>
      </c>
      <c r="H131" s="11">
        <v>0</v>
      </c>
      <c r="I131" s="11">
        <v>0</v>
      </c>
      <c r="J131" s="11">
        <v>0</v>
      </c>
      <c r="K131" s="11">
        <v>0</v>
      </c>
      <c r="L131" s="11">
        <v>0</v>
      </c>
      <c r="M131" s="11"/>
      <c r="N131" s="11"/>
    </row>
    <row r="132" spans="1:14" x14ac:dyDescent="0.35">
      <c r="A132" s="10" t="str">
        <f t="shared" ref="A132:A195" si="2">B132&amp;C132</f>
        <v>VALOR (Miles Euros)Blanco</v>
      </c>
      <c r="B132" s="10" t="s">
        <v>178</v>
      </c>
      <c r="C132" s="10" t="s">
        <v>128</v>
      </c>
      <c r="D132" s="11">
        <v>305959.7</v>
      </c>
      <c r="E132" s="11">
        <v>330204.2</v>
      </c>
      <c r="F132" s="11">
        <v>341128.4</v>
      </c>
      <c r="G132" s="11">
        <v>0</v>
      </c>
      <c r="H132" s="11">
        <v>0</v>
      </c>
      <c r="I132" s="11">
        <v>0</v>
      </c>
      <c r="J132" s="11">
        <v>0</v>
      </c>
      <c r="K132" s="11">
        <v>0</v>
      </c>
      <c r="L132" s="11">
        <v>0</v>
      </c>
      <c r="M132" s="11"/>
      <c r="N132" s="11"/>
    </row>
    <row r="133" spans="1:14" x14ac:dyDescent="0.35">
      <c r="A133" s="10" t="str">
        <f t="shared" si="2"/>
        <v>VALOR (Miles Euros)Rosado</v>
      </c>
      <c r="B133" s="10" t="s">
        <v>178</v>
      </c>
      <c r="C133" s="10" t="s">
        <v>129</v>
      </c>
      <c r="D133" s="11">
        <v>34953.54</v>
      </c>
      <c r="E133" s="11">
        <v>38722.879999999997</v>
      </c>
      <c r="F133" s="11">
        <v>11295.85</v>
      </c>
      <c r="G133" s="11">
        <v>0</v>
      </c>
      <c r="H133" s="11">
        <v>0</v>
      </c>
      <c r="I133" s="11">
        <v>0</v>
      </c>
      <c r="J133" s="11">
        <v>0</v>
      </c>
      <c r="K133" s="11">
        <v>0</v>
      </c>
      <c r="L133" s="11">
        <v>0</v>
      </c>
      <c r="M133" s="11"/>
      <c r="N133" s="11"/>
    </row>
    <row r="134" spans="1:14" x14ac:dyDescent="0.35">
      <c r="A134" s="10" t="str">
        <f t="shared" si="2"/>
        <v>VALOR (Miles Euros)Resto vino</v>
      </c>
      <c r="B134" s="10" t="s">
        <v>178</v>
      </c>
      <c r="C134" s="10" t="s">
        <v>130</v>
      </c>
      <c r="D134" s="11">
        <v>10015.93</v>
      </c>
      <c r="E134" s="11">
        <v>9715.5059999999994</v>
      </c>
      <c r="F134" s="11">
        <v>23389.05</v>
      </c>
      <c r="G134" s="11">
        <v>0</v>
      </c>
      <c r="H134" s="11">
        <v>0</v>
      </c>
      <c r="I134" s="11">
        <v>0</v>
      </c>
      <c r="J134" s="11">
        <v>0</v>
      </c>
      <c r="K134" s="11">
        <v>0</v>
      </c>
      <c r="L134" s="11">
        <v>0</v>
      </c>
      <c r="M134" s="11"/>
      <c r="N134" s="11"/>
    </row>
    <row r="135" spans="1:14" x14ac:dyDescent="0.35">
      <c r="A135" s="10" t="str">
        <f t="shared" si="2"/>
        <v>VALOR (Miles Euros)Cava</v>
      </c>
      <c r="B135" s="10" t="s">
        <v>178</v>
      </c>
      <c r="C135" s="10" t="s">
        <v>131</v>
      </c>
      <c r="D135" s="11">
        <v>55477.17</v>
      </c>
      <c r="E135" s="11">
        <v>54538.96</v>
      </c>
      <c r="F135" s="11">
        <v>64449.72</v>
      </c>
      <c r="G135" s="11">
        <v>0</v>
      </c>
      <c r="H135" s="11">
        <v>0</v>
      </c>
      <c r="I135" s="11">
        <v>0</v>
      </c>
      <c r="J135" s="11">
        <v>0</v>
      </c>
      <c r="K135" s="11">
        <v>0</v>
      </c>
      <c r="L135" s="11">
        <v>0</v>
      </c>
      <c r="M135" s="11"/>
      <c r="N135" s="11"/>
    </row>
    <row r="136" spans="1:14" x14ac:dyDescent="0.35">
      <c r="A136" s="10" t="str">
        <f t="shared" si="2"/>
        <v>VALOR (Miles Euros)Otr.Bebidas Deri.Vino</v>
      </c>
      <c r="B136" s="10" t="s">
        <v>178</v>
      </c>
      <c r="C136" s="10" t="s">
        <v>132</v>
      </c>
      <c r="D136" s="11">
        <v>206003.7</v>
      </c>
      <c r="E136" s="11">
        <v>211760.1</v>
      </c>
      <c r="F136" s="11">
        <v>213264.2</v>
      </c>
      <c r="G136" s="11">
        <v>0</v>
      </c>
      <c r="H136" s="11">
        <v>0</v>
      </c>
      <c r="I136" s="11">
        <v>0</v>
      </c>
      <c r="J136" s="11">
        <v>0</v>
      </c>
      <c r="K136" s="11">
        <v>0</v>
      </c>
      <c r="L136" s="11">
        <v>0</v>
      </c>
      <c r="M136" s="11"/>
      <c r="N136" s="11"/>
    </row>
    <row r="137" spans="1:14" x14ac:dyDescent="0.35">
      <c r="A137" s="10" t="str">
        <f t="shared" si="2"/>
        <v>VALOR (Miles Euros)Tinto de Verano</v>
      </c>
      <c r="B137" s="10" t="s">
        <v>178</v>
      </c>
      <c r="C137" s="10" t="s">
        <v>133</v>
      </c>
      <c r="D137" s="11">
        <v>128341.8</v>
      </c>
      <c r="E137" s="11">
        <v>127993.8</v>
      </c>
      <c r="F137" s="11">
        <v>129620.2</v>
      </c>
      <c r="G137" s="11">
        <v>0</v>
      </c>
      <c r="H137" s="11">
        <v>0</v>
      </c>
      <c r="I137" s="11">
        <v>0</v>
      </c>
      <c r="J137" s="11">
        <v>0</v>
      </c>
      <c r="K137" s="11">
        <v>0</v>
      </c>
      <c r="L137" s="11">
        <v>0</v>
      </c>
      <c r="M137" s="11"/>
      <c r="N137" s="11"/>
    </row>
    <row r="138" spans="1:14" x14ac:dyDescent="0.35">
      <c r="A138" s="10" t="str">
        <f t="shared" si="2"/>
        <v>VALOR (Miles Euros)Sangria de Vino</v>
      </c>
      <c r="B138" s="10" t="s">
        <v>178</v>
      </c>
      <c r="C138" s="10" t="s">
        <v>134</v>
      </c>
      <c r="D138" s="11">
        <v>11553.73</v>
      </c>
      <c r="E138" s="11">
        <v>9545.8389999999999</v>
      </c>
      <c r="F138" s="11">
        <v>9614.7890000000007</v>
      </c>
      <c r="G138" s="11">
        <v>0</v>
      </c>
      <c r="H138" s="11">
        <v>0</v>
      </c>
      <c r="I138" s="11">
        <v>0</v>
      </c>
      <c r="J138" s="11">
        <v>0</v>
      </c>
      <c r="K138" s="11">
        <v>0</v>
      </c>
      <c r="L138" s="11">
        <v>0</v>
      </c>
      <c r="M138" s="11"/>
      <c r="N138" s="11"/>
    </row>
    <row r="139" spans="1:14" x14ac:dyDescent="0.35">
      <c r="A139" s="10" t="str">
        <f t="shared" si="2"/>
        <v>VALOR (Miles Euros)Sangria de Cava</v>
      </c>
      <c r="B139" s="10" t="s">
        <v>178</v>
      </c>
      <c r="C139" s="10" t="s">
        <v>135</v>
      </c>
      <c r="D139" s="11">
        <v>27399.7</v>
      </c>
      <c r="E139" s="11">
        <v>31830.86</v>
      </c>
      <c r="F139" s="11">
        <v>35109.82</v>
      </c>
      <c r="G139" s="11">
        <v>0</v>
      </c>
      <c r="H139" s="11">
        <v>0</v>
      </c>
      <c r="I139" s="11">
        <v>0</v>
      </c>
      <c r="J139" s="11">
        <v>0</v>
      </c>
      <c r="K139" s="11">
        <v>0</v>
      </c>
      <c r="L139" s="11">
        <v>0</v>
      </c>
      <c r="M139" s="11"/>
      <c r="N139" s="11"/>
    </row>
    <row r="140" spans="1:14" x14ac:dyDescent="0.35">
      <c r="A140" s="10" t="str">
        <f t="shared" si="2"/>
        <v>VALOR (Miles Euros)Calimocho</v>
      </c>
      <c r="B140" s="10" t="s">
        <v>178</v>
      </c>
      <c r="C140" s="10" t="s">
        <v>136</v>
      </c>
      <c r="D140" s="11">
        <v>14750.97</v>
      </c>
      <c r="E140" s="11">
        <v>18784.09</v>
      </c>
      <c r="F140" s="11">
        <v>15678.36</v>
      </c>
      <c r="G140" s="11">
        <v>0</v>
      </c>
      <c r="H140" s="11">
        <v>0</v>
      </c>
      <c r="I140" s="11">
        <v>0</v>
      </c>
      <c r="J140" s="11">
        <v>0</v>
      </c>
      <c r="K140" s="11">
        <v>0</v>
      </c>
      <c r="L140" s="11">
        <v>0</v>
      </c>
      <c r="M140" s="11"/>
      <c r="N140" s="11"/>
    </row>
    <row r="141" spans="1:14" x14ac:dyDescent="0.35">
      <c r="A141" s="10" t="str">
        <f t="shared" si="2"/>
        <v>VALOR (Miles Euros)Rebujito</v>
      </c>
      <c r="B141" s="10" t="s">
        <v>178</v>
      </c>
      <c r="C141" s="10" t="s">
        <v>170</v>
      </c>
      <c r="D141" s="11">
        <v>2080.9899999999998</v>
      </c>
      <c r="E141" s="11">
        <v>1726.4680000000001</v>
      </c>
      <c r="F141" s="11">
        <v>1906.604</v>
      </c>
      <c r="G141" s="11">
        <v>0</v>
      </c>
      <c r="H141" s="11">
        <v>0</v>
      </c>
      <c r="I141" s="11">
        <v>0</v>
      </c>
      <c r="J141" s="11">
        <v>0</v>
      </c>
      <c r="K141" s="11">
        <v>0</v>
      </c>
      <c r="L141" s="11">
        <v>0</v>
      </c>
      <c r="M141" s="11"/>
      <c r="N141" s="11"/>
    </row>
    <row r="142" spans="1:14" x14ac:dyDescent="0.35">
      <c r="A142" s="10" t="str">
        <f t="shared" si="2"/>
        <v>VALOR (Miles Euros)Espum/Lambrusc/Mosca</v>
      </c>
      <c r="B142" s="10" t="s">
        <v>178</v>
      </c>
      <c r="C142" s="10" t="s">
        <v>171</v>
      </c>
      <c r="D142" s="11">
        <v>21876.49</v>
      </c>
      <c r="E142" s="11">
        <v>21879.08</v>
      </c>
      <c r="F142" s="11">
        <v>21334.45</v>
      </c>
      <c r="G142" s="11">
        <v>0</v>
      </c>
      <c r="H142" s="11">
        <v>0</v>
      </c>
      <c r="I142" s="11">
        <v>0</v>
      </c>
      <c r="J142" s="11">
        <v>0</v>
      </c>
      <c r="K142" s="11">
        <v>0</v>
      </c>
      <c r="L142" s="11">
        <v>0</v>
      </c>
      <c r="M142" s="11"/>
      <c r="N142" s="11"/>
    </row>
    <row r="143" spans="1:14" x14ac:dyDescent="0.35">
      <c r="A143" s="10" t="str">
        <f t="shared" si="2"/>
        <v>VALOR (Miles Euros)Sidra</v>
      </c>
      <c r="B143" s="10" t="s">
        <v>178</v>
      </c>
      <c r="C143" s="10" t="s">
        <v>137</v>
      </c>
      <c r="D143" s="11">
        <v>70763.679999999993</v>
      </c>
      <c r="E143" s="11">
        <v>93173.34</v>
      </c>
      <c r="F143" s="11">
        <v>81701.87</v>
      </c>
      <c r="G143" s="11">
        <v>0</v>
      </c>
      <c r="H143" s="11">
        <v>0</v>
      </c>
      <c r="I143" s="11">
        <v>0</v>
      </c>
      <c r="J143" s="11">
        <v>0</v>
      </c>
      <c r="K143" s="11">
        <v>0</v>
      </c>
      <c r="L143" s="11">
        <v>0</v>
      </c>
      <c r="M143" s="11"/>
      <c r="N143" s="11"/>
    </row>
    <row r="144" spans="1:14" x14ac:dyDescent="0.35">
      <c r="A144" s="10" t="str">
        <f t="shared" si="2"/>
        <v>VALOR (Miles Euros)Cerveza</v>
      </c>
      <c r="B144" s="10" t="s">
        <v>178</v>
      </c>
      <c r="C144" s="10" t="s">
        <v>138</v>
      </c>
      <c r="D144" s="11">
        <v>3439407</v>
      </c>
      <c r="E144" s="11">
        <v>3342368</v>
      </c>
      <c r="F144" s="11">
        <v>3287461</v>
      </c>
      <c r="G144" s="11">
        <v>0</v>
      </c>
      <c r="H144" s="11">
        <v>0</v>
      </c>
      <c r="I144" s="11">
        <v>0</v>
      </c>
      <c r="J144" s="11">
        <v>0</v>
      </c>
      <c r="K144" s="11">
        <v>0</v>
      </c>
      <c r="L144" s="11">
        <v>0</v>
      </c>
      <c r="M144" s="11"/>
      <c r="N144" s="11"/>
    </row>
    <row r="145" spans="1:14" x14ac:dyDescent="0.35">
      <c r="A145" s="10" t="str">
        <f t="shared" si="2"/>
        <v>VALOR (Miles Euros)Con alcohol</v>
      </c>
      <c r="B145" s="10" t="s">
        <v>178</v>
      </c>
      <c r="C145" s="10" t="s">
        <v>139</v>
      </c>
      <c r="D145" s="11">
        <v>3088001</v>
      </c>
      <c r="E145" s="11">
        <v>2952020</v>
      </c>
      <c r="F145" s="11">
        <v>2879706</v>
      </c>
      <c r="G145" s="11">
        <v>0</v>
      </c>
      <c r="H145" s="11">
        <v>0</v>
      </c>
      <c r="I145" s="11">
        <v>0</v>
      </c>
      <c r="J145" s="11">
        <v>0</v>
      </c>
      <c r="K145" s="11">
        <v>0</v>
      </c>
      <c r="L145" s="11">
        <v>0</v>
      </c>
      <c r="M145" s="11"/>
      <c r="N145" s="11"/>
    </row>
    <row r="146" spans="1:14" x14ac:dyDescent="0.35">
      <c r="A146" s="10" t="str">
        <f t="shared" si="2"/>
        <v>VALOR (Miles Euros)Sin alcohol</v>
      </c>
      <c r="B146" s="10" t="s">
        <v>178</v>
      </c>
      <c r="C146" s="10" t="s">
        <v>140</v>
      </c>
      <c r="D146" s="11">
        <v>346668.79999999999</v>
      </c>
      <c r="E146" s="11">
        <v>387415</v>
      </c>
      <c r="F146" s="11">
        <v>404021.8</v>
      </c>
      <c r="G146" s="11">
        <v>0</v>
      </c>
      <c r="H146" s="11">
        <v>0</v>
      </c>
      <c r="I146" s="11">
        <v>0</v>
      </c>
      <c r="J146" s="11">
        <v>0</v>
      </c>
      <c r="K146" s="11">
        <v>0</v>
      </c>
      <c r="L146" s="11">
        <v>0</v>
      </c>
      <c r="M146" s="11"/>
      <c r="N146" s="11"/>
    </row>
    <row r="147" spans="1:14" x14ac:dyDescent="0.35">
      <c r="A147" s="10" t="str">
        <f t="shared" si="2"/>
        <v>VALOR (Miles Euros)Cerveza Envasada</v>
      </c>
      <c r="B147" s="10" t="s">
        <v>178</v>
      </c>
      <c r="C147" s="10" t="s">
        <v>172</v>
      </c>
      <c r="D147" s="11">
        <v>1767070</v>
      </c>
      <c r="E147" s="11">
        <v>1718598</v>
      </c>
      <c r="F147" s="11">
        <v>1681730</v>
      </c>
      <c r="G147" s="11">
        <v>0</v>
      </c>
      <c r="H147" s="11">
        <v>0</v>
      </c>
      <c r="I147" s="11">
        <v>0</v>
      </c>
      <c r="J147" s="11">
        <v>0</v>
      </c>
      <c r="K147" s="11">
        <v>0</v>
      </c>
      <c r="L147" s="11">
        <v>0</v>
      </c>
      <c r="M147" s="11"/>
      <c r="N147" s="11"/>
    </row>
    <row r="148" spans="1:14" x14ac:dyDescent="0.35">
      <c r="A148" s="10" t="str">
        <f t="shared" si="2"/>
        <v>VALOR (Miles Euros)Cerveza Surtidor</v>
      </c>
      <c r="B148" s="10" t="s">
        <v>178</v>
      </c>
      <c r="C148" s="10" t="s">
        <v>173</v>
      </c>
      <c r="D148" s="11">
        <v>1672337</v>
      </c>
      <c r="E148" s="11">
        <v>1623770</v>
      </c>
      <c r="F148" s="11">
        <v>1605731</v>
      </c>
      <c r="G148" s="11">
        <v>0</v>
      </c>
      <c r="H148" s="11">
        <v>0</v>
      </c>
      <c r="I148" s="11">
        <v>0</v>
      </c>
      <c r="J148" s="11">
        <v>0</v>
      </c>
      <c r="K148" s="11">
        <v>0</v>
      </c>
      <c r="L148" s="11">
        <v>0</v>
      </c>
      <c r="M148" s="11"/>
      <c r="N148" s="11"/>
    </row>
    <row r="149" spans="1:14" x14ac:dyDescent="0.35">
      <c r="A149" s="10" t="str">
        <f t="shared" si="2"/>
        <v>VALOR (Miles Euros)Otras Cervezas</v>
      </c>
      <c r="B149" s="10" t="s">
        <v>178</v>
      </c>
      <c r="C149" s="10" t="s">
        <v>141</v>
      </c>
      <c r="D149" s="11">
        <v>4736.8590000000004</v>
      </c>
      <c r="E149" s="11">
        <v>2932.8359999999998</v>
      </c>
      <c r="F149" s="11">
        <v>3733.7420000000002</v>
      </c>
      <c r="G149" s="11">
        <v>0</v>
      </c>
      <c r="H149" s="11">
        <v>0</v>
      </c>
      <c r="I149" s="11">
        <v>0</v>
      </c>
      <c r="J149" s="11">
        <v>0</v>
      </c>
      <c r="K149" s="11">
        <v>0</v>
      </c>
      <c r="L149" s="11">
        <v>0</v>
      </c>
      <c r="M149" s="11"/>
      <c r="N149" s="11"/>
    </row>
    <row r="150" spans="1:14" x14ac:dyDescent="0.35">
      <c r="A150" s="10" t="str">
        <f t="shared" si="2"/>
        <v>VALOR (Miles Euros)Espirituosas</v>
      </c>
      <c r="B150" s="10" t="s">
        <v>178</v>
      </c>
      <c r="C150" s="10" t="s">
        <v>142</v>
      </c>
      <c r="D150" s="11">
        <v>1134910</v>
      </c>
      <c r="E150" s="11">
        <v>1138014</v>
      </c>
      <c r="F150" s="11">
        <v>1204527</v>
      </c>
      <c r="G150" s="11">
        <v>0</v>
      </c>
      <c r="H150" s="11">
        <v>0</v>
      </c>
      <c r="I150" s="11">
        <v>0</v>
      </c>
      <c r="J150" s="11">
        <v>0</v>
      </c>
      <c r="K150" s="11">
        <v>0</v>
      </c>
      <c r="L150" s="11">
        <v>0</v>
      </c>
      <c r="M150" s="11"/>
      <c r="N150" s="11"/>
    </row>
    <row r="151" spans="1:14" x14ac:dyDescent="0.35">
      <c r="A151" s="10" t="str">
        <f t="shared" si="2"/>
        <v>VALOR (Miles Euros)Whisky</v>
      </c>
      <c r="B151" s="10" t="s">
        <v>178</v>
      </c>
      <c r="C151" s="10" t="s">
        <v>143</v>
      </c>
      <c r="D151" s="11">
        <v>193141.8</v>
      </c>
      <c r="E151" s="11">
        <v>168331.8</v>
      </c>
      <c r="F151" s="11">
        <v>176303.8</v>
      </c>
      <c r="G151" s="11">
        <v>0</v>
      </c>
      <c r="H151" s="11">
        <v>0</v>
      </c>
      <c r="I151" s="11">
        <v>0</v>
      </c>
      <c r="J151" s="11">
        <v>0</v>
      </c>
      <c r="K151" s="11">
        <v>0</v>
      </c>
      <c r="L151" s="11">
        <v>0</v>
      </c>
      <c r="M151" s="11"/>
      <c r="N151" s="11"/>
    </row>
    <row r="152" spans="1:14" x14ac:dyDescent="0.35">
      <c r="A152" s="10" t="str">
        <f t="shared" si="2"/>
        <v>VALOR (Miles Euros)Brandy</v>
      </c>
      <c r="B152" s="10" t="s">
        <v>178</v>
      </c>
      <c r="C152" s="10" t="s">
        <v>144</v>
      </c>
      <c r="D152" s="11">
        <v>8841.8919999999998</v>
      </c>
      <c r="E152" s="11">
        <v>11435.74</v>
      </c>
      <c r="F152" s="11">
        <v>9655.8729999999996</v>
      </c>
      <c r="G152" s="11">
        <v>0</v>
      </c>
      <c r="H152" s="11">
        <v>0</v>
      </c>
      <c r="I152" s="11">
        <v>0</v>
      </c>
      <c r="J152" s="11">
        <v>0</v>
      </c>
      <c r="K152" s="11">
        <v>0</v>
      </c>
      <c r="L152" s="11">
        <v>0</v>
      </c>
      <c r="M152" s="11"/>
      <c r="N152" s="11"/>
    </row>
    <row r="153" spans="1:14" x14ac:dyDescent="0.35">
      <c r="A153" s="10" t="str">
        <f t="shared" si="2"/>
        <v>VALOR (Miles Euros)Ginebra</v>
      </c>
      <c r="B153" s="10" t="s">
        <v>178</v>
      </c>
      <c r="C153" s="10" t="s">
        <v>145</v>
      </c>
      <c r="D153" s="11">
        <v>342427.3</v>
      </c>
      <c r="E153" s="11">
        <v>356438</v>
      </c>
      <c r="F153" s="11">
        <v>393167.5</v>
      </c>
      <c r="G153" s="11">
        <v>0</v>
      </c>
      <c r="H153" s="11">
        <v>0</v>
      </c>
      <c r="I153" s="11">
        <v>0</v>
      </c>
      <c r="J153" s="11">
        <v>0</v>
      </c>
      <c r="K153" s="11">
        <v>0</v>
      </c>
      <c r="L153" s="11">
        <v>0</v>
      </c>
      <c r="M153" s="11"/>
      <c r="N153" s="11"/>
    </row>
    <row r="154" spans="1:14" x14ac:dyDescent="0.35">
      <c r="A154" s="10" t="str">
        <f t="shared" si="2"/>
        <v>VALOR (Miles Euros)Ron</v>
      </c>
      <c r="B154" s="10" t="s">
        <v>178</v>
      </c>
      <c r="C154" s="10" t="s">
        <v>146</v>
      </c>
      <c r="D154" s="11">
        <v>168997.1</v>
      </c>
      <c r="E154" s="11">
        <v>161793</v>
      </c>
      <c r="F154" s="11">
        <v>159724.1</v>
      </c>
      <c r="G154" s="11">
        <v>0</v>
      </c>
      <c r="H154" s="11">
        <v>0</v>
      </c>
      <c r="I154" s="11">
        <v>0</v>
      </c>
      <c r="J154" s="11">
        <v>0</v>
      </c>
      <c r="K154" s="11">
        <v>0</v>
      </c>
      <c r="L154" s="11">
        <v>0</v>
      </c>
      <c r="M154" s="11"/>
      <c r="N154" s="11"/>
    </row>
    <row r="155" spans="1:14" x14ac:dyDescent="0.35">
      <c r="A155" s="10" t="str">
        <f t="shared" si="2"/>
        <v>VALOR (Miles Euros)Anis</v>
      </c>
      <c r="B155" s="10" t="s">
        <v>178</v>
      </c>
      <c r="C155" s="10" t="s">
        <v>147</v>
      </c>
      <c r="D155" s="11">
        <v>7419.335</v>
      </c>
      <c r="E155" s="11">
        <v>7026.9170000000004</v>
      </c>
      <c r="F155" s="11">
        <v>8516.1990000000005</v>
      </c>
      <c r="G155" s="11">
        <v>0</v>
      </c>
      <c r="H155" s="11">
        <v>0</v>
      </c>
      <c r="I155" s="11">
        <v>0</v>
      </c>
      <c r="J155" s="11">
        <v>0</v>
      </c>
      <c r="K155" s="11">
        <v>0</v>
      </c>
      <c r="L155" s="11">
        <v>0</v>
      </c>
      <c r="M155" s="11"/>
      <c r="N155" s="11"/>
    </row>
    <row r="156" spans="1:14" x14ac:dyDescent="0.35">
      <c r="A156" s="10" t="str">
        <f t="shared" si="2"/>
        <v>VALOR (Miles Euros)Otras Espirituosas</v>
      </c>
      <c r="B156" s="10" t="s">
        <v>178</v>
      </c>
      <c r="C156" s="10" t="s">
        <v>148</v>
      </c>
      <c r="D156" s="11">
        <v>414082.9</v>
      </c>
      <c r="E156" s="11">
        <v>432988.1</v>
      </c>
      <c r="F156" s="11">
        <v>457159.2</v>
      </c>
      <c r="G156" s="11">
        <v>0</v>
      </c>
      <c r="H156" s="11">
        <v>0</v>
      </c>
      <c r="I156" s="11">
        <v>0</v>
      </c>
      <c r="J156" s="11">
        <v>0</v>
      </c>
      <c r="K156" s="11">
        <v>0</v>
      </c>
      <c r="L156" s="11">
        <v>0</v>
      </c>
      <c r="M156" s="11"/>
      <c r="N156" s="11"/>
    </row>
    <row r="157" spans="1:14" x14ac:dyDescent="0.35">
      <c r="A157" s="10" t="str">
        <f t="shared" si="2"/>
        <v>VALOR (Miles Euros)T.Zumo+Horchata+Mosto</v>
      </c>
      <c r="B157" s="10" t="s">
        <v>178</v>
      </c>
      <c r="C157" s="10" t="s">
        <v>149</v>
      </c>
      <c r="D157" s="11">
        <v>233547.9</v>
      </c>
      <c r="E157" s="11">
        <v>226069.9</v>
      </c>
      <c r="F157" s="11">
        <v>220524.3</v>
      </c>
      <c r="G157" s="11">
        <v>0</v>
      </c>
      <c r="H157" s="11">
        <v>0</v>
      </c>
      <c r="I157" s="11">
        <v>0</v>
      </c>
      <c r="J157" s="11">
        <v>0</v>
      </c>
      <c r="K157" s="11">
        <v>0</v>
      </c>
      <c r="L157" s="11">
        <v>0</v>
      </c>
      <c r="M157" s="11"/>
      <c r="N157" s="11"/>
    </row>
    <row r="158" spans="1:14" x14ac:dyDescent="0.35">
      <c r="A158" s="10" t="str">
        <f t="shared" si="2"/>
        <v>VALOR (Miles Euros)Agua Envasada</v>
      </c>
      <c r="B158" s="10" t="s">
        <v>178</v>
      </c>
      <c r="C158" s="10" t="s">
        <v>150</v>
      </c>
      <c r="D158" s="11">
        <v>643186</v>
      </c>
      <c r="E158" s="11">
        <v>652987.5</v>
      </c>
      <c r="F158" s="11">
        <v>627596.6</v>
      </c>
      <c r="G158" s="11">
        <v>0</v>
      </c>
      <c r="H158" s="11">
        <v>0</v>
      </c>
      <c r="I158" s="11">
        <v>0</v>
      </c>
      <c r="J158" s="11">
        <v>0</v>
      </c>
      <c r="K158" s="11">
        <v>0</v>
      </c>
      <c r="L158" s="11">
        <v>0</v>
      </c>
      <c r="M158" s="11"/>
      <c r="N158" s="11"/>
    </row>
    <row r="159" spans="1:14" x14ac:dyDescent="0.35">
      <c r="A159" s="10" t="str">
        <f t="shared" si="2"/>
        <v>VALOR (Miles Euros)Bebidas Refrescantes</v>
      </c>
      <c r="B159" s="10" t="s">
        <v>178</v>
      </c>
      <c r="C159" s="10" t="s">
        <v>151</v>
      </c>
      <c r="D159" s="11">
        <v>1726598</v>
      </c>
      <c r="E159" s="11">
        <v>1759862</v>
      </c>
      <c r="F159" s="11">
        <v>1769246</v>
      </c>
      <c r="G159" s="11">
        <v>0</v>
      </c>
      <c r="H159" s="11">
        <v>0</v>
      </c>
      <c r="I159" s="11">
        <v>0</v>
      </c>
      <c r="J159" s="11">
        <v>0</v>
      </c>
      <c r="K159" s="11">
        <v>0</v>
      </c>
      <c r="L159" s="11">
        <v>0</v>
      </c>
      <c r="M159" s="11"/>
      <c r="N159" s="11"/>
    </row>
    <row r="160" spans="1:14" x14ac:dyDescent="0.35">
      <c r="A160" s="10" t="str">
        <f t="shared" si="2"/>
        <v>VALOR (Miles Euros)Colas</v>
      </c>
      <c r="B160" s="10" t="s">
        <v>178</v>
      </c>
      <c r="C160" s="10" t="s">
        <v>152</v>
      </c>
      <c r="D160" s="11">
        <v>1049530</v>
      </c>
      <c r="E160" s="11">
        <v>1052030</v>
      </c>
      <c r="F160" s="11">
        <v>1029540</v>
      </c>
      <c r="G160" s="11">
        <v>0</v>
      </c>
      <c r="H160" s="11">
        <v>0</v>
      </c>
      <c r="I160" s="11">
        <v>0</v>
      </c>
      <c r="J160" s="11">
        <v>0</v>
      </c>
      <c r="K160" s="11">
        <v>0</v>
      </c>
      <c r="L160" s="11">
        <v>0</v>
      </c>
      <c r="M160" s="11"/>
      <c r="N160" s="11"/>
    </row>
    <row r="161" spans="1:14" x14ac:dyDescent="0.35">
      <c r="A161" s="10" t="str">
        <f t="shared" si="2"/>
        <v>VALOR (Miles Euros)Cola Regular</v>
      </c>
      <c r="B161" s="10" t="s">
        <v>178</v>
      </c>
      <c r="C161" s="10" t="s">
        <v>153</v>
      </c>
      <c r="D161" s="11">
        <v>490386.6</v>
      </c>
      <c r="E161" s="11">
        <v>493105.8</v>
      </c>
      <c r="F161" s="11">
        <v>482350.7</v>
      </c>
      <c r="G161" s="11">
        <v>0</v>
      </c>
      <c r="H161" s="11">
        <v>0</v>
      </c>
      <c r="I161" s="11">
        <v>0</v>
      </c>
      <c r="J161" s="11">
        <v>0</v>
      </c>
      <c r="K161" s="11">
        <v>0</v>
      </c>
      <c r="L161" s="11">
        <v>0</v>
      </c>
      <c r="M161" s="11"/>
      <c r="N161" s="11"/>
    </row>
    <row r="162" spans="1:14" x14ac:dyDescent="0.35">
      <c r="A162" s="10" t="str">
        <f t="shared" si="2"/>
        <v>VALOR (Miles Euros)Light/Zero</v>
      </c>
      <c r="B162" s="10" t="s">
        <v>178</v>
      </c>
      <c r="C162" s="10" t="s">
        <v>154</v>
      </c>
      <c r="D162" s="11">
        <v>559143.9</v>
      </c>
      <c r="E162" s="11">
        <v>558924.4</v>
      </c>
      <c r="F162" s="11">
        <v>547189</v>
      </c>
      <c r="G162" s="11">
        <v>0</v>
      </c>
      <c r="H162" s="11">
        <v>0</v>
      </c>
      <c r="I162" s="11">
        <v>0</v>
      </c>
      <c r="J162" s="11">
        <v>0</v>
      </c>
      <c r="K162" s="11">
        <v>0</v>
      </c>
      <c r="L162" s="11">
        <v>0</v>
      </c>
      <c r="M162" s="11"/>
      <c r="N162" s="11"/>
    </row>
    <row r="163" spans="1:14" x14ac:dyDescent="0.35">
      <c r="A163" s="10" t="str">
        <f t="shared" si="2"/>
        <v>VALOR (Miles Euros)Otra Variedad Cola</v>
      </c>
      <c r="B163" s="10" t="s">
        <v>178</v>
      </c>
      <c r="C163" s="10" t="s">
        <v>155</v>
      </c>
      <c r="D163" s="11" t="s">
        <v>213</v>
      </c>
      <c r="E163" s="11" t="s">
        <v>213</v>
      </c>
      <c r="F163" s="11" t="s">
        <v>213</v>
      </c>
      <c r="G163" s="11">
        <v>0</v>
      </c>
      <c r="H163" s="11">
        <v>0</v>
      </c>
      <c r="I163" s="11">
        <v>0</v>
      </c>
      <c r="J163" s="11">
        <v>0</v>
      </c>
      <c r="K163" s="11">
        <v>0</v>
      </c>
      <c r="L163" s="11">
        <v>0</v>
      </c>
      <c r="M163" s="11"/>
      <c r="N163" s="11"/>
    </row>
    <row r="164" spans="1:14" x14ac:dyDescent="0.35">
      <c r="A164" s="10" t="str">
        <f t="shared" si="2"/>
        <v>VALOR (Miles Euros)Con Cafeina</v>
      </c>
      <c r="B164" s="10" t="s">
        <v>178</v>
      </c>
      <c r="C164" s="10" t="s">
        <v>156</v>
      </c>
      <c r="D164" s="11">
        <v>851598.8</v>
      </c>
      <c r="E164" s="11">
        <v>845586.8</v>
      </c>
      <c r="F164" s="11">
        <v>842102.2</v>
      </c>
      <c r="G164" s="11">
        <v>0</v>
      </c>
      <c r="H164" s="11">
        <v>0</v>
      </c>
      <c r="I164" s="11">
        <v>0</v>
      </c>
      <c r="J164" s="11">
        <v>0</v>
      </c>
      <c r="K164" s="11">
        <v>0</v>
      </c>
      <c r="L164" s="11">
        <v>0</v>
      </c>
      <c r="M164" s="11"/>
      <c r="N164" s="11"/>
    </row>
    <row r="165" spans="1:14" x14ac:dyDescent="0.35">
      <c r="A165" s="10" t="str">
        <f t="shared" si="2"/>
        <v>VALOR (Miles Euros)Sin Cafeina</v>
      </c>
      <c r="B165" s="10" t="s">
        <v>178</v>
      </c>
      <c r="C165" s="10" t="s">
        <v>157</v>
      </c>
      <c r="D165" s="11">
        <v>162854.29999999999</v>
      </c>
      <c r="E165" s="11">
        <v>174283.1</v>
      </c>
      <c r="F165" s="11">
        <v>156829.29999999999</v>
      </c>
      <c r="G165" s="11">
        <v>0</v>
      </c>
      <c r="H165" s="11">
        <v>0</v>
      </c>
      <c r="I165" s="11">
        <v>0</v>
      </c>
      <c r="J165" s="11">
        <v>0</v>
      </c>
      <c r="K165" s="11">
        <v>0</v>
      </c>
      <c r="L165" s="11">
        <v>0</v>
      </c>
      <c r="M165" s="11"/>
      <c r="N165" s="11"/>
    </row>
    <row r="166" spans="1:14" x14ac:dyDescent="0.35">
      <c r="A166" s="10" t="str">
        <f t="shared" si="2"/>
        <v>VALOR (Miles Euros)Frutas con gas</v>
      </c>
      <c r="B166" s="10" t="s">
        <v>178</v>
      </c>
      <c r="C166" s="10" t="s">
        <v>158</v>
      </c>
      <c r="D166" s="11">
        <v>176400.5</v>
      </c>
      <c r="E166" s="11">
        <v>185425.3</v>
      </c>
      <c r="F166" s="11">
        <v>200040</v>
      </c>
      <c r="G166" s="11">
        <v>0</v>
      </c>
      <c r="H166" s="11">
        <v>0</v>
      </c>
      <c r="I166" s="11">
        <v>0</v>
      </c>
      <c r="J166" s="11">
        <v>0</v>
      </c>
      <c r="K166" s="11">
        <v>0</v>
      </c>
      <c r="L166" s="11">
        <v>0</v>
      </c>
      <c r="M166" s="11"/>
      <c r="N166" s="11"/>
    </row>
    <row r="167" spans="1:14" x14ac:dyDescent="0.35">
      <c r="A167" s="10" t="str">
        <f t="shared" si="2"/>
        <v>VALOR (Miles Euros)Frutas sin gas</v>
      </c>
      <c r="B167" s="10" t="s">
        <v>178</v>
      </c>
      <c r="C167" s="10" t="s">
        <v>159</v>
      </c>
      <c r="D167" s="11">
        <v>50893.120000000003</v>
      </c>
      <c r="E167" s="11">
        <v>51917.9</v>
      </c>
      <c r="F167" s="11">
        <v>89784.84</v>
      </c>
      <c r="G167" s="11">
        <v>0</v>
      </c>
      <c r="H167" s="11">
        <v>0</v>
      </c>
      <c r="I167" s="11">
        <v>0</v>
      </c>
      <c r="J167" s="11">
        <v>0</v>
      </c>
      <c r="K167" s="11">
        <v>0</v>
      </c>
      <c r="L167" s="11">
        <v>0</v>
      </c>
      <c r="M167" s="11"/>
      <c r="N167" s="11"/>
    </row>
    <row r="168" spans="1:14" x14ac:dyDescent="0.35">
      <c r="A168" s="10" t="str">
        <f t="shared" si="2"/>
        <v>VALOR (Miles Euros)Mixers</v>
      </c>
      <c r="B168" s="10" t="s">
        <v>178</v>
      </c>
      <c r="C168" s="10" t="s">
        <v>160</v>
      </c>
      <c r="D168" s="11">
        <v>25572.560000000001</v>
      </c>
      <c r="E168" s="11">
        <v>29855.08</v>
      </c>
      <c r="F168" s="11">
        <v>28697.22</v>
      </c>
      <c r="G168" s="11">
        <v>0</v>
      </c>
      <c r="H168" s="11">
        <v>0</v>
      </c>
      <c r="I168" s="11">
        <v>0</v>
      </c>
      <c r="J168" s="11">
        <v>0</v>
      </c>
      <c r="K168" s="11">
        <v>0</v>
      </c>
      <c r="L168" s="11">
        <v>0</v>
      </c>
      <c r="M168" s="11"/>
      <c r="N168" s="11"/>
    </row>
    <row r="169" spans="1:14" x14ac:dyDescent="0.35">
      <c r="A169" s="10" t="str">
        <f t="shared" si="2"/>
        <v>VALOR (Miles Euros)Isotonicas</v>
      </c>
      <c r="B169" s="10" t="s">
        <v>178</v>
      </c>
      <c r="C169" s="10" t="s">
        <v>174</v>
      </c>
      <c r="D169" s="11">
        <v>203966.7</v>
      </c>
      <c r="E169" s="11">
        <v>209948.6</v>
      </c>
      <c r="F169" s="11">
        <v>223066</v>
      </c>
      <c r="G169" s="11">
        <v>0</v>
      </c>
      <c r="H169" s="11">
        <v>0</v>
      </c>
      <c r="I169" s="11">
        <v>0</v>
      </c>
      <c r="J169" s="11">
        <v>0</v>
      </c>
      <c r="K169" s="11">
        <v>0</v>
      </c>
      <c r="L169" s="11">
        <v>0</v>
      </c>
      <c r="M169" s="11"/>
      <c r="N169" s="11"/>
    </row>
    <row r="170" spans="1:14" x14ac:dyDescent="0.35">
      <c r="A170" s="10" t="str">
        <f t="shared" si="2"/>
        <v>VALOR (Miles Euros)Energeticas</v>
      </c>
      <c r="B170" s="10" t="s">
        <v>178</v>
      </c>
      <c r="C170" s="10" t="s">
        <v>175</v>
      </c>
      <c r="D170" s="11">
        <v>42917.84</v>
      </c>
      <c r="E170" s="11">
        <v>57423.96</v>
      </c>
      <c r="F170" s="11">
        <v>42783.54</v>
      </c>
      <c r="G170" s="11">
        <v>0</v>
      </c>
      <c r="H170" s="11">
        <v>0</v>
      </c>
      <c r="I170" s="11">
        <v>0</v>
      </c>
      <c r="J170" s="11">
        <v>0</v>
      </c>
      <c r="K170" s="11">
        <v>0</v>
      </c>
      <c r="L170" s="11">
        <v>0</v>
      </c>
      <c r="M170" s="11"/>
      <c r="N170" s="11"/>
    </row>
    <row r="171" spans="1:14" x14ac:dyDescent="0.35">
      <c r="A171" s="10" t="str">
        <f t="shared" si="2"/>
        <v>VALOR (Miles Euros)Gaseosas</v>
      </c>
      <c r="B171" s="10" t="s">
        <v>178</v>
      </c>
      <c r="C171" s="10" t="s">
        <v>161</v>
      </c>
      <c r="D171" s="11">
        <v>23867.13</v>
      </c>
      <c r="E171" s="11">
        <v>18414.169999999998</v>
      </c>
      <c r="F171" s="11">
        <v>17955.490000000002</v>
      </c>
      <c r="G171" s="11">
        <v>0</v>
      </c>
      <c r="H171" s="11">
        <v>0</v>
      </c>
      <c r="I171" s="11">
        <v>0</v>
      </c>
      <c r="J171" s="11">
        <v>0</v>
      </c>
      <c r="K171" s="11">
        <v>0</v>
      </c>
      <c r="L171" s="11">
        <v>0</v>
      </c>
      <c r="M171" s="11"/>
      <c r="N171" s="11"/>
    </row>
    <row r="172" spans="1:14" x14ac:dyDescent="0.35">
      <c r="A172" s="10" t="str">
        <f t="shared" si="2"/>
        <v>VALOR (Miles Euros)Bebidas Zumo+Leche</v>
      </c>
      <c r="B172" s="10" t="s">
        <v>178</v>
      </c>
      <c r="C172" s="10" t="s">
        <v>162</v>
      </c>
      <c r="D172" s="11">
        <v>11758.2</v>
      </c>
      <c r="E172" s="11">
        <v>9435.7870000000003</v>
      </c>
      <c r="F172" s="11">
        <v>10001.81</v>
      </c>
      <c r="G172" s="11">
        <v>0</v>
      </c>
      <c r="H172" s="11">
        <v>0</v>
      </c>
      <c r="I172" s="11">
        <v>0</v>
      </c>
      <c r="J172" s="11">
        <v>0</v>
      </c>
      <c r="K172" s="11">
        <v>0</v>
      </c>
      <c r="L172" s="11">
        <v>0</v>
      </c>
      <c r="M172" s="11"/>
      <c r="N172" s="11"/>
    </row>
    <row r="173" spans="1:14" x14ac:dyDescent="0.35">
      <c r="A173" s="10" t="str">
        <f t="shared" si="2"/>
        <v>VALOR (Miles Euros)Resto</v>
      </c>
      <c r="B173" s="10" t="s">
        <v>178</v>
      </c>
      <c r="C173" s="10" t="s">
        <v>74</v>
      </c>
      <c r="D173" s="11">
        <v>141691</v>
      </c>
      <c r="E173" s="11">
        <v>145411.20000000001</v>
      </c>
      <c r="F173" s="11">
        <v>127377.3</v>
      </c>
      <c r="G173" s="11">
        <v>0</v>
      </c>
      <c r="H173" s="11">
        <v>0</v>
      </c>
      <c r="I173" s="11">
        <v>0</v>
      </c>
      <c r="J173" s="11">
        <v>0</v>
      </c>
      <c r="K173" s="11">
        <v>0</v>
      </c>
      <c r="L173" s="11">
        <v>0</v>
      </c>
      <c r="M173" s="11"/>
      <c r="N173" s="11"/>
    </row>
    <row r="174" spans="1:14" x14ac:dyDescent="0.35">
      <c r="A174" s="10" t="str">
        <f t="shared" si="2"/>
        <v>PENETRACION (%)TOTAL BEBIDAS</v>
      </c>
      <c r="B174" s="10" t="s">
        <v>179</v>
      </c>
      <c r="C174" s="10" t="s">
        <v>115</v>
      </c>
      <c r="D174" s="11">
        <v>94.496459999999999</v>
      </c>
      <c r="E174" s="11">
        <v>94.105350000000001</v>
      </c>
      <c r="F174" s="11">
        <v>92.87106</v>
      </c>
      <c r="G174" s="11">
        <v>0</v>
      </c>
      <c r="H174" s="11">
        <v>0</v>
      </c>
      <c r="I174" s="11">
        <v>0</v>
      </c>
      <c r="J174" s="11">
        <v>0</v>
      </c>
      <c r="K174" s="11">
        <v>0</v>
      </c>
      <c r="L174" s="11">
        <v>0</v>
      </c>
      <c r="M174" s="11"/>
      <c r="N174" s="11"/>
    </row>
    <row r="175" spans="1:14" x14ac:dyDescent="0.35">
      <c r="A175" s="10" t="str">
        <f t="shared" si="2"/>
        <v>PENETRACION (%).Total Bebidas Caliente</v>
      </c>
      <c r="B175" s="10" t="s">
        <v>179</v>
      </c>
      <c r="C175" s="10" t="s">
        <v>116</v>
      </c>
      <c r="D175" s="11">
        <v>81.720519999999993</v>
      </c>
      <c r="E175" s="11">
        <v>81.800150000000002</v>
      </c>
      <c r="F175" s="11">
        <v>80.336489999999998</v>
      </c>
      <c r="G175" s="11">
        <v>0</v>
      </c>
      <c r="H175" s="11">
        <v>0</v>
      </c>
      <c r="I175" s="11">
        <v>0</v>
      </c>
      <c r="J175" s="11">
        <v>0</v>
      </c>
      <c r="K175" s="11">
        <v>0</v>
      </c>
      <c r="L175" s="11">
        <v>0</v>
      </c>
      <c r="M175" s="11"/>
      <c r="N175" s="11"/>
    </row>
    <row r="176" spans="1:14" x14ac:dyDescent="0.35">
      <c r="A176" s="10" t="str">
        <f t="shared" si="2"/>
        <v>PENETRACION (%)Cafe</v>
      </c>
      <c r="B176" s="10" t="s">
        <v>179</v>
      </c>
      <c r="C176" s="10" t="s">
        <v>117</v>
      </c>
      <c r="D176" s="11">
        <v>63.988849999999999</v>
      </c>
      <c r="E176" s="11">
        <v>63.197879999999998</v>
      </c>
      <c r="F176" s="11">
        <v>61.795720000000003</v>
      </c>
      <c r="G176" s="11">
        <v>0</v>
      </c>
      <c r="H176" s="11">
        <v>0</v>
      </c>
      <c r="I176" s="11">
        <v>0</v>
      </c>
      <c r="J176" s="11">
        <v>0</v>
      </c>
      <c r="K176" s="11">
        <v>0</v>
      </c>
      <c r="L176" s="11">
        <v>0</v>
      </c>
      <c r="M176" s="11"/>
      <c r="N176" s="11"/>
    </row>
    <row r="177" spans="1:14" x14ac:dyDescent="0.35">
      <c r="A177" s="10" t="str">
        <f t="shared" si="2"/>
        <v>PENETRACION (%)Leche+bebidas vegetales</v>
      </c>
      <c r="B177" s="10" t="s">
        <v>179</v>
      </c>
      <c r="C177" s="10" t="s">
        <v>168</v>
      </c>
      <c r="D177" s="11">
        <v>69.699830000000006</v>
      </c>
      <c r="E177" s="11">
        <v>70.431250000000006</v>
      </c>
      <c r="F177" s="11">
        <v>69.233549999999994</v>
      </c>
      <c r="G177" s="11">
        <v>0</v>
      </c>
      <c r="H177" s="11">
        <v>0</v>
      </c>
      <c r="I177" s="11">
        <v>0</v>
      </c>
      <c r="J177" s="11">
        <v>0</v>
      </c>
      <c r="K177" s="11">
        <v>0</v>
      </c>
      <c r="L177" s="11">
        <v>0</v>
      </c>
      <c r="M177" s="11"/>
      <c r="N177" s="11"/>
    </row>
    <row r="178" spans="1:14" x14ac:dyDescent="0.35">
      <c r="A178" s="10" t="str">
        <f t="shared" si="2"/>
        <v>PENETRACION (%)Leche</v>
      </c>
      <c r="B178" s="10" t="s">
        <v>179</v>
      </c>
      <c r="C178" s="10" t="s">
        <v>118</v>
      </c>
      <c r="D178" s="11">
        <v>68.738420000000005</v>
      </c>
      <c r="E178" s="11">
        <v>69.164280000000005</v>
      </c>
      <c r="F178" s="11">
        <v>67.824340000000007</v>
      </c>
      <c r="G178" s="11">
        <v>0</v>
      </c>
      <c r="H178" s="11">
        <v>0</v>
      </c>
      <c r="I178" s="11">
        <v>0</v>
      </c>
      <c r="J178" s="11">
        <v>0</v>
      </c>
      <c r="K178" s="11">
        <v>0</v>
      </c>
      <c r="L178" s="11">
        <v>0</v>
      </c>
      <c r="M178" s="11"/>
      <c r="N178" s="11"/>
    </row>
    <row r="179" spans="1:14" x14ac:dyDescent="0.35">
      <c r="A179" s="10" t="str">
        <f t="shared" si="2"/>
        <v>PENETRACION (%)Leche Sola</v>
      </c>
      <c r="B179" s="10" t="s">
        <v>179</v>
      </c>
      <c r="C179" s="10" t="s">
        <v>119</v>
      </c>
      <c r="D179" s="11">
        <v>5.9948540000000001</v>
      </c>
      <c r="E179" s="11">
        <v>6.2609979999999998</v>
      </c>
      <c r="F179" s="11">
        <v>6.589118</v>
      </c>
      <c r="G179" s="11">
        <v>0</v>
      </c>
      <c r="H179" s="11">
        <v>0</v>
      </c>
      <c r="I179" s="11">
        <v>0</v>
      </c>
      <c r="J179" s="11">
        <v>0</v>
      </c>
      <c r="K179" s="11">
        <v>0</v>
      </c>
      <c r="L179" s="11">
        <v>0</v>
      </c>
      <c r="M179" s="11"/>
      <c r="N179" s="11"/>
    </row>
    <row r="180" spans="1:14" x14ac:dyDescent="0.35">
      <c r="A180" s="10" t="str">
        <f t="shared" si="2"/>
        <v>PENETRACION (%)Leche Con Cacao</v>
      </c>
      <c r="B180" s="10" t="s">
        <v>179</v>
      </c>
      <c r="C180" s="10" t="s">
        <v>120</v>
      </c>
      <c r="D180" s="11">
        <v>15.707739999999999</v>
      </c>
      <c r="E180" s="11">
        <v>15.45642</v>
      </c>
      <c r="F180" s="11">
        <v>16.468800000000002</v>
      </c>
      <c r="G180" s="11">
        <v>0</v>
      </c>
      <c r="H180" s="11">
        <v>0</v>
      </c>
      <c r="I180" s="11">
        <v>0</v>
      </c>
      <c r="J180" s="11">
        <v>0</v>
      </c>
      <c r="K180" s="11">
        <v>0</v>
      </c>
      <c r="L180" s="11">
        <v>0</v>
      </c>
      <c r="M180" s="11"/>
      <c r="N180" s="11"/>
    </row>
    <row r="181" spans="1:14" x14ac:dyDescent="0.35">
      <c r="A181" s="10" t="str">
        <f t="shared" si="2"/>
        <v>PENETRACION (%)Leche Con Cafe</v>
      </c>
      <c r="B181" s="10" t="s">
        <v>179</v>
      </c>
      <c r="C181" s="10" t="s">
        <v>121</v>
      </c>
      <c r="D181" s="11">
        <v>66.023480000000006</v>
      </c>
      <c r="E181" s="11">
        <v>66.915000000000006</v>
      </c>
      <c r="F181" s="11">
        <v>65.248639999999995</v>
      </c>
      <c r="G181" s="11">
        <v>0</v>
      </c>
      <c r="H181" s="11">
        <v>0</v>
      </c>
      <c r="I181" s="11">
        <v>0</v>
      </c>
      <c r="J181" s="11">
        <v>0</v>
      </c>
      <c r="K181" s="11">
        <v>0</v>
      </c>
      <c r="L181" s="11">
        <v>0</v>
      </c>
      <c r="M181" s="11"/>
      <c r="N181" s="11"/>
    </row>
    <row r="182" spans="1:14" x14ac:dyDescent="0.35">
      <c r="A182" s="10" t="str">
        <f t="shared" si="2"/>
        <v>PENETRACION (%)Bebidas Vegetales</v>
      </c>
      <c r="B182" s="10" t="s">
        <v>179</v>
      </c>
      <c r="C182" s="10" t="s">
        <v>169</v>
      </c>
      <c r="D182" s="11">
        <v>10.26474</v>
      </c>
      <c r="E182" s="11">
        <v>11.637650000000001</v>
      </c>
      <c r="F182" s="11">
        <v>11.713749999999999</v>
      </c>
      <c r="G182" s="11">
        <v>0</v>
      </c>
      <c r="H182" s="11">
        <v>0</v>
      </c>
      <c r="I182" s="11">
        <v>0</v>
      </c>
      <c r="J182" s="11">
        <v>0</v>
      </c>
      <c r="K182" s="11">
        <v>0</v>
      </c>
      <c r="L182" s="11">
        <v>0</v>
      </c>
      <c r="M182" s="11"/>
      <c r="N182" s="11"/>
    </row>
    <row r="183" spans="1:14" x14ac:dyDescent="0.35">
      <c r="A183" s="10" t="str">
        <f t="shared" si="2"/>
        <v>PENETRACION (%)Infusiones</v>
      </c>
      <c r="B183" s="10" t="s">
        <v>179</v>
      </c>
      <c r="C183" s="10" t="s">
        <v>122</v>
      </c>
      <c r="D183" s="11">
        <v>33.293689999999998</v>
      </c>
      <c r="E183" s="11">
        <v>32.864409999999999</v>
      </c>
      <c r="F183" s="11">
        <v>31.364709999999999</v>
      </c>
      <c r="G183" s="11">
        <v>0</v>
      </c>
      <c r="H183" s="11">
        <v>0</v>
      </c>
      <c r="I183" s="11">
        <v>0</v>
      </c>
      <c r="J183" s="11">
        <v>0</v>
      </c>
      <c r="K183" s="11">
        <v>0</v>
      </c>
      <c r="L183" s="11">
        <v>0</v>
      </c>
      <c r="M183" s="11"/>
      <c r="N183" s="11"/>
    </row>
    <row r="184" spans="1:14" x14ac:dyDescent="0.35">
      <c r="A184" s="10" t="str">
        <f t="shared" si="2"/>
        <v>PENETRACION (%)Resto Bebidas Caliente</v>
      </c>
      <c r="B184" s="10" t="s">
        <v>179</v>
      </c>
      <c r="C184" s="10" t="s">
        <v>123</v>
      </c>
      <c r="D184" s="11">
        <v>29.18515</v>
      </c>
      <c r="E184" s="11">
        <v>27.772570000000002</v>
      </c>
      <c r="F184" s="11">
        <v>26.841660000000001</v>
      </c>
      <c r="G184" s="11">
        <v>0</v>
      </c>
      <c r="H184" s="11">
        <v>0</v>
      </c>
      <c r="I184" s="11">
        <v>0</v>
      </c>
      <c r="J184" s="11">
        <v>0</v>
      </c>
      <c r="K184" s="11">
        <v>0</v>
      </c>
      <c r="L184" s="11">
        <v>0</v>
      </c>
      <c r="M184" s="11"/>
      <c r="N184" s="11"/>
    </row>
    <row r="185" spans="1:14" x14ac:dyDescent="0.35">
      <c r="A185" s="10" t="str">
        <f t="shared" si="2"/>
        <v>PENETRACION (%).Total Bebidas Frias</v>
      </c>
      <c r="B185" s="10" t="s">
        <v>179</v>
      </c>
      <c r="C185" s="10" t="s">
        <v>124</v>
      </c>
      <c r="D185" s="11">
        <v>92.272769999999994</v>
      </c>
      <c r="E185" s="11">
        <v>91.741349999999997</v>
      </c>
      <c r="F185" s="11">
        <v>90.274330000000006</v>
      </c>
      <c r="G185" s="11">
        <v>0</v>
      </c>
      <c r="H185" s="11">
        <v>0</v>
      </c>
      <c r="I185" s="11">
        <v>0</v>
      </c>
      <c r="J185" s="11">
        <v>0</v>
      </c>
      <c r="K185" s="11">
        <v>0</v>
      </c>
      <c r="L185" s="11">
        <v>0</v>
      </c>
      <c r="M185" s="11"/>
      <c r="N185" s="11"/>
    </row>
    <row r="186" spans="1:14" x14ac:dyDescent="0.35">
      <c r="A186" s="10" t="str">
        <f t="shared" si="2"/>
        <v>PENETRACION (%)Total bebidas de vino</v>
      </c>
      <c r="B186" s="10" t="s">
        <v>179</v>
      </c>
      <c r="C186" s="10" t="s">
        <v>125</v>
      </c>
      <c r="D186" s="11">
        <v>48.010249999999999</v>
      </c>
      <c r="E186" s="11">
        <v>47.098689999999998</v>
      </c>
      <c r="F186" s="11">
        <v>45.441510000000001</v>
      </c>
      <c r="G186" s="11">
        <v>0</v>
      </c>
      <c r="H186" s="11">
        <v>0</v>
      </c>
      <c r="I186" s="11">
        <v>0</v>
      </c>
      <c r="J186" s="11">
        <v>0</v>
      </c>
      <c r="K186" s="11">
        <v>0</v>
      </c>
      <c r="L186" s="11">
        <v>0</v>
      </c>
      <c r="M186" s="11"/>
      <c r="N186" s="11"/>
    </row>
    <row r="187" spans="1:14" x14ac:dyDescent="0.35">
      <c r="A187" s="10" t="str">
        <f t="shared" si="2"/>
        <v>PENETRACION (%)Vino</v>
      </c>
      <c r="B187" s="10" t="s">
        <v>179</v>
      </c>
      <c r="C187" s="10" t="s">
        <v>126</v>
      </c>
      <c r="D187" s="11">
        <v>39.173690000000001</v>
      </c>
      <c r="E187" s="11">
        <v>38.035780000000003</v>
      </c>
      <c r="F187" s="11">
        <v>36.290140000000001</v>
      </c>
      <c r="G187" s="11">
        <v>0</v>
      </c>
      <c r="H187" s="11">
        <v>0</v>
      </c>
      <c r="I187" s="11">
        <v>0</v>
      </c>
      <c r="J187" s="11">
        <v>0</v>
      </c>
      <c r="K187" s="11">
        <v>0</v>
      </c>
      <c r="L187" s="11">
        <v>0</v>
      </c>
      <c r="M187" s="11"/>
      <c r="N187" s="11"/>
    </row>
    <row r="188" spans="1:14" x14ac:dyDescent="0.35">
      <c r="A188" s="10" t="str">
        <f t="shared" si="2"/>
        <v>PENETRACION (%)Tinto</v>
      </c>
      <c r="B188" s="10" t="s">
        <v>179</v>
      </c>
      <c r="C188" s="10" t="s">
        <v>127</v>
      </c>
      <c r="D188" s="11">
        <v>29.61833</v>
      </c>
      <c r="E188" s="11">
        <v>29.32734</v>
      </c>
      <c r="F188" s="11">
        <v>28.116569999999999</v>
      </c>
      <c r="G188" s="11">
        <v>0</v>
      </c>
      <c r="H188" s="11">
        <v>0</v>
      </c>
      <c r="I188" s="11">
        <v>0</v>
      </c>
      <c r="J188" s="11">
        <v>0</v>
      </c>
      <c r="K188" s="11">
        <v>0</v>
      </c>
      <c r="L188" s="11">
        <v>0</v>
      </c>
      <c r="M188" s="11"/>
      <c r="N188" s="11"/>
    </row>
    <row r="189" spans="1:14" x14ac:dyDescent="0.35">
      <c r="A189" s="10" t="str">
        <f t="shared" si="2"/>
        <v>PENETRACION (%)Blanco</v>
      </c>
      <c r="B189" s="10" t="s">
        <v>179</v>
      </c>
      <c r="C189" s="10" t="s">
        <v>128</v>
      </c>
      <c r="D189" s="11">
        <v>25.009460000000001</v>
      </c>
      <c r="E189" s="11">
        <v>24.671859999999999</v>
      </c>
      <c r="F189" s="11">
        <v>23.97185</v>
      </c>
      <c r="G189" s="11">
        <v>0</v>
      </c>
      <c r="H189" s="11">
        <v>0</v>
      </c>
      <c r="I189" s="11">
        <v>0</v>
      </c>
      <c r="J189" s="11">
        <v>0</v>
      </c>
      <c r="K189" s="11">
        <v>0</v>
      </c>
      <c r="L189" s="11">
        <v>0</v>
      </c>
      <c r="M189" s="11"/>
      <c r="N189" s="11"/>
    </row>
    <row r="190" spans="1:14" x14ac:dyDescent="0.35">
      <c r="A190" s="10" t="str">
        <f t="shared" si="2"/>
        <v>PENETRACION (%)Rosado</v>
      </c>
      <c r="B190" s="10" t="s">
        <v>179</v>
      </c>
      <c r="C190" s="10" t="s">
        <v>129</v>
      </c>
      <c r="D190" s="11">
        <v>4.8753289999999998</v>
      </c>
      <c r="E190" s="11">
        <v>5.3344550000000002</v>
      </c>
      <c r="F190" s="11">
        <v>2.770947</v>
      </c>
      <c r="G190" s="11">
        <v>0</v>
      </c>
      <c r="H190" s="11">
        <v>0</v>
      </c>
      <c r="I190" s="11">
        <v>0</v>
      </c>
      <c r="J190" s="11">
        <v>0</v>
      </c>
      <c r="K190" s="11">
        <v>0</v>
      </c>
      <c r="L190" s="11">
        <v>0</v>
      </c>
      <c r="M190" s="11"/>
      <c r="N190" s="11"/>
    </row>
    <row r="191" spans="1:14" x14ac:dyDescent="0.35">
      <c r="A191" s="10" t="str">
        <f t="shared" si="2"/>
        <v>PENETRACION (%)Resto vino</v>
      </c>
      <c r="B191" s="10" t="s">
        <v>179</v>
      </c>
      <c r="C191" s="10" t="s">
        <v>130</v>
      </c>
      <c r="D191" s="11">
        <v>3.1364269999999999</v>
      </c>
      <c r="E191" s="11">
        <v>3.3811599999999999</v>
      </c>
      <c r="F191" s="11">
        <v>5.149959</v>
      </c>
      <c r="G191" s="11">
        <v>0</v>
      </c>
      <c r="H191" s="11">
        <v>0</v>
      </c>
      <c r="I191" s="11">
        <v>0</v>
      </c>
      <c r="J191" s="11">
        <v>0</v>
      </c>
      <c r="K191" s="11">
        <v>0</v>
      </c>
      <c r="L191" s="11">
        <v>0</v>
      </c>
      <c r="M191" s="11"/>
      <c r="N191" s="11"/>
    </row>
    <row r="192" spans="1:14" x14ac:dyDescent="0.35">
      <c r="A192" s="10" t="str">
        <f t="shared" si="2"/>
        <v>PENETRACION (%)Cava</v>
      </c>
      <c r="B192" s="10" t="s">
        <v>179</v>
      </c>
      <c r="C192" s="10" t="s">
        <v>131</v>
      </c>
      <c r="D192" s="11">
        <v>5.0001879999999996</v>
      </c>
      <c r="E192" s="11">
        <v>5.0732759999999999</v>
      </c>
      <c r="F192" s="11">
        <v>4.2668629999999999</v>
      </c>
      <c r="G192" s="11">
        <v>0</v>
      </c>
      <c r="H192" s="11">
        <v>0</v>
      </c>
      <c r="I192" s="11">
        <v>0</v>
      </c>
      <c r="J192" s="11">
        <v>0</v>
      </c>
      <c r="K192" s="11">
        <v>0</v>
      </c>
      <c r="L192" s="11">
        <v>0</v>
      </c>
      <c r="M192" s="11"/>
      <c r="N192" s="11"/>
    </row>
    <row r="193" spans="1:14" x14ac:dyDescent="0.35">
      <c r="A193" s="10" t="str">
        <f t="shared" si="2"/>
        <v>PENETRACION (%)Otr.Bebidas Deri.Vino</v>
      </c>
      <c r="B193" s="10" t="s">
        <v>179</v>
      </c>
      <c r="C193" s="10" t="s">
        <v>132</v>
      </c>
      <c r="D193" s="11">
        <v>27.50817</v>
      </c>
      <c r="E193" s="11">
        <v>27.191579999999998</v>
      </c>
      <c r="F193" s="11">
        <v>26.936920000000001</v>
      </c>
      <c r="G193" s="11">
        <v>0</v>
      </c>
      <c r="H193" s="11">
        <v>0</v>
      </c>
      <c r="I193" s="11">
        <v>0</v>
      </c>
      <c r="J193" s="11">
        <v>0</v>
      </c>
      <c r="K193" s="11">
        <v>0</v>
      </c>
      <c r="L193" s="11">
        <v>0</v>
      </c>
      <c r="M193" s="11"/>
      <c r="N193" s="11"/>
    </row>
    <row r="194" spans="1:14" x14ac:dyDescent="0.35">
      <c r="A194" s="10" t="str">
        <f t="shared" si="2"/>
        <v>PENETRACION (%)Tinto de Verano</v>
      </c>
      <c r="B194" s="10" t="s">
        <v>179</v>
      </c>
      <c r="C194" s="10" t="s">
        <v>133</v>
      </c>
      <c r="D194" s="11">
        <v>20.424320000000002</v>
      </c>
      <c r="E194" s="11">
        <v>19.548359999999999</v>
      </c>
      <c r="F194" s="11">
        <v>20.35539</v>
      </c>
      <c r="G194" s="11">
        <v>0</v>
      </c>
      <c r="H194" s="11">
        <v>0</v>
      </c>
      <c r="I194" s="11">
        <v>0</v>
      </c>
      <c r="J194" s="11">
        <v>0</v>
      </c>
      <c r="K194" s="11">
        <v>0</v>
      </c>
      <c r="L194" s="11">
        <v>0</v>
      </c>
      <c r="M194" s="11"/>
      <c r="N194" s="11"/>
    </row>
    <row r="195" spans="1:14" x14ac:dyDescent="0.35">
      <c r="A195" s="10" t="str">
        <f t="shared" si="2"/>
        <v>PENETRACION (%)Sangria de Vino</v>
      </c>
      <c r="B195" s="10" t="s">
        <v>179</v>
      </c>
      <c r="C195" s="10" t="s">
        <v>134</v>
      </c>
      <c r="D195" s="11">
        <v>5.5740730000000003</v>
      </c>
      <c r="E195" s="11">
        <v>5.1836589999999996</v>
      </c>
      <c r="F195" s="11">
        <v>5.0982339999999997</v>
      </c>
      <c r="G195" s="11">
        <v>0</v>
      </c>
      <c r="H195" s="11">
        <v>0</v>
      </c>
      <c r="I195" s="11">
        <v>0</v>
      </c>
      <c r="J195" s="11">
        <v>0</v>
      </c>
      <c r="K195" s="11">
        <v>0</v>
      </c>
      <c r="L195" s="11">
        <v>0</v>
      </c>
      <c r="M195" s="11"/>
      <c r="N195" s="11"/>
    </row>
    <row r="196" spans="1:14" x14ac:dyDescent="0.35">
      <c r="A196" s="10" t="str">
        <f t="shared" ref="A196:A259" si="3">B196&amp;C196</f>
        <v>PENETRACION (%)Sangria de Cava</v>
      </c>
      <c r="B196" s="10" t="s">
        <v>179</v>
      </c>
      <c r="C196" s="10" t="s">
        <v>135</v>
      </c>
      <c r="D196" s="11">
        <v>2.5435989999999999</v>
      </c>
      <c r="E196" s="11">
        <v>2.4173529999999999</v>
      </c>
      <c r="F196" s="11">
        <v>2.1433450000000001</v>
      </c>
      <c r="G196" s="11">
        <v>0</v>
      </c>
      <c r="H196" s="11">
        <v>0</v>
      </c>
      <c r="I196" s="11">
        <v>0</v>
      </c>
      <c r="J196" s="11">
        <v>0</v>
      </c>
      <c r="K196" s="11">
        <v>0</v>
      </c>
      <c r="L196" s="11">
        <v>0</v>
      </c>
      <c r="M196" s="11"/>
      <c r="N196" s="11"/>
    </row>
    <row r="197" spans="1:14" x14ac:dyDescent="0.35">
      <c r="A197" s="10" t="str">
        <f t="shared" si="3"/>
        <v>PENETRACION (%)Calimocho</v>
      </c>
      <c r="B197" s="10" t="s">
        <v>179</v>
      </c>
      <c r="C197" s="10" t="s">
        <v>136</v>
      </c>
      <c r="D197" s="11">
        <v>1.9964459999999999</v>
      </c>
      <c r="E197" s="11">
        <v>2.215573</v>
      </c>
      <c r="F197" s="11">
        <v>2.1211519999999999</v>
      </c>
      <c r="G197" s="11">
        <v>0</v>
      </c>
      <c r="H197" s="11">
        <v>0</v>
      </c>
      <c r="I197" s="11">
        <v>0</v>
      </c>
      <c r="J197" s="11">
        <v>0</v>
      </c>
      <c r="K197" s="11">
        <v>0</v>
      </c>
      <c r="L197" s="11">
        <v>0</v>
      </c>
      <c r="M197" s="11"/>
      <c r="N197" s="11"/>
    </row>
    <row r="198" spans="1:14" x14ac:dyDescent="0.35">
      <c r="A198" s="10" t="str">
        <f t="shared" si="3"/>
        <v>PENETRACION (%)Rebujito</v>
      </c>
      <c r="B198" s="10" t="s">
        <v>179</v>
      </c>
      <c r="C198" s="10" t="s">
        <v>170</v>
      </c>
      <c r="D198" s="11">
        <v>0.98024560000000005</v>
      </c>
      <c r="E198" s="11">
        <v>0.67187839999999999</v>
      </c>
      <c r="F198" s="11">
        <v>0.85178670000000001</v>
      </c>
      <c r="G198" s="11">
        <v>0</v>
      </c>
      <c r="H198" s="11">
        <v>0</v>
      </c>
      <c r="I198" s="11">
        <v>0</v>
      </c>
      <c r="J198" s="11">
        <v>0</v>
      </c>
      <c r="K198" s="11">
        <v>0</v>
      </c>
      <c r="L198" s="11">
        <v>0</v>
      </c>
      <c r="M198" s="11"/>
      <c r="N198" s="11"/>
    </row>
    <row r="199" spans="1:14" x14ac:dyDescent="0.35">
      <c r="A199" s="10" t="str">
        <f t="shared" si="3"/>
        <v>PENETRACION (%)Espum/Lambrusc/Mosca</v>
      </c>
      <c r="B199" s="10" t="s">
        <v>179</v>
      </c>
      <c r="C199" s="10" t="s">
        <v>171</v>
      </c>
      <c r="D199" s="11">
        <v>5.4452400000000001</v>
      </c>
      <c r="E199" s="11">
        <v>5.4998089999999999</v>
      </c>
      <c r="F199" s="11">
        <v>4.6031199999999997</v>
      </c>
      <c r="G199" s="11">
        <v>0</v>
      </c>
      <c r="H199" s="11">
        <v>0</v>
      </c>
      <c r="I199" s="11">
        <v>0</v>
      </c>
      <c r="J199" s="11">
        <v>0</v>
      </c>
      <c r="K199" s="11">
        <v>0</v>
      </c>
      <c r="L199" s="11">
        <v>0</v>
      </c>
      <c r="M199" s="11"/>
      <c r="N199" s="11"/>
    </row>
    <row r="200" spans="1:14" x14ac:dyDescent="0.35">
      <c r="A200" s="10" t="str">
        <f t="shared" si="3"/>
        <v>PENETRACION (%)Sidra</v>
      </c>
      <c r="B200" s="10" t="s">
        <v>179</v>
      </c>
      <c r="C200" s="10" t="s">
        <v>137</v>
      </c>
      <c r="D200" s="11">
        <v>7.9123080000000003</v>
      </c>
      <c r="E200" s="11">
        <v>7.8843310000000004</v>
      </c>
      <c r="F200" s="11">
        <v>7.0869749999999998</v>
      </c>
      <c r="G200" s="11">
        <v>0</v>
      </c>
      <c r="H200" s="11">
        <v>0</v>
      </c>
      <c r="I200" s="11">
        <v>0</v>
      </c>
      <c r="J200" s="11">
        <v>0</v>
      </c>
      <c r="K200" s="11">
        <v>0</v>
      </c>
      <c r="L200" s="11">
        <v>0</v>
      </c>
      <c r="M200" s="11"/>
      <c r="N200" s="11"/>
    </row>
    <row r="201" spans="1:14" x14ac:dyDescent="0.35">
      <c r="A201" s="10" t="str">
        <f t="shared" si="3"/>
        <v>PENETRACION (%)Cerveza</v>
      </c>
      <c r="B201" s="10" t="s">
        <v>179</v>
      </c>
      <c r="C201" s="10" t="s">
        <v>138</v>
      </c>
      <c r="D201" s="11">
        <v>73.338290000000001</v>
      </c>
      <c r="E201" s="11">
        <v>72.225890000000007</v>
      </c>
      <c r="F201" s="11">
        <v>70.806370000000001</v>
      </c>
      <c r="G201" s="11">
        <v>0</v>
      </c>
      <c r="H201" s="11">
        <v>0</v>
      </c>
      <c r="I201" s="11">
        <v>0</v>
      </c>
      <c r="J201" s="11">
        <v>0</v>
      </c>
      <c r="K201" s="11">
        <v>0</v>
      </c>
      <c r="L201" s="11">
        <v>0</v>
      </c>
      <c r="M201" s="11"/>
      <c r="N201" s="11"/>
    </row>
    <row r="202" spans="1:14" x14ac:dyDescent="0.35">
      <c r="A202" s="10" t="str">
        <f t="shared" si="3"/>
        <v>PENETRACION (%)Con alcohol</v>
      </c>
      <c r="B202" s="10" t="s">
        <v>179</v>
      </c>
      <c r="C202" s="10" t="s">
        <v>139</v>
      </c>
      <c r="D202" s="11">
        <v>71.634929999999997</v>
      </c>
      <c r="E202" s="11">
        <v>69.58493</v>
      </c>
      <c r="F202" s="11">
        <v>68.042180000000002</v>
      </c>
      <c r="G202" s="11">
        <v>0</v>
      </c>
      <c r="H202" s="11">
        <v>0</v>
      </c>
      <c r="I202" s="11">
        <v>0</v>
      </c>
      <c r="J202" s="11">
        <v>0</v>
      </c>
      <c r="K202" s="11">
        <v>0</v>
      </c>
      <c r="L202" s="11">
        <v>0</v>
      </c>
      <c r="M202" s="11"/>
      <c r="N202" s="11"/>
    </row>
    <row r="203" spans="1:14" x14ac:dyDescent="0.35">
      <c r="A203" s="10" t="str">
        <f t="shared" si="3"/>
        <v>PENETRACION (%)Sin alcohol</v>
      </c>
      <c r="B203" s="10" t="s">
        <v>179</v>
      </c>
      <c r="C203" s="10" t="s">
        <v>140</v>
      </c>
      <c r="D203" s="11">
        <v>33.765250000000002</v>
      </c>
      <c r="E203" s="11">
        <v>34.864789999999999</v>
      </c>
      <c r="F203" s="11">
        <v>33.094529999999999</v>
      </c>
      <c r="G203" s="11">
        <v>0</v>
      </c>
      <c r="H203" s="11">
        <v>0</v>
      </c>
      <c r="I203" s="11">
        <v>0</v>
      </c>
      <c r="J203" s="11">
        <v>0</v>
      </c>
      <c r="K203" s="11">
        <v>0</v>
      </c>
      <c r="L203" s="11">
        <v>0</v>
      </c>
      <c r="M203" s="11"/>
      <c r="N203" s="11"/>
    </row>
    <row r="204" spans="1:14" x14ac:dyDescent="0.35">
      <c r="A204" s="10" t="str">
        <f t="shared" si="3"/>
        <v>PENETRACION (%)Cerveza Envasada</v>
      </c>
      <c r="B204" s="10" t="s">
        <v>179</v>
      </c>
      <c r="C204" s="10" t="s">
        <v>172</v>
      </c>
      <c r="D204" s="11">
        <v>62.746850000000002</v>
      </c>
      <c r="E204" s="11">
        <v>60.869129999999998</v>
      </c>
      <c r="F204" s="11">
        <v>59.122250000000001</v>
      </c>
      <c r="G204" s="11">
        <v>0</v>
      </c>
      <c r="H204" s="11">
        <v>0</v>
      </c>
      <c r="I204" s="11">
        <v>0</v>
      </c>
      <c r="J204" s="11">
        <v>0</v>
      </c>
      <c r="K204" s="11">
        <v>0</v>
      </c>
      <c r="L204" s="11">
        <v>0</v>
      </c>
      <c r="M204" s="11"/>
      <c r="N204" s="11"/>
    </row>
    <row r="205" spans="1:14" x14ac:dyDescent="0.35">
      <c r="A205" s="10" t="str">
        <f t="shared" si="3"/>
        <v>PENETRACION (%)Cerveza Surtidor</v>
      </c>
      <c r="B205" s="10" t="s">
        <v>179</v>
      </c>
      <c r="C205" s="10" t="s">
        <v>173</v>
      </c>
      <c r="D205" s="11">
        <v>64.387680000000003</v>
      </c>
      <c r="E205" s="11">
        <v>63.222920000000002</v>
      </c>
      <c r="F205" s="11">
        <v>60.998449999999998</v>
      </c>
      <c r="G205" s="11">
        <v>0</v>
      </c>
      <c r="H205" s="11">
        <v>0</v>
      </c>
      <c r="I205" s="11">
        <v>0</v>
      </c>
      <c r="J205" s="11">
        <v>0</v>
      </c>
      <c r="K205" s="11">
        <v>0</v>
      </c>
      <c r="L205" s="11">
        <v>0</v>
      </c>
      <c r="M205" s="11"/>
      <c r="N205" s="11"/>
    </row>
    <row r="206" spans="1:14" x14ac:dyDescent="0.35">
      <c r="A206" s="10" t="str">
        <f t="shared" si="3"/>
        <v>PENETRACION (%)Otras Cervezas</v>
      </c>
      <c r="B206" s="10" t="s">
        <v>179</v>
      </c>
      <c r="C206" s="10" t="s">
        <v>141</v>
      </c>
      <c r="D206" s="11">
        <v>1.6689229999999999</v>
      </c>
      <c r="E206" s="11">
        <v>1.3418079999999999</v>
      </c>
      <c r="F206" s="11">
        <v>1.2372369999999999</v>
      </c>
      <c r="G206" s="11">
        <v>0</v>
      </c>
      <c r="H206" s="11">
        <v>0</v>
      </c>
      <c r="I206" s="11">
        <v>0</v>
      </c>
      <c r="J206" s="11">
        <v>0</v>
      </c>
      <c r="K206" s="11">
        <v>0</v>
      </c>
      <c r="L206" s="11">
        <v>0</v>
      </c>
      <c r="M206" s="11"/>
      <c r="N206" s="11"/>
    </row>
    <row r="207" spans="1:14" x14ac:dyDescent="0.35">
      <c r="A207" s="10" t="str">
        <f t="shared" si="3"/>
        <v>PENETRACION (%)Espirituosas</v>
      </c>
      <c r="B207" s="10" t="s">
        <v>179</v>
      </c>
      <c r="C207" s="10" t="s">
        <v>142</v>
      </c>
      <c r="D207" s="11">
        <v>44.598610000000001</v>
      </c>
      <c r="E207" s="11">
        <v>45.180230000000002</v>
      </c>
      <c r="F207" s="11">
        <v>41.828360000000004</v>
      </c>
      <c r="G207" s="11">
        <v>0</v>
      </c>
      <c r="H207" s="11">
        <v>0</v>
      </c>
      <c r="I207" s="11">
        <v>0</v>
      </c>
      <c r="J207" s="11">
        <v>0</v>
      </c>
      <c r="K207" s="11">
        <v>0</v>
      </c>
      <c r="L207" s="11">
        <v>0</v>
      </c>
      <c r="M207" s="11"/>
      <c r="N207" s="11"/>
    </row>
    <row r="208" spans="1:14" x14ac:dyDescent="0.35">
      <c r="A208" s="10" t="str">
        <f t="shared" si="3"/>
        <v>PENETRACION (%)Whisky</v>
      </c>
      <c r="B208" s="10" t="s">
        <v>179</v>
      </c>
      <c r="C208" s="10" t="s">
        <v>143</v>
      </c>
      <c r="D208" s="11">
        <v>8.0756189999999997</v>
      </c>
      <c r="E208" s="11">
        <v>7.7393520000000002</v>
      </c>
      <c r="F208" s="11">
        <v>7.3501120000000002</v>
      </c>
      <c r="G208" s="11">
        <v>0</v>
      </c>
      <c r="H208" s="11">
        <v>0</v>
      </c>
      <c r="I208" s="11">
        <v>0</v>
      </c>
      <c r="J208" s="11">
        <v>0</v>
      </c>
      <c r="K208" s="11">
        <v>0</v>
      </c>
      <c r="L208" s="11">
        <v>0</v>
      </c>
      <c r="M208" s="11"/>
      <c r="N208" s="11"/>
    </row>
    <row r="209" spans="1:14" x14ac:dyDescent="0.35">
      <c r="A209" s="10" t="str">
        <f t="shared" si="3"/>
        <v>PENETRACION (%)Brandy</v>
      </c>
      <c r="B209" s="10" t="s">
        <v>179</v>
      </c>
      <c r="C209" s="10" t="s">
        <v>144</v>
      </c>
      <c r="D209" s="11">
        <v>1.552692</v>
      </c>
      <c r="E209" s="11">
        <v>1.705603</v>
      </c>
      <c r="F209" s="11">
        <v>1.535455</v>
      </c>
      <c r="G209" s="11">
        <v>0</v>
      </c>
      <c r="H209" s="11">
        <v>0</v>
      </c>
      <c r="I209" s="11">
        <v>0</v>
      </c>
      <c r="J209" s="11">
        <v>0</v>
      </c>
      <c r="K209" s="11">
        <v>0</v>
      </c>
      <c r="L209" s="11">
        <v>0</v>
      </c>
      <c r="M209" s="11"/>
      <c r="N209" s="11"/>
    </row>
    <row r="210" spans="1:14" x14ac:dyDescent="0.35">
      <c r="A210" s="10" t="str">
        <f t="shared" si="3"/>
        <v>PENETRACION (%)Ginebra</v>
      </c>
      <c r="B210" s="10" t="s">
        <v>179</v>
      </c>
      <c r="C210" s="10" t="s">
        <v>145</v>
      </c>
      <c r="D210" s="11">
        <v>19.495450000000002</v>
      </c>
      <c r="E210" s="11">
        <v>18.488379999999999</v>
      </c>
      <c r="F210" s="11">
        <v>17.523869999999999</v>
      </c>
      <c r="G210" s="11">
        <v>0</v>
      </c>
      <c r="H210" s="11">
        <v>0</v>
      </c>
      <c r="I210" s="11">
        <v>0</v>
      </c>
      <c r="J210" s="11">
        <v>0</v>
      </c>
      <c r="K210" s="11">
        <v>0</v>
      </c>
      <c r="L210" s="11">
        <v>0</v>
      </c>
      <c r="M210" s="11"/>
      <c r="N210" s="11"/>
    </row>
    <row r="211" spans="1:14" x14ac:dyDescent="0.35">
      <c r="A211" s="10" t="str">
        <f t="shared" si="3"/>
        <v>PENETRACION (%)Ron</v>
      </c>
      <c r="B211" s="10" t="s">
        <v>179</v>
      </c>
      <c r="C211" s="10" t="s">
        <v>146</v>
      </c>
      <c r="D211" s="11">
        <v>10.579269999999999</v>
      </c>
      <c r="E211" s="11">
        <v>10.464259999999999</v>
      </c>
      <c r="F211" s="11">
        <v>9.5811810000000008</v>
      </c>
      <c r="G211" s="11">
        <v>0</v>
      </c>
      <c r="H211" s="11">
        <v>0</v>
      </c>
      <c r="I211" s="11">
        <v>0</v>
      </c>
      <c r="J211" s="11">
        <v>0</v>
      </c>
      <c r="K211" s="11">
        <v>0</v>
      </c>
      <c r="L211" s="11">
        <v>0</v>
      </c>
      <c r="M211" s="11"/>
      <c r="N211" s="11"/>
    </row>
    <row r="212" spans="1:14" x14ac:dyDescent="0.35">
      <c r="A212" s="10" t="str">
        <f t="shared" si="3"/>
        <v>PENETRACION (%)Anis</v>
      </c>
      <c r="B212" s="10" t="s">
        <v>179</v>
      </c>
      <c r="C212" s="10" t="s">
        <v>147</v>
      </c>
      <c r="D212" s="11">
        <v>2.1272129999999998</v>
      </c>
      <c r="E212" s="11">
        <v>2.0390510000000002</v>
      </c>
      <c r="F212" s="11">
        <v>1.8510660000000001</v>
      </c>
      <c r="G212" s="11">
        <v>0</v>
      </c>
      <c r="H212" s="11">
        <v>0</v>
      </c>
      <c r="I212" s="11">
        <v>0</v>
      </c>
      <c r="J212" s="11">
        <v>0</v>
      </c>
      <c r="K212" s="11">
        <v>0</v>
      </c>
      <c r="L212" s="11">
        <v>0</v>
      </c>
      <c r="M212" s="11"/>
      <c r="N212" s="11"/>
    </row>
    <row r="213" spans="1:14" x14ac:dyDescent="0.35">
      <c r="A213" s="10" t="str">
        <f t="shared" si="3"/>
        <v>PENETRACION (%)Otras Espirituosas</v>
      </c>
      <c r="B213" s="10" t="s">
        <v>179</v>
      </c>
      <c r="C213" s="10" t="s">
        <v>148</v>
      </c>
      <c r="D213" s="11">
        <v>34.36016</v>
      </c>
      <c r="E213" s="11">
        <v>35.3645</v>
      </c>
      <c r="F213" s="11">
        <v>33.373809999999999</v>
      </c>
      <c r="G213" s="11">
        <v>0</v>
      </c>
      <c r="H213" s="11">
        <v>0</v>
      </c>
      <c r="I213" s="11">
        <v>0</v>
      </c>
      <c r="J213" s="11">
        <v>0</v>
      </c>
      <c r="K213" s="11">
        <v>0</v>
      </c>
      <c r="L213" s="11">
        <v>0</v>
      </c>
      <c r="M213" s="11"/>
      <c r="N213" s="11"/>
    </row>
    <row r="214" spans="1:14" x14ac:dyDescent="0.35">
      <c r="A214" s="10" t="str">
        <f t="shared" si="3"/>
        <v>PENETRACION (%)T.Zumo+Horchata+Mosto</v>
      </c>
      <c r="B214" s="10" t="s">
        <v>179</v>
      </c>
      <c r="C214" s="10" t="s">
        <v>149</v>
      </c>
      <c r="D214" s="11">
        <v>42.823549999999997</v>
      </c>
      <c r="E214" s="11">
        <v>40.576340000000002</v>
      </c>
      <c r="F214" s="11">
        <v>39.54477</v>
      </c>
      <c r="G214" s="11">
        <v>0</v>
      </c>
      <c r="H214" s="11">
        <v>0</v>
      </c>
      <c r="I214" s="11">
        <v>0</v>
      </c>
      <c r="J214" s="11">
        <v>0</v>
      </c>
      <c r="K214" s="11">
        <v>0</v>
      </c>
      <c r="L214" s="11">
        <v>0</v>
      </c>
      <c r="M214" s="11"/>
      <c r="N214" s="11"/>
    </row>
    <row r="215" spans="1:14" x14ac:dyDescent="0.35">
      <c r="A215" s="10" t="str">
        <f t="shared" si="3"/>
        <v>PENETRACION (%)Agua Envasada</v>
      </c>
      <c r="B215" s="10" t="s">
        <v>179</v>
      </c>
      <c r="C215" s="10" t="s">
        <v>150</v>
      </c>
      <c r="D215" s="11">
        <v>73.340230000000005</v>
      </c>
      <c r="E215" s="11">
        <v>72.988200000000006</v>
      </c>
      <c r="F215" s="11">
        <v>71.519499999999994</v>
      </c>
      <c r="G215" s="11">
        <v>0</v>
      </c>
      <c r="H215" s="11">
        <v>0</v>
      </c>
      <c r="I215" s="11">
        <v>0</v>
      </c>
      <c r="J215" s="11">
        <v>0</v>
      </c>
      <c r="K215" s="11">
        <v>0</v>
      </c>
      <c r="L215" s="11">
        <v>0</v>
      </c>
      <c r="M215" s="11"/>
      <c r="N215" s="11"/>
    </row>
    <row r="216" spans="1:14" x14ac:dyDescent="0.35">
      <c r="A216" s="10" t="str">
        <f t="shared" si="3"/>
        <v>PENETRACION (%)Bebidas Refrescantes</v>
      </c>
      <c r="B216" s="10" t="s">
        <v>179</v>
      </c>
      <c r="C216" s="10" t="s">
        <v>151</v>
      </c>
      <c r="D216" s="11">
        <v>80.512469999999993</v>
      </c>
      <c r="E216" s="11">
        <v>81.058530000000005</v>
      </c>
      <c r="F216" s="11">
        <v>79.012320000000003</v>
      </c>
      <c r="G216" s="11">
        <v>0</v>
      </c>
      <c r="H216" s="11">
        <v>0</v>
      </c>
      <c r="I216" s="11">
        <v>0</v>
      </c>
      <c r="J216" s="11">
        <v>0</v>
      </c>
      <c r="K216" s="11">
        <v>0</v>
      </c>
      <c r="L216" s="11">
        <v>0</v>
      </c>
      <c r="M216" s="11"/>
      <c r="N216" s="11"/>
    </row>
    <row r="217" spans="1:14" x14ac:dyDescent="0.35">
      <c r="A217" s="10" t="str">
        <f t="shared" si="3"/>
        <v>PENETRACION (%)Colas</v>
      </c>
      <c r="B217" s="10" t="s">
        <v>179</v>
      </c>
      <c r="C217" s="10" t="s">
        <v>152</v>
      </c>
      <c r="D217" s="11">
        <v>70.011009999999999</v>
      </c>
      <c r="E217" s="11">
        <v>69.502099999999999</v>
      </c>
      <c r="F217" s="11">
        <v>67.8048</v>
      </c>
      <c r="G217" s="11">
        <v>0</v>
      </c>
      <c r="H217" s="11">
        <v>0</v>
      </c>
      <c r="I217" s="11">
        <v>0</v>
      </c>
      <c r="J217" s="11">
        <v>0</v>
      </c>
      <c r="K217" s="11">
        <v>0</v>
      </c>
      <c r="L217" s="11">
        <v>0</v>
      </c>
      <c r="M217" s="11"/>
      <c r="N217" s="11"/>
    </row>
    <row r="218" spans="1:14" x14ac:dyDescent="0.35">
      <c r="A218" s="10" t="str">
        <f t="shared" si="3"/>
        <v>PENETRACION (%)Cola Regular</v>
      </c>
      <c r="B218" s="10" t="s">
        <v>179</v>
      </c>
      <c r="C218" s="10" t="s">
        <v>153</v>
      </c>
      <c r="D218" s="11">
        <v>52.378749999999997</v>
      </c>
      <c r="E218" s="11">
        <v>51.679670000000002</v>
      </c>
      <c r="F218" s="11">
        <v>49.971690000000002</v>
      </c>
      <c r="G218" s="11">
        <v>0</v>
      </c>
      <c r="H218" s="11">
        <v>0</v>
      </c>
      <c r="I218" s="11">
        <v>0</v>
      </c>
      <c r="J218" s="11">
        <v>0</v>
      </c>
      <c r="K218" s="11">
        <v>0</v>
      </c>
      <c r="L218" s="11">
        <v>0</v>
      </c>
      <c r="M218" s="11"/>
      <c r="N218" s="11"/>
    </row>
    <row r="219" spans="1:14" x14ac:dyDescent="0.35">
      <c r="A219" s="10" t="str">
        <f t="shared" si="3"/>
        <v>PENETRACION (%)Light/Zero</v>
      </c>
      <c r="B219" s="10" t="s">
        <v>179</v>
      </c>
      <c r="C219" s="10" t="s">
        <v>154</v>
      </c>
      <c r="D219" s="11">
        <v>49.721110000000003</v>
      </c>
      <c r="E219" s="11">
        <v>47.974170000000001</v>
      </c>
      <c r="F219" s="11">
        <v>47.92568</v>
      </c>
      <c r="G219" s="11">
        <v>0</v>
      </c>
      <c r="H219" s="11">
        <v>0</v>
      </c>
      <c r="I219" s="11">
        <v>0</v>
      </c>
      <c r="J219" s="11">
        <v>0</v>
      </c>
      <c r="K219" s="11">
        <v>0</v>
      </c>
      <c r="L219" s="11">
        <v>0</v>
      </c>
      <c r="M219" s="11"/>
      <c r="N219" s="11"/>
    </row>
    <row r="220" spans="1:14" x14ac:dyDescent="0.35">
      <c r="A220" s="10" t="str">
        <f t="shared" si="3"/>
        <v>PENETRACION (%)Otra Variedad Cola</v>
      </c>
      <c r="B220" s="10" t="s">
        <v>179</v>
      </c>
      <c r="C220" s="10" t="s">
        <v>155</v>
      </c>
      <c r="D220" s="11">
        <v>0</v>
      </c>
      <c r="E220" s="11">
        <v>0</v>
      </c>
      <c r="F220" s="11">
        <v>0</v>
      </c>
      <c r="G220" s="11">
        <v>0</v>
      </c>
      <c r="H220" s="11">
        <v>0</v>
      </c>
      <c r="I220" s="11">
        <v>0</v>
      </c>
      <c r="J220" s="11">
        <v>0</v>
      </c>
      <c r="K220" s="11">
        <v>0</v>
      </c>
      <c r="L220" s="11">
        <v>0</v>
      </c>
      <c r="M220" s="11"/>
      <c r="N220" s="11"/>
    </row>
    <row r="221" spans="1:14" x14ac:dyDescent="0.35">
      <c r="A221" s="10" t="str">
        <f t="shared" si="3"/>
        <v>PENETRACION (%)Con Cafeina</v>
      </c>
      <c r="B221" s="10" t="s">
        <v>179</v>
      </c>
      <c r="C221" s="10" t="s">
        <v>156</v>
      </c>
      <c r="D221" s="11">
        <v>65.234899999999996</v>
      </c>
      <c r="E221" s="11">
        <v>63.385579999999997</v>
      </c>
      <c r="F221" s="11">
        <v>62.445720000000001</v>
      </c>
      <c r="G221" s="11">
        <v>0</v>
      </c>
      <c r="H221" s="11">
        <v>0</v>
      </c>
      <c r="I221" s="11">
        <v>0</v>
      </c>
      <c r="J221" s="11">
        <v>0</v>
      </c>
      <c r="K221" s="11">
        <v>0</v>
      </c>
      <c r="L221" s="11">
        <v>0</v>
      </c>
      <c r="M221" s="11"/>
      <c r="N221" s="11"/>
    </row>
    <row r="222" spans="1:14" x14ac:dyDescent="0.35">
      <c r="A222" s="10" t="str">
        <f t="shared" si="3"/>
        <v>PENETRACION (%)Sin Cafeina</v>
      </c>
      <c r="B222" s="10" t="s">
        <v>179</v>
      </c>
      <c r="C222" s="10" t="s">
        <v>157</v>
      </c>
      <c r="D222" s="11">
        <v>26.132300000000001</v>
      </c>
      <c r="E222" s="11">
        <v>26.560009999999998</v>
      </c>
      <c r="F222" s="11">
        <v>26.16198</v>
      </c>
      <c r="G222" s="11">
        <v>0</v>
      </c>
      <c r="H222" s="11">
        <v>0</v>
      </c>
      <c r="I222" s="11">
        <v>0</v>
      </c>
      <c r="J222" s="11">
        <v>0</v>
      </c>
      <c r="K222" s="11">
        <v>0</v>
      </c>
      <c r="L222" s="11">
        <v>0</v>
      </c>
      <c r="M222" s="11"/>
      <c r="N222" s="11"/>
    </row>
    <row r="223" spans="1:14" x14ac:dyDescent="0.35">
      <c r="A223" s="10" t="str">
        <f t="shared" si="3"/>
        <v>PENETRACION (%)Frutas con gas</v>
      </c>
      <c r="B223" s="10" t="s">
        <v>179</v>
      </c>
      <c r="C223" s="10" t="s">
        <v>158</v>
      </c>
      <c r="D223" s="11">
        <v>37.4649</v>
      </c>
      <c r="E223" s="11">
        <v>37.464239999999997</v>
      </c>
      <c r="F223" s="11">
        <v>35.814529999999998</v>
      </c>
      <c r="G223" s="11">
        <v>0</v>
      </c>
      <c r="H223" s="11">
        <v>0</v>
      </c>
      <c r="I223" s="11">
        <v>0</v>
      </c>
      <c r="J223" s="11">
        <v>0</v>
      </c>
      <c r="K223" s="11">
        <v>0</v>
      </c>
      <c r="L223" s="11">
        <v>0</v>
      </c>
      <c r="M223" s="11"/>
      <c r="N223" s="11"/>
    </row>
    <row r="224" spans="1:14" x14ac:dyDescent="0.35">
      <c r="A224" s="10" t="str">
        <f t="shared" si="3"/>
        <v>PENETRACION (%)Frutas sin gas</v>
      </c>
      <c r="B224" s="10" t="s">
        <v>179</v>
      </c>
      <c r="C224" s="10" t="s">
        <v>159</v>
      </c>
      <c r="D224" s="11">
        <v>17.86403</v>
      </c>
      <c r="E224" s="11">
        <v>16.85342</v>
      </c>
      <c r="F224" s="11">
        <v>23.74531</v>
      </c>
      <c r="G224" s="11">
        <v>0</v>
      </c>
      <c r="H224" s="11">
        <v>0</v>
      </c>
      <c r="I224" s="11">
        <v>0</v>
      </c>
      <c r="J224" s="11">
        <v>0</v>
      </c>
      <c r="K224" s="11">
        <v>0</v>
      </c>
      <c r="L224" s="11">
        <v>0</v>
      </c>
      <c r="M224" s="11"/>
      <c r="N224" s="11"/>
    </row>
    <row r="225" spans="1:14" x14ac:dyDescent="0.35">
      <c r="A225" s="10" t="str">
        <f t="shared" si="3"/>
        <v>PENETRACION (%)Mixers</v>
      </c>
      <c r="B225" s="10" t="s">
        <v>179</v>
      </c>
      <c r="C225" s="10" t="s">
        <v>160</v>
      </c>
      <c r="D225" s="11">
        <v>9.0280769999999997</v>
      </c>
      <c r="E225" s="11">
        <v>9.7720660000000006</v>
      </c>
      <c r="F225" s="11">
        <v>9.3604909999999997</v>
      </c>
      <c r="G225" s="11">
        <v>0</v>
      </c>
      <c r="H225" s="11">
        <v>0</v>
      </c>
      <c r="I225" s="11">
        <v>0</v>
      </c>
      <c r="J225" s="11">
        <v>0</v>
      </c>
      <c r="K225" s="11">
        <v>0</v>
      </c>
      <c r="L225" s="11">
        <v>0</v>
      </c>
      <c r="M225" s="11"/>
      <c r="N225" s="11"/>
    </row>
    <row r="226" spans="1:14" x14ac:dyDescent="0.35">
      <c r="A226" s="10" t="str">
        <f t="shared" si="3"/>
        <v>PENETRACION (%)Isotonicas</v>
      </c>
      <c r="B226" s="10" t="s">
        <v>179</v>
      </c>
      <c r="C226" s="10" t="s">
        <v>174</v>
      </c>
      <c r="D226" s="11">
        <v>36.912880000000001</v>
      </c>
      <c r="E226" s="11">
        <v>37.039790000000004</v>
      </c>
      <c r="F226" s="11">
        <v>37.306089999999998</v>
      </c>
      <c r="G226" s="11">
        <v>0</v>
      </c>
      <c r="H226" s="11">
        <v>0</v>
      </c>
      <c r="I226" s="11">
        <v>0</v>
      </c>
      <c r="J226" s="11">
        <v>0</v>
      </c>
      <c r="K226" s="11">
        <v>0</v>
      </c>
      <c r="L226" s="11">
        <v>0</v>
      </c>
      <c r="M226" s="11"/>
      <c r="N226" s="11"/>
    </row>
    <row r="227" spans="1:14" x14ac:dyDescent="0.35">
      <c r="A227" s="10" t="str">
        <f t="shared" si="3"/>
        <v>PENETRACION (%)Energeticas</v>
      </c>
      <c r="B227" s="10" t="s">
        <v>179</v>
      </c>
      <c r="C227" s="10" t="s">
        <v>175</v>
      </c>
      <c r="D227" s="11">
        <v>7.5982390000000004</v>
      </c>
      <c r="E227" s="11">
        <v>9.5426669999999998</v>
      </c>
      <c r="F227" s="11">
        <v>7.4223999999999997</v>
      </c>
      <c r="G227" s="11">
        <v>0</v>
      </c>
      <c r="H227" s="11">
        <v>0</v>
      </c>
      <c r="I227" s="11">
        <v>0</v>
      </c>
      <c r="J227" s="11">
        <v>0</v>
      </c>
      <c r="K227" s="11">
        <v>0</v>
      </c>
      <c r="L227" s="11">
        <v>0</v>
      </c>
      <c r="M227" s="11"/>
      <c r="N227" s="11"/>
    </row>
    <row r="228" spans="1:14" x14ac:dyDescent="0.35">
      <c r="A228" s="10" t="str">
        <f t="shared" si="3"/>
        <v>PENETRACION (%)Gaseosas</v>
      </c>
      <c r="B228" s="10" t="s">
        <v>179</v>
      </c>
      <c r="C228" s="10" t="s">
        <v>161</v>
      </c>
      <c r="D228" s="11">
        <v>7.3498060000000001</v>
      </c>
      <c r="E228" s="11">
        <v>6.7366060000000001</v>
      </c>
      <c r="F228" s="11">
        <v>6.1935440000000002</v>
      </c>
      <c r="G228" s="11">
        <v>0</v>
      </c>
      <c r="H228" s="11">
        <v>0</v>
      </c>
      <c r="I228" s="11">
        <v>0</v>
      </c>
      <c r="J228" s="11">
        <v>0</v>
      </c>
      <c r="K228" s="11">
        <v>0</v>
      </c>
      <c r="L228" s="11">
        <v>0</v>
      </c>
      <c r="M228" s="11"/>
      <c r="N228" s="11"/>
    </row>
    <row r="229" spans="1:14" x14ac:dyDescent="0.35">
      <c r="A229" s="10" t="str">
        <f t="shared" si="3"/>
        <v>PENETRACION (%)Bebidas Zumo+Leche</v>
      </c>
      <c r="B229" s="10" t="s">
        <v>179</v>
      </c>
      <c r="C229" s="10" t="s">
        <v>162</v>
      </c>
      <c r="D229" s="11">
        <v>4.6900510000000004</v>
      </c>
      <c r="E229" s="11">
        <v>4.9105740000000004</v>
      </c>
      <c r="F229" s="11">
        <v>4.4379090000000003</v>
      </c>
      <c r="G229" s="11">
        <v>0</v>
      </c>
      <c r="H229" s="11">
        <v>0</v>
      </c>
      <c r="I229" s="11">
        <v>0</v>
      </c>
      <c r="J229" s="11">
        <v>0</v>
      </c>
      <c r="K229" s="11">
        <v>0</v>
      </c>
      <c r="L229" s="11">
        <v>0</v>
      </c>
      <c r="M229" s="11"/>
      <c r="N229" s="11"/>
    </row>
    <row r="230" spans="1:14" x14ac:dyDescent="0.35">
      <c r="A230" s="10" t="str">
        <f t="shared" si="3"/>
        <v>PENETRACION (%)Resto</v>
      </c>
      <c r="B230" s="10" t="s">
        <v>179</v>
      </c>
      <c r="C230" s="10" t="s">
        <v>74</v>
      </c>
      <c r="D230" s="11">
        <v>27.32255</v>
      </c>
      <c r="E230" s="11">
        <v>26.544170000000001</v>
      </c>
      <c r="F230" s="11">
        <v>24.41572</v>
      </c>
      <c r="G230" s="11">
        <v>0</v>
      </c>
      <c r="H230" s="11">
        <v>0</v>
      </c>
      <c r="I230" s="11">
        <v>0</v>
      </c>
      <c r="J230" s="11">
        <v>0</v>
      </c>
      <c r="K230" s="11">
        <v>0</v>
      </c>
      <c r="L230" s="11">
        <v>0</v>
      </c>
      <c r="M230" s="11"/>
      <c r="N230" s="11"/>
    </row>
    <row r="231" spans="1:14" x14ac:dyDescent="0.35">
      <c r="A231" s="10" t="str">
        <f t="shared" si="3"/>
        <v>FRECUENCIA COMPRA (Actos)TOTAL BEBIDAS</v>
      </c>
      <c r="B231" s="10" t="s">
        <v>180</v>
      </c>
      <c r="C231" s="10" t="s">
        <v>115</v>
      </c>
      <c r="D231" s="11">
        <v>96.591118335126765</v>
      </c>
      <c r="E231" s="11">
        <v>94.936960682089946</v>
      </c>
      <c r="F231" s="11">
        <v>92.918857779310557</v>
      </c>
      <c r="G231" s="11">
        <v>0</v>
      </c>
      <c r="H231" s="11">
        <v>0</v>
      </c>
      <c r="I231" s="11">
        <v>0</v>
      </c>
      <c r="J231" s="11">
        <v>0</v>
      </c>
      <c r="K231" s="11">
        <v>0</v>
      </c>
      <c r="L231" s="11">
        <v>0</v>
      </c>
      <c r="M231" s="11"/>
      <c r="N231" s="11"/>
    </row>
    <row r="232" spans="1:14" x14ac:dyDescent="0.35">
      <c r="A232" s="10" t="str">
        <f t="shared" si="3"/>
        <v>FRECUENCIA COMPRA (Actos).Total Bebidas Caliente</v>
      </c>
      <c r="B232" s="10" t="s">
        <v>180</v>
      </c>
      <c r="C232" s="10" t="s">
        <v>116</v>
      </c>
      <c r="D232" s="11">
        <v>59.70874953931736</v>
      </c>
      <c r="E232" s="11">
        <v>58.834688005993122</v>
      </c>
      <c r="F232" s="11">
        <v>57.650022406319493</v>
      </c>
      <c r="G232" s="11">
        <v>0</v>
      </c>
      <c r="H232" s="11">
        <v>0</v>
      </c>
      <c r="I232" s="11">
        <v>0</v>
      </c>
      <c r="J232" s="11">
        <v>0</v>
      </c>
      <c r="K232" s="11">
        <v>0</v>
      </c>
      <c r="L232" s="11">
        <v>0</v>
      </c>
      <c r="M232" s="11"/>
      <c r="N232" s="11"/>
    </row>
    <row r="233" spans="1:14" x14ac:dyDescent="0.35">
      <c r="A233" s="10" t="str">
        <f t="shared" si="3"/>
        <v>FRECUENCIA COMPRA (Actos)Cafe</v>
      </c>
      <c r="B233" s="10" t="s">
        <v>180</v>
      </c>
      <c r="C233" s="10" t="s">
        <v>117</v>
      </c>
      <c r="D233" s="11">
        <v>34.465626700935701</v>
      </c>
      <c r="E233" s="11">
        <v>34.132995765019167</v>
      </c>
      <c r="F233" s="11">
        <v>33.799709531046716</v>
      </c>
      <c r="G233" s="11">
        <v>0</v>
      </c>
      <c r="H233" s="11">
        <v>0</v>
      </c>
      <c r="I233" s="11">
        <v>0</v>
      </c>
      <c r="J233" s="11">
        <v>0</v>
      </c>
      <c r="K233" s="11">
        <v>0</v>
      </c>
      <c r="L233" s="11">
        <v>0</v>
      </c>
      <c r="M233" s="11"/>
      <c r="N233" s="11"/>
    </row>
    <row r="234" spans="1:14" x14ac:dyDescent="0.35">
      <c r="A234" s="10" t="str">
        <f t="shared" si="3"/>
        <v>FRECUENCIA COMPRA (Actos)Leche+bebidas vegetales</v>
      </c>
      <c r="B234" s="10" t="s">
        <v>180</v>
      </c>
      <c r="C234" s="10" t="s">
        <v>168</v>
      </c>
      <c r="D234" s="11">
        <v>37.539105264903959</v>
      </c>
      <c r="E234" s="11">
        <v>36.928676534444293</v>
      </c>
      <c r="F234" s="11">
        <v>36.597722288453163</v>
      </c>
      <c r="G234" s="11">
        <v>0</v>
      </c>
      <c r="H234" s="11">
        <v>0</v>
      </c>
      <c r="I234" s="11">
        <v>0</v>
      </c>
      <c r="J234" s="11">
        <v>0</v>
      </c>
      <c r="K234" s="11">
        <v>0</v>
      </c>
      <c r="L234" s="11">
        <v>0</v>
      </c>
      <c r="M234" s="11"/>
      <c r="N234" s="11"/>
    </row>
    <row r="235" spans="1:14" x14ac:dyDescent="0.35">
      <c r="A235" s="10" t="str">
        <f t="shared" si="3"/>
        <v>FRECUENCIA COMPRA (Actos)Leche</v>
      </c>
      <c r="B235" s="10" t="s">
        <v>180</v>
      </c>
      <c r="C235" s="10" t="s">
        <v>118</v>
      </c>
      <c r="D235" s="11">
        <v>36.86791316713888</v>
      </c>
      <c r="E235" s="11">
        <v>35.867668049394716</v>
      </c>
      <c r="F235" s="11">
        <v>35.392382120061271</v>
      </c>
      <c r="G235" s="11">
        <v>0</v>
      </c>
      <c r="H235" s="11">
        <v>0</v>
      </c>
      <c r="I235" s="11">
        <v>0</v>
      </c>
      <c r="J235" s="11">
        <v>0</v>
      </c>
      <c r="K235" s="11">
        <v>0</v>
      </c>
      <c r="L235" s="11">
        <v>0</v>
      </c>
      <c r="M235" s="11"/>
      <c r="N235" s="11"/>
    </row>
    <row r="236" spans="1:14" x14ac:dyDescent="0.35">
      <c r="A236" s="10" t="str">
        <f t="shared" si="3"/>
        <v>FRECUENCIA COMPRA (Actos)Leche Sola</v>
      </c>
      <c r="B236" s="10" t="s">
        <v>180</v>
      </c>
      <c r="C236" s="10" t="s">
        <v>119</v>
      </c>
      <c r="D236" s="11">
        <v>3.6730823935547017</v>
      </c>
      <c r="E236" s="11">
        <v>2.8285686764764288</v>
      </c>
      <c r="F236" s="11">
        <v>2.8744245063976037</v>
      </c>
      <c r="G236" s="11">
        <v>0</v>
      </c>
      <c r="H236" s="11">
        <v>0</v>
      </c>
      <c r="I236" s="11">
        <v>0</v>
      </c>
      <c r="J236" s="11">
        <v>0</v>
      </c>
      <c r="K236" s="11">
        <v>0</v>
      </c>
      <c r="L236" s="11">
        <v>0</v>
      </c>
      <c r="M236" s="11"/>
      <c r="N236" s="11"/>
    </row>
    <row r="237" spans="1:14" x14ac:dyDescent="0.35">
      <c r="A237" s="10" t="str">
        <f t="shared" si="3"/>
        <v>FRECUENCIA COMPRA (Actos)Leche Con Cacao</v>
      </c>
      <c r="B237" s="10" t="s">
        <v>180</v>
      </c>
      <c r="C237" s="10" t="s">
        <v>120</v>
      </c>
      <c r="D237" s="11">
        <v>6.9585340882158544</v>
      </c>
      <c r="E237" s="11">
        <v>6.2517724568526489</v>
      </c>
      <c r="F237" s="11">
        <v>5.4047523219470026</v>
      </c>
      <c r="G237" s="11">
        <v>0</v>
      </c>
      <c r="H237" s="11">
        <v>0</v>
      </c>
      <c r="I237" s="11">
        <v>0</v>
      </c>
      <c r="J237" s="11">
        <v>0</v>
      </c>
      <c r="K237" s="11">
        <v>0</v>
      </c>
      <c r="L237" s="11">
        <v>0</v>
      </c>
      <c r="M237" s="11"/>
      <c r="N237" s="11"/>
    </row>
    <row r="238" spans="1:14" x14ac:dyDescent="0.35">
      <c r="A238" s="10" t="str">
        <f t="shared" si="3"/>
        <v>FRECUENCIA COMPRA (Actos)Leche Con Cafe</v>
      </c>
      <c r="B238" s="10" t="s">
        <v>180</v>
      </c>
      <c r="C238" s="10" t="s">
        <v>121</v>
      </c>
      <c r="D238" s="11">
        <v>37.043565322154159</v>
      </c>
      <c r="E238" s="11">
        <v>35.930699281851425</v>
      </c>
      <c r="F238" s="11">
        <v>35.713563493704747</v>
      </c>
      <c r="G238" s="11">
        <v>0</v>
      </c>
      <c r="H238" s="11">
        <v>0</v>
      </c>
      <c r="I238" s="11">
        <v>0</v>
      </c>
      <c r="J238" s="11">
        <v>0</v>
      </c>
      <c r="K238" s="11">
        <v>0</v>
      </c>
      <c r="L238" s="11">
        <v>0</v>
      </c>
      <c r="M238" s="11"/>
      <c r="N238" s="11"/>
    </row>
    <row r="239" spans="1:14" x14ac:dyDescent="0.35">
      <c r="A239" s="10" t="str">
        <f t="shared" si="3"/>
        <v>FRECUENCIA COMPRA (Actos)Bebidas Vegetales</v>
      </c>
      <c r="B239" s="10" t="s">
        <v>180</v>
      </c>
      <c r="C239" s="10" t="s">
        <v>169</v>
      </c>
      <c r="D239" s="11">
        <v>9.3642545932623236</v>
      </c>
      <c r="E239" s="11">
        <v>11.793541275805437</v>
      </c>
      <c r="F239" s="11">
        <v>12.659425367904696</v>
      </c>
      <c r="G239" s="11">
        <v>0</v>
      </c>
      <c r="H239" s="11">
        <v>0</v>
      </c>
      <c r="I239" s="11">
        <v>0</v>
      </c>
      <c r="J239" s="11">
        <v>0</v>
      </c>
      <c r="K239" s="11">
        <v>0</v>
      </c>
      <c r="L239" s="11">
        <v>0</v>
      </c>
      <c r="M239" s="11"/>
      <c r="N239" s="11"/>
    </row>
    <row r="240" spans="1:14" x14ac:dyDescent="0.35">
      <c r="A240" s="10" t="str">
        <f t="shared" si="3"/>
        <v>FRECUENCIA COMPRA (Actos)Infusiones</v>
      </c>
      <c r="B240" s="10" t="s">
        <v>180</v>
      </c>
      <c r="C240" s="10" t="s">
        <v>122</v>
      </c>
      <c r="D240" s="11">
        <v>7.6426942413222223</v>
      </c>
      <c r="E240" s="11">
        <v>7.193363534925628</v>
      </c>
      <c r="F240" s="11">
        <v>7.2717754951190878</v>
      </c>
      <c r="G240" s="11">
        <v>0</v>
      </c>
      <c r="H240" s="11">
        <v>0</v>
      </c>
      <c r="I240" s="11">
        <v>0</v>
      </c>
      <c r="J240" s="11">
        <v>0</v>
      </c>
      <c r="K240" s="11">
        <v>0</v>
      </c>
      <c r="L240" s="11">
        <v>0</v>
      </c>
      <c r="M240" s="11"/>
      <c r="N240" s="11"/>
    </row>
    <row r="241" spans="1:14" x14ac:dyDescent="0.35">
      <c r="A241" s="10" t="str">
        <f t="shared" si="3"/>
        <v>FRECUENCIA COMPRA (Actos)Resto Bebidas Caliente</v>
      </c>
      <c r="B241" s="10" t="s">
        <v>180</v>
      </c>
      <c r="C241" s="10" t="s">
        <v>123</v>
      </c>
      <c r="D241" s="11">
        <v>4.2035684645659153</v>
      </c>
      <c r="E241" s="11">
        <v>4.1713798075992887</v>
      </c>
      <c r="F241" s="11">
        <v>4.0512598346527362</v>
      </c>
      <c r="G241" s="11">
        <v>0</v>
      </c>
      <c r="H241" s="11">
        <v>0</v>
      </c>
      <c r="I241" s="11">
        <v>0</v>
      </c>
      <c r="J241" s="11">
        <v>0</v>
      </c>
      <c r="K241" s="11">
        <v>0</v>
      </c>
      <c r="L241" s="11">
        <v>0</v>
      </c>
      <c r="M241" s="11"/>
      <c r="N241" s="11"/>
    </row>
    <row r="242" spans="1:14" x14ac:dyDescent="0.35">
      <c r="A242" s="10" t="str">
        <f t="shared" si="3"/>
        <v>FRECUENCIA COMPRA (Actos).Total Bebidas Frias</v>
      </c>
      <c r="B242" s="10" t="s">
        <v>180</v>
      </c>
      <c r="C242" s="10" t="s">
        <v>124</v>
      </c>
      <c r="D242" s="11">
        <v>55.486297490796915</v>
      </c>
      <c r="E242" s="11">
        <v>54.139827943468653</v>
      </c>
      <c r="F242" s="11">
        <v>53.034503827084258</v>
      </c>
      <c r="G242" s="11">
        <v>0</v>
      </c>
      <c r="H242" s="11">
        <v>0</v>
      </c>
      <c r="I242" s="11">
        <v>0</v>
      </c>
      <c r="J242" s="11">
        <v>0</v>
      </c>
      <c r="K242" s="11">
        <v>0</v>
      </c>
      <c r="L242" s="11">
        <v>0</v>
      </c>
      <c r="M242" s="11"/>
      <c r="N242" s="11"/>
    </row>
    <row r="243" spans="1:14" x14ac:dyDescent="0.35">
      <c r="A243" s="10" t="str">
        <f t="shared" si="3"/>
        <v>FRECUENCIA COMPRA (Actos)Total bebidas de vino</v>
      </c>
      <c r="B243" s="10" t="s">
        <v>180</v>
      </c>
      <c r="C243" s="10" t="s">
        <v>125</v>
      </c>
      <c r="D243" s="11">
        <v>10.81820070016586</v>
      </c>
      <c r="E243" s="11">
        <v>10.619985872449091</v>
      </c>
      <c r="F243" s="11">
        <v>10.82445723665858</v>
      </c>
      <c r="G243" s="11">
        <v>0</v>
      </c>
      <c r="H243" s="11">
        <v>0</v>
      </c>
      <c r="I243" s="11">
        <v>0</v>
      </c>
      <c r="J243" s="11">
        <v>0</v>
      </c>
      <c r="K243" s="11">
        <v>0</v>
      </c>
      <c r="L243" s="11">
        <v>0</v>
      </c>
      <c r="M243" s="11"/>
      <c r="N243" s="11"/>
    </row>
    <row r="244" spans="1:14" x14ac:dyDescent="0.35">
      <c r="A244" s="10" t="str">
        <f t="shared" si="3"/>
        <v>FRECUENCIA COMPRA (Actos)Vino</v>
      </c>
      <c r="B244" s="10" t="s">
        <v>180</v>
      </c>
      <c r="C244" s="10" t="s">
        <v>126</v>
      </c>
      <c r="D244" s="11">
        <v>10.282473703471968</v>
      </c>
      <c r="E244" s="11">
        <v>10.157180859057982</v>
      </c>
      <c r="F244" s="11">
        <v>10.505089003219826</v>
      </c>
      <c r="G244" s="11">
        <v>0</v>
      </c>
      <c r="H244" s="11">
        <v>0</v>
      </c>
      <c r="I244" s="11">
        <v>0</v>
      </c>
      <c r="J244" s="11">
        <v>0</v>
      </c>
      <c r="K244" s="11">
        <v>0</v>
      </c>
      <c r="L244" s="11">
        <v>0</v>
      </c>
      <c r="M244" s="11"/>
      <c r="N244" s="11"/>
    </row>
    <row r="245" spans="1:14" x14ac:dyDescent="0.35">
      <c r="A245" s="10" t="str">
        <f t="shared" si="3"/>
        <v>FRECUENCIA COMPRA (Actos)Tinto</v>
      </c>
      <c r="B245" s="10" t="s">
        <v>180</v>
      </c>
      <c r="C245" s="10" t="s">
        <v>127</v>
      </c>
      <c r="D245" s="11">
        <v>7.955160477827623</v>
      </c>
      <c r="E245" s="11">
        <v>7.3838084276326237</v>
      </c>
      <c r="F245" s="11">
        <v>7.6597584322098937</v>
      </c>
      <c r="G245" s="11">
        <v>0</v>
      </c>
      <c r="H245" s="11">
        <v>0</v>
      </c>
      <c r="I245" s="11">
        <v>0</v>
      </c>
      <c r="J245" s="11">
        <v>0</v>
      </c>
      <c r="K245" s="11">
        <v>0</v>
      </c>
      <c r="L245" s="11">
        <v>0</v>
      </c>
      <c r="M245" s="11"/>
      <c r="N245" s="11"/>
    </row>
    <row r="246" spans="1:14" x14ac:dyDescent="0.35">
      <c r="A246" s="10" t="str">
        <f t="shared" si="3"/>
        <v>FRECUENCIA COMPRA (Actos)Blanco</v>
      </c>
      <c r="B246" s="10" t="s">
        <v>180</v>
      </c>
      <c r="C246" s="10" t="s">
        <v>128</v>
      </c>
      <c r="D246" s="11">
        <v>6.120730643213351</v>
      </c>
      <c r="E246" s="11">
        <v>6.4284140400127061</v>
      </c>
      <c r="F246" s="11">
        <v>6.6405775179569524</v>
      </c>
      <c r="G246" s="11">
        <v>0</v>
      </c>
      <c r="H246" s="11">
        <v>0</v>
      </c>
      <c r="I246" s="11">
        <v>0</v>
      </c>
      <c r="J246" s="11">
        <v>0</v>
      </c>
      <c r="K246" s="11">
        <v>0</v>
      </c>
      <c r="L246" s="11">
        <v>0</v>
      </c>
      <c r="M246" s="11"/>
      <c r="N246" s="11"/>
    </row>
    <row r="247" spans="1:14" x14ac:dyDescent="0.35">
      <c r="A247" s="10" t="str">
        <f t="shared" si="3"/>
        <v>FRECUENCIA COMPRA (Actos)Rosado</v>
      </c>
      <c r="B247" s="10" t="s">
        <v>180</v>
      </c>
      <c r="C247" s="10" t="s">
        <v>129</v>
      </c>
      <c r="D247" s="11">
        <v>4.1587023037890178</v>
      </c>
      <c r="E247" s="11">
        <v>3.7701676356604721</v>
      </c>
      <c r="F247" s="11">
        <v>2.7190415160008774</v>
      </c>
      <c r="G247" s="11">
        <v>0</v>
      </c>
      <c r="H247" s="11">
        <v>0</v>
      </c>
      <c r="I247" s="11">
        <v>0</v>
      </c>
      <c r="J247" s="11">
        <v>0</v>
      </c>
      <c r="K247" s="11">
        <v>0</v>
      </c>
      <c r="L247" s="11">
        <v>0</v>
      </c>
      <c r="M247" s="11"/>
      <c r="N247" s="11"/>
    </row>
    <row r="248" spans="1:14" x14ac:dyDescent="0.35">
      <c r="A248" s="10" t="str">
        <f t="shared" si="3"/>
        <v>FRECUENCIA COMPRA (Actos)Resto vino</v>
      </c>
      <c r="B248" s="10" t="s">
        <v>180</v>
      </c>
      <c r="C248" s="10" t="s">
        <v>130</v>
      </c>
      <c r="D248" s="11">
        <v>2.3625265637354556</v>
      </c>
      <c r="E248" s="11">
        <v>1.475176843329659</v>
      </c>
      <c r="F248" s="11">
        <v>2.7739983262133587</v>
      </c>
      <c r="G248" s="11">
        <v>0</v>
      </c>
      <c r="H248" s="11">
        <v>0</v>
      </c>
      <c r="I248" s="11">
        <v>0</v>
      </c>
      <c r="J248" s="11">
        <v>0</v>
      </c>
      <c r="K248" s="11">
        <v>0</v>
      </c>
      <c r="L248" s="11">
        <v>0</v>
      </c>
      <c r="M248" s="11"/>
      <c r="N248" s="11"/>
    </row>
    <row r="249" spans="1:14" x14ac:dyDescent="0.35">
      <c r="A249" s="10" t="str">
        <f t="shared" si="3"/>
        <v>FRECUENCIA COMPRA (Actos)Cava</v>
      </c>
      <c r="B249" s="10" t="s">
        <v>180</v>
      </c>
      <c r="C249" s="10" t="s">
        <v>131</v>
      </c>
      <c r="D249" s="11">
        <v>2.061717169381597</v>
      </c>
      <c r="E249" s="11">
        <v>2.0316925729159037</v>
      </c>
      <c r="F249" s="11">
        <v>2.2919207050377666</v>
      </c>
      <c r="G249" s="11">
        <v>0</v>
      </c>
      <c r="H249" s="11">
        <v>0</v>
      </c>
      <c r="I249" s="11">
        <v>0</v>
      </c>
      <c r="J249" s="11">
        <v>0</v>
      </c>
      <c r="K249" s="11">
        <v>0</v>
      </c>
      <c r="L249" s="11">
        <v>0</v>
      </c>
      <c r="M249" s="11"/>
      <c r="N249" s="11"/>
    </row>
    <row r="250" spans="1:14" x14ac:dyDescent="0.35">
      <c r="A250" s="10" t="str">
        <f t="shared" si="3"/>
        <v>FRECUENCIA COMPRA (Actos)Otr.Bebidas Deri.Vino</v>
      </c>
      <c r="B250" s="10" t="s">
        <v>180</v>
      </c>
      <c r="C250" s="10" t="s">
        <v>132</v>
      </c>
      <c r="D250" s="11">
        <v>4.2615782908799416</v>
      </c>
      <c r="E250" s="11">
        <v>4.192194424510852</v>
      </c>
      <c r="F250" s="11">
        <v>4.1121765955695704</v>
      </c>
      <c r="G250" s="11">
        <v>0</v>
      </c>
      <c r="H250" s="11">
        <v>0</v>
      </c>
      <c r="I250" s="11">
        <v>0</v>
      </c>
      <c r="J250" s="11">
        <v>0</v>
      </c>
      <c r="K250" s="11">
        <v>0</v>
      </c>
      <c r="L250" s="11">
        <v>0</v>
      </c>
      <c r="M250" s="11"/>
      <c r="N250" s="11"/>
    </row>
    <row r="251" spans="1:14" x14ac:dyDescent="0.35">
      <c r="A251" s="10" t="str">
        <f t="shared" si="3"/>
        <v>FRECUENCIA COMPRA (Actos)Tinto de Verano</v>
      </c>
      <c r="B251" s="10" t="s">
        <v>180</v>
      </c>
      <c r="C251" s="10" t="s">
        <v>133</v>
      </c>
      <c r="D251" s="11">
        <v>4.08449253181118</v>
      </c>
      <c r="E251" s="11">
        <v>4.0738851901374318</v>
      </c>
      <c r="F251" s="11">
        <v>3.9643791073990755</v>
      </c>
      <c r="G251" s="11">
        <v>0</v>
      </c>
      <c r="H251" s="11">
        <v>0</v>
      </c>
      <c r="I251" s="11">
        <v>0</v>
      </c>
      <c r="J251" s="11">
        <v>0</v>
      </c>
      <c r="K251" s="11">
        <v>0</v>
      </c>
      <c r="L251" s="11">
        <v>0</v>
      </c>
      <c r="M251" s="11"/>
      <c r="N251" s="11"/>
    </row>
    <row r="252" spans="1:14" x14ac:dyDescent="0.35">
      <c r="A252" s="10" t="str">
        <f t="shared" si="3"/>
        <v>FRECUENCIA COMPRA (Actos)Sangria de Vino</v>
      </c>
      <c r="B252" s="10" t="s">
        <v>180</v>
      </c>
      <c r="C252" s="10" t="s">
        <v>134</v>
      </c>
      <c r="D252" s="11">
        <v>1.6585713907920752</v>
      </c>
      <c r="E252" s="11">
        <v>1.6486482760902288</v>
      </c>
      <c r="F252" s="11">
        <v>1.6289476127013174</v>
      </c>
      <c r="G252" s="11">
        <v>0</v>
      </c>
      <c r="H252" s="11">
        <v>0</v>
      </c>
      <c r="I252" s="11">
        <v>0</v>
      </c>
      <c r="J252" s="11">
        <v>0</v>
      </c>
      <c r="K252" s="11">
        <v>0</v>
      </c>
      <c r="L252" s="11">
        <v>0</v>
      </c>
      <c r="M252" s="11"/>
      <c r="N252" s="11"/>
    </row>
    <row r="253" spans="1:14" x14ac:dyDescent="0.35">
      <c r="A253" s="10" t="str">
        <f t="shared" si="3"/>
        <v>FRECUENCIA COMPRA (Actos)Sangria de Cava</v>
      </c>
      <c r="B253" s="10" t="s">
        <v>180</v>
      </c>
      <c r="C253" s="10" t="s">
        <v>135</v>
      </c>
      <c r="D253" s="11">
        <v>1.8720058980357077</v>
      </c>
      <c r="E253" s="11">
        <v>1.7872825699474024</v>
      </c>
      <c r="F253" s="11">
        <v>1.8362261451943023</v>
      </c>
      <c r="G253" s="11">
        <v>0</v>
      </c>
      <c r="H253" s="11">
        <v>0</v>
      </c>
      <c r="I253" s="11">
        <v>0</v>
      </c>
      <c r="J253" s="11">
        <v>0</v>
      </c>
      <c r="K253" s="11">
        <v>0</v>
      </c>
      <c r="L253" s="11">
        <v>0</v>
      </c>
      <c r="M253" s="11"/>
      <c r="N253" s="11"/>
    </row>
    <row r="254" spans="1:14" x14ac:dyDescent="0.35">
      <c r="A254" s="10" t="str">
        <f t="shared" si="3"/>
        <v>FRECUENCIA COMPRA (Actos)Calimocho</v>
      </c>
      <c r="B254" s="10" t="s">
        <v>180</v>
      </c>
      <c r="C254" s="10" t="s">
        <v>136</v>
      </c>
      <c r="D254" s="11">
        <v>3.7956096272818929</v>
      </c>
      <c r="E254" s="11">
        <v>4.137457141316454</v>
      </c>
      <c r="F254" s="11">
        <v>3.5190701710420895</v>
      </c>
      <c r="G254" s="11">
        <v>0</v>
      </c>
      <c r="H254" s="11">
        <v>0</v>
      </c>
      <c r="I254" s="11">
        <v>0</v>
      </c>
      <c r="J254" s="11">
        <v>0</v>
      </c>
      <c r="K254" s="11">
        <v>0</v>
      </c>
      <c r="L254" s="11">
        <v>0</v>
      </c>
      <c r="M254" s="11"/>
      <c r="N254" s="11"/>
    </row>
    <row r="255" spans="1:14" x14ac:dyDescent="0.35">
      <c r="A255" s="10" t="str">
        <f t="shared" si="3"/>
        <v>FRECUENCIA COMPRA (Actos)Rebujito</v>
      </c>
      <c r="B255" s="10" t="s">
        <v>180</v>
      </c>
      <c r="C255" s="10" t="s">
        <v>170</v>
      </c>
      <c r="D255" s="11">
        <v>1.5785927724371545</v>
      </c>
      <c r="E255" s="11">
        <v>1.8324898275198291</v>
      </c>
      <c r="F255" s="11">
        <v>1.5574326469491047</v>
      </c>
      <c r="G255" s="11">
        <v>0</v>
      </c>
      <c r="H255" s="11">
        <v>0</v>
      </c>
      <c r="I255" s="11">
        <v>0</v>
      </c>
      <c r="J255" s="11">
        <v>0</v>
      </c>
      <c r="K255" s="11">
        <v>0</v>
      </c>
      <c r="L255" s="11">
        <v>0</v>
      </c>
      <c r="M255" s="11"/>
      <c r="N255" s="11"/>
    </row>
    <row r="256" spans="1:14" x14ac:dyDescent="0.35">
      <c r="A256" s="10" t="str">
        <f t="shared" si="3"/>
        <v>FRECUENCIA COMPRA (Actos)Espum/Lambrusc/Mosca</v>
      </c>
      <c r="B256" s="10" t="s">
        <v>180</v>
      </c>
      <c r="C256" s="10" t="s">
        <v>171</v>
      </c>
      <c r="D256" s="11">
        <v>2.0887257301007796</v>
      </c>
      <c r="E256" s="11">
        <v>2.1011469056828713</v>
      </c>
      <c r="F256" s="11">
        <v>2.0909717900184019</v>
      </c>
      <c r="G256" s="11">
        <v>0</v>
      </c>
      <c r="H256" s="11">
        <v>0</v>
      </c>
      <c r="I256" s="11">
        <v>0</v>
      </c>
      <c r="J256" s="11">
        <v>0</v>
      </c>
      <c r="K256" s="11">
        <v>0</v>
      </c>
      <c r="L256" s="11">
        <v>0</v>
      </c>
      <c r="M256" s="11"/>
      <c r="N256" s="11"/>
    </row>
    <row r="257" spans="1:14" x14ac:dyDescent="0.35">
      <c r="A257" s="10" t="str">
        <f t="shared" si="3"/>
        <v>FRECUENCIA COMPRA (Actos)Sidra</v>
      </c>
      <c r="B257" s="10" t="s">
        <v>180</v>
      </c>
      <c r="C257" s="10" t="s">
        <v>137</v>
      </c>
      <c r="D257" s="11">
        <v>4.3468564483658394</v>
      </c>
      <c r="E257" s="11">
        <v>5.3363083855508169</v>
      </c>
      <c r="F257" s="11">
        <v>5.9847747091001162</v>
      </c>
      <c r="G257" s="11">
        <v>0</v>
      </c>
      <c r="H257" s="11">
        <v>0</v>
      </c>
      <c r="I257" s="11">
        <v>0</v>
      </c>
      <c r="J257" s="11">
        <v>0</v>
      </c>
      <c r="K257" s="11">
        <v>0</v>
      </c>
      <c r="L257" s="11">
        <v>0</v>
      </c>
      <c r="M257" s="11"/>
      <c r="N257" s="11"/>
    </row>
    <row r="258" spans="1:14" x14ac:dyDescent="0.35">
      <c r="A258" s="10" t="str">
        <f t="shared" si="3"/>
        <v>FRECUENCIA COMPRA (Actos)Cerveza</v>
      </c>
      <c r="B258" s="10" t="s">
        <v>180</v>
      </c>
      <c r="C258" s="10" t="s">
        <v>138</v>
      </c>
      <c r="D258" s="11">
        <v>27.081675088932347</v>
      </c>
      <c r="E258" s="11">
        <v>26.547791802913448</v>
      </c>
      <c r="F258" s="11">
        <v>25.670122451675173</v>
      </c>
      <c r="G258" s="11">
        <v>0</v>
      </c>
      <c r="H258" s="11">
        <v>0</v>
      </c>
      <c r="I258" s="11">
        <v>0</v>
      </c>
      <c r="J258" s="11">
        <v>0</v>
      </c>
      <c r="K258" s="11">
        <v>0</v>
      </c>
      <c r="L258" s="11">
        <v>0</v>
      </c>
      <c r="M258" s="11"/>
      <c r="N258" s="11"/>
    </row>
    <row r="259" spans="1:14" x14ac:dyDescent="0.35">
      <c r="A259" s="10" t="str">
        <f t="shared" si="3"/>
        <v>FRECUENCIA COMPRA (Actos)Con alcohol</v>
      </c>
      <c r="B259" s="10" t="s">
        <v>180</v>
      </c>
      <c r="C259" s="10" t="s">
        <v>139</v>
      </c>
      <c r="D259" s="11">
        <v>24.941970392069045</v>
      </c>
      <c r="E259" s="11">
        <v>24.474761888331912</v>
      </c>
      <c r="F259" s="11">
        <v>23.556234337720255</v>
      </c>
      <c r="G259" s="11">
        <v>0</v>
      </c>
      <c r="H259" s="11">
        <v>0</v>
      </c>
      <c r="I259" s="11">
        <v>0</v>
      </c>
      <c r="J259" s="11">
        <v>0</v>
      </c>
      <c r="K259" s="11">
        <v>0</v>
      </c>
      <c r="L259" s="11">
        <v>0</v>
      </c>
      <c r="M259" s="11"/>
      <c r="N259" s="11"/>
    </row>
    <row r="260" spans="1:14" x14ac:dyDescent="0.35">
      <c r="A260" s="10" t="str">
        <f t="shared" ref="A260:A323" si="4">B260&amp;C260</f>
        <v>FRECUENCIA COMPRA (Actos)Sin alcohol</v>
      </c>
      <c r="B260" s="10" t="s">
        <v>180</v>
      </c>
      <c r="C260" s="10" t="s">
        <v>140</v>
      </c>
      <c r="D260" s="11">
        <v>8.7822741770630568</v>
      </c>
      <c r="E260" s="11">
        <v>9.0526358073676683</v>
      </c>
      <c r="F260" s="11">
        <v>9.4780848584514992</v>
      </c>
      <c r="G260" s="11">
        <v>0</v>
      </c>
      <c r="H260" s="11">
        <v>0</v>
      </c>
      <c r="I260" s="11">
        <v>0</v>
      </c>
      <c r="J260" s="11">
        <v>0</v>
      </c>
      <c r="K260" s="11">
        <v>0</v>
      </c>
      <c r="L260" s="11">
        <v>0</v>
      </c>
      <c r="M260" s="11"/>
      <c r="N260" s="11"/>
    </row>
    <row r="261" spans="1:14" x14ac:dyDescent="0.35">
      <c r="A261" s="10" t="str">
        <f t="shared" si="4"/>
        <v>FRECUENCIA COMPRA (Actos)Cerveza Envasada</v>
      </c>
      <c r="B261" s="10" t="s">
        <v>180</v>
      </c>
      <c r="C261" s="10" t="s">
        <v>172</v>
      </c>
      <c r="D261" s="11">
        <v>16.222245766127639</v>
      </c>
      <c r="E261" s="11">
        <v>16.074601656343283</v>
      </c>
      <c r="F261" s="11">
        <v>15.642184918152763</v>
      </c>
      <c r="G261" s="11">
        <v>0</v>
      </c>
      <c r="H261" s="11">
        <v>0</v>
      </c>
      <c r="I261" s="11">
        <v>0</v>
      </c>
      <c r="J261" s="11">
        <v>0</v>
      </c>
      <c r="K261" s="11">
        <v>0</v>
      </c>
      <c r="L261" s="11">
        <v>0</v>
      </c>
      <c r="M261" s="11"/>
      <c r="N261" s="11"/>
    </row>
    <row r="262" spans="1:14" x14ac:dyDescent="0.35">
      <c r="A262" s="10" t="str">
        <f t="shared" si="4"/>
        <v>FRECUENCIA COMPRA (Actos)Cerveza Surtidor</v>
      </c>
      <c r="B262" s="10" t="s">
        <v>180</v>
      </c>
      <c r="C262" s="10" t="s">
        <v>173</v>
      </c>
      <c r="D262" s="11">
        <v>16.422970722998599</v>
      </c>
      <c r="E262" s="11">
        <v>16.269776937707025</v>
      </c>
      <c r="F262" s="11">
        <v>16.135289192575382</v>
      </c>
      <c r="G262" s="11">
        <v>0</v>
      </c>
      <c r="H262" s="11">
        <v>0</v>
      </c>
      <c r="I262" s="11">
        <v>0</v>
      </c>
      <c r="J262" s="11">
        <v>0</v>
      </c>
      <c r="K262" s="11">
        <v>0</v>
      </c>
      <c r="L262" s="11">
        <v>0</v>
      </c>
      <c r="M262" s="11"/>
      <c r="N262" s="11"/>
    </row>
    <row r="263" spans="1:14" x14ac:dyDescent="0.35">
      <c r="A263" s="10" t="str">
        <f t="shared" si="4"/>
        <v>FRECUENCIA COMPRA (Actos)Otras Cervezas</v>
      </c>
      <c r="B263" s="10" t="s">
        <v>180</v>
      </c>
      <c r="C263" s="10" t="s">
        <v>141</v>
      </c>
      <c r="D263" s="11">
        <v>1.817360274995601</v>
      </c>
      <c r="E263" s="11">
        <v>1.7507090076023677</v>
      </c>
      <c r="F263" s="11">
        <v>2.5090008544920486</v>
      </c>
      <c r="G263" s="11">
        <v>0</v>
      </c>
      <c r="H263" s="11">
        <v>0</v>
      </c>
      <c r="I263" s="11">
        <v>0</v>
      </c>
      <c r="J263" s="11">
        <v>0</v>
      </c>
      <c r="K263" s="11">
        <v>0</v>
      </c>
      <c r="L263" s="11">
        <v>0</v>
      </c>
      <c r="M263" s="11"/>
      <c r="N263" s="11"/>
    </row>
    <row r="264" spans="1:14" x14ac:dyDescent="0.35">
      <c r="A264" s="10" t="str">
        <f t="shared" si="4"/>
        <v>FRECUENCIA COMPRA (Actos)Espirituosas</v>
      </c>
      <c r="B264" s="10" t="s">
        <v>180</v>
      </c>
      <c r="C264" s="10" t="s">
        <v>142</v>
      </c>
      <c r="D264" s="11">
        <v>8.3428721044250782</v>
      </c>
      <c r="E264" s="11">
        <v>8.0554847370475411</v>
      </c>
      <c r="F264" s="11">
        <v>8.1650649551812613</v>
      </c>
      <c r="G264" s="11">
        <v>0</v>
      </c>
      <c r="H264" s="11">
        <v>0</v>
      </c>
      <c r="I264" s="11">
        <v>0</v>
      </c>
      <c r="J264" s="11">
        <v>0</v>
      </c>
      <c r="K264" s="11">
        <v>0</v>
      </c>
      <c r="L264" s="11">
        <v>0</v>
      </c>
      <c r="M264" s="11"/>
      <c r="N264" s="11"/>
    </row>
    <row r="265" spans="1:14" x14ac:dyDescent="0.35">
      <c r="A265" s="10" t="str">
        <f t="shared" si="4"/>
        <v>FRECUENCIA COMPRA (Actos)Whisky</v>
      </c>
      <c r="B265" s="10" t="s">
        <v>180</v>
      </c>
      <c r="C265" s="10" t="s">
        <v>143</v>
      </c>
      <c r="D265" s="11">
        <v>8.3404003560533901</v>
      </c>
      <c r="E265" s="11">
        <v>7.8172563337150738</v>
      </c>
      <c r="F265" s="11">
        <v>7.0706435819065048</v>
      </c>
      <c r="G265" s="11">
        <v>0</v>
      </c>
      <c r="H265" s="11">
        <v>0</v>
      </c>
      <c r="I265" s="11">
        <v>0</v>
      </c>
      <c r="J265" s="11">
        <v>0</v>
      </c>
      <c r="K265" s="11">
        <v>0</v>
      </c>
      <c r="L265" s="11">
        <v>0</v>
      </c>
      <c r="M265" s="11"/>
      <c r="N265" s="11"/>
    </row>
    <row r="266" spans="1:14" x14ac:dyDescent="0.35">
      <c r="A266" s="10" t="str">
        <f t="shared" si="4"/>
        <v>FRECUENCIA COMPRA (Actos)Brandy</v>
      </c>
      <c r="B266" s="10" t="s">
        <v>180</v>
      </c>
      <c r="C266" s="10" t="s">
        <v>144</v>
      </c>
      <c r="D266" s="11">
        <v>5.8803851951078272</v>
      </c>
      <c r="E266" s="11">
        <v>5.3168312385084029</v>
      </c>
      <c r="F266" s="11">
        <v>4.9414582893407468</v>
      </c>
      <c r="G266" s="11">
        <v>0</v>
      </c>
      <c r="H266" s="11">
        <v>0</v>
      </c>
      <c r="I266" s="11">
        <v>0</v>
      </c>
      <c r="J266" s="11">
        <v>0</v>
      </c>
      <c r="K266" s="11">
        <v>0</v>
      </c>
      <c r="L266" s="11">
        <v>0</v>
      </c>
      <c r="M266" s="11"/>
      <c r="N266" s="11"/>
    </row>
    <row r="267" spans="1:14" x14ac:dyDescent="0.35">
      <c r="A267" s="10" t="str">
        <f t="shared" si="4"/>
        <v>FRECUENCIA COMPRA (Actos)Ginebra</v>
      </c>
      <c r="B267" s="10" t="s">
        <v>180</v>
      </c>
      <c r="C267" s="10" t="s">
        <v>145</v>
      </c>
      <c r="D267" s="11">
        <v>4.5086769476560287</v>
      </c>
      <c r="E267" s="11">
        <v>4.3992972138998905</v>
      </c>
      <c r="F267" s="11">
        <v>4.6471438416247635</v>
      </c>
      <c r="G267" s="11">
        <v>0</v>
      </c>
      <c r="H267" s="11">
        <v>0</v>
      </c>
      <c r="I267" s="11">
        <v>0</v>
      </c>
      <c r="J267" s="11">
        <v>0</v>
      </c>
      <c r="K267" s="11">
        <v>0</v>
      </c>
      <c r="L267" s="11">
        <v>0</v>
      </c>
      <c r="M267" s="11"/>
      <c r="N267" s="11"/>
    </row>
    <row r="268" spans="1:14" x14ac:dyDescent="0.35">
      <c r="A268" s="10" t="str">
        <f t="shared" si="4"/>
        <v>FRECUENCIA COMPRA (Actos)Ron</v>
      </c>
      <c r="B268" s="10" t="s">
        <v>180</v>
      </c>
      <c r="C268" s="10" t="s">
        <v>146</v>
      </c>
      <c r="D268" s="11">
        <v>4.2047826831755852</v>
      </c>
      <c r="E268" s="11">
        <v>3.767992356474954</v>
      </c>
      <c r="F268" s="11">
        <v>3.9773152920381252</v>
      </c>
      <c r="G268" s="11">
        <v>0</v>
      </c>
      <c r="H268" s="11">
        <v>0</v>
      </c>
      <c r="I268" s="11">
        <v>0</v>
      </c>
      <c r="J268" s="11">
        <v>0</v>
      </c>
      <c r="K268" s="11">
        <v>0</v>
      </c>
      <c r="L268" s="11">
        <v>0</v>
      </c>
      <c r="M268" s="11"/>
      <c r="N268" s="11"/>
    </row>
    <row r="269" spans="1:14" x14ac:dyDescent="0.35">
      <c r="A269" s="10" t="str">
        <f t="shared" si="4"/>
        <v>FRECUENCIA COMPRA (Actos)Anis</v>
      </c>
      <c r="B269" s="10" t="s">
        <v>180</v>
      </c>
      <c r="C269" s="10" t="s">
        <v>147</v>
      </c>
      <c r="D269" s="11">
        <v>2.7540533654907691</v>
      </c>
      <c r="E269" s="11">
        <v>2.6124752051397531</v>
      </c>
      <c r="F269" s="11">
        <v>3.8787546479885782</v>
      </c>
      <c r="G269" s="11">
        <v>0</v>
      </c>
      <c r="H269" s="11">
        <v>0</v>
      </c>
      <c r="I269" s="11">
        <v>0</v>
      </c>
      <c r="J269" s="11">
        <v>0</v>
      </c>
      <c r="K269" s="11">
        <v>0</v>
      </c>
      <c r="L269" s="11">
        <v>0</v>
      </c>
      <c r="M269" s="11"/>
      <c r="N269" s="11"/>
    </row>
    <row r="270" spans="1:14" x14ac:dyDescent="0.35">
      <c r="A270" s="10" t="str">
        <f t="shared" si="4"/>
        <v>FRECUENCIA COMPRA (Actos)Otras Espirituosas</v>
      </c>
      <c r="B270" s="10" t="s">
        <v>180</v>
      </c>
      <c r="C270" s="10" t="s">
        <v>148</v>
      </c>
      <c r="D270" s="11">
        <v>5.5690609500864756</v>
      </c>
      <c r="E270" s="11">
        <v>5.6262296936878684</v>
      </c>
      <c r="F270" s="11">
        <v>5.5069428676816283</v>
      </c>
      <c r="G270" s="11">
        <v>0</v>
      </c>
      <c r="H270" s="11">
        <v>0</v>
      </c>
      <c r="I270" s="11">
        <v>0</v>
      </c>
      <c r="J270" s="11">
        <v>0</v>
      </c>
      <c r="K270" s="11">
        <v>0</v>
      </c>
      <c r="L270" s="11">
        <v>0</v>
      </c>
      <c r="M270" s="11"/>
      <c r="N270" s="11"/>
    </row>
    <row r="271" spans="1:14" x14ac:dyDescent="0.35">
      <c r="A271" s="10" t="str">
        <f t="shared" si="4"/>
        <v>FRECUENCIA COMPRA (Actos)T.Zumo+Horchata+Mosto</v>
      </c>
      <c r="B271" s="10" t="s">
        <v>180</v>
      </c>
      <c r="C271" s="10" t="s">
        <v>149</v>
      </c>
      <c r="D271" s="11">
        <v>6.0274340774898283</v>
      </c>
      <c r="E271" s="11">
        <v>5.9863473006650958</v>
      </c>
      <c r="F271" s="11">
        <v>5.6738675769551872</v>
      </c>
      <c r="G271" s="11">
        <v>0</v>
      </c>
      <c r="H271" s="11">
        <v>0</v>
      </c>
      <c r="I271" s="11">
        <v>0</v>
      </c>
      <c r="J271" s="11">
        <v>0</v>
      </c>
      <c r="K271" s="11">
        <v>0</v>
      </c>
      <c r="L271" s="11">
        <v>0</v>
      </c>
      <c r="M271" s="11"/>
      <c r="N271" s="11"/>
    </row>
    <row r="272" spans="1:14" x14ac:dyDescent="0.35">
      <c r="A272" s="10" t="str">
        <f t="shared" si="4"/>
        <v>FRECUENCIA COMPRA (Actos)Agua Envasada</v>
      </c>
      <c r="B272" s="10" t="s">
        <v>180</v>
      </c>
      <c r="C272" s="10" t="s">
        <v>150</v>
      </c>
      <c r="D272" s="11">
        <v>18.168223319325495</v>
      </c>
      <c r="E272" s="11">
        <v>17.824115518150155</v>
      </c>
      <c r="F272" s="11">
        <v>17.674532736692061</v>
      </c>
      <c r="G272" s="11">
        <v>0</v>
      </c>
      <c r="H272" s="11">
        <v>0</v>
      </c>
      <c r="I272" s="11">
        <v>0</v>
      </c>
      <c r="J272" s="11">
        <v>0</v>
      </c>
      <c r="K272" s="11">
        <v>0</v>
      </c>
      <c r="L272" s="11">
        <v>0</v>
      </c>
      <c r="M272" s="11"/>
      <c r="N272" s="11"/>
    </row>
    <row r="273" spans="1:14" x14ac:dyDescent="0.35">
      <c r="A273" s="10" t="str">
        <f t="shared" si="4"/>
        <v>FRECUENCIA COMPRA (Actos)Bebidas Refrescantes</v>
      </c>
      <c r="B273" s="10" t="s">
        <v>180</v>
      </c>
      <c r="C273" s="10" t="s">
        <v>151</v>
      </c>
      <c r="D273" s="11">
        <v>21.903436005558724</v>
      </c>
      <c r="E273" s="11">
        <v>20.96359695472389</v>
      </c>
      <c r="F273" s="11">
        <v>21.067376432687741</v>
      </c>
      <c r="G273" s="11">
        <v>0</v>
      </c>
      <c r="H273" s="11">
        <v>0</v>
      </c>
      <c r="I273" s="11">
        <v>0</v>
      </c>
      <c r="J273" s="11">
        <v>0</v>
      </c>
      <c r="K273" s="11">
        <v>0</v>
      </c>
      <c r="L273" s="11">
        <v>0</v>
      </c>
      <c r="M273" s="11"/>
      <c r="N273" s="11"/>
    </row>
    <row r="274" spans="1:14" x14ac:dyDescent="0.35">
      <c r="A274" s="10" t="str">
        <f t="shared" si="4"/>
        <v>FRECUENCIA COMPRA (Actos)Colas</v>
      </c>
      <c r="B274" s="10" t="s">
        <v>180</v>
      </c>
      <c r="C274" s="10" t="s">
        <v>152</v>
      </c>
      <c r="D274" s="11">
        <v>16.076237941777041</v>
      </c>
      <c r="E274" s="11">
        <v>15.484454529864829</v>
      </c>
      <c r="F274" s="11">
        <v>15.563994333218391</v>
      </c>
      <c r="G274" s="11">
        <v>0</v>
      </c>
      <c r="H274" s="11">
        <v>0</v>
      </c>
      <c r="I274" s="11">
        <v>0</v>
      </c>
      <c r="J274" s="11">
        <v>0</v>
      </c>
      <c r="K274" s="11">
        <v>0</v>
      </c>
      <c r="L274" s="11">
        <v>0</v>
      </c>
      <c r="M274" s="11"/>
      <c r="N274" s="11"/>
    </row>
    <row r="275" spans="1:14" x14ac:dyDescent="0.35">
      <c r="A275" s="10" t="str">
        <f t="shared" si="4"/>
        <v>FRECUENCIA COMPRA (Actos)Cola Regular</v>
      </c>
      <c r="B275" s="10" t="s">
        <v>180</v>
      </c>
      <c r="C275" s="10" t="s">
        <v>153</v>
      </c>
      <c r="D275" s="11">
        <v>10.355848831293242</v>
      </c>
      <c r="E275" s="11">
        <v>10.237998715792489</v>
      </c>
      <c r="F275" s="11">
        <v>10.365151010371763</v>
      </c>
      <c r="G275" s="11">
        <v>0</v>
      </c>
      <c r="H275" s="11">
        <v>0</v>
      </c>
      <c r="I275" s="11">
        <v>0</v>
      </c>
      <c r="J275" s="11">
        <v>0</v>
      </c>
      <c r="K275" s="11">
        <v>0</v>
      </c>
      <c r="L275" s="11">
        <v>0</v>
      </c>
      <c r="M275" s="11"/>
      <c r="N275" s="11"/>
    </row>
    <row r="276" spans="1:14" x14ac:dyDescent="0.35">
      <c r="A276" s="10" t="str">
        <f t="shared" si="4"/>
        <v>FRECUENCIA COMPRA (Actos)Light/Zero</v>
      </c>
      <c r="B276" s="10" t="s">
        <v>180</v>
      </c>
      <c r="C276" s="10" t="s">
        <v>154</v>
      </c>
      <c r="D276" s="11">
        <v>12.121075951648214</v>
      </c>
      <c r="E276" s="11">
        <v>11.817876346087967</v>
      </c>
      <c r="F276" s="11">
        <v>11.643859852267564</v>
      </c>
      <c r="G276" s="11">
        <v>0</v>
      </c>
      <c r="H276" s="11">
        <v>0</v>
      </c>
      <c r="I276" s="11">
        <v>0</v>
      </c>
      <c r="J276" s="11">
        <v>0</v>
      </c>
      <c r="K276" s="11">
        <v>0</v>
      </c>
      <c r="L276" s="11">
        <v>0</v>
      </c>
      <c r="M276" s="11"/>
      <c r="N276" s="11"/>
    </row>
    <row r="277" spans="1:14" x14ac:dyDescent="0.35">
      <c r="A277" s="10" t="str">
        <f t="shared" si="4"/>
        <v>FRECUENCIA COMPRA (Actos)Otra Variedad Cola</v>
      </c>
      <c r="B277" s="10" t="s">
        <v>180</v>
      </c>
      <c r="C277" s="10" t="s">
        <v>155</v>
      </c>
      <c r="D277" s="11" t="s">
        <v>213</v>
      </c>
      <c r="E277" s="11" t="s">
        <v>213</v>
      </c>
      <c r="F277" s="11" t="s">
        <v>213</v>
      </c>
      <c r="G277" s="11">
        <v>0</v>
      </c>
      <c r="H277" s="11">
        <v>0</v>
      </c>
      <c r="I277" s="11">
        <v>0</v>
      </c>
      <c r="J277" s="11">
        <v>0</v>
      </c>
      <c r="K277" s="11">
        <v>0</v>
      </c>
      <c r="L277" s="11">
        <v>0</v>
      </c>
      <c r="M277" s="11"/>
      <c r="N277" s="11"/>
    </row>
    <row r="278" spans="1:14" x14ac:dyDescent="0.35">
      <c r="A278" s="10" t="str">
        <f t="shared" si="4"/>
        <v>FRECUENCIA COMPRA (Actos)Con Cafeina</v>
      </c>
      <c r="B278" s="10" t="s">
        <v>180</v>
      </c>
      <c r="C278" s="10" t="s">
        <v>156</v>
      </c>
      <c r="D278" s="11">
        <v>14.365455379237162</v>
      </c>
      <c r="E278" s="11">
        <v>14.215401264838174</v>
      </c>
      <c r="F278" s="11">
        <v>14.336646866068078</v>
      </c>
      <c r="G278" s="11">
        <v>0</v>
      </c>
      <c r="H278" s="11">
        <v>0</v>
      </c>
      <c r="I278" s="11">
        <v>0</v>
      </c>
      <c r="J278" s="11">
        <v>0</v>
      </c>
      <c r="K278" s="11">
        <v>0</v>
      </c>
      <c r="L278" s="11">
        <v>0</v>
      </c>
      <c r="M278" s="11"/>
      <c r="N278" s="11"/>
    </row>
    <row r="279" spans="1:14" x14ac:dyDescent="0.35">
      <c r="A279" s="10" t="str">
        <f t="shared" si="4"/>
        <v>FRECUENCIA COMPRA (Actos)Sin Cafeina</v>
      </c>
      <c r="B279" s="10" t="s">
        <v>180</v>
      </c>
      <c r="C279" s="10" t="s">
        <v>157</v>
      </c>
      <c r="D279" s="11">
        <v>6.1291896749574857</v>
      </c>
      <c r="E279" s="11">
        <v>5.8384811769927012</v>
      </c>
      <c r="F279" s="11">
        <v>5.4288815919249487</v>
      </c>
      <c r="G279" s="11">
        <v>0</v>
      </c>
      <c r="H279" s="11">
        <v>0</v>
      </c>
      <c r="I279" s="11">
        <v>0</v>
      </c>
      <c r="J279" s="11">
        <v>0</v>
      </c>
      <c r="K279" s="11">
        <v>0</v>
      </c>
      <c r="L279" s="11">
        <v>0</v>
      </c>
      <c r="M279" s="11"/>
      <c r="N279" s="11"/>
    </row>
    <row r="280" spans="1:14" x14ac:dyDescent="0.35">
      <c r="A280" s="10" t="str">
        <f t="shared" si="4"/>
        <v>FRECUENCIA COMPRA (Actos)Frutas con gas</v>
      </c>
      <c r="B280" s="10" t="s">
        <v>180</v>
      </c>
      <c r="C280" s="10" t="s">
        <v>158</v>
      </c>
      <c r="D280" s="11">
        <v>6.2114354972102896</v>
      </c>
      <c r="E280" s="11">
        <v>6.0398912694361986</v>
      </c>
      <c r="F280" s="11">
        <v>6.3378381354492426</v>
      </c>
      <c r="G280" s="11">
        <v>0</v>
      </c>
      <c r="H280" s="11">
        <v>0</v>
      </c>
      <c r="I280" s="11">
        <v>0</v>
      </c>
      <c r="J280" s="11">
        <v>0</v>
      </c>
      <c r="K280" s="11">
        <v>0</v>
      </c>
      <c r="L280" s="11">
        <v>0</v>
      </c>
      <c r="M280" s="11"/>
      <c r="N280" s="11"/>
    </row>
    <row r="281" spans="1:14" x14ac:dyDescent="0.35">
      <c r="A281" s="10" t="str">
        <f t="shared" si="4"/>
        <v>FRECUENCIA COMPRA (Actos)Frutas sin gas</v>
      </c>
      <c r="B281" s="10" t="s">
        <v>180</v>
      </c>
      <c r="C281" s="10" t="s">
        <v>159</v>
      </c>
      <c r="D281" s="11">
        <v>3.2050073537620682</v>
      </c>
      <c r="E281" s="11">
        <v>3.3213906858542717</v>
      </c>
      <c r="F281" s="11">
        <v>3.6973911236134205</v>
      </c>
      <c r="G281" s="11">
        <v>0</v>
      </c>
      <c r="H281" s="11">
        <v>0</v>
      </c>
      <c r="I281" s="11">
        <v>0</v>
      </c>
      <c r="J281" s="11">
        <v>0</v>
      </c>
      <c r="K281" s="11">
        <v>0</v>
      </c>
      <c r="L281" s="11">
        <v>0</v>
      </c>
      <c r="M281" s="11"/>
      <c r="N281" s="11"/>
    </row>
    <row r="282" spans="1:14" x14ac:dyDescent="0.35">
      <c r="A282" s="10" t="str">
        <f t="shared" si="4"/>
        <v>FRECUENCIA COMPRA (Actos)Mixers</v>
      </c>
      <c r="B282" s="10" t="s">
        <v>180</v>
      </c>
      <c r="C282" s="10" t="s">
        <v>160</v>
      </c>
      <c r="D282" s="11">
        <v>3.1800703700027855</v>
      </c>
      <c r="E282" s="11">
        <v>3.0823046085971222</v>
      </c>
      <c r="F282" s="11">
        <v>2.9576077103920322</v>
      </c>
      <c r="G282" s="11">
        <v>0</v>
      </c>
      <c r="H282" s="11">
        <v>0</v>
      </c>
      <c r="I282" s="11">
        <v>0</v>
      </c>
      <c r="J282" s="11">
        <v>0</v>
      </c>
      <c r="K282" s="11">
        <v>0</v>
      </c>
      <c r="L282" s="11">
        <v>0</v>
      </c>
      <c r="M282" s="11"/>
      <c r="N282" s="11"/>
    </row>
    <row r="283" spans="1:14" x14ac:dyDescent="0.35">
      <c r="A283" s="10" t="str">
        <f t="shared" si="4"/>
        <v>FRECUENCIA COMPRA (Actos)Isotonicas</v>
      </c>
      <c r="B283" s="10" t="s">
        <v>180</v>
      </c>
      <c r="C283" s="10" t="s">
        <v>174</v>
      </c>
      <c r="D283" s="11">
        <v>6.0053543435330523</v>
      </c>
      <c r="E283" s="11">
        <v>6.0843876093534055</v>
      </c>
      <c r="F283" s="11">
        <v>6.138229584251091</v>
      </c>
      <c r="G283" s="11">
        <v>0</v>
      </c>
      <c r="H283" s="11">
        <v>0</v>
      </c>
      <c r="I283" s="11">
        <v>0</v>
      </c>
      <c r="J283" s="11">
        <v>0</v>
      </c>
      <c r="K283" s="11">
        <v>0</v>
      </c>
      <c r="L283" s="11">
        <v>0</v>
      </c>
      <c r="M283" s="11"/>
      <c r="N283" s="11"/>
    </row>
    <row r="284" spans="1:14" x14ac:dyDescent="0.35">
      <c r="A284" s="10" t="str">
        <f t="shared" si="4"/>
        <v>FRECUENCIA COMPRA (Actos)Energeticas</v>
      </c>
      <c r="B284" s="10" t="s">
        <v>180</v>
      </c>
      <c r="C284" s="10" t="s">
        <v>175</v>
      </c>
      <c r="D284" s="11">
        <v>8.706733602125075</v>
      </c>
      <c r="E284" s="11">
        <v>8.0286626702984218</v>
      </c>
      <c r="F284" s="11">
        <v>8.2792241185295605</v>
      </c>
      <c r="G284" s="11">
        <v>0</v>
      </c>
      <c r="H284" s="11">
        <v>0</v>
      </c>
      <c r="I284" s="11">
        <v>0</v>
      </c>
      <c r="J284" s="11">
        <v>0</v>
      </c>
      <c r="K284" s="11">
        <v>0</v>
      </c>
      <c r="L284" s="11">
        <v>0</v>
      </c>
      <c r="M284" s="11"/>
      <c r="N284" s="11"/>
    </row>
    <row r="285" spans="1:14" x14ac:dyDescent="0.35">
      <c r="A285" s="10" t="str">
        <f t="shared" si="4"/>
        <v>FRECUENCIA COMPRA (Actos)Gaseosas</v>
      </c>
      <c r="B285" s="10" t="s">
        <v>180</v>
      </c>
      <c r="C285" s="10" t="s">
        <v>161</v>
      </c>
      <c r="D285" s="11">
        <v>6.3621133767229683</v>
      </c>
      <c r="E285" s="11">
        <v>4.8941890756659054</v>
      </c>
      <c r="F285" s="11">
        <v>5.3099578196478392</v>
      </c>
      <c r="G285" s="11">
        <v>0</v>
      </c>
      <c r="H285" s="11">
        <v>0</v>
      </c>
      <c r="I285" s="11">
        <v>0</v>
      </c>
      <c r="J285" s="11">
        <v>0</v>
      </c>
      <c r="K285" s="11">
        <v>0</v>
      </c>
      <c r="L285" s="11">
        <v>0</v>
      </c>
      <c r="M285" s="11"/>
      <c r="N285" s="11"/>
    </row>
    <row r="286" spans="1:14" x14ac:dyDescent="0.35">
      <c r="A286" s="10" t="str">
        <f t="shared" si="4"/>
        <v>FRECUENCIA COMPRA (Actos)Bebidas Zumo+Leche</v>
      </c>
      <c r="B286" s="10" t="s">
        <v>180</v>
      </c>
      <c r="C286" s="10" t="s">
        <v>162</v>
      </c>
      <c r="D286" s="11">
        <v>2.9610252668335142</v>
      </c>
      <c r="E286" s="11">
        <v>2.5831089044943001</v>
      </c>
      <c r="F286" s="11">
        <v>2.8608262309899781</v>
      </c>
      <c r="G286" s="11">
        <v>0</v>
      </c>
      <c r="H286" s="11">
        <v>0</v>
      </c>
      <c r="I286" s="11">
        <v>0</v>
      </c>
      <c r="J286" s="11">
        <v>0</v>
      </c>
      <c r="K286" s="11">
        <v>0</v>
      </c>
      <c r="L286" s="11">
        <v>0</v>
      </c>
      <c r="M286" s="11"/>
      <c r="N286" s="11"/>
    </row>
    <row r="287" spans="1:14" x14ac:dyDescent="0.35">
      <c r="A287" s="10" t="str">
        <f t="shared" si="4"/>
        <v>FRECUENCIA COMPRA (Actos)Resto</v>
      </c>
      <c r="B287" s="10" t="s">
        <v>180</v>
      </c>
      <c r="C287" s="10" t="s">
        <v>74</v>
      </c>
      <c r="D287" s="11">
        <v>5.5961331321680214</v>
      </c>
      <c r="E287" s="11">
        <v>5.4975856636097848</v>
      </c>
      <c r="F287" s="11">
        <v>4.7828890576445025</v>
      </c>
      <c r="G287" s="11">
        <v>0</v>
      </c>
      <c r="H287" s="11">
        <v>0</v>
      </c>
      <c r="I287" s="11">
        <v>0</v>
      </c>
      <c r="J287" s="11">
        <v>0</v>
      </c>
      <c r="K287" s="11">
        <v>0</v>
      </c>
      <c r="L287" s="11">
        <v>0</v>
      </c>
      <c r="M287" s="11"/>
      <c r="N287" s="11"/>
    </row>
    <row r="288" spans="1:14" x14ac:dyDescent="0.35">
      <c r="A288" s="10" t="str">
        <f t="shared" si="4"/>
        <v>COMPRA MEDIA (Consumiciones)TOTAL BEBIDAS</v>
      </c>
      <c r="B288" s="10" t="s">
        <v>195</v>
      </c>
      <c r="C288" s="10" t="s">
        <v>115</v>
      </c>
      <c r="D288" s="11">
        <v>224.85628606612585</v>
      </c>
      <c r="E288" s="11">
        <v>217.64763768466764</v>
      </c>
      <c r="F288" s="11">
        <v>210.21817552014184</v>
      </c>
      <c r="G288" s="11">
        <v>0</v>
      </c>
      <c r="H288" s="11">
        <v>0</v>
      </c>
      <c r="I288" s="11">
        <v>0</v>
      </c>
      <c r="J288" s="11">
        <v>0</v>
      </c>
      <c r="K288" s="11">
        <v>0</v>
      </c>
      <c r="L288" s="11">
        <v>0</v>
      </c>
      <c r="M288" s="11"/>
      <c r="N288" s="11"/>
    </row>
    <row r="289" spans="1:14" x14ac:dyDescent="0.35">
      <c r="A289" s="10" t="str">
        <f t="shared" si="4"/>
        <v>COMPRA MEDIA (Consumiciones).Total Bebidas Caliente</v>
      </c>
      <c r="B289" s="10" t="s">
        <v>195</v>
      </c>
      <c r="C289" s="10" t="s">
        <v>116</v>
      </c>
      <c r="D289" s="11">
        <v>99.498183088897434</v>
      </c>
      <c r="E289" s="11">
        <v>97.685036684829143</v>
      </c>
      <c r="F289" s="11">
        <v>95.061738351694359</v>
      </c>
      <c r="G289" s="11">
        <v>0</v>
      </c>
      <c r="H289" s="11">
        <v>0</v>
      </c>
      <c r="I289" s="11">
        <v>0</v>
      </c>
      <c r="J289" s="11">
        <v>0</v>
      </c>
      <c r="K289" s="11">
        <v>0</v>
      </c>
      <c r="L289" s="11">
        <v>0</v>
      </c>
      <c r="M289" s="11"/>
      <c r="N289" s="11"/>
    </row>
    <row r="290" spans="1:14" x14ac:dyDescent="0.35">
      <c r="A290" s="10" t="str">
        <f t="shared" si="4"/>
        <v>COMPRA MEDIA (Consumiciones)Cafe</v>
      </c>
      <c r="B290" s="10" t="s">
        <v>195</v>
      </c>
      <c r="C290" s="10" t="s">
        <v>117</v>
      </c>
      <c r="D290" s="11">
        <v>53.680615939164944</v>
      </c>
      <c r="E290" s="11">
        <v>53.060366115087994</v>
      </c>
      <c r="F290" s="11">
        <v>50.981312799323881</v>
      </c>
      <c r="G290" s="11">
        <v>0</v>
      </c>
      <c r="H290" s="11">
        <v>0</v>
      </c>
      <c r="I290" s="11">
        <v>0</v>
      </c>
      <c r="J290" s="11">
        <v>0</v>
      </c>
      <c r="K290" s="11">
        <v>0</v>
      </c>
      <c r="L290" s="11">
        <v>0</v>
      </c>
      <c r="M290" s="11"/>
      <c r="N290" s="11"/>
    </row>
    <row r="291" spans="1:14" x14ac:dyDescent="0.35">
      <c r="A291" s="10" t="str">
        <f t="shared" si="4"/>
        <v>COMPRA MEDIA (Consumiciones)Leche+bebidas vegetales</v>
      </c>
      <c r="B291" s="10" t="s">
        <v>195</v>
      </c>
      <c r="C291" s="10" t="s">
        <v>168</v>
      </c>
      <c r="D291" s="11">
        <v>59.492377998208539</v>
      </c>
      <c r="E291" s="11">
        <v>58.552574444582419</v>
      </c>
      <c r="F291" s="11">
        <v>57.771480187001828</v>
      </c>
      <c r="G291" s="11">
        <v>0</v>
      </c>
      <c r="H291" s="11">
        <v>0</v>
      </c>
      <c r="I291" s="11">
        <v>0</v>
      </c>
      <c r="J291" s="11">
        <v>0</v>
      </c>
      <c r="K291" s="11">
        <v>0</v>
      </c>
      <c r="L291" s="11">
        <v>0</v>
      </c>
      <c r="M291" s="11"/>
      <c r="N291" s="11"/>
    </row>
    <row r="292" spans="1:14" x14ac:dyDescent="0.35">
      <c r="A292" s="10" t="str">
        <f t="shared" si="4"/>
        <v>COMPRA MEDIA (Consumiciones)Leche</v>
      </c>
      <c r="B292" s="10" t="s">
        <v>195</v>
      </c>
      <c r="C292" s="10" t="s">
        <v>118</v>
      </c>
      <c r="D292" s="11">
        <v>58.432043354198051</v>
      </c>
      <c r="E292" s="11">
        <v>56.922483753152051</v>
      </c>
      <c r="F292" s="11">
        <v>56.16022567558138</v>
      </c>
      <c r="G292" s="11">
        <v>0</v>
      </c>
      <c r="H292" s="11">
        <v>0</v>
      </c>
      <c r="I292" s="11">
        <v>0</v>
      </c>
      <c r="J292" s="11">
        <v>0</v>
      </c>
      <c r="K292" s="11">
        <v>0</v>
      </c>
      <c r="L292" s="11">
        <v>0</v>
      </c>
      <c r="M292" s="11"/>
      <c r="N292" s="11"/>
    </row>
    <row r="293" spans="1:14" x14ac:dyDescent="0.35">
      <c r="A293" s="10" t="str">
        <f t="shared" si="4"/>
        <v>COMPRA MEDIA (Consumiciones)Leche Sola</v>
      </c>
      <c r="B293" s="10" t="s">
        <v>195</v>
      </c>
      <c r="C293" s="10" t="s">
        <v>119</v>
      </c>
      <c r="D293" s="11">
        <v>7.972233338315486</v>
      </c>
      <c r="E293" s="11">
        <v>4.6886862091932624</v>
      </c>
      <c r="F293" s="11">
        <v>5.0193345329507899</v>
      </c>
      <c r="G293" s="11">
        <v>0</v>
      </c>
      <c r="H293" s="11">
        <v>0</v>
      </c>
      <c r="I293" s="11">
        <v>0</v>
      </c>
      <c r="J293" s="11">
        <v>0</v>
      </c>
      <c r="K293" s="11">
        <v>0</v>
      </c>
      <c r="L293" s="11">
        <v>0</v>
      </c>
      <c r="M293" s="11"/>
      <c r="N293" s="11"/>
    </row>
    <row r="294" spans="1:14" x14ac:dyDescent="0.35">
      <c r="A294" s="10" t="str">
        <f t="shared" si="4"/>
        <v>COMPRA MEDIA (Consumiciones)Leche Con Cacao</v>
      </c>
      <c r="B294" s="10" t="s">
        <v>195</v>
      </c>
      <c r="C294" s="10" t="s">
        <v>120</v>
      </c>
      <c r="D294" s="11">
        <v>8.5621865390079055</v>
      </c>
      <c r="E294" s="11">
        <v>7.7873488187689217</v>
      </c>
      <c r="F294" s="11">
        <v>6.6898141535838427</v>
      </c>
      <c r="G294" s="11">
        <v>0</v>
      </c>
      <c r="H294" s="11">
        <v>0</v>
      </c>
      <c r="I294" s="11">
        <v>0</v>
      </c>
      <c r="J294" s="11">
        <v>0</v>
      </c>
      <c r="K294" s="11">
        <v>0</v>
      </c>
      <c r="L294" s="11">
        <v>0</v>
      </c>
      <c r="M294" s="11"/>
      <c r="N294" s="11"/>
    </row>
    <row r="295" spans="1:14" x14ac:dyDescent="0.35">
      <c r="A295" s="10" t="str">
        <f t="shared" si="4"/>
        <v>COMPRA MEDIA (Consumiciones)Leche Con Cafe</v>
      </c>
      <c r="B295" s="10" t="s">
        <v>195</v>
      </c>
      <c r="C295" s="10" t="s">
        <v>121</v>
      </c>
      <c r="D295" s="11">
        <v>58.073904409678811</v>
      </c>
      <c r="E295" s="11">
        <v>56.598377128593143</v>
      </c>
      <c r="F295" s="11">
        <v>56.181773360520737</v>
      </c>
      <c r="G295" s="11">
        <v>0</v>
      </c>
      <c r="H295" s="11">
        <v>0</v>
      </c>
      <c r="I295" s="11">
        <v>0</v>
      </c>
      <c r="J295" s="11">
        <v>0</v>
      </c>
      <c r="K295" s="11">
        <v>0</v>
      </c>
      <c r="L295" s="11">
        <v>0</v>
      </c>
      <c r="M295" s="11"/>
      <c r="N295" s="11"/>
    </row>
    <row r="296" spans="1:14" x14ac:dyDescent="0.35">
      <c r="A296" s="10" t="str">
        <f t="shared" si="4"/>
        <v>COMPRA MEDIA (Consumiciones)Bebidas Vegetales</v>
      </c>
      <c r="B296" s="10" t="s">
        <v>195</v>
      </c>
      <c r="C296" s="10" t="s">
        <v>169</v>
      </c>
      <c r="D296" s="11">
        <v>12.672774778442973</v>
      </c>
      <c r="E296" s="11">
        <v>16.062525680488427</v>
      </c>
      <c r="F296" s="11">
        <v>16.279580153130695</v>
      </c>
      <c r="G296" s="11">
        <v>0</v>
      </c>
      <c r="H296" s="11">
        <v>0</v>
      </c>
      <c r="I296" s="11">
        <v>0</v>
      </c>
      <c r="J296" s="11">
        <v>0</v>
      </c>
      <c r="K296" s="11">
        <v>0</v>
      </c>
      <c r="L296" s="11">
        <v>0</v>
      </c>
      <c r="M296" s="11"/>
      <c r="N296" s="11"/>
    </row>
    <row r="297" spans="1:14" x14ac:dyDescent="0.35">
      <c r="A297" s="10" t="str">
        <f t="shared" si="4"/>
        <v>COMPRA MEDIA (Consumiciones)Infusiones</v>
      </c>
      <c r="B297" s="10" t="s">
        <v>195</v>
      </c>
      <c r="C297" s="10" t="s">
        <v>122</v>
      </c>
      <c r="D297" s="11">
        <v>9.6588356936796309</v>
      </c>
      <c r="E297" s="11">
        <v>9.1114156974645777</v>
      </c>
      <c r="F297" s="11">
        <v>9.2769478516174058</v>
      </c>
      <c r="G297" s="11">
        <v>0</v>
      </c>
      <c r="H297" s="11">
        <v>0</v>
      </c>
      <c r="I297" s="11">
        <v>0</v>
      </c>
      <c r="J297" s="11">
        <v>0</v>
      </c>
      <c r="K297" s="11">
        <v>0</v>
      </c>
      <c r="L297" s="11">
        <v>0</v>
      </c>
      <c r="M297" s="11"/>
      <c r="N297" s="11"/>
    </row>
    <row r="298" spans="1:14" x14ac:dyDescent="0.35">
      <c r="A298" s="10" t="str">
        <f t="shared" si="4"/>
        <v>COMPRA MEDIA (Consumiciones)Resto Bebidas Caliente</v>
      </c>
      <c r="B298" s="10" t="s">
        <v>195</v>
      </c>
      <c r="C298" s="10" t="s">
        <v>123</v>
      </c>
      <c r="D298" s="11">
        <v>7.8085802795587744</v>
      </c>
      <c r="E298" s="11">
        <v>7.7044818440301981</v>
      </c>
      <c r="F298" s="11">
        <v>7.294843959501927</v>
      </c>
      <c r="G298" s="11">
        <v>0</v>
      </c>
      <c r="H298" s="11">
        <v>0</v>
      </c>
      <c r="I298" s="11">
        <v>0</v>
      </c>
      <c r="J298" s="11">
        <v>0</v>
      </c>
      <c r="K298" s="11">
        <v>0</v>
      </c>
      <c r="L298" s="11">
        <v>0</v>
      </c>
      <c r="M298" s="11"/>
      <c r="N298" s="11"/>
    </row>
    <row r="299" spans="1:14" x14ac:dyDescent="0.35">
      <c r="A299" s="10" t="str">
        <f t="shared" si="4"/>
        <v>COMPRA MEDIA (Consumiciones).Total Bebidas Frias</v>
      </c>
      <c r="B299" s="10" t="s">
        <v>195</v>
      </c>
      <c r="C299" s="10" t="s">
        <v>124</v>
      </c>
      <c r="D299" s="11">
        <v>142.1554826325457</v>
      </c>
      <c r="E299" s="11">
        <v>136.15629709271008</v>
      </c>
      <c r="F299" s="11">
        <v>131.6682367765182</v>
      </c>
      <c r="G299" s="11">
        <v>0</v>
      </c>
      <c r="H299" s="11">
        <v>0</v>
      </c>
      <c r="I299" s="11">
        <v>0</v>
      </c>
      <c r="J299" s="11">
        <v>0</v>
      </c>
      <c r="K299" s="11">
        <v>0</v>
      </c>
      <c r="L299" s="11">
        <v>0</v>
      </c>
      <c r="M299" s="11"/>
      <c r="N299" s="11"/>
    </row>
    <row r="300" spans="1:14" x14ac:dyDescent="0.35">
      <c r="A300" s="10" t="str">
        <f t="shared" si="4"/>
        <v>COMPRA MEDIA (Consumiciones)Total bebidas de vino</v>
      </c>
      <c r="B300" s="10" t="s">
        <v>195</v>
      </c>
      <c r="C300" s="10" t="s">
        <v>125</v>
      </c>
      <c r="D300" s="11">
        <v>20.138744818742531</v>
      </c>
      <c r="E300" s="11">
        <v>19.755808195435979</v>
      </c>
      <c r="F300" s="11">
        <v>20.136740035235757</v>
      </c>
      <c r="G300" s="11">
        <v>0</v>
      </c>
      <c r="H300" s="11">
        <v>0</v>
      </c>
      <c r="I300" s="11">
        <v>0</v>
      </c>
      <c r="J300" s="11">
        <v>0</v>
      </c>
      <c r="K300" s="11">
        <v>0</v>
      </c>
      <c r="L300" s="11">
        <v>0</v>
      </c>
      <c r="M300" s="11"/>
      <c r="N300" s="11"/>
    </row>
    <row r="301" spans="1:14" x14ac:dyDescent="0.35">
      <c r="A301" s="10" t="str">
        <f t="shared" si="4"/>
        <v>COMPRA MEDIA (Consumiciones)Vino</v>
      </c>
      <c r="B301" s="10" t="s">
        <v>195</v>
      </c>
      <c r="C301" s="10" t="s">
        <v>126</v>
      </c>
      <c r="D301" s="11">
        <v>18.530567131405903</v>
      </c>
      <c r="E301" s="11">
        <v>18.387425230695243</v>
      </c>
      <c r="F301" s="11">
        <v>19.061460814054218</v>
      </c>
      <c r="G301" s="11">
        <v>0</v>
      </c>
      <c r="H301" s="11">
        <v>0</v>
      </c>
      <c r="I301" s="11">
        <v>0</v>
      </c>
      <c r="J301" s="11">
        <v>0</v>
      </c>
      <c r="K301" s="11">
        <v>0</v>
      </c>
      <c r="L301" s="11">
        <v>0</v>
      </c>
      <c r="M301" s="11"/>
      <c r="N301" s="11"/>
    </row>
    <row r="302" spans="1:14" x14ac:dyDescent="0.35">
      <c r="A302" s="10" t="str">
        <f t="shared" si="4"/>
        <v>COMPRA MEDIA (Consumiciones)Tinto</v>
      </c>
      <c r="B302" s="10" t="s">
        <v>195</v>
      </c>
      <c r="C302" s="10" t="s">
        <v>127</v>
      </c>
      <c r="D302" s="11">
        <v>13.058442249158553</v>
      </c>
      <c r="E302" s="11">
        <v>12.191424230345286</v>
      </c>
      <c r="F302" s="11">
        <v>12.67216985007312</v>
      </c>
      <c r="G302" s="11">
        <v>0</v>
      </c>
      <c r="H302" s="11">
        <v>0</v>
      </c>
      <c r="I302" s="11">
        <v>0</v>
      </c>
      <c r="J302" s="11">
        <v>0</v>
      </c>
      <c r="K302" s="11">
        <v>0</v>
      </c>
      <c r="L302" s="11">
        <v>0</v>
      </c>
      <c r="M302" s="11"/>
      <c r="N302" s="11"/>
    </row>
    <row r="303" spans="1:14" x14ac:dyDescent="0.35">
      <c r="A303" s="10" t="str">
        <f t="shared" si="4"/>
        <v>COMPRA MEDIA (Consumiciones)Blanco</v>
      </c>
      <c r="B303" s="10" t="s">
        <v>195</v>
      </c>
      <c r="C303" s="10" t="s">
        <v>128</v>
      </c>
      <c r="D303" s="11">
        <v>11.737086326154415</v>
      </c>
      <c r="E303" s="11">
        <v>12.122151196750492</v>
      </c>
      <c r="F303" s="11">
        <v>12.564919300063126</v>
      </c>
      <c r="G303" s="11">
        <v>0</v>
      </c>
      <c r="H303" s="11">
        <v>0</v>
      </c>
      <c r="I303" s="11">
        <v>0</v>
      </c>
      <c r="J303" s="11">
        <v>0</v>
      </c>
      <c r="K303" s="11">
        <v>0</v>
      </c>
      <c r="L303" s="11">
        <v>0</v>
      </c>
      <c r="M303" s="11"/>
      <c r="N303" s="11"/>
    </row>
    <row r="304" spans="1:14" x14ac:dyDescent="0.35">
      <c r="A304" s="10" t="str">
        <f t="shared" si="4"/>
        <v>COMPRA MEDIA (Consumiciones)Rosado</v>
      </c>
      <c r="B304" s="10" t="s">
        <v>195</v>
      </c>
      <c r="C304" s="10" t="s">
        <v>129</v>
      </c>
      <c r="D304" s="11">
        <v>6.70269863280891</v>
      </c>
      <c r="E304" s="11">
        <v>6.0426207250549062</v>
      </c>
      <c r="F304" s="11">
        <v>4.166717073562995</v>
      </c>
      <c r="G304" s="11">
        <v>0</v>
      </c>
      <c r="H304" s="11">
        <v>0</v>
      </c>
      <c r="I304" s="11">
        <v>0</v>
      </c>
      <c r="J304" s="11">
        <v>0</v>
      </c>
      <c r="K304" s="11">
        <v>0</v>
      </c>
      <c r="L304" s="11">
        <v>0</v>
      </c>
      <c r="M304" s="11"/>
      <c r="N304" s="11"/>
    </row>
    <row r="305" spans="1:14" x14ac:dyDescent="0.35">
      <c r="A305" s="10" t="str">
        <f t="shared" si="4"/>
        <v>COMPRA MEDIA (Consumiciones)Resto vino</v>
      </c>
      <c r="B305" s="10" t="s">
        <v>195</v>
      </c>
      <c r="C305" s="10" t="s">
        <v>130</v>
      </c>
      <c r="D305" s="11">
        <v>4.1209536956998543</v>
      </c>
      <c r="E305" s="11">
        <v>3.113730041725558</v>
      </c>
      <c r="F305" s="11">
        <v>4.4068373637313405</v>
      </c>
      <c r="G305" s="11">
        <v>0</v>
      </c>
      <c r="H305" s="11">
        <v>0</v>
      </c>
      <c r="I305" s="11">
        <v>0</v>
      </c>
      <c r="J305" s="11">
        <v>0</v>
      </c>
      <c r="K305" s="11">
        <v>0</v>
      </c>
      <c r="L305" s="11">
        <v>0</v>
      </c>
      <c r="M305" s="11"/>
      <c r="N305" s="11"/>
    </row>
    <row r="306" spans="1:14" x14ac:dyDescent="0.35">
      <c r="A306" s="10" t="str">
        <f t="shared" si="4"/>
        <v>COMPRA MEDIA (Consumiciones)Cava</v>
      </c>
      <c r="B306" s="10" t="s">
        <v>195</v>
      </c>
      <c r="C306" s="10" t="s">
        <v>131</v>
      </c>
      <c r="D306" s="11">
        <v>3.9022393840248797</v>
      </c>
      <c r="E306" s="11">
        <v>3.5999988732330888</v>
      </c>
      <c r="F306" s="11">
        <v>4.3183695242421098</v>
      </c>
      <c r="G306" s="11">
        <v>0</v>
      </c>
      <c r="H306" s="11">
        <v>0</v>
      </c>
      <c r="I306" s="11">
        <v>0</v>
      </c>
      <c r="J306" s="11">
        <v>0</v>
      </c>
      <c r="K306" s="11">
        <v>0</v>
      </c>
      <c r="L306" s="11">
        <v>0</v>
      </c>
      <c r="M306" s="11"/>
      <c r="N306" s="11"/>
    </row>
    <row r="307" spans="1:14" x14ac:dyDescent="0.35">
      <c r="A307" s="10" t="str">
        <f t="shared" si="4"/>
        <v>COMPRA MEDIA (Consumiciones)Otr.Bebidas Deri.Vino</v>
      </c>
      <c r="B307" s="10" t="s">
        <v>195</v>
      </c>
      <c r="C307" s="10" t="s">
        <v>132</v>
      </c>
      <c r="D307" s="11">
        <v>8.0500975975668325</v>
      </c>
      <c r="E307" s="11">
        <v>7.8269965532258103</v>
      </c>
      <c r="F307" s="11">
        <v>7.6057366119211665</v>
      </c>
      <c r="G307" s="11">
        <v>0</v>
      </c>
      <c r="H307" s="11">
        <v>0</v>
      </c>
      <c r="I307" s="11">
        <v>0</v>
      </c>
      <c r="J307" s="11">
        <v>0</v>
      </c>
      <c r="K307" s="11">
        <v>0</v>
      </c>
      <c r="L307" s="11">
        <v>0</v>
      </c>
      <c r="M307" s="11"/>
      <c r="N307" s="11"/>
    </row>
    <row r="308" spans="1:14" x14ac:dyDescent="0.35">
      <c r="A308" s="10" t="str">
        <f t="shared" si="4"/>
        <v>COMPRA MEDIA (Consumiciones)Tinto de Verano</v>
      </c>
      <c r="B308" s="10" t="s">
        <v>195</v>
      </c>
      <c r="C308" s="10" t="s">
        <v>133</v>
      </c>
      <c r="D308" s="11">
        <v>7.900994932995391</v>
      </c>
      <c r="E308" s="11">
        <v>7.7942288755072626</v>
      </c>
      <c r="F308" s="11">
        <v>7.4404191871999714</v>
      </c>
      <c r="G308" s="11">
        <v>0</v>
      </c>
      <c r="H308" s="11">
        <v>0</v>
      </c>
      <c r="I308" s="11">
        <v>0</v>
      </c>
      <c r="J308" s="11">
        <v>0</v>
      </c>
      <c r="K308" s="11">
        <v>0</v>
      </c>
      <c r="L308" s="11">
        <v>0</v>
      </c>
      <c r="M308" s="11"/>
      <c r="N308" s="11"/>
    </row>
    <row r="309" spans="1:14" x14ac:dyDescent="0.35">
      <c r="A309" s="10" t="str">
        <f t="shared" si="4"/>
        <v>COMPRA MEDIA (Consumiciones)Sangria de Vino</v>
      </c>
      <c r="B309" s="10" t="s">
        <v>195</v>
      </c>
      <c r="C309" s="10" t="s">
        <v>134</v>
      </c>
      <c r="D309" s="11">
        <v>2.8825589541252716</v>
      </c>
      <c r="E309" s="11">
        <v>2.4779803816697088</v>
      </c>
      <c r="F309" s="11">
        <v>2.5820028201574954</v>
      </c>
      <c r="G309" s="11">
        <v>0</v>
      </c>
      <c r="H309" s="11">
        <v>0</v>
      </c>
      <c r="I309" s="11">
        <v>0</v>
      </c>
      <c r="J309" s="11">
        <v>0</v>
      </c>
      <c r="K309" s="11">
        <v>0</v>
      </c>
      <c r="L309" s="11">
        <v>0</v>
      </c>
      <c r="M309" s="11"/>
      <c r="N309" s="11"/>
    </row>
    <row r="310" spans="1:14" x14ac:dyDescent="0.35">
      <c r="A310" s="10" t="str">
        <f t="shared" si="4"/>
        <v>COMPRA MEDIA (Consumiciones)Sangria de Cava</v>
      </c>
      <c r="B310" s="10" t="s">
        <v>195</v>
      </c>
      <c r="C310" s="10" t="s">
        <v>135</v>
      </c>
      <c r="D310" s="11">
        <v>3.0633297947846287</v>
      </c>
      <c r="E310" s="11">
        <v>3.0973496634094406</v>
      </c>
      <c r="F310" s="11">
        <v>3.3150791982900598</v>
      </c>
      <c r="G310" s="11">
        <v>0</v>
      </c>
      <c r="H310" s="11">
        <v>0</v>
      </c>
      <c r="I310" s="11">
        <v>0</v>
      </c>
      <c r="J310" s="11">
        <v>0</v>
      </c>
      <c r="K310" s="11">
        <v>0</v>
      </c>
      <c r="L310" s="11">
        <v>0</v>
      </c>
      <c r="M310" s="11"/>
      <c r="N310" s="11"/>
    </row>
    <row r="311" spans="1:14" x14ac:dyDescent="0.35">
      <c r="A311" s="10" t="str">
        <f t="shared" si="4"/>
        <v>COMPRA MEDIA (Consumiciones)Calimocho</v>
      </c>
      <c r="B311" s="10" t="s">
        <v>195</v>
      </c>
      <c r="C311" s="10" t="s">
        <v>136</v>
      </c>
      <c r="D311" s="11">
        <v>7.6309227293706678</v>
      </c>
      <c r="E311" s="11">
        <v>8.1308298968553494</v>
      </c>
      <c r="F311" s="11">
        <v>6.2960694967968367</v>
      </c>
      <c r="G311" s="11">
        <v>0</v>
      </c>
      <c r="H311" s="11">
        <v>0</v>
      </c>
      <c r="I311" s="11">
        <v>0</v>
      </c>
      <c r="J311" s="11">
        <v>0</v>
      </c>
      <c r="K311" s="11">
        <v>0</v>
      </c>
      <c r="L311" s="11">
        <v>0</v>
      </c>
      <c r="M311" s="11"/>
      <c r="N311" s="11"/>
    </row>
    <row r="312" spans="1:14" x14ac:dyDescent="0.35">
      <c r="A312" s="10" t="str">
        <f t="shared" si="4"/>
        <v>COMPRA MEDIA (Consumiciones)Rebujito</v>
      </c>
      <c r="B312" s="10" t="s">
        <v>195</v>
      </c>
      <c r="C312" s="10" t="s">
        <v>170</v>
      </c>
      <c r="D312" s="11">
        <v>3.1503453140084092</v>
      </c>
      <c r="E312" s="11">
        <v>4.2533644162070523</v>
      </c>
      <c r="F312" s="11">
        <v>2.9304632498260448</v>
      </c>
      <c r="G312" s="11">
        <v>0</v>
      </c>
      <c r="H312" s="11">
        <v>0</v>
      </c>
      <c r="I312" s="11">
        <v>0</v>
      </c>
      <c r="J312" s="11">
        <v>0</v>
      </c>
      <c r="K312" s="11">
        <v>0</v>
      </c>
      <c r="L312" s="11">
        <v>0</v>
      </c>
      <c r="M312" s="11"/>
      <c r="N312" s="11"/>
    </row>
    <row r="313" spans="1:14" x14ac:dyDescent="0.35">
      <c r="A313" s="10" t="str">
        <f t="shared" si="4"/>
        <v>COMPRA MEDIA (Consumiciones)Espum/Lambrusc/Mosca</v>
      </c>
      <c r="B313" s="10" t="s">
        <v>195</v>
      </c>
      <c r="C313" s="10" t="s">
        <v>171</v>
      </c>
      <c r="D313" s="11">
        <v>3.2852045577355278</v>
      </c>
      <c r="E313" s="11">
        <v>3.5018389259861524</v>
      </c>
      <c r="F313" s="11">
        <v>3.7588446495767918</v>
      </c>
      <c r="G313" s="11">
        <v>0</v>
      </c>
      <c r="H313" s="11">
        <v>0</v>
      </c>
      <c r="I313" s="11">
        <v>0</v>
      </c>
      <c r="J313" s="11">
        <v>0</v>
      </c>
      <c r="K313" s="11">
        <v>0</v>
      </c>
      <c r="L313" s="11">
        <v>0</v>
      </c>
      <c r="M313" s="11"/>
      <c r="N313" s="11"/>
    </row>
    <row r="314" spans="1:14" x14ac:dyDescent="0.35">
      <c r="A314" s="10" t="str">
        <f t="shared" si="4"/>
        <v>COMPRA MEDIA (Consumiciones)Sidra</v>
      </c>
      <c r="B314" s="10" t="s">
        <v>195</v>
      </c>
      <c r="C314" s="10" t="s">
        <v>137</v>
      </c>
      <c r="D314" s="11">
        <v>10.344224082096513</v>
      </c>
      <c r="E314" s="11">
        <v>12.352793824168614</v>
      </c>
      <c r="F314" s="11">
        <v>11.567496643233563</v>
      </c>
      <c r="G314" s="11">
        <v>0</v>
      </c>
      <c r="H314" s="11">
        <v>0</v>
      </c>
      <c r="I314" s="11">
        <v>0</v>
      </c>
      <c r="J314" s="11">
        <v>0</v>
      </c>
      <c r="K314" s="11">
        <v>0</v>
      </c>
      <c r="L314" s="11">
        <v>0</v>
      </c>
      <c r="M314" s="11"/>
      <c r="N314" s="11"/>
    </row>
    <row r="315" spans="1:14" x14ac:dyDescent="0.35">
      <c r="A315" s="10" t="str">
        <f t="shared" si="4"/>
        <v>COMPRA MEDIA (Consumiciones)Cerveza</v>
      </c>
      <c r="B315" s="10" t="s">
        <v>195</v>
      </c>
      <c r="C315" s="10" t="s">
        <v>138</v>
      </c>
      <c r="D315" s="11">
        <v>78.79803982308907</v>
      </c>
      <c r="E315" s="11">
        <v>74.294916720453074</v>
      </c>
      <c r="F315" s="11">
        <v>71.129746897133671</v>
      </c>
      <c r="G315" s="11">
        <v>0</v>
      </c>
      <c r="H315" s="11">
        <v>0</v>
      </c>
      <c r="I315" s="11">
        <v>0</v>
      </c>
      <c r="J315" s="11">
        <v>0</v>
      </c>
      <c r="K315" s="11">
        <v>0</v>
      </c>
      <c r="L315" s="11">
        <v>0</v>
      </c>
      <c r="M315" s="11"/>
      <c r="N315" s="11"/>
    </row>
    <row r="316" spans="1:14" x14ac:dyDescent="0.35">
      <c r="A316" s="10" t="str">
        <f t="shared" si="4"/>
        <v>COMPRA MEDIA (Consumiciones)Con alcohol</v>
      </c>
      <c r="B316" s="10" t="s">
        <v>195</v>
      </c>
      <c r="C316" s="10" t="s">
        <v>139</v>
      </c>
      <c r="D316" s="11">
        <v>72.348984623081918</v>
      </c>
      <c r="E316" s="11">
        <v>68.110246893499138</v>
      </c>
      <c r="F316" s="11">
        <v>65.068970956394224</v>
      </c>
      <c r="G316" s="11">
        <v>0</v>
      </c>
      <c r="H316" s="11">
        <v>0</v>
      </c>
      <c r="I316" s="11">
        <v>0</v>
      </c>
      <c r="J316" s="11">
        <v>0</v>
      </c>
      <c r="K316" s="11">
        <v>0</v>
      </c>
      <c r="L316" s="11">
        <v>0</v>
      </c>
      <c r="M316" s="11"/>
      <c r="N316" s="11"/>
    </row>
    <row r="317" spans="1:14" x14ac:dyDescent="0.35">
      <c r="A317" s="10" t="str">
        <f t="shared" si="4"/>
        <v>COMPRA MEDIA (Consumiciones)Sin alcohol</v>
      </c>
      <c r="B317" s="10" t="s">
        <v>195</v>
      </c>
      <c r="C317" s="10" t="s">
        <v>140</v>
      </c>
      <c r="D317" s="11">
        <v>17.417757666962849</v>
      </c>
      <c r="E317" s="11">
        <v>17.830672822786386</v>
      </c>
      <c r="F317" s="11">
        <v>18.214511583407599</v>
      </c>
      <c r="G317" s="11">
        <v>0</v>
      </c>
      <c r="H317" s="11">
        <v>0</v>
      </c>
      <c r="I317" s="11">
        <v>0</v>
      </c>
      <c r="J317" s="11">
        <v>0</v>
      </c>
      <c r="K317" s="11">
        <v>0</v>
      </c>
      <c r="L317" s="11">
        <v>0</v>
      </c>
      <c r="M317" s="11"/>
      <c r="N317" s="11"/>
    </row>
    <row r="318" spans="1:14" x14ac:dyDescent="0.35">
      <c r="A318" s="10" t="str">
        <f t="shared" si="4"/>
        <v>COMPRA MEDIA (Consumiciones)Cerveza Envasada</v>
      </c>
      <c r="B318" s="10" t="s">
        <v>195</v>
      </c>
      <c r="C318" s="10" t="s">
        <v>172</v>
      </c>
      <c r="D318" s="11">
        <v>46.39845040156434</v>
      </c>
      <c r="E318" s="11">
        <v>44.027162452086763</v>
      </c>
      <c r="F318" s="11">
        <v>42.126565427284703</v>
      </c>
      <c r="G318" s="11">
        <v>0</v>
      </c>
      <c r="H318" s="11">
        <v>0</v>
      </c>
      <c r="I318" s="11">
        <v>0</v>
      </c>
      <c r="J318" s="11">
        <v>0</v>
      </c>
      <c r="K318" s="11">
        <v>0</v>
      </c>
      <c r="L318" s="11">
        <v>0</v>
      </c>
      <c r="M318" s="11"/>
      <c r="N318" s="11"/>
    </row>
    <row r="319" spans="1:14" x14ac:dyDescent="0.35">
      <c r="A319" s="10" t="str">
        <f t="shared" si="4"/>
        <v>COMPRA MEDIA (Consumiciones)Cerveza Surtidor</v>
      </c>
      <c r="B319" s="10" t="s">
        <v>195</v>
      </c>
      <c r="C319" s="10" t="s">
        <v>173</v>
      </c>
      <c r="D319" s="11">
        <v>44.53580068349963</v>
      </c>
      <c r="E319" s="11">
        <v>42.48652905560305</v>
      </c>
      <c r="F319" s="11">
        <v>41.735848167836664</v>
      </c>
      <c r="G319" s="11">
        <v>0</v>
      </c>
      <c r="H319" s="11">
        <v>0</v>
      </c>
      <c r="I319" s="11">
        <v>0</v>
      </c>
      <c r="J319" s="11">
        <v>0</v>
      </c>
      <c r="K319" s="11">
        <v>0</v>
      </c>
      <c r="L319" s="11">
        <v>0</v>
      </c>
      <c r="M319" s="11"/>
      <c r="N319" s="11"/>
    </row>
    <row r="320" spans="1:14" x14ac:dyDescent="0.35">
      <c r="A320" s="10" t="str">
        <f t="shared" si="4"/>
        <v>COMPRA MEDIA (Consumiciones)Otras Cervezas</v>
      </c>
      <c r="B320" s="10" t="s">
        <v>195</v>
      </c>
      <c r="C320" s="10" t="s">
        <v>141</v>
      </c>
      <c r="D320" s="11">
        <v>4.844445568245269</v>
      </c>
      <c r="E320" s="11">
        <v>3.6565642580076214</v>
      </c>
      <c r="F320" s="11">
        <v>5.0150145158914343</v>
      </c>
      <c r="G320" s="11">
        <v>0</v>
      </c>
      <c r="H320" s="11">
        <v>0</v>
      </c>
      <c r="I320" s="11">
        <v>0</v>
      </c>
      <c r="J320" s="11">
        <v>0</v>
      </c>
      <c r="K320" s="11">
        <v>0</v>
      </c>
      <c r="L320" s="11">
        <v>0</v>
      </c>
      <c r="M320" s="11"/>
      <c r="N320" s="11"/>
    </row>
    <row r="321" spans="1:14" x14ac:dyDescent="0.35">
      <c r="A321" s="10" t="str">
        <f t="shared" si="4"/>
        <v>COMPRA MEDIA (Consumiciones)Espirituosas</v>
      </c>
      <c r="B321" s="10" t="s">
        <v>195</v>
      </c>
      <c r="C321" s="10" t="s">
        <v>142</v>
      </c>
      <c r="D321" s="11">
        <v>19.007959165288941</v>
      </c>
      <c r="E321" s="11">
        <v>17.779876676685287</v>
      </c>
      <c r="F321" s="11">
        <v>18.006876022816812</v>
      </c>
      <c r="G321" s="11">
        <v>0</v>
      </c>
      <c r="H321" s="11">
        <v>0</v>
      </c>
      <c r="I321" s="11">
        <v>0</v>
      </c>
      <c r="J321" s="11">
        <v>0</v>
      </c>
      <c r="K321" s="11">
        <v>0</v>
      </c>
      <c r="L321" s="11">
        <v>0</v>
      </c>
      <c r="M321" s="11"/>
      <c r="N321" s="11"/>
    </row>
    <row r="322" spans="1:14" x14ac:dyDescent="0.35">
      <c r="A322" s="10" t="str">
        <f t="shared" si="4"/>
        <v>COMPRA MEDIA (Consumiciones)Whisky</v>
      </c>
      <c r="B322" s="10" t="s">
        <v>195</v>
      </c>
      <c r="C322" s="10" t="s">
        <v>143</v>
      </c>
      <c r="D322" s="11">
        <v>17.284885304494011</v>
      </c>
      <c r="E322" s="11">
        <v>15.000120024920866</v>
      </c>
      <c r="F322" s="11">
        <v>14.096975155458038</v>
      </c>
      <c r="G322" s="11">
        <v>0</v>
      </c>
      <c r="H322" s="11">
        <v>0</v>
      </c>
      <c r="I322" s="11">
        <v>0</v>
      </c>
      <c r="J322" s="11">
        <v>0</v>
      </c>
      <c r="K322" s="11">
        <v>0</v>
      </c>
      <c r="L322" s="11">
        <v>0</v>
      </c>
      <c r="M322" s="11"/>
      <c r="N322" s="11"/>
    </row>
    <row r="323" spans="1:14" x14ac:dyDescent="0.35">
      <c r="A323" s="10" t="str">
        <f t="shared" si="4"/>
        <v>COMPRA MEDIA (Consumiciones)Brandy</v>
      </c>
      <c r="B323" s="10" t="s">
        <v>195</v>
      </c>
      <c r="C323" s="10" t="s">
        <v>144</v>
      </c>
      <c r="D323" s="11">
        <v>7.5425131428628873</v>
      </c>
      <c r="E323" s="11">
        <v>7.2091046625970012</v>
      </c>
      <c r="F323" s="11">
        <v>6.8086874251132281</v>
      </c>
      <c r="G323" s="11">
        <v>0</v>
      </c>
      <c r="H323" s="11">
        <v>0</v>
      </c>
      <c r="I323" s="11">
        <v>0</v>
      </c>
      <c r="J323" s="11">
        <v>0</v>
      </c>
      <c r="K323" s="11">
        <v>0</v>
      </c>
      <c r="L323" s="11">
        <v>0</v>
      </c>
      <c r="M323" s="11"/>
      <c r="N323" s="11"/>
    </row>
    <row r="324" spans="1:14" x14ac:dyDescent="0.35">
      <c r="A324" s="10" t="str">
        <f t="shared" ref="A324:A387" si="5">B324&amp;C324</f>
        <v>COMPRA MEDIA (Consumiciones)Ginebra</v>
      </c>
      <c r="B324" s="10" t="s">
        <v>195</v>
      </c>
      <c r="C324" s="10" t="s">
        <v>145</v>
      </c>
      <c r="D324" s="11">
        <v>10.322122906634766</v>
      </c>
      <c r="E324" s="11">
        <v>10.262632680635816</v>
      </c>
      <c r="F324" s="11">
        <v>10.603756320910055</v>
      </c>
      <c r="G324" s="11">
        <v>0</v>
      </c>
      <c r="H324" s="11">
        <v>0</v>
      </c>
      <c r="I324" s="11">
        <v>0</v>
      </c>
      <c r="J324" s="11">
        <v>0</v>
      </c>
      <c r="K324" s="11">
        <v>0</v>
      </c>
      <c r="L324" s="11">
        <v>0</v>
      </c>
      <c r="M324" s="11"/>
      <c r="N324" s="11"/>
    </row>
    <row r="325" spans="1:14" x14ac:dyDescent="0.35">
      <c r="A325" s="10" t="str">
        <f t="shared" si="5"/>
        <v>COMPRA MEDIA (Consumiciones)Ron</v>
      </c>
      <c r="B325" s="10" t="s">
        <v>195</v>
      </c>
      <c r="C325" s="10" t="s">
        <v>146</v>
      </c>
      <c r="D325" s="11">
        <v>9.3728612632825357</v>
      </c>
      <c r="E325" s="11">
        <v>8.1700416646408858</v>
      </c>
      <c r="F325" s="11">
        <v>8.4663007602534837</v>
      </c>
      <c r="G325" s="11">
        <v>0</v>
      </c>
      <c r="H325" s="11">
        <v>0</v>
      </c>
      <c r="I325" s="11">
        <v>0</v>
      </c>
      <c r="J325" s="11">
        <v>0</v>
      </c>
      <c r="K325" s="11">
        <v>0</v>
      </c>
      <c r="L325" s="11">
        <v>0</v>
      </c>
      <c r="M325" s="11"/>
      <c r="N325" s="11"/>
    </row>
    <row r="326" spans="1:14" x14ac:dyDescent="0.35">
      <c r="A326" s="10" t="str">
        <f t="shared" si="5"/>
        <v>COMPRA MEDIA (Consumiciones)Anis</v>
      </c>
      <c r="B326" s="10" t="s">
        <v>195</v>
      </c>
      <c r="C326" s="10" t="s">
        <v>147</v>
      </c>
      <c r="D326" s="11">
        <v>4.5413495932197634</v>
      </c>
      <c r="E326" s="11">
        <v>4.6625607177084403</v>
      </c>
      <c r="F326" s="11">
        <v>5.9033738834859566</v>
      </c>
      <c r="G326" s="11">
        <v>0</v>
      </c>
      <c r="H326" s="11">
        <v>0</v>
      </c>
      <c r="I326" s="11">
        <v>0</v>
      </c>
      <c r="J326" s="11">
        <v>0</v>
      </c>
      <c r="K326" s="11">
        <v>0</v>
      </c>
      <c r="L326" s="11">
        <v>0</v>
      </c>
      <c r="M326" s="11"/>
      <c r="N326" s="11"/>
    </row>
    <row r="327" spans="1:14" x14ac:dyDescent="0.35">
      <c r="A327" s="10" t="str">
        <f t="shared" si="5"/>
        <v>COMPRA MEDIA (Consumiciones)Otras Espirituosas</v>
      </c>
      <c r="B327" s="10" t="s">
        <v>195</v>
      </c>
      <c r="C327" s="10" t="s">
        <v>148</v>
      </c>
      <c r="D327" s="11">
        <v>11.244952791779106</v>
      </c>
      <c r="E327" s="11">
        <v>11.032861876666937</v>
      </c>
      <c r="F327" s="11">
        <v>10.824821627680651</v>
      </c>
      <c r="G327" s="11">
        <v>0</v>
      </c>
      <c r="H327" s="11">
        <v>0</v>
      </c>
      <c r="I327" s="11">
        <v>0</v>
      </c>
      <c r="J327" s="11">
        <v>0</v>
      </c>
      <c r="K327" s="11">
        <v>0</v>
      </c>
      <c r="L327" s="11">
        <v>0</v>
      </c>
      <c r="M327" s="11"/>
      <c r="N327" s="11"/>
    </row>
    <row r="328" spans="1:14" x14ac:dyDescent="0.35">
      <c r="A328" s="10" t="str">
        <f t="shared" si="5"/>
        <v>COMPRA MEDIA (Consumiciones)T.Zumo+Horchata+Mosto</v>
      </c>
      <c r="B328" s="10" t="s">
        <v>195</v>
      </c>
      <c r="C328" s="10" t="s">
        <v>149</v>
      </c>
      <c r="D328" s="11">
        <v>8.985271209000075</v>
      </c>
      <c r="E328" s="11">
        <v>9.1236054622067755</v>
      </c>
      <c r="F328" s="11">
        <v>8.6394396938603961</v>
      </c>
      <c r="G328" s="11">
        <v>0</v>
      </c>
      <c r="H328" s="11">
        <v>0</v>
      </c>
      <c r="I328" s="11">
        <v>0</v>
      </c>
      <c r="J328" s="11">
        <v>0</v>
      </c>
      <c r="K328" s="11">
        <v>0</v>
      </c>
      <c r="L328" s="11">
        <v>0</v>
      </c>
      <c r="M328" s="11"/>
      <c r="N328" s="11"/>
    </row>
    <row r="329" spans="1:14" x14ac:dyDescent="0.35">
      <c r="A329" s="10" t="str">
        <f t="shared" si="5"/>
        <v>COMPRA MEDIA (Consumiciones)Agua Envasada</v>
      </c>
      <c r="B329" s="10" t="s">
        <v>195</v>
      </c>
      <c r="C329" s="10" t="s">
        <v>150</v>
      </c>
      <c r="D329" s="11">
        <v>26.210687442879273</v>
      </c>
      <c r="E329" s="11">
        <v>25.667951889889029</v>
      </c>
      <c r="F329" s="11">
        <v>25.133753912652001</v>
      </c>
      <c r="G329" s="11">
        <v>0</v>
      </c>
      <c r="H329" s="11">
        <v>0</v>
      </c>
      <c r="I329" s="11">
        <v>0</v>
      </c>
      <c r="J329" s="11">
        <v>0</v>
      </c>
      <c r="K329" s="11">
        <v>0</v>
      </c>
      <c r="L329" s="11">
        <v>0</v>
      </c>
      <c r="M329" s="11"/>
      <c r="N329" s="11"/>
    </row>
    <row r="330" spans="1:14" x14ac:dyDescent="0.35">
      <c r="A330" s="10" t="str">
        <f t="shared" si="5"/>
        <v>COMPRA MEDIA (Consumiciones)Bebidas Refrescantes</v>
      </c>
      <c r="B330" s="10" t="s">
        <v>195</v>
      </c>
      <c r="C330" s="10" t="s">
        <v>151</v>
      </c>
      <c r="D330" s="11">
        <v>38.933653942461959</v>
      </c>
      <c r="E330" s="11">
        <v>37.631078149181292</v>
      </c>
      <c r="F330" s="11">
        <v>37.467609883958886</v>
      </c>
      <c r="G330" s="11">
        <v>0</v>
      </c>
      <c r="H330" s="11">
        <v>0</v>
      </c>
      <c r="I330" s="11">
        <v>0</v>
      </c>
      <c r="J330" s="11">
        <v>0</v>
      </c>
      <c r="K330" s="11">
        <v>0</v>
      </c>
      <c r="L330" s="11">
        <v>0</v>
      </c>
      <c r="M330" s="11"/>
      <c r="N330" s="11"/>
    </row>
    <row r="331" spans="1:14" x14ac:dyDescent="0.35">
      <c r="A331" s="10" t="str">
        <f t="shared" si="5"/>
        <v>COMPRA MEDIA (Consumiciones)Colas</v>
      </c>
      <c r="B331" s="10" t="s">
        <v>195</v>
      </c>
      <c r="C331" s="10" t="s">
        <v>152</v>
      </c>
      <c r="D331" s="11">
        <v>27.385024229978786</v>
      </c>
      <c r="E331" s="11">
        <v>26.678488431627112</v>
      </c>
      <c r="F331" s="11">
        <v>26.241731442744317</v>
      </c>
      <c r="G331" s="11">
        <v>0</v>
      </c>
      <c r="H331" s="11">
        <v>0</v>
      </c>
      <c r="I331" s="11">
        <v>0</v>
      </c>
      <c r="J331" s="11">
        <v>0</v>
      </c>
      <c r="K331" s="11">
        <v>0</v>
      </c>
      <c r="L331" s="11">
        <v>0</v>
      </c>
      <c r="M331" s="11"/>
      <c r="N331" s="11"/>
    </row>
    <row r="332" spans="1:14" x14ac:dyDescent="0.35">
      <c r="A332" s="10" t="str">
        <f t="shared" si="5"/>
        <v>COMPRA MEDIA (Consumiciones)Cola Regular</v>
      </c>
      <c r="B332" s="10" t="s">
        <v>195</v>
      </c>
      <c r="C332" s="10" t="s">
        <v>153</v>
      </c>
      <c r="D332" s="11">
        <v>17.284466061206039</v>
      </c>
      <c r="E332" s="11">
        <v>16.990347427354063</v>
      </c>
      <c r="F332" s="11">
        <v>16.739216584900035</v>
      </c>
      <c r="G332" s="11">
        <v>0</v>
      </c>
      <c r="H332" s="11">
        <v>0</v>
      </c>
      <c r="I332" s="11">
        <v>0</v>
      </c>
      <c r="J332" s="11">
        <v>0</v>
      </c>
      <c r="K332" s="11">
        <v>0</v>
      </c>
      <c r="L332" s="11">
        <v>0</v>
      </c>
      <c r="M332" s="11"/>
      <c r="N332" s="11"/>
    </row>
    <row r="333" spans="1:14" x14ac:dyDescent="0.35">
      <c r="A333" s="10" t="str">
        <f t="shared" si="5"/>
        <v>COMPRA MEDIA (Consumiciones)Light/Zero</v>
      </c>
      <c r="B333" s="10" t="s">
        <v>195</v>
      </c>
      <c r="C333" s="10" t="s">
        <v>154</v>
      </c>
      <c r="D333" s="11">
        <v>20.351814238361705</v>
      </c>
      <c r="E333" s="11">
        <v>20.347511878341948</v>
      </c>
      <c r="F333" s="11">
        <v>19.672712759923328</v>
      </c>
      <c r="G333" s="11">
        <v>0</v>
      </c>
      <c r="H333" s="11">
        <v>0</v>
      </c>
      <c r="I333" s="11">
        <v>0</v>
      </c>
      <c r="J333" s="11">
        <v>0</v>
      </c>
      <c r="K333" s="11">
        <v>0</v>
      </c>
      <c r="L333" s="11">
        <v>0</v>
      </c>
      <c r="M333" s="11"/>
      <c r="N333" s="11"/>
    </row>
    <row r="334" spans="1:14" x14ac:dyDescent="0.35">
      <c r="A334" s="10" t="str">
        <f t="shared" si="5"/>
        <v>COMPRA MEDIA (Consumiciones)Otra Variedad Cola</v>
      </c>
      <c r="B334" s="10" t="s">
        <v>195</v>
      </c>
      <c r="C334" s="10" t="s">
        <v>155</v>
      </c>
      <c r="D334" s="11" t="s">
        <v>213</v>
      </c>
      <c r="E334" s="11" t="s">
        <v>213</v>
      </c>
      <c r="F334" s="11" t="s">
        <v>213</v>
      </c>
      <c r="G334" s="11">
        <v>0</v>
      </c>
      <c r="H334" s="11">
        <v>0</v>
      </c>
      <c r="I334" s="11">
        <v>0</v>
      </c>
      <c r="J334" s="11">
        <v>0</v>
      </c>
      <c r="K334" s="11">
        <v>0</v>
      </c>
      <c r="L334" s="11">
        <v>0</v>
      </c>
      <c r="M334" s="11"/>
      <c r="N334" s="11"/>
    </row>
    <row r="335" spans="1:14" x14ac:dyDescent="0.35">
      <c r="A335" s="10" t="str">
        <f t="shared" si="5"/>
        <v>COMPRA MEDIA (Consumiciones)Con Cafeina</v>
      </c>
      <c r="B335" s="10" t="s">
        <v>195</v>
      </c>
      <c r="C335" s="10" t="s">
        <v>156</v>
      </c>
      <c r="D335" s="11">
        <v>23.918939815194296</v>
      </c>
      <c r="E335" s="11">
        <v>23.602042679833609</v>
      </c>
      <c r="F335" s="11">
        <v>23.381197310679333</v>
      </c>
      <c r="G335" s="11">
        <v>0</v>
      </c>
      <c r="H335" s="11">
        <v>0</v>
      </c>
      <c r="I335" s="11">
        <v>0</v>
      </c>
      <c r="J335" s="11">
        <v>0</v>
      </c>
      <c r="K335" s="11">
        <v>0</v>
      </c>
      <c r="L335" s="11">
        <v>0</v>
      </c>
      <c r="M335" s="11"/>
      <c r="N335" s="11"/>
    </row>
    <row r="336" spans="1:14" x14ac:dyDescent="0.35">
      <c r="A336" s="10" t="str">
        <f t="shared" si="5"/>
        <v>COMPRA MEDIA (Consumiciones)Sin Cafeina</v>
      </c>
      <c r="B336" s="10" t="s">
        <v>195</v>
      </c>
      <c r="C336" s="10" t="s">
        <v>157</v>
      </c>
      <c r="D336" s="11">
        <v>11.227020973606713</v>
      </c>
      <c r="E336" s="11">
        <v>11.395875239600178</v>
      </c>
      <c r="F336" s="11">
        <v>10.167765087530547</v>
      </c>
      <c r="G336" s="11">
        <v>0</v>
      </c>
      <c r="H336" s="11">
        <v>0</v>
      </c>
      <c r="I336" s="11">
        <v>0</v>
      </c>
      <c r="J336" s="11">
        <v>0</v>
      </c>
      <c r="K336" s="11">
        <v>0</v>
      </c>
      <c r="L336" s="11">
        <v>0</v>
      </c>
      <c r="M336" s="11"/>
      <c r="N336" s="11"/>
    </row>
    <row r="337" spans="1:14" x14ac:dyDescent="0.35">
      <c r="A337" s="10" t="str">
        <f t="shared" si="5"/>
        <v>COMPRA MEDIA (Consumiciones)Frutas con gas</v>
      </c>
      <c r="B337" s="10" t="s">
        <v>195</v>
      </c>
      <c r="C337" s="10" t="s">
        <v>158</v>
      </c>
      <c r="D337" s="11">
        <v>9.7255036290919854</v>
      </c>
      <c r="E337" s="11">
        <v>9.3711525271921783</v>
      </c>
      <c r="F337" s="11">
        <v>10.059022293815245</v>
      </c>
      <c r="G337" s="11">
        <v>0</v>
      </c>
      <c r="H337" s="11">
        <v>0</v>
      </c>
      <c r="I337" s="11">
        <v>0</v>
      </c>
      <c r="J337" s="11">
        <v>0</v>
      </c>
      <c r="K337" s="11">
        <v>0</v>
      </c>
      <c r="L337" s="11">
        <v>0</v>
      </c>
      <c r="M337" s="11"/>
      <c r="N337" s="11"/>
    </row>
    <row r="338" spans="1:14" x14ac:dyDescent="0.35">
      <c r="A338" s="10" t="str">
        <f t="shared" si="5"/>
        <v>COMPRA MEDIA (Consumiciones)Frutas sin gas</v>
      </c>
      <c r="B338" s="10" t="s">
        <v>195</v>
      </c>
      <c r="C338" s="10" t="s">
        <v>159</v>
      </c>
      <c r="D338" s="11">
        <v>4.7294851072160711</v>
      </c>
      <c r="E338" s="11">
        <v>4.9047751086870806</v>
      </c>
      <c r="F338" s="11">
        <v>5.3747596500618791</v>
      </c>
      <c r="G338" s="11">
        <v>0</v>
      </c>
      <c r="H338" s="11">
        <v>0</v>
      </c>
      <c r="I338" s="11">
        <v>0</v>
      </c>
      <c r="J338" s="11">
        <v>0</v>
      </c>
      <c r="K338" s="11">
        <v>0</v>
      </c>
      <c r="L338" s="11">
        <v>0</v>
      </c>
      <c r="M338" s="11"/>
      <c r="N338" s="11"/>
    </row>
    <row r="339" spans="1:14" x14ac:dyDescent="0.35">
      <c r="A339" s="10" t="str">
        <f t="shared" si="5"/>
        <v>COMPRA MEDIA (Consumiciones)Mixers</v>
      </c>
      <c r="B339" s="10" t="s">
        <v>195</v>
      </c>
      <c r="C339" s="10" t="s">
        <v>160</v>
      </c>
      <c r="D339" s="11">
        <v>4.5178982484336441</v>
      </c>
      <c r="E339" s="11">
        <v>4.7281218429708698</v>
      </c>
      <c r="F339" s="11">
        <v>4.3345796372557404</v>
      </c>
      <c r="G339" s="11">
        <v>0</v>
      </c>
      <c r="H339" s="11">
        <v>0</v>
      </c>
      <c r="I339" s="11">
        <v>0</v>
      </c>
      <c r="J339" s="11">
        <v>0</v>
      </c>
      <c r="K339" s="11">
        <v>0</v>
      </c>
      <c r="L339" s="11">
        <v>0</v>
      </c>
      <c r="M339" s="11"/>
      <c r="N339" s="11"/>
    </row>
    <row r="340" spans="1:14" x14ac:dyDescent="0.35">
      <c r="A340" s="10" t="str">
        <f t="shared" si="5"/>
        <v>COMPRA MEDIA (Consumiciones)Isotonicas</v>
      </c>
      <c r="B340" s="10" t="s">
        <v>195</v>
      </c>
      <c r="C340" s="10" t="s">
        <v>174</v>
      </c>
      <c r="D340" s="11">
        <v>8.9261714486169375</v>
      </c>
      <c r="E340" s="11">
        <v>8.7563825658049588</v>
      </c>
      <c r="F340" s="11">
        <v>8.8253030015864589</v>
      </c>
      <c r="G340" s="11">
        <v>0</v>
      </c>
      <c r="H340" s="11">
        <v>0</v>
      </c>
      <c r="I340" s="11">
        <v>0</v>
      </c>
      <c r="J340" s="11">
        <v>0</v>
      </c>
      <c r="K340" s="11">
        <v>0</v>
      </c>
      <c r="L340" s="11">
        <v>0</v>
      </c>
      <c r="M340" s="11"/>
      <c r="N340" s="11"/>
    </row>
    <row r="341" spans="1:14" x14ac:dyDescent="0.35">
      <c r="A341" s="10" t="str">
        <f t="shared" si="5"/>
        <v>COMPRA MEDIA (Consumiciones)Energeticas</v>
      </c>
      <c r="B341" s="10" t="s">
        <v>195</v>
      </c>
      <c r="C341" s="10" t="s">
        <v>175</v>
      </c>
      <c r="D341" s="11">
        <v>13.324930262884104</v>
      </c>
      <c r="E341" s="11">
        <v>12.772350179620918</v>
      </c>
      <c r="F341" s="11">
        <v>11.830632585002697</v>
      </c>
      <c r="G341" s="11">
        <v>0</v>
      </c>
      <c r="H341" s="11">
        <v>0</v>
      </c>
      <c r="I341" s="11">
        <v>0</v>
      </c>
      <c r="J341" s="11">
        <v>0</v>
      </c>
      <c r="K341" s="11">
        <v>0</v>
      </c>
      <c r="L341" s="11">
        <v>0</v>
      </c>
      <c r="M341" s="11"/>
      <c r="N341" s="11"/>
    </row>
    <row r="342" spans="1:14" x14ac:dyDescent="0.35">
      <c r="A342" s="10" t="str">
        <f t="shared" si="5"/>
        <v>COMPRA MEDIA (Consumiciones)Gaseosas</v>
      </c>
      <c r="B342" s="10" t="s">
        <v>195</v>
      </c>
      <c r="C342" s="10" t="s">
        <v>161</v>
      </c>
      <c r="D342" s="11">
        <v>7.742065005800578</v>
      </c>
      <c r="E342" s="11">
        <v>6.9168158714265111</v>
      </c>
      <c r="F342" s="11">
        <v>6.8181032577204048</v>
      </c>
      <c r="G342" s="11">
        <v>0</v>
      </c>
      <c r="H342" s="11">
        <v>0</v>
      </c>
      <c r="I342" s="11">
        <v>0</v>
      </c>
      <c r="J342" s="11">
        <v>0</v>
      </c>
      <c r="K342" s="11">
        <v>0</v>
      </c>
      <c r="L342" s="11">
        <v>0</v>
      </c>
      <c r="M342" s="11"/>
      <c r="N342" s="11"/>
    </row>
    <row r="343" spans="1:14" x14ac:dyDescent="0.35">
      <c r="A343" s="10" t="str">
        <f t="shared" si="5"/>
        <v>COMPRA MEDIA (Consumiciones)Bebidas Zumo+Leche</v>
      </c>
      <c r="B343" s="10" t="s">
        <v>195</v>
      </c>
      <c r="C343" s="10" t="s">
        <v>162</v>
      </c>
      <c r="D343" s="11">
        <v>5.0677790096515487</v>
      </c>
      <c r="E343" s="11">
        <v>3.9657591534662537</v>
      </c>
      <c r="F343" s="11">
        <v>4.3870811511096406</v>
      </c>
      <c r="G343" s="11">
        <v>0</v>
      </c>
      <c r="H343" s="11">
        <v>0</v>
      </c>
      <c r="I343" s="11">
        <v>0</v>
      </c>
      <c r="J343" s="11">
        <v>0</v>
      </c>
      <c r="K343" s="11">
        <v>0</v>
      </c>
      <c r="L343" s="11">
        <v>0</v>
      </c>
      <c r="M343" s="11"/>
      <c r="N343" s="11"/>
    </row>
    <row r="344" spans="1:14" x14ac:dyDescent="0.35">
      <c r="A344" s="10" t="str">
        <f t="shared" si="5"/>
        <v>COMPRA MEDIA (Consumiciones)Resto</v>
      </c>
      <c r="B344" s="10" t="s">
        <v>195</v>
      </c>
      <c r="C344" s="10" t="s">
        <v>74</v>
      </c>
      <c r="D344" s="11">
        <v>7.9181706989648282</v>
      </c>
      <c r="E344" s="11">
        <v>7.6805023869864018</v>
      </c>
      <c r="F344" s="11">
        <v>7.1218130167804157</v>
      </c>
      <c r="G344" s="11">
        <v>0</v>
      </c>
      <c r="H344" s="11">
        <v>0</v>
      </c>
      <c r="I344" s="11">
        <v>0</v>
      </c>
      <c r="J344" s="11">
        <v>0</v>
      </c>
      <c r="K344" s="11">
        <v>0</v>
      </c>
      <c r="L344" s="11">
        <v>0</v>
      </c>
      <c r="M344" s="11"/>
      <c r="N344" s="11"/>
    </row>
    <row r="345" spans="1:14" x14ac:dyDescent="0.35">
      <c r="A345" s="10" t="str">
        <f t="shared" si="5"/>
        <v>CONSUMO MEDIO (kg ó litros por consumidor)TOTAL BEBIDAS</v>
      </c>
      <c r="B345" s="10" t="s">
        <v>181</v>
      </c>
      <c r="C345" s="10" t="s">
        <v>115</v>
      </c>
      <c r="D345" s="11">
        <v>70.425914800841582</v>
      </c>
      <c r="E345" s="11">
        <v>67.850178290983933</v>
      </c>
      <c r="F345" s="11">
        <v>65.811322885861344</v>
      </c>
      <c r="G345" s="11">
        <v>0</v>
      </c>
      <c r="H345" s="11">
        <v>0</v>
      </c>
      <c r="I345" s="11">
        <v>0</v>
      </c>
      <c r="J345" s="11">
        <v>0</v>
      </c>
      <c r="K345" s="11">
        <v>0</v>
      </c>
      <c r="L345" s="11">
        <v>0</v>
      </c>
      <c r="M345" s="11"/>
      <c r="N345" s="11"/>
    </row>
    <row r="346" spans="1:14" x14ac:dyDescent="0.35">
      <c r="A346" s="10" t="str">
        <f t="shared" si="5"/>
        <v>CONSUMO MEDIO (kg ó litros por consumidor).Total Bebidas Caliente</v>
      </c>
      <c r="B346" s="10" t="s">
        <v>181</v>
      </c>
      <c r="C346" s="10" t="s">
        <v>116</v>
      </c>
      <c r="D346" s="11">
        <v>9.9974863342607136</v>
      </c>
      <c r="E346" s="11">
        <v>9.8701872895225833</v>
      </c>
      <c r="F346" s="11">
        <v>9.6594584017386449</v>
      </c>
      <c r="G346" s="11">
        <v>0</v>
      </c>
      <c r="H346" s="11">
        <v>0</v>
      </c>
      <c r="I346" s="11">
        <v>0</v>
      </c>
      <c r="J346" s="11">
        <v>0</v>
      </c>
      <c r="K346" s="11">
        <v>0</v>
      </c>
      <c r="L346" s="11">
        <v>0</v>
      </c>
      <c r="M346" s="11"/>
      <c r="N346" s="11"/>
    </row>
    <row r="347" spans="1:14" x14ac:dyDescent="0.35">
      <c r="A347" s="10" t="str">
        <f t="shared" si="5"/>
        <v>CONSUMO MEDIO (kg ó litros por consumidor)Cafe</v>
      </c>
      <c r="B347" s="10" t="s">
        <v>181</v>
      </c>
      <c r="C347" s="10" t="s">
        <v>117</v>
      </c>
      <c r="D347" s="11">
        <v>3.2056200948119913</v>
      </c>
      <c r="E347" s="11">
        <v>3.1829864597296917</v>
      </c>
      <c r="F347" s="11">
        <v>3.0608271937654021</v>
      </c>
      <c r="G347" s="11">
        <v>0</v>
      </c>
      <c r="H347" s="11">
        <v>0</v>
      </c>
      <c r="I347" s="11">
        <v>0</v>
      </c>
      <c r="J347" s="11">
        <v>0</v>
      </c>
      <c r="K347" s="11">
        <v>0</v>
      </c>
      <c r="L347" s="11">
        <v>0</v>
      </c>
      <c r="M347" s="11"/>
      <c r="N347" s="11"/>
    </row>
    <row r="348" spans="1:14" x14ac:dyDescent="0.35">
      <c r="A348" s="10" t="str">
        <f t="shared" si="5"/>
        <v>CONSUMO MEDIO (kg ó litros por consumidor)Leche+bebidas vegetales</v>
      </c>
      <c r="B348" s="10" t="s">
        <v>181</v>
      </c>
      <c r="C348" s="10" t="s">
        <v>168</v>
      </c>
      <c r="D348" s="11">
        <v>7.7726706283382541</v>
      </c>
      <c r="E348" s="11">
        <v>7.6775606915398296</v>
      </c>
      <c r="F348" s="11">
        <v>7.5831907654624393</v>
      </c>
      <c r="G348" s="11">
        <v>0</v>
      </c>
      <c r="H348" s="11">
        <v>0</v>
      </c>
      <c r="I348" s="11">
        <v>0</v>
      </c>
      <c r="J348" s="11">
        <v>0</v>
      </c>
      <c r="K348" s="11">
        <v>0</v>
      </c>
      <c r="L348" s="11">
        <v>0</v>
      </c>
      <c r="M348" s="11"/>
      <c r="N348" s="11"/>
    </row>
    <row r="349" spans="1:14" x14ac:dyDescent="0.35">
      <c r="A349" s="10" t="str">
        <f t="shared" si="5"/>
        <v>CONSUMO MEDIO (kg ó litros por consumidor)Leche</v>
      </c>
      <c r="B349" s="10" t="s">
        <v>181</v>
      </c>
      <c r="C349" s="10" t="s">
        <v>118</v>
      </c>
      <c r="D349" s="11">
        <v>7.5028956621413538</v>
      </c>
      <c r="E349" s="11">
        <v>7.2776623713662065</v>
      </c>
      <c r="F349" s="11">
        <v>7.1784302804663698</v>
      </c>
      <c r="G349" s="11">
        <v>0</v>
      </c>
      <c r="H349" s="11">
        <v>0</v>
      </c>
      <c r="I349" s="11">
        <v>0</v>
      </c>
      <c r="J349" s="11">
        <v>0</v>
      </c>
      <c r="K349" s="11">
        <v>0</v>
      </c>
      <c r="L349" s="11">
        <v>0</v>
      </c>
      <c r="M349" s="11"/>
      <c r="N349" s="11"/>
    </row>
    <row r="350" spans="1:14" x14ac:dyDescent="0.35">
      <c r="A350" s="10" t="str">
        <f t="shared" si="5"/>
        <v>CONSUMO MEDIO (kg ó litros por consumidor)Leche Sola</v>
      </c>
      <c r="B350" s="10" t="s">
        <v>181</v>
      </c>
      <c r="C350" s="10" t="s">
        <v>119</v>
      </c>
      <c r="D350" s="11">
        <v>1.5944466676630971</v>
      </c>
      <c r="E350" s="11">
        <v>0.93773724183865248</v>
      </c>
      <c r="F350" s="11">
        <v>1.0038669065901578</v>
      </c>
      <c r="G350" s="11">
        <v>0</v>
      </c>
      <c r="H350" s="11">
        <v>0</v>
      </c>
      <c r="I350" s="11">
        <v>0</v>
      </c>
      <c r="J350" s="11">
        <v>0</v>
      </c>
      <c r="K350" s="11">
        <v>0</v>
      </c>
      <c r="L350" s="11">
        <v>0</v>
      </c>
      <c r="M350" s="11"/>
      <c r="N350" s="11"/>
    </row>
    <row r="351" spans="1:14" x14ac:dyDescent="0.35">
      <c r="A351" s="10" t="str">
        <f t="shared" si="5"/>
        <v>CONSUMO MEDIO (kg ó litros por consumidor)Leche Con Cacao</v>
      </c>
      <c r="B351" s="10" t="s">
        <v>181</v>
      </c>
      <c r="C351" s="10" t="s">
        <v>120</v>
      </c>
      <c r="D351" s="11">
        <v>1.7124373078015811</v>
      </c>
      <c r="E351" s="11">
        <v>1.5574697637537847</v>
      </c>
      <c r="F351" s="11">
        <v>1.3379628307167686</v>
      </c>
      <c r="G351" s="11">
        <v>0</v>
      </c>
      <c r="H351" s="11">
        <v>0</v>
      </c>
      <c r="I351" s="11">
        <v>0</v>
      </c>
      <c r="J351" s="11">
        <v>0</v>
      </c>
      <c r="K351" s="11">
        <v>0</v>
      </c>
      <c r="L351" s="11">
        <v>0</v>
      </c>
      <c r="M351" s="11"/>
      <c r="N351" s="11"/>
    </row>
    <row r="352" spans="1:14" x14ac:dyDescent="0.35">
      <c r="A352" s="10" t="str">
        <f t="shared" si="5"/>
        <v>CONSUMO MEDIO (kg ó litros por consumidor)Leche Con Cafe</v>
      </c>
      <c r="B352" s="10" t="s">
        <v>181</v>
      </c>
      <c r="C352" s="10" t="s">
        <v>121</v>
      </c>
      <c r="D352" s="11">
        <v>7.2592380512098513</v>
      </c>
      <c r="E352" s="11">
        <v>7.0747971410741428</v>
      </c>
      <c r="F352" s="11">
        <v>7.0227216700650921</v>
      </c>
      <c r="G352" s="11">
        <v>0</v>
      </c>
      <c r="H352" s="11">
        <v>0</v>
      </c>
      <c r="I352" s="11">
        <v>0</v>
      </c>
      <c r="J352" s="11">
        <v>0</v>
      </c>
      <c r="K352" s="11">
        <v>0</v>
      </c>
      <c r="L352" s="11">
        <v>0</v>
      </c>
      <c r="M352" s="11"/>
      <c r="N352" s="11"/>
    </row>
    <row r="353" spans="1:14" x14ac:dyDescent="0.35">
      <c r="A353" s="10" t="str">
        <f t="shared" si="5"/>
        <v>CONSUMO MEDIO (kg ó litros por consumidor)Bebidas Vegetales</v>
      </c>
      <c r="B353" s="10" t="s">
        <v>181</v>
      </c>
      <c r="C353" s="10" t="s">
        <v>169</v>
      </c>
      <c r="D353" s="11">
        <v>2.5345551246387634</v>
      </c>
      <c r="E353" s="11">
        <v>3.2125052834573324</v>
      </c>
      <c r="F353" s="11">
        <v>3.2559154053673178</v>
      </c>
      <c r="G353" s="11">
        <v>0</v>
      </c>
      <c r="H353" s="11">
        <v>0</v>
      </c>
      <c r="I353" s="11">
        <v>0</v>
      </c>
      <c r="J353" s="11">
        <v>0</v>
      </c>
      <c r="K353" s="11">
        <v>0</v>
      </c>
      <c r="L353" s="11">
        <v>0</v>
      </c>
      <c r="M353" s="11"/>
      <c r="N353" s="11"/>
    </row>
    <row r="354" spans="1:14" x14ac:dyDescent="0.35">
      <c r="A354" s="10" t="str">
        <f t="shared" si="5"/>
        <v>CONSUMO MEDIO (kg ó litros por consumidor)Infusiones</v>
      </c>
      <c r="B354" s="10" t="s">
        <v>181</v>
      </c>
      <c r="C354" s="10" t="s">
        <v>122</v>
      </c>
      <c r="D354" s="11">
        <v>1.2073539950810805</v>
      </c>
      <c r="E354" s="11">
        <v>1.1389270382813443</v>
      </c>
      <c r="F354" s="11">
        <v>1.1596182658998992</v>
      </c>
      <c r="G354" s="11">
        <v>0</v>
      </c>
      <c r="H354" s="11">
        <v>0</v>
      </c>
      <c r="I354" s="11">
        <v>0</v>
      </c>
      <c r="J354" s="11">
        <v>0</v>
      </c>
      <c r="K354" s="11">
        <v>0</v>
      </c>
      <c r="L354" s="11">
        <v>0</v>
      </c>
      <c r="M354" s="11"/>
      <c r="N354" s="11"/>
    </row>
    <row r="355" spans="1:14" x14ac:dyDescent="0.35">
      <c r="A355" s="10" t="str">
        <f t="shared" si="5"/>
        <v>CONSUMO MEDIO (kg ó litros por consumidor)Resto Bebidas Caliente</v>
      </c>
      <c r="B355" s="10" t="s">
        <v>181</v>
      </c>
      <c r="C355" s="10" t="s">
        <v>123</v>
      </c>
      <c r="D355" s="11">
        <v>1.0253397429422006</v>
      </c>
      <c r="E355" s="11">
        <v>1.0101449097872099</v>
      </c>
      <c r="F355" s="11">
        <v>0.94921407785778988</v>
      </c>
      <c r="G355" s="11">
        <v>0</v>
      </c>
      <c r="H355" s="11">
        <v>0</v>
      </c>
      <c r="I355" s="11">
        <v>0</v>
      </c>
      <c r="J355" s="11">
        <v>0</v>
      </c>
      <c r="K355" s="11">
        <v>0</v>
      </c>
      <c r="L355" s="11">
        <v>0</v>
      </c>
      <c r="M355" s="11"/>
      <c r="N355" s="11"/>
    </row>
    <row r="356" spans="1:14" x14ac:dyDescent="0.35">
      <c r="A356" s="10" t="str">
        <f t="shared" si="5"/>
        <v>CONSUMO MEDIO (kg ó litros por consumidor).Total Bebidas Frias</v>
      </c>
      <c r="B356" s="10" t="s">
        <v>181</v>
      </c>
      <c r="C356" s="10" t="s">
        <v>124</v>
      </c>
      <c r="D356" s="11">
        <v>63.268933074755168</v>
      </c>
      <c r="E356" s="11">
        <v>60.797918359302855</v>
      </c>
      <c r="F356" s="11">
        <v>59.108288677312004</v>
      </c>
      <c r="G356" s="11">
        <v>0</v>
      </c>
      <c r="H356" s="11">
        <v>0</v>
      </c>
      <c r="I356" s="11">
        <v>0</v>
      </c>
      <c r="J356" s="11">
        <v>0</v>
      </c>
      <c r="K356" s="11">
        <v>0</v>
      </c>
      <c r="L356" s="11">
        <v>0</v>
      </c>
      <c r="M356" s="11"/>
      <c r="N356" s="11"/>
    </row>
    <row r="357" spans="1:14" x14ac:dyDescent="0.35">
      <c r="A357" s="10" t="str">
        <f t="shared" si="5"/>
        <v>CONSUMO MEDIO (kg ó litros por consumidor)Total bebidas de vino</v>
      </c>
      <c r="B357" s="10" t="s">
        <v>181</v>
      </c>
      <c r="C357" s="10" t="s">
        <v>125</v>
      </c>
      <c r="D357" s="11">
        <v>8.7102657472599923</v>
      </c>
      <c r="E357" s="11">
        <v>8.4672284573661099</v>
      </c>
      <c r="F357" s="11">
        <v>8.3293195861286158</v>
      </c>
      <c r="G357" s="11">
        <v>0</v>
      </c>
      <c r="H357" s="11">
        <v>0</v>
      </c>
      <c r="I357" s="11">
        <v>0</v>
      </c>
      <c r="J357" s="11">
        <v>0</v>
      </c>
      <c r="K357" s="11">
        <v>0</v>
      </c>
      <c r="L357" s="11">
        <v>0</v>
      </c>
      <c r="M357" s="11"/>
      <c r="N357" s="11"/>
    </row>
    <row r="358" spans="1:14" x14ac:dyDescent="0.35">
      <c r="A358" s="10" t="str">
        <f t="shared" si="5"/>
        <v>CONSUMO MEDIO (kg ó litros por consumidor)Vino</v>
      </c>
      <c r="B358" s="10" t="s">
        <v>181</v>
      </c>
      <c r="C358" s="10" t="s">
        <v>126</v>
      </c>
      <c r="D358" s="11">
        <v>7.1434106567343898</v>
      </c>
      <c r="E358" s="11">
        <v>7.0585328380774897</v>
      </c>
      <c r="F358" s="11">
        <v>7.1322205577566153</v>
      </c>
      <c r="G358" s="11">
        <v>0</v>
      </c>
      <c r="H358" s="11">
        <v>0</v>
      </c>
      <c r="I358" s="11">
        <v>0</v>
      </c>
      <c r="J358" s="11">
        <v>0</v>
      </c>
      <c r="K358" s="11">
        <v>0</v>
      </c>
      <c r="L358" s="11">
        <v>0</v>
      </c>
      <c r="M358" s="11"/>
      <c r="N358" s="11"/>
    </row>
    <row r="359" spans="1:14" x14ac:dyDescent="0.35">
      <c r="A359" s="10" t="str">
        <f t="shared" si="5"/>
        <v>CONSUMO MEDIO (kg ó litros por consumidor)Tinto</v>
      </c>
      <c r="B359" s="10" t="s">
        <v>181</v>
      </c>
      <c r="C359" s="10" t="s">
        <v>127</v>
      </c>
      <c r="D359" s="11">
        <v>5.5050238259975162</v>
      </c>
      <c r="E359" s="11">
        <v>5.0421485229665999</v>
      </c>
      <c r="F359" s="11">
        <v>5.0888053479304753</v>
      </c>
      <c r="G359" s="11">
        <v>0</v>
      </c>
      <c r="H359" s="11">
        <v>0</v>
      </c>
      <c r="I359" s="11">
        <v>0</v>
      </c>
      <c r="J359" s="11">
        <v>0</v>
      </c>
      <c r="K359" s="11">
        <v>0</v>
      </c>
      <c r="L359" s="11">
        <v>0</v>
      </c>
      <c r="M359" s="11"/>
      <c r="N359" s="11"/>
    </row>
    <row r="360" spans="1:14" x14ac:dyDescent="0.35">
      <c r="A360" s="10" t="str">
        <f t="shared" si="5"/>
        <v>CONSUMO MEDIO (kg ó litros por consumidor)Blanco</v>
      </c>
      <c r="B360" s="10" t="s">
        <v>181</v>
      </c>
      <c r="C360" s="10" t="s">
        <v>128</v>
      </c>
      <c r="D360" s="11">
        <v>4.0175208751076257</v>
      </c>
      <c r="E360" s="11">
        <v>4.2223513019873362</v>
      </c>
      <c r="F360" s="11">
        <v>4.3215976975241235</v>
      </c>
      <c r="G360" s="11">
        <v>0</v>
      </c>
      <c r="H360" s="11">
        <v>0</v>
      </c>
      <c r="I360" s="11">
        <v>0</v>
      </c>
      <c r="J360" s="11">
        <v>0</v>
      </c>
      <c r="K360" s="11">
        <v>0</v>
      </c>
      <c r="L360" s="11">
        <v>0</v>
      </c>
      <c r="M360" s="11"/>
      <c r="N360" s="11"/>
    </row>
    <row r="361" spans="1:14" x14ac:dyDescent="0.35">
      <c r="A361" s="10" t="str">
        <f t="shared" si="5"/>
        <v>CONSUMO MEDIO (kg ó litros por consumidor)Rosado</v>
      </c>
      <c r="B361" s="10" t="s">
        <v>181</v>
      </c>
      <c r="C361" s="10" t="s">
        <v>129</v>
      </c>
      <c r="D361" s="11">
        <v>2.5329868213474138</v>
      </c>
      <c r="E361" s="11">
        <v>2.4311436538005085</v>
      </c>
      <c r="F361" s="11">
        <v>1.5498417138737841</v>
      </c>
      <c r="G361" s="11">
        <v>0</v>
      </c>
      <c r="H361" s="11">
        <v>0</v>
      </c>
      <c r="I361" s="11">
        <v>0</v>
      </c>
      <c r="J361" s="11">
        <v>0</v>
      </c>
      <c r="K361" s="11">
        <v>0</v>
      </c>
      <c r="L361" s="11">
        <v>0</v>
      </c>
      <c r="M361" s="11"/>
      <c r="N361" s="11"/>
    </row>
    <row r="362" spans="1:14" x14ac:dyDescent="0.35">
      <c r="A362" s="10" t="str">
        <f t="shared" si="5"/>
        <v>CONSUMO MEDIO (kg ó litros por consumidor)Resto vino</v>
      </c>
      <c r="B362" s="10" t="s">
        <v>181</v>
      </c>
      <c r="C362" s="10" t="s">
        <v>130</v>
      </c>
      <c r="D362" s="11">
        <v>1.2622191800767839</v>
      </c>
      <c r="E362" s="11">
        <v>1.0238950216742972</v>
      </c>
      <c r="F362" s="11">
        <v>1.5259040362325578</v>
      </c>
      <c r="G362" s="11">
        <v>0</v>
      </c>
      <c r="H362" s="11">
        <v>0</v>
      </c>
      <c r="I362" s="11">
        <v>0</v>
      </c>
      <c r="J362" s="11">
        <v>0</v>
      </c>
      <c r="K362" s="11">
        <v>0</v>
      </c>
      <c r="L362" s="11">
        <v>0</v>
      </c>
      <c r="M362" s="11"/>
      <c r="N362" s="11"/>
    </row>
    <row r="363" spans="1:14" x14ac:dyDescent="0.35">
      <c r="A363" s="10" t="str">
        <f t="shared" si="5"/>
        <v>CONSUMO MEDIO (kg ó litros por consumidor)Cava</v>
      </c>
      <c r="B363" s="10" t="s">
        <v>181</v>
      </c>
      <c r="C363" s="10" t="s">
        <v>131</v>
      </c>
      <c r="D363" s="11">
        <v>2.4783728048371616</v>
      </c>
      <c r="E363" s="11">
        <v>2.1385943019397291</v>
      </c>
      <c r="F363" s="11">
        <v>2.2463832748288604</v>
      </c>
      <c r="G363" s="11">
        <v>0</v>
      </c>
      <c r="H363" s="11">
        <v>0</v>
      </c>
      <c r="I363" s="11">
        <v>0</v>
      </c>
      <c r="J363" s="11">
        <v>0</v>
      </c>
      <c r="K363" s="11">
        <v>0</v>
      </c>
      <c r="L363" s="11">
        <v>0</v>
      </c>
      <c r="M363" s="11"/>
      <c r="N363" s="11"/>
    </row>
    <row r="364" spans="1:14" x14ac:dyDescent="0.35">
      <c r="A364" s="10" t="str">
        <f t="shared" si="5"/>
        <v>CONSUMO MEDIO (kg ó litros por consumidor)Otr.Bebidas Deri.Vino</v>
      </c>
      <c r="B364" s="10" t="s">
        <v>181</v>
      </c>
      <c r="C364" s="10" t="s">
        <v>132</v>
      </c>
      <c r="D364" s="11">
        <v>4.5788557096389111</v>
      </c>
      <c r="E364" s="11">
        <v>4.3935939471697854</v>
      </c>
      <c r="F364" s="11">
        <v>4.0866836008420089</v>
      </c>
      <c r="G364" s="11">
        <v>0</v>
      </c>
      <c r="H364" s="11">
        <v>0</v>
      </c>
      <c r="I364" s="11">
        <v>0</v>
      </c>
      <c r="J364" s="11">
        <v>0</v>
      </c>
      <c r="K364" s="11">
        <v>0</v>
      </c>
      <c r="L364" s="11">
        <v>0</v>
      </c>
      <c r="M364" s="11"/>
      <c r="N364" s="11"/>
    </row>
    <row r="365" spans="1:14" x14ac:dyDescent="0.35">
      <c r="A365" s="10" t="str">
        <f t="shared" si="5"/>
        <v>CONSUMO MEDIO (kg ó litros por consumidor)Tinto de Verano</v>
      </c>
      <c r="B365" s="10" t="s">
        <v>181</v>
      </c>
      <c r="C365" s="10" t="s">
        <v>133</v>
      </c>
      <c r="D365" s="11">
        <v>4.331235171705722</v>
      </c>
      <c r="E365" s="11">
        <v>4.3590401636402047</v>
      </c>
      <c r="F365" s="11">
        <v>3.8944121312751316</v>
      </c>
      <c r="G365" s="11">
        <v>0</v>
      </c>
      <c r="H365" s="11">
        <v>0</v>
      </c>
      <c r="I365" s="11">
        <v>0</v>
      </c>
      <c r="J365" s="11">
        <v>0</v>
      </c>
      <c r="K365" s="11">
        <v>0</v>
      </c>
      <c r="L365" s="11">
        <v>0</v>
      </c>
      <c r="M365" s="11"/>
      <c r="N365" s="11"/>
    </row>
    <row r="366" spans="1:14" x14ac:dyDescent="0.35">
      <c r="A366" s="10" t="str">
        <f t="shared" si="5"/>
        <v>CONSUMO MEDIO (kg ó litros por consumidor)Sangria de Vino</v>
      </c>
      <c r="B366" s="10" t="s">
        <v>181</v>
      </c>
      <c r="C366" s="10" t="s">
        <v>134</v>
      </c>
      <c r="D366" s="11">
        <v>2.2512896093370411</v>
      </c>
      <c r="E366" s="11">
        <v>1.8036485931374442</v>
      </c>
      <c r="F366" s="11">
        <v>1.9293302457471098</v>
      </c>
      <c r="G366" s="11">
        <v>0</v>
      </c>
      <c r="H366" s="11">
        <v>0</v>
      </c>
      <c r="I366" s="11">
        <v>0</v>
      </c>
      <c r="J366" s="11">
        <v>0</v>
      </c>
      <c r="K366" s="11">
        <v>0</v>
      </c>
      <c r="L366" s="11">
        <v>0</v>
      </c>
      <c r="M366" s="11"/>
      <c r="N366" s="11"/>
    </row>
    <row r="367" spans="1:14" x14ac:dyDescent="0.35">
      <c r="A367" s="10" t="str">
        <f t="shared" si="5"/>
        <v>CONSUMO MEDIO (kg ó litros por consumidor)Sangria de Cava</v>
      </c>
      <c r="B367" s="10" t="s">
        <v>181</v>
      </c>
      <c r="C367" s="10" t="s">
        <v>135</v>
      </c>
      <c r="D367" s="11">
        <v>2.6754176714713198</v>
      </c>
      <c r="E367" s="11">
        <v>2.6780115056212721</v>
      </c>
      <c r="F367" s="11">
        <v>2.7272787308769568</v>
      </c>
      <c r="G367" s="11">
        <v>0</v>
      </c>
      <c r="H367" s="11">
        <v>0</v>
      </c>
      <c r="I367" s="11">
        <v>0</v>
      </c>
      <c r="J367" s="11">
        <v>0</v>
      </c>
      <c r="K367" s="11">
        <v>0</v>
      </c>
      <c r="L367" s="11">
        <v>0</v>
      </c>
      <c r="M367" s="11"/>
      <c r="N367" s="11"/>
    </row>
    <row r="368" spans="1:14" x14ac:dyDescent="0.35">
      <c r="A368" s="10" t="str">
        <f t="shared" si="5"/>
        <v>CONSUMO MEDIO (kg ó litros por consumidor)Calimocho</v>
      </c>
      <c r="B368" s="10" t="s">
        <v>181</v>
      </c>
      <c r="C368" s="10" t="s">
        <v>136</v>
      </c>
      <c r="D368" s="11">
        <v>3.4592043321726123</v>
      </c>
      <c r="E368" s="11">
        <v>3.2562843491917448</v>
      </c>
      <c r="F368" s="11">
        <v>2.2231312204503091</v>
      </c>
      <c r="G368" s="11">
        <v>0</v>
      </c>
      <c r="H368" s="11">
        <v>0</v>
      </c>
      <c r="I368" s="11">
        <v>0</v>
      </c>
      <c r="J368" s="11">
        <v>0</v>
      </c>
      <c r="K368" s="11">
        <v>0</v>
      </c>
      <c r="L368" s="11">
        <v>0</v>
      </c>
      <c r="M368" s="11"/>
      <c r="N368" s="11"/>
    </row>
    <row r="369" spans="1:14" x14ac:dyDescent="0.35">
      <c r="A369" s="10" t="str">
        <f t="shared" si="5"/>
        <v>CONSUMO MEDIO (kg ó litros por consumidor)Rebujito</v>
      </c>
      <c r="B369" s="10" t="s">
        <v>181</v>
      </c>
      <c r="C369" s="10" t="s">
        <v>170</v>
      </c>
      <c r="D369" s="11">
        <v>2.4385157365411283</v>
      </c>
      <c r="E369" s="11">
        <v>3.4480633682235751</v>
      </c>
      <c r="F369" s="11">
        <v>2.3925516276380989</v>
      </c>
      <c r="G369" s="11">
        <v>0</v>
      </c>
      <c r="H369" s="11">
        <v>0</v>
      </c>
      <c r="I369" s="11">
        <v>0</v>
      </c>
      <c r="J369" s="11">
        <v>0</v>
      </c>
      <c r="K369" s="11">
        <v>0</v>
      </c>
      <c r="L369" s="11">
        <v>0</v>
      </c>
      <c r="M369" s="11"/>
      <c r="N369" s="11"/>
    </row>
    <row r="370" spans="1:14" x14ac:dyDescent="0.35">
      <c r="A370" s="10" t="str">
        <f t="shared" si="5"/>
        <v>CONSUMO MEDIO (kg ó litros por consumidor)Espum/Lambrusc/Mosca</v>
      </c>
      <c r="B370" s="10" t="s">
        <v>181</v>
      </c>
      <c r="C370" s="10" t="s">
        <v>171</v>
      </c>
      <c r="D370" s="11">
        <v>1.6239748757642318</v>
      </c>
      <c r="E370" s="11">
        <v>1.6186499887486936</v>
      </c>
      <c r="F370" s="11">
        <v>1.8194553834083915</v>
      </c>
      <c r="G370" s="11">
        <v>0</v>
      </c>
      <c r="H370" s="11">
        <v>0</v>
      </c>
      <c r="I370" s="11">
        <v>0</v>
      </c>
      <c r="J370" s="11">
        <v>0</v>
      </c>
      <c r="K370" s="11">
        <v>0</v>
      </c>
      <c r="L370" s="11">
        <v>0</v>
      </c>
      <c r="M370" s="11"/>
      <c r="N370" s="11"/>
    </row>
    <row r="371" spans="1:14" x14ac:dyDescent="0.35">
      <c r="A371" s="10" t="str">
        <f t="shared" si="5"/>
        <v>CONSUMO MEDIO (kg ó litros por consumidor)Sidra</v>
      </c>
      <c r="B371" s="10" t="s">
        <v>181</v>
      </c>
      <c r="C371" s="10" t="s">
        <v>137</v>
      </c>
      <c r="D371" s="11">
        <v>7.1661471944257844</v>
      </c>
      <c r="E371" s="11">
        <v>8.6223236496712872</v>
      </c>
      <c r="F371" s="11">
        <v>8.0110332464959662</v>
      </c>
      <c r="G371" s="11">
        <v>0</v>
      </c>
      <c r="H371" s="11">
        <v>0</v>
      </c>
      <c r="I371" s="11">
        <v>0</v>
      </c>
      <c r="J371" s="11">
        <v>0</v>
      </c>
      <c r="K371" s="11">
        <v>0</v>
      </c>
      <c r="L371" s="11">
        <v>0</v>
      </c>
      <c r="M371" s="11"/>
      <c r="N371" s="11"/>
    </row>
    <row r="372" spans="1:14" x14ac:dyDescent="0.35">
      <c r="A372" s="10" t="str">
        <f t="shared" si="5"/>
        <v>CONSUMO MEDIO (kg ó litros por consumidor)Cerveza</v>
      </c>
      <c r="B372" s="10" t="s">
        <v>181</v>
      </c>
      <c r="C372" s="10" t="s">
        <v>138</v>
      </c>
      <c r="D372" s="11">
        <v>31.0283554764748</v>
      </c>
      <c r="E372" s="11">
        <v>29.440056331877177</v>
      </c>
      <c r="F372" s="11">
        <v>28.118456718085046</v>
      </c>
      <c r="G372" s="11">
        <v>0</v>
      </c>
      <c r="H372" s="11">
        <v>0</v>
      </c>
      <c r="I372" s="11">
        <v>0</v>
      </c>
      <c r="J372" s="11">
        <v>0</v>
      </c>
      <c r="K372" s="11">
        <v>0</v>
      </c>
      <c r="L372" s="11">
        <v>0</v>
      </c>
      <c r="M372" s="11"/>
      <c r="N372" s="11"/>
    </row>
    <row r="373" spans="1:14" x14ac:dyDescent="0.35">
      <c r="A373" s="10" t="str">
        <f t="shared" si="5"/>
        <v>CONSUMO MEDIO (kg ó litros por consumidor)Con alcohol</v>
      </c>
      <c r="B373" s="10" t="s">
        <v>181</v>
      </c>
      <c r="C373" s="10" t="s">
        <v>139</v>
      </c>
      <c r="D373" s="11">
        <v>28.877473795488196</v>
      </c>
      <c r="E373" s="11">
        <v>27.389581910085223</v>
      </c>
      <c r="F373" s="11">
        <v>26.136541524370124</v>
      </c>
      <c r="G373" s="11">
        <v>0</v>
      </c>
      <c r="H373" s="11">
        <v>0</v>
      </c>
      <c r="I373" s="11">
        <v>0</v>
      </c>
      <c r="J373" s="11">
        <v>0</v>
      </c>
      <c r="K373" s="11">
        <v>0</v>
      </c>
      <c r="L373" s="11">
        <v>0</v>
      </c>
      <c r="M373" s="11"/>
      <c r="N373" s="11"/>
    </row>
    <row r="374" spans="1:14" x14ac:dyDescent="0.35">
      <c r="A374" s="10" t="str">
        <f t="shared" si="5"/>
        <v>CONSUMO MEDIO (kg ó litros por consumidor)Sin alcohol</v>
      </c>
      <c r="B374" s="10" t="s">
        <v>181</v>
      </c>
      <c r="C374" s="10" t="s">
        <v>140</v>
      </c>
      <c r="D374" s="11">
        <v>6.0181240341929501</v>
      </c>
      <c r="E374" s="11">
        <v>6.2586147779665122</v>
      </c>
      <c r="F374" s="11">
        <v>6.3577416913298732</v>
      </c>
      <c r="G374" s="11">
        <v>0</v>
      </c>
      <c r="H374" s="11">
        <v>0</v>
      </c>
      <c r="I374" s="11">
        <v>0</v>
      </c>
      <c r="J374" s="11">
        <v>0</v>
      </c>
      <c r="K374" s="11">
        <v>0</v>
      </c>
      <c r="L374" s="11">
        <v>0</v>
      </c>
      <c r="M374" s="11"/>
      <c r="N374" s="11"/>
    </row>
    <row r="375" spans="1:14" x14ac:dyDescent="0.35">
      <c r="A375" s="10" t="str">
        <f t="shared" si="5"/>
        <v>CONSUMO MEDIO (kg ó litros por consumidor)Cerveza Envasada</v>
      </c>
      <c r="B375" s="10" t="s">
        <v>181</v>
      </c>
      <c r="C375" s="10" t="s">
        <v>172</v>
      </c>
      <c r="D375" s="11">
        <v>14.816265969869432</v>
      </c>
      <c r="E375" s="11">
        <v>14.185436373719201</v>
      </c>
      <c r="F375" s="11">
        <v>13.599192343390566</v>
      </c>
      <c r="G375" s="11">
        <v>0</v>
      </c>
      <c r="H375" s="11">
        <v>0</v>
      </c>
      <c r="I375" s="11">
        <v>0</v>
      </c>
      <c r="J375" s="11">
        <v>0</v>
      </c>
      <c r="K375" s="11">
        <v>0</v>
      </c>
      <c r="L375" s="11">
        <v>0</v>
      </c>
      <c r="M375" s="11"/>
      <c r="N375" s="11"/>
    </row>
    <row r="376" spans="1:14" x14ac:dyDescent="0.35">
      <c r="A376" s="10" t="str">
        <f t="shared" si="5"/>
        <v>CONSUMO MEDIO (kg ó litros por consumidor)Cerveza Surtidor</v>
      </c>
      <c r="B376" s="10" t="s">
        <v>181</v>
      </c>
      <c r="C376" s="10" t="s">
        <v>173</v>
      </c>
      <c r="D376" s="11">
        <v>20.902948309274382</v>
      </c>
      <c r="E376" s="11">
        <v>19.975031453677534</v>
      </c>
      <c r="F376" s="11">
        <v>19.458700045395958</v>
      </c>
      <c r="G376" s="11">
        <v>0</v>
      </c>
      <c r="H376" s="11">
        <v>0</v>
      </c>
      <c r="I376" s="11">
        <v>0</v>
      </c>
      <c r="J376" s="11">
        <v>0</v>
      </c>
      <c r="K376" s="11">
        <v>0</v>
      </c>
      <c r="L376" s="11">
        <v>0</v>
      </c>
      <c r="M376" s="11"/>
      <c r="N376" s="11"/>
    </row>
    <row r="377" spans="1:14" x14ac:dyDescent="0.35">
      <c r="A377" s="10" t="str">
        <f t="shared" si="5"/>
        <v>CONSUMO MEDIO (kg ó litros por consumidor)Otras Cervezas</v>
      </c>
      <c r="B377" s="10" t="s">
        <v>181</v>
      </c>
      <c r="C377" s="10" t="s">
        <v>141</v>
      </c>
      <c r="D377" s="11">
        <v>2.2332707940484124</v>
      </c>
      <c r="E377" s="11">
        <v>1.6593767511113855</v>
      </c>
      <c r="F377" s="11">
        <v>1.7553487873521514</v>
      </c>
      <c r="G377" s="11">
        <v>0</v>
      </c>
      <c r="H377" s="11">
        <v>0</v>
      </c>
      <c r="I377" s="11">
        <v>0</v>
      </c>
      <c r="J377" s="11">
        <v>0</v>
      </c>
      <c r="K377" s="11">
        <v>0</v>
      </c>
      <c r="L377" s="11">
        <v>0</v>
      </c>
      <c r="M377" s="11"/>
      <c r="N377" s="11"/>
    </row>
    <row r="378" spans="1:14" x14ac:dyDescent="0.35">
      <c r="A378" s="10" t="str">
        <f t="shared" si="5"/>
        <v>CONSUMO MEDIO (kg ó litros por consumidor)Espirituosas</v>
      </c>
      <c r="B378" s="10" t="s">
        <v>181</v>
      </c>
      <c r="C378" s="10" t="s">
        <v>142</v>
      </c>
      <c r="D378" s="11">
        <v>3.1946624671662556</v>
      </c>
      <c r="E378" s="11">
        <v>2.8263245294400097</v>
      </c>
      <c r="F378" s="11">
        <v>3.1491795435964089</v>
      </c>
      <c r="G378" s="11">
        <v>0</v>
      </c>
      <c r="H378" s="11">
        <v>0</v>
      </c>
      <c r="I378" s="11">
        <v>0</v>
      </c>
      <c r="J378" s="11">
        <v>0</v>
      </c>
      <c r="K378" s="11">
        <v>0</v>
      </c>
      <c r="L378" s="11">
        <v>0</v>
      </c>
      <c r="M378" s="11"/>
      <c r="N378" s="11"/>
    </row>
    <row r="379" spans="1:14" x14ac:dyDescent="0.35">
      <c r="A379" s="10" t="str">
        <f t="shared" si="5"/>
        <v>CONSUMO MEDIO (kg ó litros por consumidor)Whisky</v>
      </c>
      <c r="B379" s="10" t="s">
        <v>181</v>
      </c>
      <c r="C379" s="10" t="s">
        <v>143</v>
      </c>
      <c r="D379" s="11">
        <v>1.6267532891452032</v>
      </c>
      <c r="E379" s="11">
        <v>1.3795145401882212</v>
      </c>
      <c r="F379" s="11">
        <v>1.4091869961387002</v>
      </c>
      <c r="G379" s="11">
        <v>0</v>
      </c>
      <c r="H379" s="11">
        <v>0</v>
      </c>
      <c r="I379" s="11">
        <v>0</v>
      </c>
      <c r="J379" s="11">
        <v>0</v>
      </c>
      <c r="K379" s="11">
        <v>0</v>
      </c>
      <c r="L379" s="11">
        <v>0</v>
      </c>
      <c r="M379" s="11"/>
      <c r="N379" s="11"/>
    </row>
    <row r="380" spans="1:14" x14ac:dyDescent="0.35">
      <c r="A380" s="10" t="str">
        <f t="shared" si="5"/>
        <v>CONSUMO MEDIO (kg ó litros por consumidor)Brandy</v>
      </c>
      <c r="B380" s="10" t="s">
        <v>181</v>
      </c>
      <c r="C380" s="10" t="s">
        <v>144</v>
      </c>
      <c r="D380" s="11">
        <v>0.59995228900169351</v>
      </c>
      <c r="E380" s="11">
        <v>0.43062990288574393</v>
      </c>
      <c r="F380" s="11">
        <v>0.63538772520152809</v>
      </c>
      <c r="G380" s="11">
        <v>0</v>
      </c>
      <c r="H380" s="11">
        <v>0</v>
      </c>
      <c r="I380" s="11">
        <v>0</v>
      </c>
      <c r="J380" s="11">
        <v>0</v>
      </c>
      <c r="K380" s="11">
        <v>0</v>
      </c>
      <c r="L380" s="11">
        <v>0</v>
      </c>
      <c r="M380" s="11"/>
      <c r="N380" s="11"/>
    </row>
    <row r="381" spans="1:14" x14ac:dyDescent="0.35">
      <c r="A381" s="10" t="str">
        <f t="shared" si="5"/>
        <v>CONSUMO MEDIO (kg ó litros por consumidor)Ginebra</v>
      </c>
      <c r="B381" s="10" t="s">
        <v>181</v>
      </c>
      <c r="C381" s="10" t="s">
        <v>145</v>
      </c>
      <c r="D381" s="11">
        <v>0.97020117329417721</v>
      </c>
      <c r="E381" s="11">
        <v>0.9871892284812338</v>
      </c>
      <c r="F381" s="11">
        <v>1.1858589943353135</v>
      </c>
      <c r="G381" s="11">
        <v>0</v>
      </c>
      <c r="H381" s="11">
        <v>0</v>
      </c>
      <c r="I381" s="11">
        <v>0</v>
      </c>
      <c r="J381" s="11">
        <v>0</v>
      </c>
      <c r="K381" s="11">
        <v>0</v>
      </c>
      <c r="L381" s="11">
        <v>0</v>
      </c>
      <c r="M381" s="11"/>
      <c r="N381" s="11"/>
    </row>
    <row r="382" spans="1:14" x14ac:dyDescent="0.35">
      <c r="A382" s="10" t="str">
        <f t="shared" si="5"/>
        <v>CONSUMO MEDIO (kg ó litros por consumidor)Ron</v>
      </c>
      <c r="B382" s="10" t="s">
        <v>181</v>
      </c>
      <c r="C382" s="10" t="s">
        <v>146</v>
      </c>
      <c r="D382" s="11">
        <v>1.0470881242174188</v>
      </c>
      <c r="E382" s="11">
        <v>0.89113573839609439</v>
      </c>
      <c r="F382" s="11">
        <v>1.0274097480502664</v>
      </c>
      <c r="G382" s="11">
        <v>0</v>
      </c>
      <c r="H382" s="11">
        <v>0</v>
      </c>
      <c r="I382" s="11">
        <v>0</v>
      </c>
      <c r="J382" s="11">
        <v>0</v>
      </c>
      <c r="K382" s="11">
        <v>0</v>
      </c>
      <c r="L382" s="11">
        <v>0</v>
      </c>
      <c r="M382" s="11"/>
      <c r="N382" s="11"/>
    </row>
    <row r="383" spans="1:14" x14ac:dyDescent="0.35">
      <c r="A383" s="10" t="str">
        <f t="shared" si="5"/>
        <v>CONSUMO MEDIO (kg ó litros por consumidor)Anis</v>
      </c>
      <c r="B383" s="10" t="s">
        <v>181</v>
      </c>
      <c r="C383" s="10" t="s">
        <v>147</v>
      </c>
      <c r="D383" s="11">
        <v>0.38691326392309389</v>
      </c>
      <c r="E383" s="11">
        <v>0.41261899185019879</v>
      </c>
      <c r="F383" s="11">
        <v>0.40921050773368695</v>
      </c>
      <c r="G383" s="11">
        <v>0</v>
      </c>
      <c r="H383" s="11">
        <v>0</v>
      </c>
      <c r="I383" s="11">
        <v>0</v>
      </c>
      <c r="J383" s="11">
        <v>0</v>
      </c>
      <c r="K383" s="11">
        <v>0</v>
      </c>
      <c r="L383" s="11">
        <v>0</v>
      </c>
      <c r="M383" s="11"/>
      <c r="N383" s="11"/>
    </row>
    <row r="384" spans="1:14" x14ac:dyDescent="0.35">
      <c r="A384" s="10" t="str">
        <f t="shared" si="5"/>
        <v>CONSUMO MEDIO (kg ó litros por consumidor)Otras Espirituosas</v>
      </c>
      <c r="B384" s="10" t="s">
        <v>181</v>
      </c>
      <c r="C384" s="10" t="s">
        <v>148</v>
      </c>
      <c r="D384" s="11">
        <v>2.8403230541329907</v>
      </c>
      <c r="E384" s="11">
        <v>2.4845526743716153</v>
      </c>
      <c r="F384" s="11">
        <v>2.6670495070230542</v>
      </c>
      <c r="G384" s="11">
        <v>0</v>
      </c>
      <c r="H384" s="11">
        <v>0</v>
      </c>
      <c r="I384" s="11">
        <v>0</v>
      </c>
      <c r="J384" s="11">
        <v>0</v>
      </c>
      <c r="K384" s="11">
        <v>0</v>
      </c>
      <c r="L384" s="11">
        <v>0</v>
      </c>
      <c r="M384" s="11"/>
      <c r="N384" s="11"/>
    </row>
    <row r="385" spans="1:14" x14ac:dyDescent="0.35">
      <c r="A385" s="10" t="str">
        <f t="shared" si="5"/>
        <v>CONSUMO MEDIO (kg ó litros por consumidor)T.Zumo+Horchata+Mosto</v>
      </c>
      <c r="B385" s="10" t="s">
        <v>181</v>
      </c>
      <c r="C385" s="10" t="s">
        <v>149</v>
      </c>
      <c r="D385" s="11">
        <v>2.9567732723267199</v>
      </c>
      <c r="E385" s="11">
        <v>3.0478516936616598</v>
      </c>
      <c r="F385" s="11">
        <v>2.8908718884545133</v>
      </c>
      <c r="G385" s="11">
        <v>0</v>
      </c>
      <c r="H385" s="11">
        <v>0</v>
      </c>
      <c r="I385" s="11">
        <v>0</v>
      </c>
      <c r="J385" s="11">
        <v>0</v>
      </c>
      <c r="K385" s="11">
        <v>0</v>
      </c>
      <c r="L385" s="11">
        <v>0</v>
      </c>
      <c r="M385" s="11"/>
      <c r="N385" s="11"/>
    </row>
    <row r="386" spans="1:14" x14ac:dyDescent="0.35">
      <c r="A386" s="10" t="str">
        <f t="shared" si="5"/>
        <v>CONSUMO MEDIO (kg ó litros por consumidor)Agua Envasada</v>
      </c>
      <c r="B386" s="10" t="s">
        <v>181</v>
      </c>
      <c r="C386" s="10" t="s">
        <v>150</v>
      </c>
      <c r="D386" s="11">
        <v>24.627620869326698</v>
      </c>
      <c r="E386" s="11">
        <v>24.064627167786245</v>
      </c>
      <c r="F386" s="11">
        <v>24.157101969018608</v>
      </c>
      <c r="G386" s="11">
        <v>0</v>
      </c>
      <c r="H386" s="11">
        <v>0</v>
      </c>
      <c r="I386" s="11">
        <v>0</v>
      </c>
      <c r="J386" s="11">
        <v>0</v>
      </c>
      <c r="K386" s="11">
        <v>0</v>
      </c>
      <c r="L386" s="11">
        <v>0</v>
      </c>
      <c r="M386" s="11"/>
      <c r="N386" s="11"/>
    </row>
    <row r="387" spans="1:14" x14ac:dyDescent="0.35">
      <c r="A387" s="10" t="str">
        <f t="shared" si="5"/>
        <v>CONSUMO MEDIO (kg ó litros por consumidor)Bebidas Refrescantes</v>
      </c>
      <c r="B387" s="10" t="s">
        <v>181</v>
      </c>
      <c r="C387" s="10" t="s">
        <v>151</v>
      </c>
      <c r="D387" s="11">
        <v>12.572689567099774</v>
      </c>
      <c r="E387" s="11">
        <v>12.050220209410369</v>
      </c>
      <c r="F387" s="11">
        <v>11.84596303298979</v>
      </c>
      <c r="G387" s="11">
        <v>0</v>
      </c>
      <c r="H387" s="11">
        <v>0</v>
      </c>
      <c r="I387" s="11">
        <v>0</v>
      </c>
      <c r="J387" s="11">
        <v>0</v>
      </c>
      <c r="K387" s="11">
        <v>0</v>
      </c>
      <c r="L387" s="11">
        <v>0</v>
      </c>
      <c r="M387" s="11"/>
      <c r="N387" s="11"/>
    </row>
    <row r="388" spans="1:14" x14ac:dyDescent="0.35">
      <c r="A388" s="10" t="str">
        <f t="shared" ref="A388:A451" si="6">B388&amp;C388</f>
        <v>CONSUMO MEDIO (kg ó litros por consumidor)Colas</v>
      </c>
      <c r="B388" s="10" t="s">
        <v>181</v>
      </c>
      <c r="C388" s="10" t="s">
        <v>152</v>
      </c>
      <c r="D388" s="11">
        <v>7.7875698679839775</v>
      </c>
      <c r="E388" s="11">
        <v>7.5446194729307772</v>
      </c>
      <c r="F388" s="11">
        <v>7.4457000366637445</v>
      </c>
      <c r="G388" s="11">
        <v>0</v>
      </c>
      <c r="H388" s="11">
        <v>0</v>
      </c>
      <c r="I388" s="11">
        <v>0</v>
      </c>
      <c r="J388" s="11">
        <v>0</v>
      </c>
      <c r="K388" s="11">
        <v>0</v>
      </c>
      <c r="L388" s="11">
        <v>0</v>
      </c>
      <c r="M388" s="11"/>
      <c r="N388" s="11"/>
    </row>
    <row r="389" spans="1:14" x14ac:dyDescent="0.35">
      <c r="A389" s="10" t="str">
        <f t="shared" si="6"/>
        <v>CONSUMO MEDIO (kg ó litros por consumidor)Cola Regular</v>
      </c>
      <c r="B389" s="10" t="s">
        <v>181</v>
      </c>
      <c r="C389" s="10" t="s">
        <v>153</v>
      </c>
      <c r="D389" s="11">
        <v>4.5529910187156419</v>
      </c>
      <c r="E389" s="11">
        <v>4.4348915850118278</v>
      </c>
      <c r="F389" s="11">
        <v>4.4048682913733241</v>
      </c>
      <c r="G389" s="11">
        <v>0</v>
      </c>
      <c r="H389" s="11">
        <v>0</v>
      </c>
      <c r="I389" s="11">
        <v>0</v>
      </c>
      <c r="J389" s="11">
        <v>0</v>
      </c>
      <c r="K389" s="11">
        <v>0</v>
      </c>
      <c r="L389" s="11">
        <v>0</v>
      </c>
      <c r="M389" s="11"/>
      <c r="N389" s="11"/>
    </row>
    <row r="390" spans="1:14" x14ac:dyDescent="0.35">
      <c r="A390" s="10" t="str">
        <f t="shared" si="6"/>
        <v>CONSUMO MEDIO (kg ó litros por consumidor)Light/Zero</v>
      </c>
      <c r="B390" s="10" t="s">
        <v>181</v>
      </c>
      <c r="C390" s="10" t="s">
        <v>154</v>
      </c>
      <c r="D390" s="11">
        <v>6.1691234252359868</v>
      </c>
      <c r="E390" s="11">
        <v>6.1527492097290688</v>
      </c>
      <c r="F390" s="11">
        <v>5.9411867703234975</v>
      </c>
      <c r="G390" s="11">
        <v>0</v>
      </c>
      <c r="H390" s="11">
        <v>0</v>
      </c>
      <c r="I390" s="11">
        <v>0</v>
      </c>
      <c r="J390" s="11">
        <v>0</v>
      </c>
      <c r="K390" s="11">
        <v>0</v>
      </c>
      <c r="L390" s="11">
        <v>0</v>
      </c>
      <c r="M390" s="11"/>
      <c r="N390" s="11"/>
    </row>
    <row r="391" spans="1:14" x14ac:dyDescent="0.35">
      <c r="A391" s="10" t="str">
        <f t="shared" si="6"/>
        <v>CONSUMO MEDIO (kg ó litros por consumidor)Otra Variedad Cola</v>
      </c>
      <c r="B391" s="10" t="s">
        <v>181</v>
      </c>
      <c r="C391" s="10" t="s">
        <v>155</v>
      </c>
      <c r="D391" s="11" t="s">
        <v>213</v>
      </c>
      <c r="E391" s="11" t="s">
        <v>213</v>
      </c>
      <c r="F391" s="11" t="s">
        <v>213</v>
      </c>
      <c r="G391" s="11">
        <v>0</v>
      </c>
      <c r="H391" s="11">
        <v>0</v>
      </c>
      <c r="I391" s="11">
        <v>0</v>
      </c>
      <c r="J391" s="11">
        <v>0</v>
      </c>
      <c r="K391" s="11">
        <v>0</v>
      </c>
      <c r="L391" s="11">
        <v>0</v>
      </c>
      <c r="M391" s="11"/>
      <c r="N391" s="11"/>
    </row>
    <row r="392" spans="1:14" x14ac:dyDescent="0.35">
      <c r="A392" s="10" t="str">
        <f t="shared" si="6"/>
        <v>CONSUMO MEDIO (kg ó litros por consumidor)Con Cafeina</v>
      </c>
      <c r="B392" s="10" t="s">
        <v>181</v>
      </c>
      <c r="C392" s="10" t="s">
        <v>156</v>
      </c>
      <c r="D392" s="11">
        <v>8.3946480123528708</v>
      </c>
      <c r="E392" s="11">
        <v>8.2660417401107011</v>
      </c>
      <c r="F392" s="11">
        <v>8.2515103898107505</v>
      </c>
      <c r="G392" s="11">
        <v>0</v>
      </c>
      <c r="H392" s="11">
        <v>0</v>
      </c>
      <c r="I392" s="11">
        <v>0</v>
      </c>
      <c r="J392" s="11">
        <v>0</v>
      </c>
      <c r="K392" s="11">
        <v>0</v>
      </c>
      <c r="L392" s="11">
        <v>0</v>
      </c>
      <c r="M392" s="11"/>
      <c r="N392" s="11"/>
    </row>
    <row r="393" spans="1:14" x14ac:dyDescent="0.35">
      <c r="A393" s="10" t="str">
        <f t="shared" si="6"/>
        <v>CONSUMO MEDIO (kg ó litros por consumidor)Sin Cafeina</v>
      </c>
      <c r="B393" s="10" t="s">
        <v>181</v>
      </c>
      <c r="C393" s="10" t="s">
        <v>157</v>
      </c>
      <c r="D393" s="11">
        <v>3.6994158867950615</v>
      </c>
      <c r="E393" s="11">
        <v>3.8809674430006615</v>
      </c>
      <c r="F393" s="11">
        <v>3.5640546353116389</v>
      </c>
      <c r="G393" s="11">
        <v>0</v>
      </c>
      <c r="H393" s="11">
        <v>0</v>
      </c>
      <c r="I393" s="11">
        <v>0</v>
      </c>
      <c r="J393" s="11">
        <v>0</v>
      </c>
      <c r="K393" s="11">
        <v>0</v>
      </c>
      <c r="L393" s="11">
        <v>0</v>
      </c>
      <c r="M393" s="11"/>
      <c r="N393" s="11"/>
    </row>
    <row r="394" spans="1:14" x14ac:dyDescent="0.35">
      <c r="A394" s="10" t="str">
        <f t="shared" si="6"/>
        <v>CONSUMO MEDIO (kg ó litros por consumidor)Frutas con gas</v>
      </c>
      <c r="B394" s="10" t="s">
        <v>181</v>
      </c>
      <c r="C394" s="10" t="s">
        <v>158</v>
      </c>
      <c r="D394" s="11">
        <v>4.0610980109042485</v>
      </c>
      <c r="E394" s="11">
        <v>3.7624197702406921</v>
      </c>
      <c r="F394" s="11">
        <v>4.0468858157645524</v>
      </c>
      <c r="G394" s="11">
        <v>0</v>
      </c>
      <c r="H394" s="11">
        <v>0</v>
      </c>
      <c r="I394" s="11">
        <v>0</v>
      </c>
      <c r="J394" s="11">
        <v>0</v>
      </c>
      <c r="K394" s="11">
        <v>0</v>
      </c>
      <c r="L394" s="11">
        <v>0</v>
      </c>
      <c r="M394" s="11"/>
      <c r="N394" s="11"/>
    </row>
    <row r="395" spans="1:14" x14ac:dyDescent="0.35">
      <c r="A395" s="10" t="str">
        <f t="shared" si="6"/>
        <v>CONSUMO MEDIO (kg ó litros por consumidor)Frutas sin gas</v>
      </c>
      <c r="B395" s="10" t="s">
        <v>181</v>
      </c>
      <c r="C395" s="10" t="s">
        <v>159</v>
      </c>
      <c r="D395" s="11">
        <v>1.982402392601905</v>
      </c>
      <c r="E395" s="11">
        <v>2.0642393455286725</v>
      </c>
      <c r="F395" s="11">
        <v>1.8652135509615422</v>
      </c>
      <c r="G395" s="11">
        <v>0</v>
      </c>
      <c r="H395" s="11">
        <v>0</v>
      </c>
      <c r="I395" s="11">
        <v>0</v>
      </c>
      <c r="J395" s="11">
        <v>0</v>
      </c>
      <c r="K395" s="11">
        <v>0</v>
      </c>
      <c r="L395" s="11">
        <v>0</v>
      </c>
      <c r="M395" s="11"/>
      <c r="N395" s="11"/>
    </row>
    <row r="396" spans="1:14" x14ac:dyDescent="0.35">
      <c r="A396" s="10" t="str">
        <f t="shared" si="6"/>
        <v>CONSUMO MEDIO (kg ó litros por consumidor)Mixers</v>
      </c>
      <c r="B396" s="10" t="s">
        <v>181</v>
      </c>
      <c r="C396" s="10" t="s">
        <v>160</v>
      </c>
      <c r="D396" s="11">
        <v>1.1983541754831937</v>
      </c>
      <c r="E396" s="11">
        <v>1.2899869373651272</v>
      </c>
      <c r="F396" s="11">
        <v>1.0798640702376123</v>
      </c>
      <c r="G396" s="11">
        <v>0</v>
      </c>
      <c r="H396" s="11">
        <v>0</v>
      </c>
      <c r="I396" s="11">
        <v>0</v>
      </c>
      <c r="J396" s="11">
        <v>0</v>
      </c>
      <c r="K396" s="11">
        <v>0</v>
      </c>
      <c r="L396" s="11">
        <v>0</v>
      </c>
      <c r="M396" s="11"/>
      <c r="N396" s="11"/>
    </row>
    <row r="397" spans="1:14" x14ac:dyDescent="0.35">
      <c r="A397" s="10" t="str">
        <f t="shared" si="6"/>
        <v>CONSUMO MEDIO (kg ó litros por consumidor)Isotonicas</v>
      </c>
      <c r="B397" s="10" t="s">
        <v>181</v>
      </c>
      <c r="C397" s="10" t="s">
        <v>174</v>
      </c>
      <c r="D397" s="11">
        <v>3.1803785132887636</v>
      </c>
      <c r="E397" s="11">
        <v>3.0194537601289597</v>
      </c>
      <c r="F397" s="11">
        <v>2.9246104479009434</v>
      </c>
      <c r="G397" s="11">
        <v>0</v>
      </c>
      <c r="H397" s="11">
        <v>0</v>
      </c>
      <c r="I397" s="11">
        <v>0</v>
      </c>
      <c r="J397" s="11">
        <v>0</v>
      </c>
      <c r="K397" s="11">
        <v>0</v>
      </c>
      <c r="L397" s="11">
        <v>0</v>
      </c>
      <c r="M397" s="11"/>
      <c r="N397" s="11"/>
    </row>
    <row r="398" spans="1:14" x14ac:dyDescent="0.35">
      <c r="A398" s="10" t="str">
        <f t="shared" si="6"/>
        <v>CONSUMO MEDIO (kg ó litros por consumidor)Energeticas</v>
      </c>
      <c r="B398" s="10" t="s">
        <v>181</v>
      </c>
      <c r="C398" s="10" t="s">
        <v>175</v>
      </c>
      <c r="D398" s="11">
        <v>5.9503393915895497</v>
      </c>
      <c r="E398" s="11">
        <v>5.711768104183129</v>
      </c>
      <c r="F398" s="11">
        <v>4.9722141810255991</v>
      </c>
      <c r="G398" s="11">
        <v>0</v>
      </c>
      <c r="H398" s="11">
        <v>0</v>
      </c>
      <c r="I398" s="11">
        <v>0</v>
      </c>
      <c r="J398" s="11">
        <v>0</v>
      </c>
      <c r="K398" s="11">
        <v>0</v>
      </c>
      <c r="L398" s="11">
        <v>0</v>
      </c>
      <c r="M398" s="11"/>
      <c r="N398" s="11"/>
    </row>
    <row r="399" spans="1:14" x14ac:dyDescent="0.35">
      <c r="A399" s="10" t="str">
        <f t="shared" si="6"/>
        <v>CONSUMO MEDIO (kg ó litros por consumidor)Gaseosas</v>
      </c>
      <c r="B399" s="10" t="s">
        <v>181</v>
      </c>
      <c r="C399" s="10" t="s">
        <v>161</v>
      </c>
      <c r="D399" s="11">
        <v>3.8432018591934249</v>
      </c>
      <c r="E399" s="11">
        <v>3.5188319190883095</v>
      </c>
      <c r="F399" s="11">
        <v>3.0762697710189961</v>
      </c>
      <c r="G399" s="11">
        <v>0</v>
      </c>
      <c r="H399" s="11">
        <v>0</v>
      </c>
      <c r="I399" s="11">
        <v>0</v>
      </c>
      <c r="J399" s="11">
        <v>0</v>
      </c>
      <c r="K399" s="11">
        <v>0</v>
      </c>
      <c r="L399" s="11">
        <v>0</v>
      </c>
      <c r="M399" s="11"/>
      <c r="N399" s="11"/>
    </row>
    <row r="400" spans="1:14" x14ac:dyDescent="0.35">
      <c r="A400" s="10" t="str">
        <f t="shared" si="6"/>
        <v>CONSUMO MEDIO (kg ó litros por consumidor)Bebidas Zumo+Leche</v>
      </c>
      <c r="B400" s="10" t="s">
        <v>181</v>
      </c>
      <c r="C400" s="10" t="s">
        <v>162</v>
      </c>
      <c r="D400" s="11">
        <v>1.8442497631946928</v>
      </c>
      <c r="E400" s="11">
        <v>1.5126633974849613</v>
      </c>
      <c r="F400" s="11">
        <v>1.7057788943766705</v>
      </c>
      <c r="G400" s="11">
        <v>0</v>
      </c>
      <c r="H400" s="11">
        <v>0</v>
      </c>
      <c r="I400" s="11">
        <v>0</v>
      </c>
      <c r="J400" s="11">
        <v>0</v>
      </c>
      <c r="K400" s="11">
        <v>0</v>
      </c>
      <c r="L400" s="11">
        <v>0</v>
      </c>
      <c r="M400" s="11"/>
      <c r="N400" s="11"/>
    </row>
    <row r="401" spans="1:14" x14ac:dyDescent="0.35">
      <c r="A401" s="10" t="str">
        <f t="shared" si="6"/>
        <v>CONSUMO MEDIO (kg ó litros por consumidor)Resto</v>
      </c>
      <c r="B401" s="10" t="s">
        <v>181</v>
      </c>
      <c r="C401" s="10" t="s">
        <v>74</v>
      </c>
      <c r="D401" s="11">
        <v>2.5311036908111584</v>
      </c>
      <c r="E401" s="11">
        <v>2.5081362972681025</v>
      </c>
      <c r="F401" s="11">
        <v>2.4227420491300355</v>
      </c>
      <c r="G401" s="11">
        <v>0</v>
      </c>
      <c r="H401" s="11">
        <v>0</v>
      </c>
      <c r="I401" s="11">
        <v>0</v>
      </c>
      <c r="J401" s="11">
        <v>0</v>
      </c>
      <c r="K401" s="11">
        <v>0</v>
      </c>
      <c r="L401" s="11">
        <v>0</v>
      </c>
      <c r="M401" s="11"/>
      <c r="N401" s="11"/>
    </row>
    <row r="402" spans="1:14" x14ac:dyDescent="0.35">
      <c r="A402" s="10" t="str">
        <f t="shared" si="6"/>
        <v>VOLUMEN POR ACTO (consumiciones)TOTAL BEBIDAS</v>
      </c>
      <c r="B402" s="10" t="s">
        <v>199</v>
      </c>
      <c r="C402" s="10" t="s">
        <v>115</v>
      </c>
      <c r="D402" s="11">
        <v>2.3279188598477338</v>
      </c>
      <c r="E402" s="11">
        <v>2.29254903591755</v>
      </c>
      <c r="F402" s="11">
        <v>2.262384413069586</v>
      </c>
      <c r="G402" s="11">
        <v>0</v>
      </c>
      <c r="H402" s="11">
        <v>0</v>
      </c>
      <c r="I402" s="11">
        <v>0</v>
      </c>
      <c r="J402" s="11">
        <v>0</v>
      </c>
      <c r="K402" s="11">
        <v>0</v>
      </c>
      <c r="L402" s="11">
        <v>0</v>
      </c>
      <c r="M402" s="11"/>
      <c r="N402" s="11"/>
    </row>
    <row r="403" spans="1:14" x14ac:dyDescent="0.35">
      <c r="A403" s="10" t="str">
        <f t="shared" si="6"/>
        <v>VOLUMEN POR ACTO (consumiciones).Total Bebidas Caliente</v>
      </c>
      <c r="B403" s="10" t="s">
        <v>199</v>
      </c>
      <c r="C403" s="10" t="s">
        <v>116</v>
      </c>
      <c r="D403" s="11">
        <v>1.6663920088190642</v>
      </c>
      <c r="E403" s="11">
        <v>1.6603306653870347</v>
      </c>
      <c r="F403" s="11">
        <v>1.648945384300039</v>
      </c>
      <c r="G403" s="11">
        <v>0</v>
      </c>
      <c r="H403" s="11">
        <v>0</v>
      </c>
      <c r="I403" s="11">
        <v>0</v>
      </c>
      <c r="J403" s="11">
        <v>0</v>
      </c>
      <c r="K403" s="11">
        <v>0</v>
      </c>
      <c r="L403" s="11">
        <v>0</v>
      </c>
      <c r="M403" s="11"/>
      <c r="N403" s="11"/>
    </row>
    <row r="404" spans="1:14" x14ac:dyDescent="0.35">
      <c r="A404" s="10" t="str">
        <f t="shared" si="6"/>
        <v>VOLUMEN POR ACTO (consumiciones)Cafe</v>
      </c>
      <c r="B404" s="10" t="s">
        <v>199</v>
      </c>
      <c r="C404" s="10" t="s">
        <v>117</v>
      </c>
      <c r="D404" s="11">
        <v>1.5575116740212236</v>
      </c>
      <c r="E404" s="11">
        <v>1.5545182872423504</v>
      </c>
      <c r="F404" s="11">
        <v>1.5083358261553996</v>
      </c>
      <c r="G404" s="11">
        <v>0</v>
      </c>
      <c r="H404" s="11">
        <v>0</v>
      </c>
      <c r="I404" s="11">
        <v>0</v>
      </c>
      <c r="J404" s="11">
        <v>0</v>
      </c>
      <c r="K404" s="11">
        <v>0</v>
      </c>
      <c r="L404" s="11">
        <v>0</v>
      </c>
      <c r="M404" s="11"/>
      <c r="N404" s="11"/>
    </row>
    <row r="405" spans="1:14" x14ac:dyDescent="0.35">
      <c r="A405" s="10" t="str">
        <f t="shared" si="6"/>
        <v>VOLUMEN POR ACTO (consumiciones)Leche+bebidas vegetales</v>
      </c>
      <c r="B405" s="10" t="s">
        <v>199</v>
      </c>
      <c r="C405" s="10" t="s">
        <v>168</v>
      </c>
      <c r="D405" s="11">
        <v>1.5848107614282732</v>
      </c>
      <c r="E405" s="11">
        <v>1.5855584315340676</v>
      </c>
      <c r="F405" s="11">
        <v>1.5785539802631141</v>
      </c>
      <c r="G405" s="11">
        <v>0</v>
      </c>
      <c r="H405" s="11">
        <v>0</v>
      </c>
      <c r="I405" s="11">
        <v>0</v>
      </c>
      <c r="J405" s="11">
        <v>0</v>
      </c>
      <c r="K405" s="11">
        <v>0</v>
      </c>
      <c r="L405" s="11">
        <v>0</v>
      </c>
      <c r="M405" s="11"/>
      <c r="N405" s="11"/>
    </row>
    <row r="406" spans="1:14" x14ac:dyDescent="0.35">
      <c r="A406" s="10" t="str">
        <f t="shared" si="6"/>
        <v>VOLUMEN POR ACTO (consumiciones)Leche</v>
      </c>
      <c r="B406" s="10" t="s">
        <v>199</v>
      </c>
      <c r="C406" s="10" t="s">
        <v>118</v>
      </c>
      <c r="D406" s="11">
        <v>1.5849023808128018</v>
      </c>
      <c r="E406" s="11">
        <v>1.5870137884281175</v>
      </c>
      <c r="F406" s="11">
        <v>1.5867885209045702</v>
      </c>
      <c r="G406" s="11">
        <v>0</v>
      </c>
      <c r="H406" s="11">
        <v>0</v>
      </c>
      <c r="I406" s="11">
        <v>0</v>
      </c>
      <c r="J406" s="11">
        <v>0</v>
      </c>
      <c r="K406" s="11">
        <v>0</v>
      </c>
      <c r="L406" s="11">
        <v>0</v>
      </c>
      <c r="M406" s="11"/>
      <c r="N406" s="11"/>
    </row>
    <row r="407" spans="1:14" x14ac:dyDescent="0.35">
      <c r="A407" s="10" t="str">
        <f t="shared" si="6"/>
        <v>VOLUMEN POR ACTO (consumiciones)Leche Sola</v>
      </c>
      <c r="B407" s="10" t="s">
        <v>199</v>
      </c>
      <c r="C407" s="10" t="s">
        <v>119</v>
      </c>
      <c r="D407" s="11">
        <v>2.1704477286718831</v>
      </c>
      <c r="E407" s="11">
        <v>1.6576179493842085</v>
      </c>
      <c r="F407" s="11">
        <v>1.7462050305302026</v>
      </c>
      <c r="G407" s="11">
        <v>0</v>
      </c>
      <c r="H407" s="11">
        <v>0</v>
      </c>
      <c r="I407" s="11">
        <v>0</v>
      </c>
      <c r="J407" s="11">
        <v>0</v>
      </c>
      <c r="K407" s="11">
        <v>0</v>
      </c>
      <c r="L407" s="11">
        <v>0</v>
      </c>
      <c r="M407" s="11"/>
      <c r="N407" s="11"/>
    </row>
    <row r="408" spans="1:14" x14ac:dyDescent="0.35">
      <c r="A408" s="10" t="str">
        <f t="shared" si="6"/>
        <v>VOLUMEN POR ACTO (consumiciones)Leche Con Cacao</v>
      </c>
      <c r="B408" s="10" t="s">
        <v>199</v>
      </c>
      <c r="C408" s="10" t="s">
        <v>120</v>
      </c>
      <c r="D408" s="11">
        <v>1.2304583739135238</v>
      </c>
      <c r="E408" s="11">
        <v>1.2456225610439657</v>
      </c>
      <c r="F408" s="11">
        <v>1.2377651657447108</v>
      </c>
      <c r="G408" s="11">
        <v>0</v>
      </c>
      <c r="H408" s="11">
        <v>0</v>
      </c>
      <c r="I408" s="11">
        <v>0</v>
      </c>
      <c r="J408" s="11">
        <v>0</v>
      </c>
      <c r="K408" s="11">
        <v>0</v>
      </c>
      <c r="L408" s="11">
        <v>0</v>
      </c>
      <c r="M408" s="11"/>
      <c r="N408" s="11"/>
    </row>
    <row r="409" spans="1:14" x14ac:dyDescent="0.35">
      <c r="A409" s="10" t="str">
        <f t="shared" si="6"/>
        <v>VOLUMEN POR ACTO (consumiciones)Leche Con Cafe</v>
      </c>
      <c r="B409" s="10" t="s">
        <v>199</v>
      </c>
      <c r="C409" s="10" t="s">
        <v>121</v>
      </c>
      <c r="D409" s="11">
        <v>1.5677190870973565</v>
      </c>
      <c r="E409" s="11">
        <v>1.5752094520793518</v>
      </c>
      <c r="F409" s="11">
        <v>1.5731214660341564</v>
      </c>
      <c r="G409" s="11">
        <v>0</v>
      </c>
      <c r="H409" s="11">
        <v>0</v>
      </c>
      <c r="I409" s="11">
        <v>0</v>
      </c>
      <c r="J409" s="11">
        <v>0</v>
      </c>
      <c r="K409" s="11">
        <v>0</v>
      </c>
      <c r="L409" s="11">
        <v>0</v>
      </c>
      <c r="M409" s="11"/>
      <c r="N409" s="11"/>
    </row>
    <row r="410" spans="1:14" x14ac:dyDescent="0.35">
      <c r="A410" s="10" t="str">
        <f t="shared" si="6"/>
        <v>VOLUMEN POR ACTO (consumiciones)Bebidas Vegetales</v>
      </c>
      <c r="B410" s="10" t="s">
        <v>199</v>
      </c>
      <c r="C410" s="10" t="s">
        <v>169</v>
      </c>
      <c r="D410" s="11">
        <v>1.3533137797813788</v>
      </c>
      <c r="E410" s="11">
        <v>1.361976467021051</v>
      </c>
      <c r="F410" s="11">
        <v>1.2859651745650429</v>
      </c>
      <c r="G410" s="11">
        <v>0</v>
      </c>
      <c r="H410" s="11">
        <v>0</v>
      </c>
      <c r="I410" s="11">
        <v>0</v>
      </c>
      <c r="J410" s="11">
        <v>0</v>
      </c>
      <c r="K410" s="11">
        <v>0</v>
      </c>
      <c r="L410" s="11">
        <v>0</v>
      </c>
      <c r="M410" s="11"/>
      <c r="N410" s="11"/>
    </row>
    <row r="411" spans="1:14" x14ac:dyDescent="0.35">
      <c r="A411" s="10" t="str">
        <f t="shared" si="6"/>
        <v>VOLUMEN POR ACTO (consumiciones)Infusiones</v>
      </c>
      <c r="B411" s="10" t="s">
        <v>199</v>
      </c>
      <c r="C411" s="10" t="s">
        <v>122</v>
      </c>
      <c r="D411" s="11">
        <v>1.2637998314071774</v>
      </c>
      <c r="E411" s="11">
        <v>1.2666419058659157</v>
      </c>
      <c r="F411" s="11">
        <v>1.2757472859062022</v>
      </c>
      <c r="G411" s="11">
        <v>0</v>
      </c>
      <c r="H411" s="11">
        <v>0</v>
      </c>
      <c r="I411" s="11">
        <v>0</v>
      </c>
      <c r="J411" s="11">
        <v>0</v>
      </c>
      <c r="K411" s="11">
        <v>0</v>
      </c>
      <c r="L411" s="11">
        <v>0</v>
      </c>
      <c r="M411" s="11"/>
      <c r="N411" s="11"/>
    </row>
    <row r="412" spans="1:14" x14ac:dyDescent="0.35">
      <c r="A412" s="10" t="str">
        <f t="shared" si="6"/>
        <v>VOLUMEN POR ACTO (consumiciones)Resto Bebidas Caliente</v>
      </c>
      <c r="B412" s="10" t="s">
        <v>199</v>
      </c>
      <c r="C412" s="10" t="s">
        <v>123</v>
      </c>
      <c r="D412" s="11">
        <v>1.8576074935810838</v>
      </c>
      <c r="E412" s="11">
        <v>1.8469864168193015</v>
      </c>
      <c r="F412" s="11">
        <v>1.8006359150565869</v>
      </c>
      <c r="G412" s="11">
        <v>0</v>
      </c>
      <c r="H412" s="11">
        <v>0</v>
      </c>
      <c r="I412" s="11">
        <v>0</v>
      </c>
      <c r="J412" s="11">
        <v>0</v>
      </c>
      <c r="K412" s="11">
        <v>0</v>
      </c>
      <c r="L412" s="11">
        <v>0</v>
      </c>
      <c r="M412" s="11"/>
      <c r="N412" s="11"/>
    </row>
    <row r="413" spans="1:14" x14ac:dyDescent="0.35">
      <c r="A413" s="10" t="str">
        <f t="shared" si="6"/>
        <v>VOLUMEN POR ACTO (consumiciones).Total Bebidas Frias</v>
      </c>
      <c r="B413" s="10" t="s">
        <v>199</v>
      </c>
      <c r="C413" s="10" t="s">
        <v>124</v>
      </c>
      <c r="D413" s="11">
        <v>2.5619925830539323</v>
      </c>
      <c r="E413" s="11">
        <v>2.5149008089734015</v>
      </c>
      <c r="F413" s="11">
        <v>2.4826900842857773</v>
      </c>
      <c r="G413" s="11">
        <v>0</v>
      </c>
      <c r="H413" s="11">
        <v>0</v>
      </c>
      <c r="I413" s="11">
        <v>0</v>
      </c>
      <c r="J413" s="11">
        <v>0</v>
      </c>
      <c r="K413" s="11">
        <v>0</v>
      </c>
      <c r="L413" s="11">
        <v>0</v>
      </c>
      <c r="M413" s="11"/>
      <c r="N413" s="11"/>
    </row>
    <row r="414" spans="1:14" x14ac:dyDescent="0.35">
      <c r="A414" s="10" t="str">
        <f t="shared" si="6"/>
        <v>VOLUMEN POR ACTO (consumiciones)Total bebidas de vino</v>
      </c>
      <c r="B414" s="10" t="s">
        <v>199</v>
      </c>
      <c r="C414" s="10" t="s">
        <v>125</v>
      </c>
      <c r="D414" s="11">
        <v>1.8615613979535222</v>
      </c>
      <c r="E414" s="11">
        <v>1.8602480674374064</v>
      </c>
      <c r="F414" s="11">
        <v>1.8603002067429113</v>
      </c>
      <c r="G414" s="11">
        <v>0</v>
      </c>
      <c r="H414" s="11">
        <v>0</v>
      </c>
      <c r="I414" s="11">
        <v>0</v>
      </c>
      <c r="J414" s="11">
        <v>0</v>
      </c>
      <c r="K414" s="11">
        <v>0</v>
      </c>
      <c r="L414" s="11">
        <v>0</v>
      </c>
      <c r="M414" s="11"/>
      <c r="N414" s="11"/>
    </row>
    <row r="415" spans="1:14" x14ac:dyDescent="0.35">
      <c r="A415" s="10" t="str">
        <f t="shared" si="6"/>
        <v>VOLUMEN POR ACTO (consumiciones)Vino</v>
      </c>
      <c r="B415" s="10" t="s">
        <v>199</v>
      </c>
      <c r="C415" s="10" t="s">
        <v>126</v>
      </c>
      <c r="D415" s="11">
        <v>1.8021506950364379</v>
      </c>
      <c r="E415" s="11">
        <v>1.8102882567358918</v>
      </c>
      <c r="F415" s="11">
        <v>1.8144977932325801</v>
      </c>
      <c r="G415" s="11">
        <v>0</v>
      </c>
      <c r="H415" s="11">
        <v>0</v>
      </c>
      <c r="I415" s="11">
        <v>0</v>
      </c>
      <c r="J415" s="11">
        <v>0</v>
      </c>
      <c r="K415" s="11">
        <v>0</v>
      </c>
      <c r="L415" s="11">
        <v>0</v>
      </c>
      <c r="M415" s="11"/>
      <c r="N415" s="11"/>
    </row>
    <row r="416" spans="1:14" x14ac:dyDescent="0.35">
      <c r="A416" s="10" t="str">
        <f t="shared" si="6"/>
        <v>VOLUMEN POR ACTO (consumiciones)Tinto</v>
      </c>
      <c r="B416" s="10" t="s">
        <v>199</v>
      </c>
      <c r="C416" s="10" t="s">
        <v>127</v>
      </c>
      <c r="D416" s="11">
        <v>1.641505823239473</v>
      </c>
      <c r="E416" s="11">
        <v>1.6511024561147867</v>
      </c>
      <c r="F416" s="11">
        <v>1.6543824406766716</v>
      </c>
      <c r="G416" s="11">
        <v>0</v>
      </c>
      <c r="H416" s="11">
        <v>0</v>
      </c>
      <c r="I416" s="11">
        <v>0</v>
      </c>
      <c r="J416" s="11">
        <v>0</v>
      </c>
      <c r="K416" s="11">
        <v>0</v>
      </c>
      <c r="L416" s="11">
        <v>0</v>
      </c>
      <c r="M416" s="11"/>
      <c r="N416" s="11"/>
    </row>
    <row r="417" spans="1:14" x14ac:dyDescent="0.35">
      <c r="A417" s="10" t="str">
        <f t="shared" si="6"/>
        <v>VOLUMEN POR ACTO (consumiciones)Blanco</v>
      </c>
      <c r="B417" s="10" t="s">
        <v>199</v>
      </c>
      <c r="C417" s="10" t="s">
        <v>128</v>
      </c>
      <c r="D417" s="11">
        <v>1.9175956287454772</v>
      </c>
      <c r="E417" s="11">
        <v>1.8857141312457422</v>
      </c>
      <c r="F417" s="11">
        <v>1.8921425532773335</v>
      </c>
      <c r="G417" s="11">
        <v>0</v>
      </c>
      <c r="H417" s="11">
        <v>0</v>
      </c>
      <c r="I417" s="11">
        <v>0</v>
      </c>
      <c r="J417" s="11">
        <v>0</v>
      </c>
      <c r="K417" s="11">
        <v>0</v>
      </c>
      <c r="L417" s="11">
        <v>0</v>
      </c>
      <c r="M417" s="11"/>
      <c r="N417" s="11"/>
    </row>
    <row r="418" spans="1:14" x14ac:dyDescent="0.35">
      <c r="A418" s="10" t="str">
        <f t="shared" si="6"/>
        <v>VOLUMEN POR ACTO (consumiciones)Rosado</v>
      </c>
      <c r="B418" s="10" t="s">
        <v>199</v>
      </c>
      <c r="C418" s="10" t="s">
        <v>129</v>
      </c>
      <c r="D418" s="11">
        <v>1.6117284054456225</v>
      </c>
      <c r="E418" s="11">
        <v>1.6027459012432845</v>
      </c>
      <c r="F418" s="11">
        <v>1.5324212775137525</v>
      </c>
      <c r="G418" s="11">
        <v>0</v>
      </c>
      <c r="H418" s="11">
        <v>0</v>
      </c>
      <c r="I418" s="11">
        <v>0</v>
      </c>
      <c r="J418" s="11">
        <v>0</v>
      </c>
      <c r="K418" s="11">
        <v>0</v>
      </c>
      <c r="L418" s="11">
        <v>0</v>
      </c>
      <c r="M418" s="11"/>
      <c r="N418" s="11"/>
    </row>
    <row r="419" spans="1:14" x14ac:dyDescent="0.35">
      <c r="A419" s="10" t="str">
        <f t="shared" si="6"/>
        <v>VOLUMEN POR ACTO (consumiciones)Resto vino</v>
      </c>
      <c r="B419" s="10" t="s">
        <v>199</v>
      </c>
      <c r="C419" s="10" t="s">
        <v>130</v>
      </c>
      <c r="D419" s="11">
        <v>1.7442994118906758</v>
      </c>
      <c r="E419" s="11">
        <v>2.1107503522747</v>
      </c>
      <c r="F419" s="11">
        <v>1.5886229353811059</v>
      </c>
      <c r="G419" s="11">
        <v>0</v>
      </c>
      <c r="H419" s="11">
        <v>0</v>
      </c>
      <c r="I419" s="11">
        <v>0</v>
      </c>
      <c r="J419" s="11">
        <v>0</v>
      </c>
      <c r="K419" s="11">
        <v>0</v>
      </c>
      <c r="L419" s="11">
        <v>0</v>
      </c>
      <c r="M419" s="11"/>
      <c r="N419" s="11"/>
    </row>
    <row r="420" spans="1:14" x14ac:dyDescent="0.35">
      <c r="A420" s="10" t="str">
        <f t="shared" si="6"/>
        <v>VOLUMEN POR ACTO (consumiciones)Cava</v>
      </c>
      <c r="B420" s="10" t="s">
        <v>199</v>
      </c>
      <c r="C420" s="10" t="s">
        <v>131</v>
      </c>
      <c r="D420" s="11">
        <v>1.8927132401945022</v>
      </c>
      <c r="E420" s="11">
        <v>1.7719210677953789</v>
      </c>
      <c r="F420" s="11">
        <v>1.8841705625984784</v>
      </c>
      <c r="G420" s="11">
        <v>0</v>
      </c>
      <c r="H420" s="11">
        <v>0</v>
      </c>
      <c r="I420" s="11">
        <v>0</v>
      </c>
      <c r="J420" s="11">
        <v>0</v>
      </c>
      <c r="K420" s="11">
        <v>0</v>
      </c>
      <c r="L420" s="11">
        <v>0</v>
      </c>
      <c r="M420" s="11"/>
      <c r="N420" s="11"/>
    </row>
    <row r="421" spans="1:14" x14ac:dyDescent="0.35">
      <c r="A421" s="10" t="str">
        <f t="shared" si="6"/>
        <v>VOLUMEN POR ACTO (consumiciones)Otr.Bebidas Deri.Vino</v>
      </c>
      <c r="B421" s="10" t="s">
        <v>199</v>
      </c>
      <c r="C421" s="10" t="s">
        <v>132</v>
      </c>
      <c r="D421" s="11">
        <v>1.8889944166447843</v>
      </c>
      <c r="E421" s="11">
        <v>1.8670404472328521</v>
      </c>
      <c r="F421" s="11">
        <v>1.8495646855525447</v>
      </c>
      <c r="G421" s="11">
        <v>0</v>
      </c>
      <c r="H421" s="11">
        <v>0</v>
      </c>
      <c r="I421" s="11">
        <v>0</v>
      </c>
      <c r="J421" s="11">
        <v>0</v>
      </c>
      <c r="K421" s="11">
        <v>0</v>
      </c>
      <c r="L421" s="11">
        <v>0</v>
      </c>
      <c r="M421" s="11"/>
      <c r="N421" s="11"/>
    </row>
    <row r="422" spans="1:14" x14ac:dyDescent="0.35">
      <c r="A422" s="10" t="str">
        <f t="shared" si="6"/>
        <v>VOLUMEN POR ACTO (consumiciones)Tinto de Verano</v>
      </c>
      <c r="B422" s="10" t="s">
        <v>199</v>
      </c>
      <c r="C422" s="10" t="s">
        <v>133</v>
      </c>
      <c r="D422" s="11">
        <v>1.9343883901023722</v>
      </c>
      <c r="E422" s="11">
        <v>1.9132176072061386</v>
      </c>
      <c r="F422" s="11">
        <v>1.8768182824173529</v>
      </c>
      <c r="G422" s="11">
        <v>0</v>
      </c>
      <c r="H422" s="11">
        <v>0</v>
      </c>
      <c r="I422" s="11">
        <v>0</v>
      </c>
      <c r="J422" s="11">
        <v>0</v>
      </c>
      <c r="K422" s="11">
        <v>0</v>
      </c>
      <c r="L422" s="11">
        <v>0</v>
      </c>
      <c r="M422" s="11"/>
      <c r="N422" s="11"/>
    </row>
    <row r="423" spans="1:14" x14ac:dyDescent="0.35">
      <c r="A423" s="10" t="str">
        <f t="shared" si="6"/>
        <v>VOLUMEN POR ACTO (consumiciones)Sangria de Vino</v>
      </c>
      <c r="B423" s="10" t="s">
        <v>199</v>
      </c>
      <c r="C423" s="10" t="s">
        <v>134</v>
      </c>
      <c r="D423" s="11">
        <v>1.7379770145128715</v>
      </c>
      <c r="E423" s="11">
        <v>1.5030376203384277</v>
      </c>
      <c r="F423" s="11">
        <v>1.5850741914748916</v>
      </c>
      <c r="G423" s="11">
        <v>0</v>
      </c>
      <c r="H423" s="11">
        <v>0</v>
      </c>
      <c r="I423" s="11">
        <v>0</v>
      </c>
      <c r="J423" s="11">
        <v>0</v>
      </c>
      <c r="K423" s="11">
        <v>0</v>
      </c>
      <c r="L423" s="11">
        <v>0</v>
      </c>
      <c r="M423" s="11"/>
      <c r="N423" s="11"/>
    </row>
    <row r="424" spans="1:14" x14ac:dyDescent="0.35">
      <c r="A424" s="10" t="str">
        <f t="shared" si="6"/>
        <v>VOLUMEN POR ACTO (consumiciones)Sangria de Cava</v>
      </c>
      <c r="B424" s="10" t="s">
        <v>199</v>
      </c>
      <c r="C424" s="10" t="s">
        <v>135</v>
      </c>
      <c r="D424" s="11">
        <v>1.6363889654402131</v>
      </c>
      <c r="E424" s="11">
        <v>1.7329938284468314</v>
      </c>
      <c r="F424" s="11">
        <v>1.8053763186882796</v>
      </c>
      <c r="G424" s="11">
        <v>0</v>
      </c>
      <c r="H424" s="11">
        <v>0</v>
      </c>
      <c r="I424" s="11">
        <v>0</v>
      </c>
      <c r="J424" s="11">
        <v>0</v>
      </c>
      <c r="K424" s="11">
        <v>0</v>
      </c>
      <c r="L424" s="11">
        <v>0</v>
      </c>
      <c r="M424" s="11"/>
      <c r="N424" s="11"/>
    </row>
    <row r="425" spans="1:14" x14ac:dyDescent="0.35">
      <c r="A425" s="10" t="str">
        <f t="shared" si="6"/>
        <v>VOLUMEN POR ACTO (consumiciones)Calimocho</v>
      </c>
      <c r="B425" s="10" t="s">
        <v>199</v>
      </c>
      <c r="C425" s="10" t="s">
        <v>136</v>
      </c>
      <c r="D425" s="11">
        <v>2.0104603683480788</v>
      </c>
      <c r="E425" s="11">
        <v>1.9651756185366276</v>
      </c>
      <c r="F425" s="11">
        <v>1.789128716047286</v>
      </c>
      <c r="G425" s="11">
        <v>0</v>
      </c>
      <c r="H425" s="11">
        <v>0</v>
      </c>
      <c r="I425" s="11">
        <v>0</v>
      </c>
      <c r="J425" s="11">
        <v>0</v>
      </c>
      <c r="K425" s="11">
        <v>0</v>
      </c>
      <c r="L425" s="11">
        <v>0</v>
      </c>
      <c r="M425" s="11"/>
      <c r="N425" s="11"/>
    </row>
    <row r="426" spans="1:14" x14ac:dyDescent="0.35">
      <c r="A426" s="10" t="str">
        <f t="shared" si="6"/>
        <v>VOLUMEN POR ACTO (consumiciones)Rebujito</v>
      </c>
      <c r="B426" s="10" t="s">
        <v>199</v>
      </c>
      <c r="C426" s="10" t="s">
        <v>170</v>
      </c>
      <c r="D426" s="11">
        <v>1.9956668806640112</v>
      </c>
      <c r="E426" s="11">
        <v>2.3210848717036203</v>
      </c>
      <c r="F426" s="11">
        <v>1.8815987038454636</v>
      </c>
      <c r="G426" s="11">
        <v>0</v>
      </c>
      <c r="H426" s="11">
        <v>0</v>
      </c>
      <c r="I426" s="11">
        <v>0</v>
      </c>
      <c r="J426" s="11">
        <v>0</v>
      </c>
      <c r="K426" s="11">
        <v>0</v>
      </c>
      <c r="L426" s="11">
        <v>0</v>
      </c>
      <c r="M426" s="11"/>
      <c r="N426" s="11"/>
    </row>
    <row r="427" spans="1:14" x14ac:dyDescent="0.35">
      <c r="A427" s="10" t="str">
        <f t="shared" si="6"/>
        <v>VOLUMEN POR ACTO (consumiciones)Espum/Lambrusc/Mosca</v>
      </c>
      <c r="B427" s="10" t="s">
        <v>199</v>
      </c>
      <c r="C427" s="10" t="s">
        <v>171</v>
      </c>
      <c r="D427" s="11">
        <v>1.5728271598286956</v>
      </c>
      <c r="E427" s="11">
        <v>1.6666321219686717</v>
      </c>
      <c r="F427" s="11">
        <v>1.7976544052484378</v>
      </c>
      <c r="G427" s="11">
        <v>0</v>
      </c>
      <c r="H427" s="11">
        <v>0</v>
      </c>
      <c r="I427" s="11">
        <v>0</v>
      </c>
      <c r="J427" s="11">
        <v>0</v>
      </c>
      <c r="K427" s="11">
        <v>0</v>
      </c>
      <c r="L427" s="11">
        <v>0</v>
      </c>
      <c r="M427" s="11"/>
      <c r="N427" s="11"/>
    </row>
    <row r="428" spans="1:14" x14ac:dyDescent="0.35">
      <c r="A428" s="10" t="str">
        <f t="shared" si="6"/>
        <v>VOLUMEN POR ACTO (consumiciones)Sidra</v>
      </c>
      <c r="B428" s="10" t="s">
        <v>199</v>
      </c>
      <c r="C428" s="10" t="s">
        <v>137</v>
      </c>
      <c r="D428" s="11">
        <v>2.3797022526440523</v>
      </c>
      <c r="E428" s="11">
        <v>2.3148575628830628</v>
      </c>
      <c r="F428" s="11">
        <v>1.9328207335264715</v>
      </c>
      <c r="G428" s="11">
        <v>0</v>
      </c>
      <c r="H428" s="11">
        <v>0</v>
      </c>
      <c r="I428" s="11">
        <v>0</v>
      </c>
      <c r="J428" s="11">
        <v>0</v>
      </c>
      <c r="K428" s="11">
        <v>0</v>
      </c>
      <c r="L428" s="11">
        <v>0</v>
      </c>
      <c r="M428" s="11"/>
      <c r="N428" s="11"/>
    </row>
    <row r="429" spans="1:14" x14ac:dyDescent="0.35">
      <c r="A429" s="10" t="str">
        <f t="shared" si="6"/>
        <v>VOLUMEN POR ACTO (consumiciones)Cerveza</v>
      </c>
      <c r="B429" s="10" t="s">
        <v>199</v>
      </c>
      <c r="C429" s="10" t="s">
        <v>138</v>
      </c>
      <c r="D429" s="11">
        <v>2.9096442359760828</v>
      </c>
      <c r="E429" s="11">
        <v>2.798534705711369</v>
      </c>
      <c r="F429" s="11">
        <v>2.7709157613500945</v>
      </c>
      <c r="G429" s="11">
        <v>0</v>
      </c>
      <c r="H429" s="11">
        <v>0</v>
      </c>
      <c r="I429" s="11">
        <v>0</v>
      </c>
      <c r="J429" s="11">
        <v>0</v>
      </c>
      <c r="K429" s="11">
        <v>0</v>
      </c>
      <c r="L429" s="11">
        <v>0</v>
      </c>
      <c r="M429" s="11"/>
      <c r="N429" s="11"/>
    </row>
    <row r="430" spans="1:14" x14ac:dyDescent="0.35">
      <c r="A430" s="10" t="str">
        <f t="shared" si="6"/>
        <v>VOLUMEN POR ACTO (consumiciones)Con alcohol</v>
      </c>
      <c r="B430" s="10" t="s">
        <v>199</v>
      </c>
      <c r="C430" s="10" t="s">
        <v>139</v>
      </c>
      <c r="D430" s="11">
        <v>2.9006924266932486</v>
      </c>
      <c r="E430" s="11">
        <v>2.782876793827767</v>
      </c>
      <c r="F430" s="11">
        <v>2.7622823760162816</v>
      </c>
      <c r="G430" s="11">
        <v>0</v>
      </c>
      <c r="H430" s="11">
        <v>0</v>
      </c>
      <c r="I430" s="11">
        <v>0</v>
      </c>
      <c r="J430" s="11">
        <v>0</v>
      </c>
      <c r="K430" s="11">
        <v>0</v>
      </c>
      <c r="L430" s="11">
        <v>0</v>
      </c>
      <c r="M430" s="11"/>
      <c r="N430" s="11"/>
    </row>
    <row r="431" spans="1:14" x14ac:dyDescent="0.35">
      <c r="A431" s="10" t="str">
        <f t="shared" si="6"/>
        <v>VOLUMEN POR ACTO (consumiciones)Sin alcohol</v>
      </c>
      <c r="B431" s="10" t="s">
        <v>199</v>
      </c>
      <c r="C431" s="10" t="s">
        <v>140</v>
      </c>
      <c r="D431" s="11">
        <v>1.9832855722556872</v>
      </c>
      <c r="E431" s="11">
        <v>1.969666426685865</v>
      </c>
      <c r="F431" s="11">
        <v>1.921750211717711</v>
      </c>
      <c r="G431" s="11">
        <v>0</v>
      </c>
      <c r="H431" s="11">
        <v>0</v>
      </c>
      <c r="I431" s="11">
        <v>0</v>
      </c>
      <c r="J431" s="11">
        <v>0</v>
      </c>
      <c r="K431" s="11">
        <v>0</v>
      </c>
      <c r="L431" s="11">
        <v>0</v>
      </c>
      <c r="M431" s="11"/>
      <c r="N431" s="11"/>
    </row>
    <row r="432" spans="1:14" x14ac:dyDescent="0.35">
      <c r="A432" s="10" t="str">
        <f t="shared" si="6"/>
        <v>VOLUMEN POR ACTO (consumiciones)Cerveza Envasada</v>
      </c>
      <c r="B432" s="10" t="s">
        <v>199</v>
      </c>
      <c r="C432" s="10" t="s">
        <v>172</v>
      </c>
      <c r="D432" s="11">
        <v>2.8601742983357581</v>
      </c>
      <c r="E432" s="11">
        <v>2.7389271220113236</v>
      </c>
      <c r="F432" s="11">
        <v>2.6931381803571957</v>
      </c>
      <c r="G432" s="11">
        <v>0</v>
      </c>
      <c r="H432" s="11">
        <v>0</v>
      </c>
      <c r="I432" s="11">
        <v>0</v>
      </c>
      <c r="J432" s="11">
        <v>0</v>
      </c>
      <c r="K432" s="11">
        <v>0</v>
      </c>
      <c r="L432" s="11">
        <v>0</v>
      </c>
      <c r="M432" s="11"/>
      <c r="N432" s="11"/>
    </row>
    <row r="433" spans="1:14" x14ac:dyDescent="0.35">
      <c r="A433" s="10" t="str">
        <f t="shared" si="6"/>
        <v>VOLUMEN POR ACTO (consumiciones)Cerveza Surtidor</v>
      </c>
      <c r="B433" s="10" t="s">
        <v>199</v>
      </c>
      <c r="C433" s="10" t="s">
        <v>173</v>
      </c>
      <c r="D433" s="11">
        <v>2.7117993105310751</v>
      </c>
      <c r="E433" s="11">
        <v>2.6113774772864753</v>
      </c>
      <c r="F433" s="11">
        <v>2.5866191593914118</v>
      </c>
      <c r="G433" s="11">
        <v>0</v>
      </c>
      <c r="H433" s="11">
        <v>0</v>
      </c>
      <c r="I433" s="11">
        <v>0</v>
      </c>
      <c r="J433" s="11">
        <v>0</v>
      </c>
      <c r="K433" s="11">
        <v>0</v>
      </c>
      <c r="L433" s="11">
        <v>0</v>
      </c>
      <c r="M433" s="11"/>
      <c r="N433" s="11"/>
    </row>
    <row r="434" spans="1:14" x14ac:dyDescent="0.35">
      <c r="A434" s="10" t="str">
        <f t="shared" si="6"/>
        <v>VOLUMEN POR ACTO (consumiciones)Otras Cervezas</v>
      </c>
      <c r="B434" s="10" t="s">
        <v>199</v>
      </c>
      <c r="C434" s="10" t="s">
        <v>141</v>
      </c>
      <c r="D434" s="11">
        <v>2.665649532950749</v>
      </c>
      <c r="E434" s="11">
        <v>2.0886190921102084</v>
      </c>
      <c r="F434" s="11">
        <v>1.9988094092964079</v>
      </c>
      <c r="G434" s="11">
        <v>0</v>
      </c>
      <c r="H434" s="11">
        <v>0</v>
      </c>
      <c r="I434" s="11">
        <v>0</v>
      </c>
      <c r="J434" s="11">
        <v>0</v>
      </c>
      <c r="K434" s="11">
        <v>0</v>
      </c>
      <c r="L434" s="11">
        <v>0</v>
      </c>
      <c r="M434" s="11"/>
      <c r="N434" s="11"/>
    </row>
    <row r="435" spans="1:14" x14ac:dyDescent="0.35">
      <c r="A435" s="10" t="str">
        <f t="shared" si="6"/>
        <v>VOLUMEN POR ACTO (consumiciones)Espirituosas</v>
      </c>
      <c r="B435" s="10" t="s">
        <v>199</v>
      </c>
      <c r="C435" s="10" t="s">
        <v>142</v>
      </c>
      <c r="D435" s="11">
        <v>2.2783471839640304</v>
      </c>
      <c r="E435" s="11">
        <v>2.207176508561282</v>
      </c>
      <c r="F435" s="11">
        <v>2.2053561265780606</v>
      </c>
      <c r="G435" s="11">
        <v>0</v>
      </c>
      <c r="H435" s="11">
        <v>0</v>
      </c>
      <c r="I435" s="11">
        <v>0</v>
      </c>
      <c r="J435" s="11">
        <v>0</v>
      </c>
      <c r="K435" s="11">
        <v>0</v>
      </c>
      <c r="L435" s="11">
        <v>0</v>
      </c>
      <c r="M435" s="11"/>
      <c r="N435" s="11"/>
    </row>
    <row r="436" spans="1:14" x14ac:dyDescent="0.35">
      <c r="A436" s="10" t="str">
        <f t="shared" si="6"/>
        <v>VOLUMEN POR ACTO (consumiciones)Whisky</v>
      </c>
      <c r="B436" s="10" t="s">
        <v>199</v>
      </c>
      <c r="C436" s="10" t="s">
        <v>143</v>
      </c>
      <c r="D436" s="11">
        <v>2.0724287284301397</v>
      </c>
      <c r="E436" s="11">
        <v>1.9188471484844105</v>
      </c>
      <c r="F436" s="11">
        <v>1.9937329596886535</v>
      </c>
      <c r="G436" s="11">
        <v>0</v>
      </c>
      <c r="H436" s="11">
        <v>0</v>
      </c>
      <c r="I436" s="11">
        <v>0</v>
      </c>
      <c r="J436" s="11">
        <v>0</v>
      </c>
      <c r="K436" s="11">
        <v>0</v>
      </c>
      <c r="L436" s="11">
        <v>0</v>
      </c>
      <c r="M436" s="11"/>
      <c r="N436" s="11"/>
    </row>
    <row r="437" spans="1:14" x14ac:dyDescent="0.35">
      <c r="A437" s="10" t="str">
        <f t="shared" si="6"/>
        <v>VOLUMEN POR ACTO (consumiciones)Brandy</v>
      </c>
      <c r="B437" s="10" t="s">
        <v>199</v>
      </c>
      <c r="C437" s="10" t="s">
        <v>144</v>
      </c>
      <c r="D437" s="11">
        <v>1.2826563044097627</v>
      </c>
      <c r="E437" s="11">
        <v>1.3559024801056994</v>
      </c>
      <c r="F437" s="11">
        <v>1.3778700590876773</v>
      </c>
      <c r="G437" s="11">
        <v>0</v>
      </c>
      <c r="H437" s="11">
        <v>0</v>
      </c>
      <c r="I437" s="11">
        <v>0</v>
      </c>
      <c r="J437" s="11">
        <v>0</v>
      </c>
      <c r="K437" s="11">
        <v>0</v>
      </c>
      <c r="L437" s="11">
        <v>0</v>
      </c>
      <c r="M437" s="11"/>
      <c r="N437" s="11"/>
    </row>
    <row r="438" spans="1:14" x14ac:dyDescent="0.35">
      <c r="A438" s="10" t="str">
        <f t="shared" si="6"/>
        <v>VOLUMEN POR ACTO (consumiciones)Ginebra</v>
      </c>
      <c r="B438" s="10" t="s">
        <v>199</v>
      </c>
      <c r="C438" s="10" t="s">
        <v>145</v>
      </c>
      <c r="D438" s="11">
        <v>2.2893906630416341</v>
      </c>
      <c r="E438" s="11">
        <v>2.3327891210010323</v>
      </c>
      <c r="F438" s="11">
        <v>2.2817792352221882</v>
      </c>
      <c r="G438" s="11">
        <v>0</v>
      </c>
      <c r="H438" s="11">
        <v>0</v>
      </c>
      <c r="I438" s="11">
        <v>0</v>
      </c>
      <c r="J438" s="11">
        <v>0</v>
      </c>
      <c r="K438" s="11">
        <v>0</v>
      </c>
      <c r="L438" s="11">
        <v>0</v>
      </c>
      <c r="M438" s="11"/>
      <c r="N438" s="11"/>
    </row>
    <row r="439" spans="1:14" x14ac:dyDescent="0.35">
      <c r="A439" s="10" t="str">
        <f t="shared" si="6"/>
        <v>VOLUMEN POR ACTO (consumiciones)Ron</v>
      </c>
      <c r="B439" s="10" t="s">
        <v>199</v>
      </c>
      <c r="C439" s="10" t="s">
        <v>146</v>
      </c>
      <c r="D439" s="11">
        <v>2.2290952873226386</v>
      </c>
      <c r="E439" s="11">
        <v>2.1682744792731357</v>
      </c>
      <c r="F439" s="11">
        <v>2.1286471246575562</v>
      </c>
      <c r="G439" s="11">
        <v>0</v>
      </c>
      <c r="H439" s="11">
        <v>0</v>
      </c>
      <c r="I439" s="11">
        <v>0</v>
      </c>
      <c r="J439" s="11">
        <v>0</v>
      </c>
      <c r="K439" s="11">
        <v>0</v>
      </c>
      <c r="L439" s="11">
        <v>0</v>
      </c>
      <c r="M439" s="11"/>
      <c r="N439" s="11"/>
    </row>
    <row r="440" spans="1:14" x14ac:dyDescent="0.35">
      <c r="A440" s="10" t="str">
        <f t="shared" si="6"/>
        <v>VOLUMEN POR ACTO (consumiciones)Anis</v>
      </c>
      <c r="B440" s="10" t="s">
        <v>199</v>
      </c>
      <c r="C440" s="10" t="s">
        <v>147</v>
      </c>
      <c r="D440" s="11">
        <v>1.6489693519103252</v>
      </c>
      <c r="E440" s="11">
        <v>1.784729175050302</v>
      </c>
      <c r="F440" s="11">
        <v>1.5219766185900141</v>
      </c>
      <c r="G440" s="11">
        <v>0</v>
      </c>
      <c r="H440" s="11">
        <v>0</v>
      </c>
      <c r="I440" s="11">
        <v>0</v>
      </c>
      <c r="J440" s="11">
        <v>0</v>
      </c>
      <c r="K440" s="11">
        <v>0</v>
      </c>
      <c r="L440" s="11">
        <v>0</v>
      </c>
      <c r="M440" s="11"/>
      <c r="N440" s="11"/>
    </row>
    <row r="441" spans="1:14" x14ac:dyDescent="0.35">
      <c r="A441" s="10" t="str">
        <f t="shared" si="6"/>
        <v>VOLUMEN POR ACTO (consumiciones)Otras Espirituosas</v>
      </c>
      <c r="B441" s="10" t="s">
        <v>199</v>
      </c>
      <c r="C441" s="10" t="s">
        <v>148</v>
      </c>
      <c r="D441" s="11">
        <v>2.0191829273487292</v>
      </c>
      <c r="E441" s="11">
        <v>1.960968975199294</v>
      </c>
      <c r="F441" s="11">
        <v>1.9656680462780614</v>
      </c>
      <c r="G441" s="11">
        <v>0</v>
      </c>
      <c r="H441" s="11">
        <v>0</v>
      </c>
      <c r="I441" s="11">
        <v>0</v>
      </c>
      <c r="J441" s="11">
        <v>0</v>
      </c>
      <c r="K441" s="11">
        <v>0</v>
      </c>
      <c r="L441" s="11">
        <v>0</v>
      </c>
      <c r="M441" s="11"/>
      <c r="N441" s="11"/>
    </row>
    <row r="442" spans="1:14" x14ac:dyDescent="0.35">
      <c r="A442" s="10" t="str">
        <f t="shared" si="6"/>
        <v>VOLUMEN POR ACTO (consumiciones)T.Zumo+Horchata+Mosto</v>
      </c>
      <c r="B442" s="10" t="s">
        <v>199</v>
      </c>
      <c r="C442" s="10" t="s">
        <v>149</v>
      </c>
      <c r="D442" s="11">
        <v>1.4907290720203217</v>
      </c>
      <c r="E442" s="11">
        <v>1.5240688526696611</v>
      </c>
      <c r="F442" s="11">
        <v>1.5226720709785488</v>
      </c>
      <c r="G442" s="11">
        <v>0</v>
      </c>
      <c r="H442" s="11">
        <v>0</v>
      </c>
      <c r="I442" s="11">
        <v>0</v>
      </c>
      <c r="J442" s="11">
        <v>0</v>
      </c>
      <c r="K442" s="11">
        <v>0</v>
      </c>
      <c r="L442" s="11">
        <v>0</v>
      </c>
      <c r="M442" s="11"/>
      <c r="N442" s="11"/>
    </row>
    <row r="443" spans="1:14" x14ac:dyDescent="0.35">
      <c r="A443" s="10" t="str">
        <f t="shared" si="6"/>
        <v>VOLUMEN POR ACTO (consumiciones)Agua Envasada</v>
      </c>
      <c r="B443" s="10" t="s">
        <v>199</v>
      </c>
      <c r="C443" s="10" t="s">
        <v>150</v>
      </c>
      <c r="D443" s="11">
        <v>1.4426665162684911</v>
      </c>
      <c r="E443" s="11">
        <v>1.4400687576195048</v>
      </c>
      <c r="F443" s="11">
        <v>1.4220321570637457</v>
      </c>
      <c r="G443" s="11">
        <v>0</v>
      </c>
      <c r="H443" s="11">
        <v>0</v>
      </c>
      <c r="I443" s="11">
        <v>0</v>
      </c>
      <c r="J443" s="11">
        <v>0</v>
      </c>
      <c r="K443" s="11">
        <v>0</v>
      </c>
      <c r="L443" s="11">
        <v>0</v>
      </c>
      <c r="M443" s="11"/>
      <c r="N443" s="11"/>
    </row>
    <row r="444" spans="1:14" x14ac:dyDescent="0.35">
      <c r="A444" s="10" t="str">
        <f t="shared" si="6"/>
        <v>VOLUMEN POR ACTO (consumiciones)Bebidas Refrescantes</v>
      </c>
      <c r="B444" s="10" t="s">
        <v>199</v>
      </c>
      <c r="C444" s="10" t="s">
        <v>151</v>
      </c>
      <c r="D444" s="11">
        <v>1.7775135340674975</v>
      </c>
      <c r="E444" s="11">
        <v>1.7950678135271814</v>
      </c>
      <c r="F444" s="11">
        <v>1.7784658665815101</v>
      </c>
      <c r="G444" s="11">
        <v>0</v>
      </c>
      <c r="H444" s="11">
        <v>0</v>
      </c>
      <c r="I444" s="11">
        <v>0</v>
      </c>
      <c r="J444" s="11">
        <v>0</v>
      </c>
      <c r="K444" s="11">
        <v>0</v>
      </c>
      <c r="L444" s="11">
        <v>0</v>
      </c>
      <c r="M444" s="11"/>
      <c r="N444" s="11"/>
    </row>
    <row r="445" spans="1:14" x14ac:dyDescent="0.35">
      <c r="A445" s="10" t="str">
        <f t="shared" si="6"/>
        <v>VOLUMEN POR ACTO (consumiciones)Colas</v>
      </c>
      <c r="B445" s="10" t="s">
        <v>199</v>
      </c>
      <c r="C445" s="10" t="s">
        <v>152</v>
      </c>
      <c r="D445" s="11">
        <v>1.7034473070850611</v>
      </c>
      <c r="E445" s="11">
        <v>1.7229207771040549</v>
      </c>
      <c r="F445" s="11">
        <v>1.6860537777719646</v>
      </c>
      <c r="G445" s="11">
        <v>0</v>
      </c>
      <c r="H445" s="11">
        <v>0</v>
      </c>
      <c r="I445" s="11">
        <v>0</v>
      </c>
      <c r="J445" s="11">
        <v>0</v>
      </c>
      <c r="K445" s="11">
        <v>0</v>
      </c>
      <c r="L445" s="11">
        <v>0</v>
      </c>
      <c r="M445" s="11"/>
      <c r="N445" s="11"/>
    </row>
    <row r="446" spans="1:14" x14ac:dyDescent="0.35">
      <c r="A446" s="10" t="str">
        <f t="shared" si="6"/>
        <v>VOLUMEN POR ACTO (consumiciones)Cola Regular</v>
      </c>
      <c r="B446" s="10" t="s">
        <v>199</v>
      </c>
      <c r="C446" s="10" t="s">
        <v>153</v>
      </c>
      <c r="D446" s="11">
        <v>1.6690535312736454</v>
      </c>
      <c r="E446" s="11">
        <v>1.6595379525830403</v>
      </c>
      <c r="F446" s="11">
        <v>1.6149515398425107</v>
      </c>
      <c r="G446" s="11">
        <v>0</v>
      </c>
      <c r="H446" s="11">
        <v>0</v>
      </c>
      <c r="I446" s="11">
        <v>0</v>
      </c>
      <c r="J446" s="11">
        <v>0</v>
      </c>
      <c r="K446" s="11">
        <v>0</v>
      </c>
      <c r="L446" s="11">
        <v>0</v>
      </c>
      <c r="M446" s="11"/>
      <c r="N446" s="11"/>
    </row>
    <row r="447" spans="1:14" x14ac:dyDescent="0.35">
      <c r="A447" s="10" t="str">
        <f t="shared" si="6"/>
        <v>VOLUMEN POR ACTO (consumiciones)Light/Zero</v>
      </c>
      <c r="B447" s="10" t="s">
        <v>199</v>
      </c>
      <c r="C447" s="10" t="s">
        <v>154</v>
      </c>
      <c r="D447" s="11">
        <v>1.6790435370215036</v>
      </c>
      <c r="E447" s="11">
        <v>1.7217570469061065</v>
      </c>
      <c r="F447" s="11">
        <v>1.6895353439085063</v>
      </c>
      <c r="G447" s="11">
        <v>0</v>
      </c>
      <c r="H447" s="11">
        <v>0</v>
      </c>
      <c r="I447" s="11">
        <v>0</v>
      </c>
      <c r="J447" s="11">
        <v>0</v>
      </c>
      <c r="K447" s="11">
        <v>0</v>
      </c>
      <c r="L447" s="11">
        <v>0</v>
      </c>
      <c r="M447" s="11"/>
      <c r="N447" s="11"/>
    </row>
    <row r="448" spans="1:14" x14ac:dyDescent="0.35">
      <c r="A448" s="10" t="str">
        <f t="shared" si="6"/>
        <v>VOLUMEN POR ACTO (consumiciones)Otra Variedad Cola</v>
      </c>
      <c r="B448" s="10" t="s">
        <v>199</v>
      </c>
      <c r="C448" s="10" t="s">
        <v>155</v>
      </c>
      <c r="D448" s="11" t="s">
        <v>213</v>
      </c>
      <c r="E448" s="11" t="s">
        <v>213</v>
      </c>
      <c r="F448" s="11" t="s">
        <v>213</v>
      </c>
      <c r="G448" s="11">
        <v>0</v>
      </c>
      <c r="H448" s="11">
        <v>0</v>
      </c>
      <c r="I448" s="11">
        <v>0</v>
      </c>
      <c r="J448" s="11">
        <v>0</v>
      </c>
      <c r="K448" s="11">
        <v>0</v>
      </c>
      <c r="L448" s="11">
        <v>0</v>
      </c>
      <c r="M448" s="11"/>
      <c r="N448" s="11"/>
    </row>
    <row r="449" spans="1:14" x14ac:dyDescent="0.35">
      <c r="A449" s="10" t="str">
        <f t="shared" si="6"/>
        <v>VOLUMEN POR ACTO (consumiciones)Con Cafeina</v>
      </c>
      <c r="B449" s="10" t="s">
        <v>199</v>
      </c>
      <c r="C449" s="10" t="s">
        <v>156</v>
      </c>
      <c r="D449" s="11">
        <v>1.665031785192489</v>
      </c>
      <c r="E449" s="11">
        <v>1.6603149105761308</v>
      </c>
      <c r="F449" s="11">
        <v>1.6308693050128662</v>
      </c>
      <c r="G449" s="11">
        <v>0</v>
      </c>
      <c r="H449" s="11">
        <v>0</v>
      </c>
      <c r="I449" s="11">
        <v>0</v>
      </c>
      <c r="J449" s="11">
        <v>0</v>
      </c>
      <c r="K449" s="11">
        <v>0</v>
      </c>
      <c r="L449" s="11">
        <v>0</v>
      </c>
      <c r="M449" s="11"/>
      <c r="N449" s="11"/>
    </row>
    <row r="450" spans="1:14" x14ac:dyDescent="0.35">
      <c r="A450" s="10" t="str">
        <f t="shared" si="6"/>
        <v>VOLUMEN POR ACTO (consumiciones)Sin Cafeina</v>
      </c>
      <c r="B450" s="10" t="s">
        <v>199</v>
      </c>
      <c r="C450" s="10" t="s">
        <v>157</v>
      </c>
      <c r="D450" s="11">
        <v>1.8317300604153008</v>
      </c>
      <c r="E450" s="11">
        <v>1.9518561239020715</v>
      </c>
      <c r="F450" s="11">
        <v>1.8729023492894614</v>
      </c>
      <c r="G450" s="11">
        <v>0</v>
      </c>
      <c r="H450" s="11">
        <v>0</v>
      </c>
      <c r="I450" s="11">
        <v>0</v>
      </c>
      <c r="J450" s="11">
        <v>0</v>
      </c>
      <c r="K450" s="11">
        <v>0</v>
      </c>
      <c r="L450" s="11">
        <v>0</v>
      </c>
      <c r="M450" s="11"/>
      <c r="N450" s="11"/>
    </row>
    <row r="451" spans="1:14" x14ac:dyDescent="0.35">
      <c r="A451" s="10" t="str">
        <f t="shared" si="6"/>
        <v>VOLUMEN POR ACTO (consumiciones)Frutas con gas</v>
      </c>
      <c r="B451" s="10" t="s">
        <v>199</v>
      </c>
      <c r="C451" s="10" t="s">
        <v>158</v>
      </c>
      <c r="D451" s="11">
        <v>1.5657417087338268</v>
      </c>
      <c r="E451" s="11">
        <v>1.5515432495636532</v>
      </c>
      <c r="F451" s="11">
        <v>1.5871377714038504</v>
      </c>
      <c r="G451" s="11">
        <v>0</v>
      </c>
      <c r="H451" s="11">
        <v>0</v>
      </c>
      <c r="I451" s="11">
        <v>0</v>
      </c>
      <c r="J451" s="11">
        <v>0</v>
      </c>
      <c r="K451" s="11">
        <v>0</v>
      </c>
      <c r="L451" s="11">
        <v>0</v>
      </c>
      <c r="M451" s="11"/>
      <c r="N451" s="11"/>
    </row>
    <row r="452" spans="1:14" x14ac:dyDescent="0.35">
      <c r="A452" s="10" t="str">
        <f t="shared" ref="A452:A515" si="7">B452&amp;C452</f>
        <v>VOLUMEN POR ACTO (consumiciones)Frutas sin gas</v>
      </c>
      <c r="B452" s="10" t="s">
        <v>199</v>
      </c>
      <c r="C452" s="10" t="s">
        <v>159</v>
      </c>
      <c r="D452" s="11">
        <v>1.4756549939470673</v>
      </c>
      <c r="E452" s="11">
        <v>1.4767233284468484</v>
      </c>
      <c r="F452" s="11">
        <v>1.4536627233553761</v>
      </c>
      <c r="G452" s="11">
        <v>0</v>
      </c>
      <c r="H452" s="11">
        <v>0</v>
      </c>
      <c r="I452" s="11">
        <v>0</v>
      </c>
      <c r="J452" s="11">
        <v>0</v>
      </c>
      <c r="K452" s="11">
        <v>0</v>
      </c>
      <c r="L452" s="11">
        <v>0</v>
      </c>
      <c r="M452" s="11"/>
      <c r="N452" s="11"/>
    </row>
    <row r="453" spans="1:14" x14ac:dyDescent="0.35">
      <c r="A453" s="10" t="str">
        <f t="shared" si="7"/>
        <v>VOLUMEN POR ACTO (consumiciones)Mixers</v>
      </c>
      <c r="B453" s="10" t="s">
        <v>199</v>
      </c>
      <c r="C453" s="10" t="s">
        <v>160</v>
      </c>
      <c r="D453" s="11">
        <v>1.4206912812529009</v>
      </c>
      <c r="E453" s="11">
        <v>1.5339567120599491</v>
      </c>
      <c r="F453" s="11">
        <v>1.4655694945700524</v>
      </c>
      <c r="G453" s="11">
        <v>0</v>
      </c>
      <c r="H453" s="11">
        <v>0</v>
      </c>
      <c r="I453" s="11">
        <v>0</v>
      </c>
      <c r="J453" s="11">
        <v>0</v>
      </c>
      <c r="K453" s="11">
        <v>0</v>
      </c>
      <c r="L453" s="11">
        <v>0</v>
      </c>
      <c r="M453" s="11"/>
      <c r="N453" s="11"/>
    </row>
    <row r="454" spans="1:14" x14ac:dyDescent="0.35">
      <c r="A454" s="10" t="str">
        <f t="shared" si="7"/>
        <v>VOLUMEN POR ACTO (consumiciones)Isotonicas</v>
      </c>
      <c r="B454" s="10" t="s">
        <v>199</v>
      </c>
      <c r="C454" s="10" t="s">
        <v>174</v>
      </c>
      <c r="D454" s="11">
        <v>1.4863688198897385</v>
      </c>
      <c r="E454" s="11">
        <v>1.4391559394315954</v>
      </c>
      <c r="F454" s="11">
        <v>1.4377603314528371</v>
      </c>
      <c r="G454" s="11">
        <v>0</v>
      </c>
      <c r="H454" s="11">
        <v>0</v>
      </c>
      <c r="I454" s="11">
        <v>0</v>
      </c>
      <c r="J454" s="11">
        <v>0</v>
      </c>
      <c r="K454" s="11">
        <v>0</v>
      </c>
      <c r="L454" s="11">
        <v>0</v>
      </c>
      <c r="M454" s="11"/>
      <c r="N454" s="11"/>
    </row>
    <row r="455" spans="1:14" x14ac:dyDescent="0.35">
      <c r="A455" s="10" t="str">
        <f t="shared" si="7"/>
        <v>VOLUMEN POR ACTO (consumiciones)Energeticas</v>
      </c>
      <c r="B455" s="10" t="s">
        <v>199</v>
      </c>
      <c r="C455" s="10" t="s">
        <v>175</v>
      </c>
      <c r="D455" s="11">
        <v>1.5304166719459356</v>
      </c>
      <c r="E455" s="11">
        <v>1.5908440426662209</v>
      </c>
      <c r="F455" s="11">
        <v>1.428954261369106</v>
      </c>
      <c r="G455" s="11">
        <v>0</v>
      </c>
      <c r="H455" s="11">
        <v>0</v>
      </c>
      <c r="I455" s="11">
        <v>0</v>
      </c>
      <c r="J455" s="11">
        <v>0</v>
      </c>
      <c r="K455" s="11">
        <v>0</v>
      </c>
      <c r="L455" s="11">
        <v>0</v>
      </c>
      <c r="M455" s="11"/>
      <c r="N455" s="11"/>
    </row>
    <row r="456" spans="1:14" x14ac:dyDescent="0.35">
      <c r="A456" s="10" t="str">
        <f t="shared" si="7"/>
        <v>VOLUMEN POR ACTO (consumiciones)Gaseosas</v>
      </c>
      <c r="B456" s="10" t="s">
        <v>199</v>
      </c>
      <c r="C456" s="10" t="s">
        <v>161</v>
      </c>
      <c r="D456" s="11">
        <v>1.2169014519807886</v>
      </c>
      <c r="E456" s="11">
        <v>1.4132710781071338</v>
      </c>
      <c r="F456" s="11">
        <v>1.2840221126601317</v>
      </c>
      <c r="G456" s="11">
        <v>0</v>
      </c>
      <c r="H456" s="11">
        <v>0</v>
      </c>
      <c r="I456" s="11">
        <v>0</v>
      </c>
      <c r="J456" s="11">
        <v>0</v>
      </c>
      <c r="K456" s="11">
        <v>0</v>
      </c>
      <c r="L456" s="11">
        <v>0</v>
      </c>
      <c r="M456" s="11"/>
      <c r="N456" s="11"/>
    </row>
    <row r="457" spans="1:14" x14ac:dyDescent="0.35">
      <c r="A457" s="10" t="str">
        <f t="shared" si="7"/>
        <v>VOLUMEN POR ACTO (consumiciones)Bebidas Zumo+Leche</v>
      </c>
      <c r="B457" s="10" t="s">
        <v>199</v>
      </c>
      <c r="C457" s="10" t="s">
        <v>162</v>
      </c>
      <c r="D457" s="11">
        <v>1.7114946861196401</v>
      </c>
      <c r="E457" s="11">
        <v>1.5352659528083805</v>
      </c>
      <c r="F457" s="11">
        <v>1.5335014422010202</v>
      </c>
      <c r="G457" s="11">
        <v>0</v>
      </c>
      <c r="H457" s="11">
        <v>0</v>
      </c>
      <c r="I457" s="11">
        <v>0</v>
      </c>
      <c r="J457" s="11">
        <v>0</v>
      </c>
      <c r="K457" s="11">
        <v>0</v>
      </c>
      <c r="L457" s="11">
        <v>0</v>
      </c>
      <c r="M457" s="11"/>
      <c r="N457" s="11"/>
    </row>
    <row r="458" spans="1:14" x14ac:dyDescent="0.35">
      <c r="A458" s="10" t="str">
        <f t="shared" si="7"/>
        <v>VOLUMEN POR ACTO (consumiciones)Resto</v>
      </c>
      <c r="B458" s="10" t="s">
        <v>199</v>
      </c>
      <c r="C458" s="10" t="s">
        <v>74</v>
      </c>
      <c r="D458" s="11">
        <v>1.4149360838914167</v>
      </c>
      <c r="E458" s="11">
        <v>1.397068250855283</v>
      </c>
      <c r="F458" s="11">
        <v>1.4890190700529853</v>
      </c>
      <c r="G458" s="11">
        <v>0</v>
      </c>
      <c r="H458" s="11">
        <v>0</v>
      </c>
      <c r="I458" s="11">
        <v>0</v>
      </c>
      <c r="J458" s="11">
        <v>0</v>
      </c>
      <c r="K458" s="11">
        <v>0</v>
      </c>
      <c r="L458" s="11">
        <v>0</v>
      </c>
      <c r="M458" s="11"/>
      <c r="N458" s="11"/>
    </row>
    <row r="459" spans="1:14" x14ac:dyDescent="0.35">
      <c r="A459" s="10" t="str">
        <f t="shared" si="7"/>
        <v>CONSUMO PER CAPITA (kg ó litros por individuo)TOTAL BEBIDAS</v>
      </c>
      <c r="B459" s="10" t="s">
        <v>114</v>
      </c>
      <c r="C459" s="10" t="s">
        <v>115</v>
      </c>
      <c r="D459" s="11">
        <v>66.549996409411335</v>
      </c>
      <c r="E459" s="11">
        <v>63.850647756354455</v>
      </c>
      <c r="F459" s="11">
        <v>61.119673164122027</v>
      </c>
      <c r="G459" s="11">
        <v>0</v>
      </c>
      <c r="H459" s="11">
        <v>0</v>
      </c>
      <c r="I459" s="11">
        <v>0</v>
      </c>
      <c r="J459" s="11">
        <v>0</v>
      </c>
      <c r="K459" s="11">
        <v>0</v>
      </c>
      <c r="L459" s="11">
        <v>0</v>
      </c>
      <c r="M459" s="11"/>
      <c r="N459" s="11"/>
    </row>
    <row r="460" spans="1:14" x14ac:dyDescent="0.35">
      <c r="A460" s="10" t="str">
        <f t="shared" si="7"/>
        <v>CONSUMO PER CAPITA (kg ó litros por individuo).Total Bebidas Caliente</v>
      </c>
      <c r="B460" s="10" t="s">
        <v>114</v>
      </c>
      <c r="C460" s="10" t="s">
        <v>116</v>
      </c>
      <c r="D460" s="11">
        <v>8.1699978192867917</v>
      </c>
      <c r="E460" s="11">
        <v>8.0738280081104072</v>
      </c>
      <c r="F460" s="11">
        <v>7.7600698329669262</v>
      </c>
      <c r="G460" s="11">
        <v>0</v>
      </c>
      <c r="H460" s="11">
        <v>0</v>
      </c>
      <c r="I460" s="11">
        <v>0</v>
      </c>
      <c r="J460" s="11">
        <v>0</v>
      </c>
      <c r="K460" s="11">
        <v>0</v>
      </c>
      <c r="L460" s="11">
        <v>0</v>
      </c>
      <c r="M460" s="11"/>
      <c r="N460" s="11"/>
    </row>
    <row r="461" spans="1:14" x14ac:dyDescent="0.35">
      <c r="A461" s="10" t="str">
        <f t="shared" si="7"/>
        <v>CONSUMO PER CAPITA (kg ó litros por individuo)Cafe</v>
      </c>
      <c r="B461" s="10" t="s">
        <v>114</v>
      </c>
      <c r="C461" s="10" t="s">
        <v>117</v>
      </c>
      <c r="D461" s="11">
        <v>2.0512394340391027</v>
      </c>
      <c r="E461" s="11">
        <v>2.011579963236219</v>
      </c>
      <c r="F461" s="11">
        <v>1.8914602023431253</v>
      </c>
      <c r="G461" s="11">
        <v>0</v>
      </c>
      <c r="H461" s="11">
        <v>0</v>
      </c>
      <c r="I461" s="11">
        <v>0</v>
      </c>
      <c r="J461" s="11">
        <v>0</v>
      </c>
      <c r="K461" s="11">
        <v>0</v>
      </c>
      <c r="L461" s="11">
        <v>0</v>
      </c>
      <c r="M461" s="11"/>
      <c r="N461" s="11"/>
    </row>
    <row r="462" spans="1:14" x14ac:dyDescent="0.35">
      <c r="A462" s="10" t="str">
        <f t="shared" si="7"/>
        <v>CONSUMO PER CAPITA (kg ó litros por individuo)Leche+bebidas vegetales</v>
      </c>
      <c r="B462" s="10" t="s">
        <v>114</v>
      </c>
      <c r="C462" s="10" t="s">
        <v>168</v>
      </c>
      <c r="D462" s="11">
        <v>5.417538214411695</v>
      </c>
      <c r="E462" s="11">
        <v>5.4074019645601457</v>
      </c>
      <c r="F462" s="11">
        <v>5.2501121702018203</v>
      </c>
      <c r="G462" s="11">
        <v>0</v>
      </c>
      <c r="H462" s="11">
        <v>0</v>
      </c>
      <c r="I462" s="11">
        <v>0</v>
      </c>
      <c r="J462" s="11">
        <v>0</v>
      </c>
      <c r="K462" s="11">
        <v>0</v>
      </c>
      <c r="L462" s="11">
        <v>0</v>
      </c>
      <c r="M462" s="11"/>
      <c r="N462" s="11"/>
    </row>
    <row r="463" spans="1:14" x14ac:dyDescent="0.35">
      <c r="A463" s="10" t="str">
        <f t="shared" si="7"/>
        <v>CONSUMO PER CAPITA (kg ó litros por individuo)Leche</v>
      </c>
      <c r="B463" s="10" t="s">
        <v>114</v>
      </c>
      <c r="C463" s="10" t="s">
        <v>118</v>
      </c>
      <c r="D463" s="11">
        <v>5.1573719324045051</v>
      </c>
      <c r="E463" s="11">
        <v>5.0335427799863641</v>
      </c>
      <c r="F463" s="11">
        <v>4.8687229600864637</v>
      </c>
      <c r="G463" s="11">
        <v>0</v>
      </c>
      <c r="H463" s="11">
        <v>0</v>
      </c>
      <c r="I463" s="11">
        <v>0</v>
      </c>
      <c r="J463" s="11">
        <v>0</v>
      </c>
      <c r="K463" s="11">
        <v>0</v>
      </c>
      <c r="L463" s="11">
        <v>0</v>
      </c>
      <c r="M463" s="11"/>
      <c r="N463" s="11"/>
    </row>
    <row r="464" spans="1:14" x14ac:dyDescent="0.35">
      <c r="A464" s="10" t="str">
        <f t="shared" si="7"/>
        <v>CONSUMO PER CAPITA (kg ó litros por individuo)Leche Sola</v>
      </c>
      <c r="B464" s="10" t="s">
        <v>114</v>
      </c>
      <c r="C464" s="10" t="s">
        <v>119</v>
      </c>
      <c r="D464" s="11">
        <v>9.5584749834267901E-2</v>
      </c>
      <c r="E464" s="11">
        <v>5.8711709956773196E-2</v>
      </c>
      <c r="F464" s="11">
        <v>6.6145975038175278E-2</v>
      </c>
      <c r="G464" s="11">
        <v>0</v>
      </c>
      <c r="H464" s="11">
        <v>0</v>
      </c>
      <c r="I464" s="11">
        <v>0</v>
      </c>
      <c r="J464" s="11">
        <v>0</v>
      </c>
      <c r="K464" s="11">
        <v>0</v>
      </c>
      <c r="L464" s="11">
        <v>0</v>
      </c>
      <c r="M464" s="11"/>
      <c r="N464" s="11"/>
    </row>
    <row r="465" spans="1:14" x14ac:dyDescent="0.35">
      <c r="A465" s="10" t="str">
        <f t="shared" si="7"/>
        <v>CONSUMO PER CAPITA (kg ó litros por individuo)Leche Con Cacao</v>
      </c>
      <c r="B465" s="10" t="s">
        <v>114</v>
      </c>
      <c r="C465" s="10" t="s">
        <v>120</v>
      </c>
      <c r="D465" s="11">
        <v>0.26898519997247206</v>
      </c>
      <c r="E465" s="11">
        <v>0.24072906805879268</v>
      </c>
      <c r="F465" s="11">
        <v>0.22034642266508322</v>
      </c>
      <c r="G465" s="11">
        <v>0</v>
      </c>
      <c r="H465" s="11">
        <v>0</v>
      </c>
      <c r="I465" s="11">
        <v>0</v>
      </c>
      <c r="J465" s="11">
        <v>0</v>
      </c>
      <c r="K465" s="11">
        <v>0</v>
      </c>
      <c r="L465" s="11">
        <v>0</v>
      </c>
      <c r="M465" s="11"/>
      <c r="N465" s="11"/>
    </row>
    <row r="466" spans="1:14" x14ac:dyDescent="0.35">
      <c r="A466" s="10" t="str">
        <f t="shared" si="7"/>
        <v>CONSUMO PER CAPITA (kg ó litros por individuo)Leche Con Cafe</v>
      </c>
      <c r="B466" s="10" t="s">
        <v>114</v>
      </c>
      <c r="C466" s="10" t="s">
        <v>121</v>
      </c>
      <c r="D466" s="11">
        <v>4.7928015828929276</v>
      </c>
      <c r="E466" s="11">
        <v>4.7341005069497628</v>
      </c>
      <c r="F466" s="11">
        <v>4.5822303807027582</v>
      </c>
      <c r="G466" s="11">
        <v>0</v>
      </c>
      <c r="H466" s="11">
        <v>0</v>
      </c>
      <c r="I466" s="11">
        <v>0</v>
      </c>
      <c r="J466" s="11">
        <v>0</v>
      </c>
      <c r="K466" s="11">
        <v>0</v>
      </c>
      <c r="L466" s="11">
        <v>0</v>
      </c>
      <c r="M466" s="11"/>
      <c r="N466" s="11"/>
    </row>
    <row r="467" spans="1:14" x14ac:dyDescent="0.35">
      <c r="A467" s="10" t="str">
        <f t="shared" si="7"/>
        <v>CONSUMO PER CAPITA (kg ó litros por individuo)Bebidas Vegetales</v>
      </c>
      <c r="B467" s="10" t="s">
        <v>114</v>
      </c>
      <c r="C467" s="10" t="s">
        <v>169</v>
      </c>
      <c r="D467" s="11">
        <v>0.26016549370084496</v>
      </c>
      <c r="E467" s="11">
        <v>0.37386012112027234</v>
      </c>
      <c r="F467" s="11">
        <v>0.38138979079621421</v>
      </c>
      <c r="G467" s="11">
        <v>0</v>
      </c>
      <c r="H467" s="11">
        <v>0</v>
      </c>
      <c r="I467" s="11">
        <v>0</v>
      </c>
      <c r="J467" s="11">
        <v>0</v>
      </c>
      <c r="K467" s="11">
        <v>0</v>
      </c>
      <c r="L467" s="11">
        <v>0</v>
      </c>
      <c r="M467" s="11"/>
      <c r="N467" s="11"/>
    </row>
    <row r="468" spans="1:14" x14ac:dyDescent="0.35">
      <c r="A468" s="10" t="str">
        <f t="shared" si="7"/>
        <v>CONSUMO PER CAPITA (kg ó litros por individuo)Infusiones</v>
      </c>
      <c r="B468" s="10" t="s">
        <v>114</v>
      </c>
      <c r="C468" s="10" t="s">
        <v>122</v>
      </c>
      <c r="D468" s="11">
        <v>0.40197269632491012</v>
      </c>
      <c r="E468" s="11">
        <v>0.37430165146163796</v>
      </c>
      <c r="F468" s="11">
        <v>0.36371090620653229</v>
      </c>
      <c r="G468" s="11">
        <v>0</v>
      </c>
      <c r="H468" s="11">
        <v>0</v>
      </c>
      <c r="I468" s="11">
        <v>0</v>
      </c>
      <c r="J468" s="11">
        <v>0</v>
      </c>
      <c r="K468" s="11">
        <v>0</v>
      </c>
      <c r="L468" s="11">
        <v>0</v>
      </c>
      <c r="M468" s="11"/>
      <c r="N468" s="11"/>
    </row>
    <row r="469" spans="1:14" x14ac:dyDescent="0.35">
      <c r="A469" s="10" t="str">
        <f t="shared" si="7"/>
        <v>CONSUMO PER CAPITA (kg ó litros por individuo)Resto Bebidas Caliente</v>
      </c>
      <c r="B469" s="10" t="s">
        <v>114</v>
      </c>
      <c r="C469" s="10" t="s">
        <v>123</v>
      </c>
      <c r="D469" s="11">
        <v>0.29924694198729568</v>
      </c>
      <c r="E469" s="11">
        <v>0.28054320217208978</v>
      </c>
      <c r="F469" s="11">
        <v>0.25478481545072323</v>
      </c>
      <c r="G469" s="11">
        <v>0</v>
      </c>
      <c r="H469" s="11">
        <v>0</v>
      </c>
      <c r="I469" s="11">
        <v>0</v>
      </c>
      <c r="J469" s="11">
        <v>0</v>
      </c>
      <c r="K469" s="11">
        <v>0</v>
      </c>
      <c r="L469" s="11">
        <v>0</v>
      </c>
      <c r="M469" s="11"/>
      <c r="N469" s="11"/>
    </row>
    <row r="470" spans="1:14" x14ac:dyDescent="0.35">
      <c r="A470" s="10" t="str">
        <f t="shared" si="7"/>
        <v>CONSUMO PER CAPITA (kg ó litros por individuo).Total Bebidas Frias</v>
      </c>
      <c r="B470" s="10" t="s">
        <v>114</v>
      </c>
      <c r="C470" s="10" t="s">
        <v>124</v>
      </c>
      <c r="D470" s="11">
        <v>58.379997097522754</v>
      </c>
      <c r="E470" s="11">
        <v>55.776831074722288</v>
      </c>
      <c r="F470" s="11">
        <v>53.359611577909277</v>
      </c>
      <c r="G470" s="11">
        <v>0</v>
      </c>
      <c r="H470" s="11">
        <v>0</v>
      </c>
      <c r="I470" s="11">
        <v>0</v>
      </c>
      <c r="J470" s="11">
        <v>0</v>
      </c>
      <c r="K470" s="11">
        <v>0</v>
      </c>
      <c r="L470" s="11">
        <v>0</v>
      </c>
      <c r="M470" s="11"/>
      <c r="N470" s="11"/>
    </row>
    <row r="471" spans="1:14" x14ac:dyDescent="0.35">
      <c r="A471" s="10" t="str">
        <f t="shared" si="7"/>
        <v>CONSUMO PER CAPITA (kg ó litros por individuo)Total bebidas de vino</v>
      </c>
      <c r="B471" s="10" t="s">
        <v>114</v>
      </c>
      <c r="C471" s="10" t="s">
        <v>125</v>
      </c>
      <c r="D471" s="11">
        <v>4.18182036092389</v>
      </c>
      <c r="E471" s="11">
        <v>3.987953682726646</v>
      </c>
      <c r="F471" s="11">
        <v>3.7849685926625938</v>
      </c>
      <c r="G471" s="11">
        <v>0</v>
      </c>
      <c r="H471" s="11">
        <v>0</v>
      </c>
      <c r="I471" s="11">
        <v>0</v>
      </c>
      <c r="J471" s="11">
        <v>0</v>
      </c>
      <c r="K471" s="11">
        <v>0</v>
      </c>
      <c r="L471" s="11">
        <v>0</v>
      </c>
      <c r="M471" s="11"/>
      <c r="N471" s="11"/>
    </row>
    <row r="472" spans="1:14" x14ac:dyDescent="0.35">
      <c r="A472" s="10" t="str">
        <f t="shared" si="7"/>
        <v>CONSUMO PER CAPITA (kg ó litros por individuo)Vino</v>
      </c>
      <c r="B472" s="10" t="s">
        <v>114</v>
      </c>
      <c r="C472" s="10" t="s">
        <v>126</v>
      </c>
      <c r="D472" s="11">
        <v>2.7983375460960942</v>
      </c>
      <c r="E472" s="11">
        <v>2.6847680215189103</v>
      </c>
      <c r="F472" s="11">
        <v>2.5882928255186566</v>
      </c>
      <c r="G472" s="11">
        <v>0</v>
      </c>
      <c r="H472" s="11">
        <v>0</v>
      </c>
      <c r="I472" s="11">
        <v>0</v>
      </c>
      <c r="J472" s="11">
        <v>0</v>
      </c>
      <c r="K472" s="11">
        <v>0</v>
      </c>
      <c r="L472" s="11">
        <v>0</v>
      </c>
      <c r="M472" s="11"/>
      <c r="N472" s="11"/>
    </row>
    <row r="473" spans="1:14" x14ac:dyDescent="0.35">
      <c r="A473" s="10" t="str">
        <f t="shared" si="7"/>
        <v>CONSUMO PER CAPITA (kg ó litros por individuo)Tinto</v>
      </c>
      <c r="B473" s="10" t="s">
        <v>114</v>
      </c>
      <c r="C473" s="10" t="s">
        <v>127</v>
      </c>
      <c r="D473" s="11">
        <v>1.6304961233625701</v>
      </c>
      <c r="E473" s="11">
        <v>1.4787280406353926</v>
      </c>
      <c r="F473" s="11">
        <v>1.4307975178146153</v>
      </c>
      <c r="G473" s="11">
        <v>0</v>
      </c>
      <c r="H473" s="11">
        <v>0</v>
      </c>
      <c r="I473" s="11">
        <v>0</v>
      </c>
      <c r="J473" s="11">
        <v>0</v>
      </c>
      <c r="K473" s="11">
        <v>0</v>
      </c>
      <c r="L473" s="11">
        <v>0</v>
      </c>
      <c r="M473" s="11"/>
      <c r="N473" s="11"/>
    </row>
    <row r="474" spans="1:14" x14ac:dyDescent="0.35">
      <c r="A474" s="10" t="str">
        <f t="shared" si="7"/>
        <v>CONSUMO PER CAPITA (kg ó litros por individuo)Blanco</v>
      </c>
      <c r="B474" s="10" t="s">
        <v>114</v>
      </c>
      <c r="C474" s="10" t="s">
        <v>128</v>
      </c>
      <c r="D474" s="11">
        <v>1.0047602762516918</v>
      </c>
      <c r="E474" s="11">
        <v>1.0417326019344926</v>
      </c>
      <c r="F474" s="11">
        <v>1.0359669176539366</v>
      </c>
      <c r="G474" s="11">
        <v>0</v>
      </c>
      <c r="H474" s="11">
        <v>0</v>
      </c>
      <c r="I474" s="11">
        <v>0</v>
      </c>
      <c r="J474" s="11">
        <v>0</v>
      </c>
      <c r="K474" s="11">
        <v>0</v>
      </c>
      <c r="L474" s="11">
        <v>0</v>
      </c>
      <c r="M474" s="11"/>
      <c r="N474" s="11"/>
    </row>
    <row r="475" spans="1:14" x14ac:dyDescent="0.35">
      <c r="A475" s="10" t="str">
        <f t="shared" si="7"/>
        <v>CONSUMO PER CAPITA (kg ó litros por individuo)Rosado</v>
      </c>
      <c r="B475" s="10" t="s">
        <v>114</v>
      </c>
      <c r="C475" s="10" t="s">
        <v>129</v>
      </c>
      <c r="D475" s="11">
        <v>0.12349144106732865</v>
      </c>
      <c r="E475" s="11">
        <v>0.12968826419734392</v>
      </c>
      <c r="F475" s="11">
        <v>4.2945292475334206E-2</v>
      </c>
      <c r="G475" s="11">
        <v>0</v>
      </c>
      <c r="H475" s="11">
        <v>0</v>
      </c>
      <c r="I475" s="11">
        <v>0</v>
      </c>
      <c r="J475" s="11">
        <v>0</v>
      </c>
      <c r="K475" s="11">
        <v>0</v>
      </c>
      <c r="L475" s="11">
        <v>0</v>
      </c>
      <c r="M475" s="11"/>
      <c r="N475" s="11"/>
    </row>
    <row r="476" spans="1:14" x14ac:dyDescent="0.35">
      <c r="A476" s="10" t="str">
        <f t="shared" si="7"/>
        <v>CONSUMO PER CAPITA (kg ó litros por individuo)Resto vino</v>
      </c>
      <c r="B476" s="10" t="s">
        <v>114</v>
      </c>
      <c r="C476" s="10" t="s">
        <v>130</v>
      </c>
      <c r="D476" s="11">
        <v>3.9588583163106865E-2</v>
      </c>
      <c r="E476" s="11">
        <v>3.461952891484267E-2</v>
      </c>
      <c r="F476" s="11">
        <v>7.8583432245321869E-2</v>
      </c>
      <c r="G476" s="11">
        <v>0</v>
      </c>
      <c r="H476" s="11">
        <v>0</v>
      </c>
      <c r="I476" s="11">
        <v>0</v>
      </c>
      <c r="J476" s="11">
        <v>0</v>
      </c>
      <c r="K476" s="11">
        <v>0</v>
      </c>
      <c r="L476" s="11">
        <v>0</v>
      </c>
      <c r="M476" s="11"/>
      <c r="N476" s="11"/>
    </row>
    <row r="477" spans="1:14" x14ac:dyDescent="0.35">
      <c r="A477" s="10" t="str">
        <f t="shared" si="7"/>
        <v>CONSUMO PER CAPITA (kg ó litros por individuo)Cava</v>
      </c>
      <c r="B477" s="10" t="s">
        <v>114</v>
      </c>
      <c r="C477" s="10" t="s">
        <v>131</v>
      </c>
      <c r="D477" s="11">
        <v>0.12392329958273117</v>
      </c>
      <c r="E477" s="11">
        <v>0.10849679145767581</v>
      </c>
      <c r="F477" s="11">
        <v>9.5850096791860961E-2</v>
      </c>
      <c r="G477" s="11">
        <v>0</v>
      </c>
      <c r="H477" s="11">
        <v>0</v>
      </c>
      <c r="I477" s="11">
        <v>0</v>
      </c>
      <c r="J477" s="11">
        <v>0</v>
      </c>
      <c r="K477" s="11">
        <v>0</v>
      </c>
      <c r="L477" s="11">
        <v>0</v>
      </c>
      <c r="M477" s="11"/>
      <c r="N477" s="11"/>
    </row>
    <row r="478" spans="1:14" x14ac:dyDescent="0.35">
      <c r="A478" s="10" t="str">
        <f t="shared" si="7"/>
        <v>CONSUMO PER CAPITA (kg ó litros por individuo)Otr.Bebidas Deri.Vino</v>
      </c>
      <c r="B478" s="10" t="s">
        <v>114</v>
      </c>
      <c r="C478" s="10" t="s">
        <v>132</v>
      </c>
      <c r="D478" s="11">
        <v>1.2595594126621783</v>
      </c>
      <c r="E478" s="11">
        <v>1.1946876130198296</v>
      </c>
      <c r="F478" s="11">
        <v>1.1008266922119312</v>
      </c>
      <c r="G478" s="11">
        <v>0</v>
      </c>
      <c r="H478" s="11">
        <v>0</v>
      </c>
      <c r="I478" s="11">
        <v>0</v>
      </c>
      <c r="J478" s="11">
        <v>0</v>
      </c>
      <c r="K478" s="11">
        <v>0</v>
      </c>
      <c r="L478" s="11">
        <v>0</v>
      </c>
      <c r="M478" s="11"/>
      <c r="N478" s="11"/>
    </row>
    <row r="479" spans="1:14" x14ac:dyDescent="0.35">
      <c r="A479" s="10" t="str">
        <f t="shared" si="7"/>
        <v>CONSUMO PER CAPITA (kg ó litros por individuo)Tinto de Verano</v>
      </c>
      <c r="B479" s="10" t="s">
        <v>114</v>
      </c>
      <c r="C479" s="10" t="s">
        <v>133</v>
      </c>
      <c r="D479" s="11">
        <v>0.88462533142172606</v>
      </c>
      <c r="E479" s="11">
        <v>0.85212086373297646</v>
      </c>
      <c r="F479" s="11">
        <v>0.79272277752836506</v>
      </c>
      <c r="G479" s="11">
        <v>0</v>
      </c>
      <c r="H479" s="11">
        <v>0</v>
      </c>
      <c r="I479" s="11">
        <v>0</v>
      </c>
      <c r="J479" s="11">
        <v>0</v>
      </c>
      <c r="K479" s="11">
        <v>0</v>
      </c>
      <c r="L479" s="11">
        <v>0</v>
      </c>
      <c r="M479" s="11"/>
      <c r="N479" s="11"/>
    </row>
    <row r="480" spans="1:14" x14ac:dyDescent="0.35">
      <c r="A480" s="10" t="str">
        <f t="shared" si="7"/>
        <v>CONSUMO PER CAPITA (kg ó litros por individuo)Sangria de Vino</v>
      </c>
      <c r="B480" s="10" t="s">
        <v>114</v>
      </c>
      <c r="C480" s="10" t="s">
        <v>134</v>
      </c>
      <c r="D480" s="11">
        <v>0.12548852626586152</v>
      </c>
      <c r="E480" s="11">
        <v>9.3494992626542497E-2</v>
      </c>
      <c r="F480" s="11">
        <v>9.8361770560962694E-2</v>
      </c>
      <c r="G480" s="11">
        <v>0</v>
      </c>
      <c r="H480" s="11">
        <v>0</v>
      </c>
      <c r="I480" s="11">
        <v>0</v>
      </c>
      <c r="J480" s="11">
        <v>0</v>
      </c>
      <c r="K480" s="11">
        <v>0</v>
      </c>
      <c r="L480" s="11">
        <v>0</v>
      </c>
      <c r="M480" s="11"/>
      <c r="N480" s="11"/>
    </row>
    <row r="481" spans="1:14" x14ac:dyDescent="0.35">
      <c r="A481" s="10" t="str">
        <f t="shared" si="7"/>
        <v>CONSUMO PER CAPITA (kg ó litros por individuo)Sangria de Cava</v>
      </c>
      <c r="B481" s="10" t="s">
        <v>114</v>
      </c>
      <c r="C481" s="10" t="s">
        <v>135</v>
      </c>
      <c r="D481" s="11">
        <v>6.805189713736777E-2</v>
      </c>
      <c r="E481" s="11">
        <v>6.4736991471480987E-2</v>
      </c>
      <c r="F481" s="11">
        <v>5.845499231431471E-2</v>
      </c>
      <c r="G481" s="11">
        <v>0</v>
      </c>
      <c r="H481" s="11">
        <v>0</v>
      </c>
      <c r="I481" s="11">
        <v>0</v>
      </c>
      <c r="J481" s="11">
        <v>0</v>
      </c>
      <c r="K481" s="11">
        <v>0</v>
      </c>
      <c r="L481" s="11">
        <v>0</v>
      </c>
      <c r="M481" s="11"/>
      <c r="N481" s="11"/>
    </row>
    <row r="482" spans="1:14" x14ac:dyDescent="0.35">
      <c r="A482" s="10" t="str">
        <f t="shared" si="7"/>
        <v>CONSUMO PER CAPITA (kg ó litros por individuo)Calimocho</v>
      </c>
      <c r="B482" s="10" t="s">
        <v>114</v>
      </c>
      <c r="C482" s="10" t="s">
        <v>136</v>
      </c>
      <c r="D482" s="11">
        <v>6.906114652148683E-2</v>
      </c>
      <c r="E482" s="11">
        <v>7.2145356843918013E-2</v>
      </c>
      <c r="F482" s="11">
        <v>4.7155992345206135E-2</v>
      </c>
      <c r="G482" s="11">
        <v>0</v>
      </c>
      <c r="H482" s="11">
        <v>0</v>
      </c>
      <c r="I482" s="11">
        <v>0</v>
      </c>
      <c r="J482" s="11">
        <v>0</v>
      </c>
      <c r="K482" s="11">
        <v>0</v>
      </c>
      <c r="L482" s="11">
        <v>0</v>
      </c>
      <c r="M482" s="11"/>
      <c r="N482" s="11"/>
    </row>
    <row r="483" spans="1:14" x14ac:dyDescent="0.35">
      <c r="A483" s="10" t="str">
        <f t="shared" si="7"/>
        <v>CONSUMO PER CAPITA (kg ó litros por individuo)Rebujito</v>
      </c>
      <c r="B483" s="10" t="s">
        <v>114</v>
      </c>
      <c r="C483" s="10" t="s">
        <v>170</v>
      </c>
      <c r="D483" s="11">
        <v>2.3903443212752E-2</v>
      </c>
      <c r="E483" s="11">
        <v>2.3166792989406666E-2</v>
      </c>
      <c r="F483" s="11">
        <v>2.0379436554854854E-2</v>
      </c>
      <c r="G483" s="11">
        <v>0</v>
      </c>
      <c r="H483" s="11">
        <v>0</v>
      </c>
      <c r="I483" s="11">
        <v>0</v>
      </c>
      <c r="J483" s="11">
        <v>0</v>
      </c>
      <c r="K483" s="11">
        <v>0</v>
      </c>
      <c r="L483" s="11">
        <v>0</v>
      </c>
      <c r="M483" s="11"/>
      <c r="N483" s="11"/>
    </row>
    <row r="484" spans="1:14" x14ac:dyDescent="0.35">
      <c r="A484" s="10" t="str">
        <f t="shared" si="7"/>
        <v>CONSUMO PER CAPITA (kg ó litros por individuo)Espum/Lambrusc/Mosca</v>
      </c>
      <c r="B484" s="10" t="s">
        <v>114</v>
      </c>
      <c r="C484" s="10" t="s">
        <v>171</v>
      </c>
      <c r="D484" s="11">
        <v>8.8429329525064271E-2</v>
      </c>
      <c r="E484" s="11">
        <v>8.9022657759699628E-2</v>
      </c>
      <c r="F484" s="11">
        <v>8.3751714644748329E-2</v>
      </c>
      <c r="G484" s="11">
        <v>0</v>
      </c>
      <c r="H484" s="11">
        <v>0</v>
      </c>
      <c r="I484" s="11">
        <v>0</v>
      </c>
      <c r="J484" s="11">
        <v>0</v>
      </c>
      <c r="K484" s="11">
        <v>0</v>
      </c>
      <c r="L484" s="11">
        <v>0</v>
      </c>
      <c r="M484" s="11"/>
      <c r="N484" s="11"/>
    </row>
    <row r="485" spans="1:14" x14ac:dyDescent="0.35">
      <c r="A485" s="10" t="str">
        <f t="shared" si="7"/>
        <v>CONSUMO PER CAPITA (kg ó litros por individuo)Sidra</v>
      </c>
      <c r="B485" s="10" t="s">
        <v>114</v>
      </c>
      <c r="C485" s="10" t="s">
        <v>137</v>
      </c>
      <c r="D485" s="11">
        <v>0.5670076377563269</v>
      </c>
      <c r="E485" s="11">
        <v>0.67981253643136474</v>
      </c>
      <c r="F485" s="11">
        <v>0.56773992342085755</v>
      </c>
      <c r="G485" s="11">
        <v>0</v>
      </c>
      <c r="H485" s="11">
        <v>0</v>
      </c>
      <c r="I485" s="11">
        <v>0</v>
      </c>
      <c r="J485" s="11">
        <v>0</v>
      </c>
      <c r="K485" s="11">
        <v>0</v>
      </c>
      <c r="L485" s="11">
        <v>0</v>
      </c>
      <c r="M485" s="11"/>
      <c r="N485" s="11"/>
    </row>
    <row r="486" spans="1:14" x14ac:dyDescent="0.35">
      <c r="A486" s="10" t="str">
        <f t="shared" si="7"/>
        <v>CONSUMO PER CAPITA (kg ó litros por individuo)Cerveza</v>
      </c>
      <c r="B486" s="10" t="s">
        <v>114</v>
      </c>
      <c r="C486" s="10" t="s">
        <v>138</v>
      </c>
      <c r="D486" s="11">
        <v>22.755665321567971</v>
      </c>
      <c r="E486" s="11">
        <v>21.263342702199644</v>
      </c>
      <c r="F486" s="11">
        <v>19.909658502097155</v>
      </c>
      <c r="G486" s="11">
        <v>0</v>
      </c>
      <c r="H486" s="11">
        <v>0</v>
      </c>
      <c r="I486" s="11">
        <v>0</v>
      </c>
      <c r="J486" s="11">
        <v>0</v>
      </c>
      <c r="K486" s="11">
        <v>0</v>
      </c>
      <c r="L486" s="11">
        <v>0</v>
      </c>
      <c r="M486" s="11"/>
      <c r="N486" s="11"/>
    </row>
    <row r="487" spans="1:14" x14ac:dyDescent="0.35">
      <c r="A487" s="10" t="str">
        <f t="shared" si="7"/>
        <v>CONSUMO PER CAPITA (kg ó litros por individuo)Con alcohol</v>
      </c>
      <c r="B487" s="10" t="s">
        <v>114</v>
      </c>
      <c r="C487" s="10" t="s">
        <v>139</v>
      </c>
      <c r="D487" s="11">
        <v>20.686358139166312</v>
      </c>
      <c r="E487" s="11">
        <v>19.059021399425465</v>
      </c>
      <c r="F487" s="11">
        <v>17.783872629786661</v>
      </c>
      <c r="G487" s="11">
        <v>0</v>
      </c>
      <c r="H487" s="11">
        <v>0</v>
      </c>
      <c r="I487" s="11">
        <v>0</v>
      </c>
      <c r="J487" s="11">
        <v>0</v>
      </c>
      <c r="K487" s="11">
        <v>0</v>
      </c>
      <c r="L487" s="11">
        <v>0</v>
      </c>
      <c r="M487" s="11"/>
      <c r="N487" s="11"/>
    </row>
    <row r="488" spans="1:14" x14ac:dyDescent="0.35">
      <c r="A488" s="10" t="str">
        <f t="shared" si="7"/>
        <v>CONSUMO PER CAPITA (kg ó litros por individuo)Sin alcohol</v>
      </c>
      <c r="B488" s="10" t="s">
        <v>114</v>
      </c>
      <c r="C488" s="10" t="s">
        <v>140</v>
      </c>
      <c r="D488" s="11">
        <v>2.032034625455335</v>
      </c>
      <c r="E488" s="11">
        <v>2.1820528992469908</v>
      </c>
      <c r="F488" s="11">
        <v>2.1040647313596721</v>
      </c>
      <c r="G488" s="11">
        <v>0</v>
      </c>
      <c r="H488" s="11">
        <v>0</v>
      </c>
      <c r="I488" s="11">
        <v>0</v>
      </c>
      <c r="J488" s="11">
        <v>0</v>
      </c>
      <c r="K488" s="11">
        <v>0</v>
      </c>
      <c r="L488" s="11">
        <v>0</v>
      </c>
      <c r="M488" s="11"/>
      <c r="N488" s="11"/>
    </row>
    <row r="489" spans="1:14" x14ac:dyDescent="0.35">
      <c r="A489" s="10" t="str">
        <f t="shared" si="7"/>
        <v>CONSUMO PER CAPITA (kg ó litros por individuo)Cerveza Envasada</v>
      </c>
      <c r="B489" s="10" t="s">
        <v>114</v>
      </c>
      <c r="C489" s="10" t="s">
        <v>172</v>
      </c>
      <c r="D489" s="11">
        <v>9.2967401837150199</v>
      </c>
      <c r="E489" s="11">
        <v>8.6345517073864269</v>
      </c>
      <c r="F489" s="11">
        <v>8.0401484952402296</v>
      </c>
      <c r="G489" s="11">
        <v>0</v>
      </c>
      <c r="H489" s="11">
        <v>0</v>
      </c>
      <c r="I489" s="11">
        <v>0</v>
      </c>
      <c r="J489" s="11">
        <v>0</v>
      </c>
      <c r="K489" s="11">
        <v>0</v>
      </c>
      <c r="L489" s="11">
        <v>0</v>
      </c>
      <c r="M489" s="11"/>
      <c r="N489" s="11"/>
    </row>
    <row r="490" spans="1:14" x14ac:dyDescent="0.35">
      <c r="A490" s="10" t="str">
        <f t="shared" si="7"/>
        <v>CONSUMO PER CAPITA (kg ó litros por individuo)Cerveza Surtidor</v>
      </c>
      <c r="B490" s="10" t="s">
        <v>114</v>
      </c>
      <c r="C490" s="10" t="s">
        <v>173</v>
      </c>
      <c r="D490" s="11">
        <v>13.458923467941002</v>
      </c>
      <c r="E490" s="11">
        <v>12.628798155933387</v>
      </c>
      <c r="F490" s="11">
        <v>11.869505417840829</v>
      </c>
      <c r="G490" s="11">
        <v>0</v>
      </c>
      <c r="H490" s="11">
        <v>0</v>
      </c>
      <c r="I490" s="11">
        <v>0</v>
      </c>
      <c r="J490" s="11">
        <v>0</v>
      </c>
      <c r="K490" s="11">
        <v>0</v>
      </c>
      <c r="L490" s="11">
        <v>0</v>
      </c>
      <c r="M490" s="11"/>
      <c r="N490" s="11"/>
    </row>
    <row r="491" spans="1:14" x14ac:dyDescent="0.35">
      <c r="A491" s="10" t="str">
        <f t="shared" si="7"/>
        <v>CONSUMO PER CAPITA (kg ó litros por individuo)Otras Cervezas</v>
      </c>
      <c r="B491" s="10" t="s">
        <v>114</v>
      </c>
      <c r="C491" s="10" t="s">
        <v>141</v>
      </c>
      <c r="D491" s="11">
        <v>3.7271569934156583E-2</v>
      </c>
      <c r="E491" s="11">
        <v>2.2265649996552658E-2</v>
      </c>
      <c r="F491" s="11">
        <v>2.1717824676172139E-2</v>
      </c>
      <c r="G491" s="11">
        <v>0</v>
      </c>
      <c r="H491" s="11">
        <v>0</v>
      </c>
      <c r="I491" s="11">
        <v>0</v>
      </c>
      <c r="J491" s="11">
        <v>0</v>
      </c>
      <c r="K491" s="11">
        <v>0</v>
      </c>
      <c r="L491" s="11">
        <v>0</v>
      </c>
      <c r="M491" s="11"/>
      <c r="N491" s="11"/>
    </row>
    <row r="492" spans="1:14" x14ac:dyDescent="0.35">
      <c r="A492" s="10" t="str">
        <f t="shared" si="7"/>
        <v>CONSUMO PER CAPITA (kg ó litros por individuo)Espirituosas</v>
      </c>
      <c r="B492" s="10" t="s">
        <v>114</v>
      </c>
      <c r="C492" s="10" t="s">
        <v>142</v>
      </c>
      <c r="D492" s="11">
        <v>1.4247750545478566</v>
      </c>
      <c r="E492" s="11">
        <v>1.2769399229474139</v>
      </c>
      <c r="F492" s="11">
        <v>1.3172501565418628</v>
      </c>
      <c r="G492" s="11">
        <v>0</v>
      </c>
      <c r="H492" s="11">
        <v>0</v>
      </c>
      <c r="I492" s="11">
        <v>0</v>
      </c>
      <c r="J492" s="11">
        <v>0</v>
      </c>
      <c r="K492" s="11">
        <v>0</v>
      </c>
      <c r="L492" s="11">
        <v>0</v>
      </c>
      <c r="M492" s="11"/>
      <c r="N492" s="11"/>
    </row>
    <row r="493" spans="1:14" x14ac:dyDescent="0.35">
      <c r="A493" s="10" t="str">
        <f t="shared" si="7"/>
        <v>CONSUMO PER CAPITA (kg ó litros por individuo)Whisky</v>
      </c>
      <c r="B493" s="10" t="s">
        <v>114</v>
      </c>
      <c r="C493" s="10" t="s">
        <v>143</v>
      </c>
      <c r="D493" s="11">
        <v>0.13137039770133496</v>
      </c>
      <c r="E493" s="11">
        <v>0.10676548615634793</v>
      </c>
      <c r="F493" s="11">
        <v>0.10357682250563015</v>
      </c>
      <c r="G493" s="11">
        <v>0</v>
      </c>
      <c r="H493" s="11">
        <v>0</v>
      </c>
      <c r="I493" s="11">
        <v>0</v>
      </c>
      <c r="J493" s="11">
        <v>0</v>
      </c>
      <c r="K493" s="11">
        <v>0</v>
      </c>
      <c r="L493" s="11">
        <v>0</v>
      </c>
      <c r="M493" s="11"/>
      <c r="N493" s="11"/>
    </row>
    <row r="494" spans="1:14" x14ac:dyDescent="0.35">
      <c r="A494" s="10" t="str">
        <f t="shared" si="7"/>
        <v>CONSUMO PER CAPITA (kg ó litros por individuo)Brandy</v>
      </c>
      <c r="B494" s="10" t="s">
        <v>114</v>
      </c>
      <c r="C494" s="10" t="s">
        <v>144</v>
      </c>
      <c r="D494" s="11">
        <v>9.3154111951461744E-3</v>
      </c>
      <c r="E494" s="11">
        <v>7.3448365425163361E-3</v>
      </c>
      <c r="F494" s="11">
        <v>9.7560925959931221E-3</v>
      </c>
      <c r="G494" s="11">
        <v>0</v>
      </c>
      <c r="H494" s="11">
        <v>0</v>
      </c>
      <c r="I494" s="11">
        <v>0</v>
      </c>
      <c r="J494" s="11">
        <v>0</v>
      </c>
      <c r="K494" s="11">
        <v>0</v>
      </c>
      <c r="L494" s="11">
        <v>0</v>
      </c>
      <c r="M494" s="11"/>
      <c r="N494" s="11"/>
    </row>
    <row r="495" spans="1:14" x14ac:dyDescent="0.35">
      <c r="A495" s="10" t="str">
        <f t="shared" si="7"/>
        <v>CONSUMO PER CAPITA (kg ó litros por individuo)Ginebra</v>
      </c>
      <c r="B495" s="10" t="s">
        <v>114</v>
      </c>
      <c r="C495" s="10" t="s">
        <v>145</v>
      </c>
      <c r="D495" s="11">
        <v>0.18914508463897967</v>
      </c>
      <c r="E495" s="11">
        <v>0.18251529588067875</v>
      </c>
      <c r="F495" s="11">
        <v>0.20780838855062772</v>
      </c>
      <c r="G495" s="11">
        <v>0</v>
      </c>
      <c r="H495" s="11">
        <v>0</v>
      </c>
      <c r="I495" s="11">
        <v>0</v>
      </c>
      <c r="J495" s="11">
        <v>0</v>
      </c>
      <c r="K495" s="11">
        <v>0</v>
      </c>
      <c r="L495" s="11">
        <v>0</v>
      </c>
      <c r="M495" s="11"/>
      <c r="N495" s="11"/>
    </row>
    <row r="496" spans="1:14" x14ac:dyDescent="0.35">
      <c r="A496" s="10" t="str">
        <f t="shared" si="7"/>
        <v>CONSUMO PER CAPITA (kg ó litros por individuo)Ron</v>
      </c>
      <c r="B496" s="10" t="s">
        <v>114</v>
      </c>
      <c r="C496" s="10" t="s">
        <v>146</v>
      </c>
      <c r="D496" s="11">
        <v>0.11077427979889611</v>
      </c>
      <c r="E496" s="11">
        <v>9.3250760618687131E-2</v>
      </c>
      <c r="F496" s="11">
        <v>9.8437987572340013E-2</v>
      </c>
      <c r="G496" s="11">
        <v>0</v>
      </c>
      <c r="H496" s="11">
        <v>0</v>
      </c>
      <c r="I496" s="11">
        <v>0</v>
      </c>
      <c r="J496" s="11">
        <v>0</v>
      </c>
      <c r="K496" s="11">
        <v>0</v>
      </c>
      <c r="L496" s="11">
        <v>0</v>
      </c>
      <c r="M496" s="11"/>
      <c r="N496" s="11"/>
    </row>
    <row r="497" spans="1:14" x14ac:dyDescent="0.35">
      <c r="A497" s="10" t="str">
        <f t="shared" si="7"/>
        <v>CONSUMO PER CAPITA (kg ó litros por individuo)Anis</v>
      </c>
      <c r="B497" s="10" t="s">
        <v>114</v>
      </c>
      <c r="C497" s="10" t="s">
        <v>147</v>
      </c>
      <c r="D497" s="11">
        <v>8.2304692488963625E-3</v>
      </c>
      <c r="E497" s="11">
        <v>8.4135116795113971E-3</v>
      </c>
      <c r="F497" s="11">
        <v>7.5747565770856503E-3</v>
      </c>
      <c r="G497" s="11">
        <v>0</v>
      </c>
      <c r="H497" s="11">
        <v>0</v>
      </c>
      <c r="I497" s="11">
        <v>0</v>
      </c>
      <c r="J497" s="11">
        <v>0</v>
      </c>
      <c r="K497" s="11">
        <v>0</v>
      </c>
      <c r="L497" s="11">
        <v>0</v>
      </c>
      <c r="M497" s="11"/>
      <c r="N497" s="11"/>
    </row>
    <row r="498" spans="1:14" x14ac:dyDescent="0.35">
      <c r="A498" s="10" t="str">
        <f t="shared" si="7"/>
        <v>CONSUMO PER CAPITA (kg ó litros por individuo)Otras Espirituosas</v>
      </c>
      <c r="B498" s="10" t="s">
        <v>114</v>
      </c>
      <c r="C498" s="10" t="s">
        <v>148</v>
      </c>
      <c r="D498" s="11">
        <v>0.97593954591698218</v>
      </c>
      <c r="E498" s="11">
        <v>0.87864963052814993</v>
      </c>
      <c r="F498" s="11">
        <v>0.89009603507981061</v>
      </c>
      <c r="G498" s="11">
        <v>0</v>
      </c>
      <c r="H498" s="11">
        <v>0</v>
      </c>
      <c r="I498" s="11">
        <v>0</v>
      </c>
      <c r="J498" s="11">
        <v>0</v>
      </c>
      <c r="K498" s="11">
        <v>0</v>
      </c>
      <c r="L498" s="11">
        <v>0</v>
      </c>
      <c r="M498" s="11"/>
      <c r="N498" s="11"/>
    </row>
    <row r="499" spans="1:14" x14ac:dyDescent="0.35">
      <c r="A499" s="10" t="str">
        <f t="shared" si="7"/>
        <v>CONSUMO PER CAPITA (kg ó litros por individuo)T.Zumo+Horchata+Mosto</v>
      </c>
      <c r="B499" s="10" t="s">
        <v>114</v>
      </c>
      <c r="C499" s="10" t="s">
        <v>149</v>
      </c>
      <c r="D499" s="11">
        <v>1.2661952806614687</v>
      </c>
      <c r="E499" s="11">
        <v>1.2367066659159134</v>
      </c>
      <c r="F499" s="11">
        <v>1.1431886392839941</v>
      </c>
      <c r="G499" s="11">
        <v>0</v>
      </c>
      <c r="H499" s="11">
        <v>0</v>
      </c>
      <c r="I499" s="11">
        <v>0</v>
      </c>
      <c r="J499" s="11">
        <v>0</v>
      </c>
      <c r="K499" s="11">
        <v>0</v>
      </c>
      <c r="L499" s="11">
        <v>0</v>
      </c>
      <c r="M499" s="11"/>
      <c r="N499" s="11"/>
    </row>
    <row r="500" spans="1:14" x14ac:dyDescent="0.35">
      <c r="A500" s="10" t="str">
        <f t="shared" si="7"/>
        <v>CONSUMO PER CAPITA (kg ó litros por individuo)Agua Envasada</v>
      </c>
      <c r="B500" s="10" t="s">
        <v>114</v>
      </c>
      <c r="C500" s="10" t="s">
        <v>150</v>
      </c>
      <c r="D500" s="11">
        <v>18.0619537890922</v>
      </c>
      <c r="E500" s="11">
        <v>17.564338206478162</v>
      </c>
      <c r="F500" s="11">
        <v>17.277038542732264</v>
      </c>
      <c r="G500" s="11">
        <v>0</v>
      </c>
      <c r="H500" s="11">
        <v>0</v>
      </c>
      <c r="I500" s="11">
        <v>0</v>
      </c>
      <c r="J500" s="11">
        <v>0</v>
      </c>
      <c r="K500" s="11">
        <v>0</v>
      </c>
      <c r="L500" s="11">
        <v>0</v>
      </c>
      <c r="M500" s="11"/>
      <c r="N500" s="11"/>
    </row>
    <row r="501" spans="1:14" x14ac:dyDescent="0.35">
      <c r="A501" s="10" t="str">
        <f t="shared" si="7"/>
        <v>CONSUMO PER CAPITA (kg ó litros por individuo)Bebidas Refrescantes</v>
      </c>
      <c r="B501" s="10" t="s">
        <v>114</v>
      </c>
      <c r="C501" s="10" t="s">
        <v>151</v>
      </c>
      <c r="D501" s="11">
        <v>10.122582915904333</v>
      </c>
      <c r="E501" s="11">
        <v>9.7677313635109684</v>
      </c>
      <c r="F501" s="11">
        <v>9.3597702187075971</v>
      </c>
      <c r="G501" s="11">
        <v>0</v>
      </c>
      <c r="H501" s="11">
        <v>0</v>
      </c>
      <c r="I501" s="11">
        <v>0</v>
      </c>
      <c r="J501" s="11">
        <v>0</v>
      </c>
      <c r="K501" s="11">
        <v>0</v>
      </c>
      <c r="L501" s="11">
        <v>0</v>
      </c>
      <c r="M501" s="11"/>
      <c r="N501" s="11"/>
    </row>
    <row r="502" spans="1:14" x14ac:dyDescent="0.35">
      <c r="A502" s="10" t="str">
        <f t="shared" si="7"/>
        <v>CONSUMO PER CAPITA (kg ó litros por individuo)Colas</v>
      </c>
      <c r="B502" s="10" t="s">
        <v>114</v>
      </c>
      <c r="C502" s="10" t="s">
        <v>152</v>
      </c>
      <c r="D502" s="11">
        <v>5.4521563190312499</v>
      </c>
      <c r="E502" s="11">
        <v>5.2436689706958211</v>
      </c>
      <c r="F502" s="11">
        <v>5.048542018459778</v>
      </c>
      <c r="G502" s="11">
        <v>0</v>
      </c>
      <c r="H502" s="11">
        <v>0</v>
      </c>
      <c r="I502" s="11">
        <v>0</v>
      </c>
      <c r="J502" s="11">
        <v>0</v>
      </c>
      <c r="K502" s="11">
        <v>0</v>
      </c>
      <c r="L502" s="11">
        <v>0</v>
      </c>
      <c r="M502" s="11"/>
      <c r="N502" s="11"/>
    </row>
    <row r="503" spans="1:14" x14ac:dyDescent="0.35">
      <c r="A503" s="10" t="str">
        <f t="shared" si="7"/>
        <v>CONSUMO PER CAPITA (kg ó litros por individuo)Cola Regular</v>
      </c>
      <c r="B503" s="10" t="s">
        <v>114</v>
      </c>
      <c r="C503" s="10" t="s">
        <v>153</v>
      </c>
      <c r="D503" s="11">
        <v>2.3847997832155192</v>
      </c>
      <c r="E503" s="11">
        <v>2.2919373359918818</v>
      </c>
      <c r="F503" s="11">
        <v>2.2011871274733745</v>
      </c>
      <c r="G503" s="11">
        <v>0</v>
      </c>
      <c r="H503" s="11">
        <v>0</v>
      </c>
      <c r="I503" s="11">
        <v>0</v>
      </c>
      <c r="J503" s="11">
        <v>0</v>
      </c>
      <c r="K503" s="11">
        <v>0</v>
      </c>
      <c r="L503" s="11">
        <v>0</v>
      </c>
      <c r="M503" s="11"/>
      <c r="N503" s="11"/>
    </row>
    <row r="504" spans="1:14" x14ac:dyDescent="0.35">
      <c r="A504" s="10" t="str">
        <f t="shared" si="7"/>
        <v>CONSUMO PER CAPITA (kg ó litros por individuo)Light/Zero</v>
      </c>
      <c r="B504" s="10" t="s">
        <v>114</v>
      </c>
      <c r="C504" s="10" t="s">
        <v>154</v>
      </c>
      <c r="D504" s="11">
        <v>3.0673566442973526</v>
      </c>
      <c r="E504" s="11">
        <v>2.9517303655490803</v>
      </c>
      <c r="F504" s="11">
        <v>2.8473541597475736</v>
      </c>
      <c r="G504" s="11">
        <v>0</v>
      </c>
      <c r="H504" s="11">
        <v>0</v>
      </c>
      <c r="I504" s="11">
        <v>0</v>
      </c>
      <c r="J504" s="11">
        <v>0</v>
      </c>
      <c r="K504" s="11">
        <v>0</v>
      </c>
      <c r="L504" s="11">
        <v>0</v>
      </c>
      <c r="M504" s="11"/>
      <c r="N504" s="11"/>
    </row>
    <row r="505" spans="1:14" x14ac:dyDescent="0.35">
      <c r="A505" s="10" t="str">
        <f t="shared" si="7"/>
        <v>CONSUMO PER CAPITA (kg ó litros por individuo)Otra Variedad Cola</v>
      </c>
      <c r="B505" s="10" t="s">
        <v>114</v>
      </c>
      <c r="C505" s="10" t="s">
        <v>155</v>
      </c>
      <c r="D505" s="11" t="s">
        <v>213</v>
      </c>
      <c r="E505" s="11" t="s">
        <v>213</v>
      </c>
      <c r="F505" s="11" t="s">
        <v>213</v>
      </c>
      <c r="G505" s="11">
        <v>0</v>
      </c>
      <c r="H505" s="11">
        <v>0</v>
      </c>
      <c r="I505" s="11">
        <v>0</v>
      </c>
      <c r="J505" s="11">
        <v>0</v>
      </c>
      <c r="K505" s="11">
        <v>0</v>
      </c>
      <c r="L505" s="11">
        <v>0</v>
      </c>
      <c r="M505" s="11"/>
      <c r="N505" s="11"/>
    </row>
    <row r="506" spans="1:14" x14ac:dyDescent="0.35">
      <c r="A506" s="10" t="str">
        <f t="shared" si="7"/>
        <v>CONSUMO PER CAPITA (kg ó litros por individuo)Con Cafeina</v>
      </c>
      <c r="B506" s="10" t="s">
        <v>114</v>
      </c>
      <c r="C506" s="10" t="s">
        <v>156</v>
      </c>
      <c r="D506" s="11">
        <v>5.4762402362103835</v>
      </c>
      <c r="E506" s="11">
        <v>5.23947850001126</v>
      </c>
      <c r="F506" s="11">
        <v>5.1527150737921303</v>
      </c>
      <c r="G506" s="11">
        <v>0</v>
      </c>
      <c r="H506" s="11">
        <v>0</v>
      </c>
      <c r="I506" s="11">
        <v>0</v>
      </c>
      <c r="J506" s="11">
        <v>0</v>
      </c>
      <c r="K506" s="11">
        <v>0</v>
      </c>
      <c r="L506" s="11">
        <v>0</v>
      </c>
      <c r="M506" s="11"/>
      <c r="N506" s="11"/>
    </row>
    <row r="507" spans="1:14" x14ac:dyDescent="0.35">
      <c r="A507" s="10" t="str">
        <f t="shared" si="7"/>
        <v>CONSUMO PER CAPITA (kg ó litros por individuo)Sin Cafeina</v>
      </c>
      <c r="B507" s="10" t="s">
        <v>114</v>
      </c>
      <c r="C507" s="10" t="s">
        <v>157</v>
      </c>
      <c r="D507" s="11">
        <v>0.96674245778494572</v>
      </c>
      <c r="E507" s="11">
        <v>1.0307853409577199</v>
      </c>
      <c r="F507" s="11">
        <v>0.93242726087930405</v>
      </c>
      <c r="G507" s="11">
        <v>0</v>
      </c>
      <c r="H507" s="11">
        <v>0</v>
      </c>
      <c r="I507" s="11">
        <v>0</v>
      </c>
      <c r="J507" s="11">
        <v>0</v>
      </c>
      <c r="K507" s="11">
        <v>0</v>
      </c>
      <c r="L507" s="11">
        <v>0</v>
      </c>
      <c r="M507" s="11"/>
      <c r="N507" s="11"/>
    </row>
    <row r="508" spans="1:14" x14ac:dyDescent="0.35">
      <c r="A508" s="10" t="str">
        <f t="shared" si="7"/>
        <v>CONSUMO PER CAPITA (kg ó litros por individuo)Frutas con gas</v>
      </c>
      <c r="B508" s="10" t="s">
        <v>114</v>
      </c>
      <c r="C508" s="10" t="s">
        <v>158</v>
      </c>
      <c r="D508" s="11">
        <v>1.5214863086872659</v>
      </c>
      <c r="E508" s="11">
        <v>1.4095619725304211</v>
      </c>
      <c r="F508" s="11">
        <v>1.4493731345527401</v>
      </c>
      <c r="G508" s="11">
        <v>0</v>
      </c>
      <c r="H508" s="11">
        <v>0</v>
      </c>
      <c r="I508" s="11">
        <v>0</v>
      </c>
      <c r="J508" s="11">
        <v>0</v>
      </c>
      <c r="K508" s="11">
        <v>0</v>
      </c>
      <c r="L508" s="11">
        <v>0</v>
      </c>
      <c r="M508" s="11"/>
      <c r="N508" s="11"/>
    </row>
    <row r="509" spans="1:14" x14ac:dyDescent="0.35">
      <c r="A509" s="10" t="str">
        <f t="shared" si="7"/>
        <v>CONSUMO PER CAPITA (kg ó litros por individuo)Frutas sin gas</v>
      </c>
      <c r="B509" s="10" t="s">
        <v>114</v>
      </c>
      <c r="C509" s="10" t="s">
        <v>159</v>
      </c>
      <c r="D509" s="11">
        <v>0.35413695813512208</v>
      </c>
      <c r="E509" s="11">
        <v>0.3478949267071984</v>
      </c>
      <c r="F509" s="11">
        <v>0.44290073983782613</v>
      </c>
      <c r="G509" s="11">
        <v>0</v>
      </c>
      <c r="H509" s="11">
        <v>0</v>
      </c>
      <c r="I509" s="11">
        <v>0</v>
      </c>
      <c r="J509" s="11">
        <v>0</v>
      </c>
      <c r="K509" s="11">
        <v>0</v>
      </c>
      <c r="L509" s="11">
        <v>0</v>
      </c>
      <c r="M509" s="11"/>
      <c r="N509" s="11"/>
    </row>
    <row r="510" spans="1:14" x14ac:dyDescent="0.35">
      <c r="A510" s="10" t="str">
        <f t="shared" si="7"/>
        <v>CONSUMO PER CAPITA (kg ó litros por individuo)Mixers</v>
      </c>
      <c r="B510" s="10" t="s">
        <v>114</v>
      </c>
      <c r="C510" s="10" t="s">
        <v>160</v>
      </c>
      <c r="D510" s="11">
        <v>0.10818833769533782</v>
      </c>
      <c r="E510" s="11">
        <v>0.12605837491069888</v>
      </c>
      <c r="F510" s="11">
        <v>0.10108057910682539</v>
      </c>
      <c r="G510" s="11">
        <v>0</v>
      </c>
      <c r="H510" s="11">
        <v>0</v>
      </c>
      <c r="I510" s="11">
        <v>0</v>
      </c>
      <c r="J510" s="11">
        <v>0</v>
      </c>
      <c r="K510" s="11">
        <v>0</v>
      </c>
      <c r="L510" s="11">
        <v>0</v>
      </c>
      <c r="M510" s="11"/>
      <c r="N510" s="11"/>
    </row>
    <row r="511" spans="1:14" x14ac:dyDescent="0.35">
      <c r="A511" s="10" t="str">
        <f t="shared" si="7"/>
        <v>CONSUMO PER CAPITA (kg ó litros por individuo)Isotonicas</v>
      </c>
      <c r="B511" s="10" t="s">
        <v>114</v>
      </c>
      <c r="C511" s="10" t="s">
        <v>174</v>
      </c>
      <c r="D511" s="11">
        <v>1.1739693041560655</v>
      </c>
      <c r="E511" s="11">
        <v>1.1183993318988703</v>
      </c>
      <c r="F511" s="11">
        <v>1.0910578058433289</v>
      </c>
      <c r="G511" s="11">
        <v>0</v>
      </c>
      <c r="H511" s="11">
        <v>0</v>
      </c>
      <c r="I511" s="11">
        <v>0</v>
      </c>
      <c r="J511" s="11">
        <v>0</v>
      </c>
      <c r="K511" s="11">
        <v>0</v>
      </c>
      <c r="L511" s="11">
        <v>0</v>
      </c>
      <c r="M511" s="11"/>
      <c r="N511" s="11"/>
    </row>
    <row r="512" spans="1:14" x14ac:dyDescent="0.35">
      <c r="A512" s="10" t="str">
        <f t="shared" si="7"/>
        <v>CONSUMO PER CAPITA (kg ó litros por individuo)Energeticas</v>
      </c>
      <c r="B512" s="10" t="s">
        <v>114</v>
      </c>
      <c r="C512" s="10" t="s">
        <v>175</v>
      </c>
      <c r="D512" s="11">
        <v>0.45212100828411989</v>
      </c>
      <c r="E512" s="11">
        <v>0.54505500999440903</v>
      </c>
      <c r="F512" s="11">
        <v>0.36905762537244408</v>
      </c>
      <c r="G512" s="11">
        <v>0</v>
      </c>
      <c r="H512" s="11">
        <v>0</v>
      </c>
      <c r="I512" s="11">
        <v>0</v>
      </c>
      <c r="J512" s="11">
        <v>0</v>
      </c>
      <c r="K512" s="11">
        <v>0</v>
      </c>
      <c r="L512" s="11">
        <v>0</v>
      </c>
      <c r="M512" s="11"/>
      <c r="N512" s="11"/>
    </row>
    <row r="513" spans="1:14" x14ac:dyDescent="0.35">
      <c r="A513" s="10" t="str">
        <f t="shared" si="7"/>
        <v>CONSUMO PER CAPITA (kg ó litros por individuo)Gaseosas</v>
      </c>
      <c r="B513" s="10" t="s">
        <v>114</v>
      </c>
      <c r="C513" s="10" t="s">
        <v>161</v>
      </c>
      <c r="D513" s="11">
        <v>0.2824678808391099</v>
      </c>
      <c r="E513" s="11">
        <v>0.23704984219121825</v>
      </c>
      <c r="F513" s="11">
        <v>0.1905301218267608</v>
      </c>
      <c r="G513" s="11">
        <v>0</v>
      </c>
      <c r="H513" s="11">
        <v>0</v>
      </c>
      <c r="I513" s="11">
        <v>0</v>
      </c>
      <c r="J513" s="11">
        <v>0</v>
      </c>
      <c r="K513" s="11">
        <v>0</v>
      </c>
      <c r="L513" s="11">
        <v>0</v>
      </c>
      <c r="M513" s="11"/>
      <c r="N513" s="11"/>
    </row>
    <row r="514" spans="1:14" x14ac:dyDescent="0.35">
      <c r="A514" s="10" t="str">
        <f t="shared" si="7"/>
        <v>CONSUMO PER CAPITA (kg ó litros por individuo)Bebidas Zumo+Leche</v>
      </c>
      <c r="B514" s="10" t="s">
        <v>114</v>
      </c>
      <c r="C514" s="10" t="s">
        <v>162</v>
      </c>
      <c r="D514" s="11">
        <v>8.6496254461210342E-2</v>
      </c>
      <c r="E514" s="11">
        <v>7.4280455504413173E-2</v>
      </c>
      <c r="F514" s="11">
        <v>7.5700915073642752E-2</v>
      </c>
      <c r="G514" s="11">
        <v>0</v>
      </c>
      <c r="H514" s="11">
        <v>0</v>
      </c>
      <c r="I514" s="11">
        <v>0</v>
      </c>
      <c r="J514" s="11">
        <v>0</v>
      </c>
      <c r="K514" s="11">
        <v>0</v>
      </c>
      <c r="L514" s="11">
        <v>0</v>
      </c>
      <c r="M514" s="11"/>
      <c r="N514" s="11"/>
    </row>
    <row r="515" spans="1:14" x14ac:dyDescent="0.35">
      <c r="A515" s="10" t="str">
        <f t="shared" si="7"/>
        <v>CONSUMO PER CAPITA (kg ó litros por individuo)Resto</v>
      </c>
      <c r="B515" s="10" t="s">
        <v>114</v>
      </c>
      <c r="C515" s="10" t="s">
        <v>74</v>
      </c>
      <c r="D515" s="11">
        <v>0.69156207147372417</v>
      </c>
      <c r="E515" s="11">
        <v>0.66576396257855053</v>
      </c>
      <c r="F515" s="11">
        <v>0.59152991503785191</v>
      </c>
      <c r="G515" s="11">
        <v>0</v>
      </c>
      <c r="H515" s="11">
        <v>0</v>
      </c>
      <c r="I515" s="11">
        <v>0</v>
      </c>
      <c r="J515" s="11">
        <v>0</v>
      </c>
      <c r="K515" s="11">
        <v>0</v>
      </c>
      <c r="L515" s="11">
        <v>0</v>
      </c>
      <c r="M515" s="11"/>
      <c r="N515" s="11"/>
    </row>
    <row r="516" spans="1:14" x14ac:dyDescent="0.35">
      <c r="A516" s="10" t="str">
        <f t="shared" ref="A516:A579" si="8">B516&amp;C516</f>
        <v>GASTO PER CAPITA (€ por individuo)TOTAL BEBIDAS</v>
      </c>
      <c r="B516" s="10" t="s">
        <v>182</v>
      </c>
      <c r="C516" s="10" t="s">
        <v>115</v>
      </c>
      <c r="D516" s="11">
        <v>334.36946120687276</v>
      </c>
      <c r="E516" s="11">
        <v>329.18461404496134</v>
      </c>
      <c r="F516" s="11">
        <v>322.18065307298718</v>
      </c>
      <c r="G516" s="11">
        <v>0</v>
      </c>
      <c r="H516" s="11">
        <v>0</v>
      </c>
      <c r="I516" s="11">
        <v>0</v>
      </c>
      <c r="J516" s="11">
        <v>0</v>
      </c>
      <c r="K516" s="11">
        <v>0</v>
      </c>
      <c r="L516" s="11">
        <v>0</v>
      </c>
      <c r="M516" s="11"/>
      <c r="N516" s="11"/>
    </row>
    <row r="517" spans="1:14" x14ac:dyDescent="0.35">
      <c r="A517" s="10" t="str">
        <f t="shared" si="8"/>
        <v>GASTO PER CAPITA (€ por individuo).Total Bebidas Caliente</v>
      </c>
      <c r="B517" s="10" t="s">
        <v>182</v>
      </c>
      <c r="C517" s="10" t="s">
        <v>116</v>
      </c>
      <c r="D517" s="11">
        <v>92.935433145551642</v>
      </c>
      <c r="E517" s="11">
        <v>92.038709474060653</v>
      </c>
      <c r="F517" s="11">
        <v>88.691375210773685</v>
      </c>
      <c r="G517" s="11">
        <v>0</v>
      </c>
      <c r="H517" s="11">
        <v>0</v>
      </c>
      <c r="I517" s="11">
        <v>0</v>
      </c>
      <c r="J517" s="11">
        <v>0</v>
      </c>
      <c r="K517" s="11">
        <v>0</v>
      </c>
      <c r="L517" s="11">
        <v>0</v>
      </c>
      <c r="M517" s="11"/>
      <c r="N517" s="11"/>
    </row>
    <row r="518" spans="1:14" x14ac:dyDescent="0.35">
      <c r="A518" s="10" t="str">
        <f t="shared" si="8"/>
        <v>GASTO PER CAPITA (€ por individuo)Cafe</v>
      </c>
      <c r="B518" s="10" t="s">
        <v>182</v>
      </c>
      <c r="C518" s="10" t="s">
        <v>117</v>
      </c>
      <c r="D518" s="11">
        <v>38.761746898961313</v>
      </c>
      <c r="E518" s="11">
        <v>38.631797352476674</v>
      </c>
      <c r="F518" s="11">
        <v>37.10271713013757</v>
      </c>
      <c r="G518" s="11">
        <v>0</v>
      </c>
      <c r="H518" s="11">
        <v>0</v>
      </c>
      <c r="I518" s="11">
        <v>0</v>
      </c>
      <c r="J518" s="11">
        <v>0</v>
      </c>
      <c r="K518" s="11">
        <v>0</v>
      </c>
      <c r="L518" s="11">
        <v>0</v>
      </c>
      <c r="M518" s="11"/>
      <c r="N518" s="11"/>
    </row>
    <row r="519" spans="1:14" x14ac:dyDescent="0.35">
      <c r="A519" s="10" t="str">
        <f t="shared" si="8"/>
        <v>GASTO PER CAPITA (€ por individuo)Leche+bebidas vegetales</v>
      </c>
      <c r="B519" s="10" t="s">
        <v>182</v>
      </c>
      <c r="C519" s="10" t="s">
        <v>168</v>
      </c>
      <c r="D519" s="11">
        <v>46.403841676471323</v>
      </c>
      <c r="E519" s="11">
        <v>46.143180997791561</v>
      </c>
      <c r="F519" s="11">
        <v>44.745110985584255</v>
      </c>
      <c r="G519" s="11">
        <v>0</v>
      </c>
      <c r="H519" s="11">
        <v>0</v>
      </c>
      <c r="I519" s="11">
        <v>0</v>
      </c>
      <c r="J519" s="11">
        <v>0</v>
      </c>
      <c r="K519" s="11">
        <v>0</v>
      </c>
      <c r="L519" s="11">
        <v>0</v>
      </c>
      <c r="M519" s="11"/>
      <c r="N519" s="11"/>
    </row>
    <row r="520" spans="1:14" x14ac:dyDescent="0.35">
      <c r="A520" s="10" t="str">
        <f t="shared" si="8"/>
        <v>GASTO PER CAPITA (€ por individuo)Leche</v>
      </c>
      <c r="B520" s="10" t="s">
        <v>182</v>
      </c>
      <c r="C520" s="10" t="s">
        <v>118</v>
      </c>
      <c r="D520" s="11">
        <v>44.732210867168064</v>
      </c>
      <c r="E520" s="11">
        <v>43.788346762655941</v>
      </c>
      <c r="F520" s="11">
        <v>42.344887425547327</v>
      </c>
      <c r="G520" s="11">
        <v>0</v>
      </c>
      <c r="H520" s="11">
        <v>0</v>
      </c>
      <c r="I520" s="11">
        <v>0</v>
      </c>
      <c r="J520" s="11">
        <v>0</v>
      </c>
      <c r="K520" s="11">
        <v>0</v>
      </c>
      <c r="L520" s="11">
        <v>0</v>
      </c>
      <c r="M520" s="11"/>
      <c r="N520" s="11"/>
    </row>
    <row r="521" spans="1:14" x14ac:dyDescent="0.35">
      <c r="A521" s="10" t="str">
        <f t="shared" si="8"/>
        <v>GASTO PER CAPITA (€ por individuo)Leche Sola</v>
      </c>
      <c r="B521" s="10" t="s">
        <v>182</v>
      </c>
      <c r="C521" s="10" t="s">
        <v>119</v>
      </c>
      <c r="D521" s="11">
        <v>0.34435805404938119</v>
      </c>
      <c r="E521" s="11">
        <v>0.286787188780113</v>
      </c>
      <c r="F521" s="11">
        <v>0.30937075503657635</v>
      </c>
      <c r="G521" s="11">
        <v>0</v>
      </c>
      <c r="H521" s="11">
        <v>0</v>
      </c>
      <c r="I521" s="11">
        <v>0</v>
      </c>
      <c r="J521" s="11">
        <v>0</v>
      </c>
      <c r="K521" s="11">
        <v>0</v>
      </c>
      <c r="L521" s="11">
        <v>0</v>
      </c>
      <c r="M521" s="11"/>
      <c r="N521" s="11"/>
    </row>
    <row r="522" spans="1:14" x14ac:dyDescent="0.35">
      <c r="A522" s="10" t="str">
        <f t="shared" si="8"/>
        <v>GASTO PER CAPITA (€ por individuo)Leche Con Cacao</v>
      </c>
      <c r="B522" s="10" t="s">
        <v>182</v>
      </c>
      <c r="C522" s="10" t="s">
        <v>120</v>
      </c>
      <c r="D522" s="11">
        <v>1.5955026532917176</v>
      </c>
      <c r="E522" s="11">
        <v>1.4165134274988405</v>
      </c>
      <c r="F522" s="11">
        <v>1.3088888004147596</v>
      </c>
      <c r="G522" s="11">
        <v>0</v>
      </c>
      <c r="H522" s="11">
        <v>0</v>
      </c>
      <c r="I522" s="11">
        <v>0</v>
      </c>
      <c r="J522" s="11">
        <v>0</v>
      </c>
      <c r="K522" s="11">
        <v>0</v>
      </c>
      <c r="L522" s="11">
        <v>0</v>
      </c>
      <c r="M522" s="11"/>
      <c r="N522" s="11"/>
    </row>
    <row r="523" spans="1:14" x14ac:dyDescent="0.35">
      <c r="A523" s="10" t="str">
        <f t="shared" si="8"/>
        <v>GASTO PER CAPITA (€ por individuo)Leche Con Cafe</v>
      </c>
      <c r="B523" s="10" t="s">
        <v>182</v>
      </c>
      <c r="C523" s="10" t="s">
        <v>121</v>
      </c>
      <c r="D523" s="11">
        <v>42.792328297032562</v>
      </c>
      <c r="E523" s="11">
        <v>42.085047312036473</v>
      </c>
      <c r="F523" s="11">
        <v>40.726620490866985</v>
      </c>
      <c r="G523" s="11">
        <v>0</v>
      </c>
      <c r="H523" s="11">
        <v>0</v>
      </c>
      <c r="I523" s="11">
        <v>0</v>
      </c>
      <c r="J523" s="11">
        <v>0</v>
      </c>
      <c r="K523" s="11">
        <v>0</v>
      </c>
      <c r="L523" s="11">
        <v>0</v>
      </c>
      <c r="M523" s="11"/>
      <c r="N523" s="11"/>
    </row>
    <row r="524" spans="1:14" x14ac:dyDescent="0.35">
      <c r="A524" s="10" t="str">
        <f t="shared" si="8"/>
        <v>GASTO PER CAPITA (€ por individuo)Bebidas Vegetales</v>
      </c>
      <c r="B524" s="10" t="s">
        <v>182</v>
      </c>
      <c r="C524" s="10" t="s">
        <v>169</v>
      </c>
      <c r="D524" s="11">
        <v>1.6716316746644857</v>
      </c>
      <c r="E524" s="11">
        <v>2.3548300971775475</v>
      </c>
      <c r="F524" s="11">
        <v>2.400248610753057</v>
      </c>
      <c r="G524" s="11">
        <v>0</v>
      </c>
      <c r="H524" s="11">
        <v>0</v>
      </c>
      <c r="I524" s="11">
        <v>0</v>
      </c>
      <c r="J524" s="11">
        <v>0</v>
      </c>
      <c r="K524" s="11">
        <v>0</v>
      </c>
      <c r="L524" s="11">
        <v>0</v>
      </c>
      <c r="M524" s="11"/>
      <c r="N524" s="11"/>
    </row>
    <row r="525" spans="1:14" x14ac:dyDescent="0.35">
      <c r="A525" s="10" t="str">
        <f t="shared" si="8"/>
        <v>GASTO PER CAPITA (€ por individuo)Infusiones</v>
      </c>
      <c r="B525" s="10" t="s">
        <v>182</v>
      </c>
      <c r="C525" s="10" t="s">
        <v>122</v>
      </c>
      <c r="D525" s="11">
        <v>3.7173823960832681</v>
      </c>
      <c r="E525" s="11">
        <v>3.3969504364675092</v>
      </c>
      <c r="F525" s="11">
        <v>3.2883875242904961</v>
      </c>
      <c r="G525" s="11">
        <v>0</v>
      </c>
      <c r="H525" s="11">
        <v>0</v>
      </c>
      <c r="I525" s="11">
        <v>0</v>
      </c>
      <c r="J525" s="11">
        <v>0</v>
      </c>
      <c r="K525" s="11">
        <v>0</v>
      </c>
      <c r="L525" s="11">
        <v>0</v>
      </c>
      <c r="M525" s="11"/>
      <c r="N525" s="11"/>
    </row>
    <row r="526" spans="1:14" x14ac:dyDescent="0.35">
      <c r="A526" s="10" t="str">
        <f t="shared" si="8"/>
        <v>GASTO PER CAPITA (€ por individuo)Resto Bebidas Caliente</v>
      </c>
      <c r="B526" s="10" t="s">
        <v>182</v>
      </c>
      <c r="C526" s="10" t="s">
        <v>123</v>
      </c>
      <c r="D526" s="11">
        <v>4.0524515552808955</v>
      </c>
      <c r="E526" s="11">
        <v>3.8667617135860732</v>
      </c>
      <c r="F526" s="11">
        <v>3.5551420565307299</v>
      </c>
      <c r="G526" s="11">
        <v>0</v>
      </c>
      <c r="H526" s="11">
        <v>0</v>
      </c>
      <c r="I526" s="11">
        <v>0</v>
      </c>
      <c r="J526" s="11">
        <v>0</v>
      </c>
      <c r="K526" s="11">
        <v>0</v>
      </c>
      <c r="L526" s="11">
        <v>0</v>
      </c>
      <c r="M526" s="11"/>
      <c r="N526" s="11"/>
    </row>
    <row r="527" spans="1:14" x14ac:dyDescent="0.35">
      <c r="A527" s="10" t="str">
        <f t="shared" si="8"/>
        <v>GASTO PER CAPITA (€ por individuo).Total Bebidas Frias</v>
      </c>
      <c r="B527" s="10" t="s">
        <v>182</v>
      </c>
      <c r="C527" s="10" t="s">
        <v>124</v>
      </c>
      <c r="D527" s="11">
        <v>241.43388401810478</v>
      </c>
      <c r="E527" s="11">
        <v>237.14590157617749</v>
      </c>
      <c r="F527" s="11">
        <v>233.48941347345851</v>
      </c>
      <c r="G527" s="11">
        <v>0</v>
      </c>
      <c r="H527" s="11">
        <v>0</v>
      </c>
      <c r="I527" s="11">
        <v>0</v>
      </c>
      <c r="J527" s="11">
        <v>0</v>
      </c>
      <c r="K527" s="11">
        <v>0</v>
      </c>
      <c r="L527" s="11">
        <v>0</v>
      </c>
      <c r="M527" s="11"/>
      <c r="N527" s="11"/>
    </row>
    <row r="528" spans="1:14" x14ac:dyDescent="0.35">
      <c r="A528" s="10" t="str">
        <f t="shared" si="8"/>
        <v>GASTO PER CAPITA (€ por individuo)Total bebidas de vino</v>
      </c>
      <c r="B528" s="10" t="s">
        <v>182</v>
      </c>
      <c r="C528" s="10" t="s">
        <v>125</v>
      </c>
      <c r="D528" s="11">
        <v>31.927126243426539</v>
      </c>
      <c r="E528" s="11">
        <v>30.998930921306869</v>
      </c>
      <c r="F528" s="11">
        <v>30.919406989202386</v>
      </c>
      <c r="G528" s="11">
        <v>0</v>
      </c>
      <c r="H528" s="11">
        <v>0</v>
      </c>
      <c r="I528" s="11">
        <v>0</v>
      </c>
      <c r="J528" s="11">
        <v>0</v>
      </c>
      <c r="K528" s="11">
        <v>0</v>
      </c>
      <c r="L528" s="11">
        <v>0</v>
      </c>
      <c r="M528" s="11"/>
      <c r="N528" s="11"/>
    </row>
    <row r="529" spans="1:14" x14ac:dyDescent="0.35">
      <c r="A529" s="10" t="str">
        <f t="shared" si="8"/>
        <v>GASTO PER CAPITA (€ por individuo)Vino</v>
      </c>
      <c r="B529" s="10" t="s">
        <v>182</v>
      </c>
      <c r="C529" s="10" t="s">
        <v>126</v>
      </c>
      <c r="D529" s="11">
        <v>24.369331255673234</v>
      </c>
      <c r="E529" s="11">
        <v>23.387560199271093</v>
      </c>
      <c r="F529" s="11">
        <v>23.096283008409738</v>
      </c>
      <c r="G529" s="11">
        <v>0</v>
      </c>
      <c r="H529" s="11">
        <v>0</v>
      </c>
      <c r="I529" s="11">
        <v>0</v>
      </c>
      <c r="J529" s="11">
        <v>0</v>
      </c>
      <c r="K529" s="11">
        <v>0</v>
      </c>
      <c r="L529" s="11">
        <v>0</v>
      </c>
      <c r="M529" s="11"/>
      <c r="N529" s="11"/>
    </row>
    <row r="530" spans="1:14" x14ac:dyDescent="0.35">
      <c r="A530" s="10" t="str">
        <f t="shared" si="8"/>
        <v>GASTO PER CAPITA (€ por individuo)Tinto</v>
      </c>
      <c r="B530" s="10" t="s">
        <v>182</v>
      </c>
      <c r="C530" s="10" t="s">
        <v>127</v>
      </c>
      <c r="D530" s="11">
        <v>14.226129124451436</v>
      </c>
      <c r="E530" s="11">
        <v>12.565201911417953</v>
      </c>
      <c r="F530" s="11">
        <v>12.50973348364494</v>
      </c>
      <c r="G530" s="11">
        <v>0</v>
      </c>
      <c r="H530" s="11">
        <v>0</v>
      </c>
      <c r="I530" s="11">
        <v>0</v>
      </c>
      <c r="J530" s="11">
        <v>0</v>
      </c>
      <c r="K530" s="11">
        <v>0</v>
      </c>
      <c r="L530" s="11">
        <v>0</v>
      </c>
      <c r="M530" s="11"/>
      <c r="N530" s="11"/>
    </row>
    <row r="531" spans="1:14" x14ac:dyDescent="0.35">
      <c r="A531" s="10" t="str">
        <f t="shared" si="8"/>
        <v>GASTO PER CAPITA (€ por individuo)Blanco</v>
      </c>
      <c r="B531" s="10" t="s">
        <v>182</v>
      </c>
      <c r="C531" s="10" t="s">
        <v>128</v>
      </c>
      <c r="D531" s="11">
        <v>8.8434027480159276</v>
      </c>
      <c r="E531" s="11">
        <v>9.4378955432962002</v>
      </c>
      <c r="F531" s="11">
        <v>9.6094886828544421</v>
      </c>
      <c r="G531" s="11">
        <v>0</v>
      </c>
      <c r="H531" s="11">
        <v>0</v>
      </c>
      <c r="I531" s="11">
        <v>0</v>
      </c>
      <c r="J531" s="11">
        <v>0</v>
      </c>
      <c r="K531" s="11">
        <v>0</v>
      </c>
      <c r="L531" s="11">
        <v>0</v>
      </c>
      <c r="M531" s="11"/>
      <c r="N531" s="11"/>
    </row>
    <row r="532" spans="1:14" x14ac:dyDescent="0.35">
      <c r="A532" s="10" t="str">
        <f t="shared" si="8"/>
        <v>GASTO PER CAPITA (€ por individuo)Rosado</v>
      </c>
      <c r="B532" s="10" t="s">
        <v>182</v>
      </c>
      <c r="C532" s="10" t="s">
        <v>129</v>
      </c>
      <c r="D532" s="11">
        <v>1.0102902885303808</v>
      </c>
      <c r="E532" s="11">
        <v>1.1067771744515686</v>
      </c>
      <c r="F532" s="11">
        <v>0.31820087810626357</v>
      </c>
      <c r="G532" s="11">
        <v>0</v>
      </c>
      <c r="H532" s="11">
        <v>0</v>
      </c>
      <c r="I532" s="11">
        <v>0</v>
      </c>
      <c r="J532" s="11">
        <v>0</v>
      </c>
      <c r="K532" s="11">
        <v>0</v>
      </c>
      <c r="L532" s="11">
        <v>0</v>
      </c>
      <c r="M532" s="11"/>
      <c r="N532" s="11"/>
    </row>
    <row r="533" spans="1:14" x14ac:dyDescent="0.35">
      <c r="A533" s="10" t="str">
        <f t="shared" si="8"/>
        <v>GASTO PER CAPITA (€ por individuo)Resto vino</v>
      </c>
      <c r="B533" s="10" t="s">
        <v>182</v>
      </c>
      <c r="C533" s="10" t="s">
        <v>130</v>
      </c>
      <c r="D533" s="11">
        <v>0.28949848480370022</v>
      </c>
      <c r="E533" s="11">
        <v>0.27768866331937969</v>
      </c>
      <c r="F533" s="11">
        <v>0.65886285642602793</v>
      </c>
      <c r="G533" s="11">
        <v>0</v>
      </c>
      <c r="H533" s="11">
        <v>0</v>
      </c>
      <c r="I533" s="11">
        <v>0</v>
      </c>
      <c r="J533" s="11">
        <v>0</v>
      </c>
      <c r="K533" s="11">
        <v>0</v>
      </c>
      <c r="L533" s="11">
        <v>0</v>
      </c>
      <c r="M533" s="11"/>
      <c r="N533" s="11"/>
    </row>
    <row r="534" spans="1:14" x14ac:dyDescent="0.35">
      <c r="A534" s="10" t="str">
        <f t="shared" si="8"/>
        <v>GASTO PER CAPITA (€ por individuo)Cava</v>
      </c>
      <c r="B534" s="10" t="s">
        <v>182</v>
      </c>
      <c r="C534" s="10" t="s">
        <v>131</v>
      </c>
      <c r="D534" s="11">
        <v>1.6035023163113169</v>
      </c>
      <c r="E534" s="11">
        <v>1.5588324262838662</v>
      </c>
      <c r="F534" s="11">
        <v>1.815529855293758</v>
      </c>
      <c r="G534" s="11">
        <v>0</v>
      </c>
      <c r="H534" s="11">
        <v>0</v>
      </c>
      <c r="I534" s="11">
        <v>0</v>
      </c>
      <c r="J534" s="11">
        <v>0</v>
      </c>
      <c r="K534" s="11">
        <v>0</v>
      </c>
      <c r="L534" s="11">
        <v>0</v>
      </c>
      <c r="M534" s="11"/>
      <c r="N534" s="11"/>
    </row>
    <row r="535" spans="1:14" x14ac:dyDescent="0.35">
      <c r="A535" s="10" t="str">
        <f t="shared" si="8"/>
        <v>GASTO PER CAPITA (€ por individuo)Otr.Bebidas Deri.Vino</v>
      </c>
      <c r="B535" s="10" t="s">
        <v>182</v>
      </c>
      <c r="C535" s="10" t="s">
        <v>132</v>
      </c>
      <c r="D535" s="11">
        <v>5.9542919552947779</v>
      </c>
      <c r="E535" s="11">
        <v>6.0525271736146804</v>
      </c>
      <c r="F535" s="11">
        <v>6.007591522837072</v>
      </c>
      <c r="G535" s="11">
        <v>0</v>
      </c>
      <c r="H535" s="11">
        <v>0</v>
      </c>
      <c r="I535" s="11">
        <v>0</v>
      </c>
      <c r="J535" s="11">
        <v>0</v>
      </c>
      <c r="K535" s="11">
        <v>0</v>
      </c>
      <c r="L535" s="11">
        <v>0</v>
      </c>
      <c r="M535" s="11"/>
      <c r="N535" s="11"/>
    </row>
    <row r="536" spans="1:14" x14ac:dyDescent="0.35">
      <c r="A536" s="10" t="str">
        <f t="shared" si="8"/>
        <v>GASTO PER CAPITA (€ por individuo)Tinto de Verano</v>
      </c>
      <c r="B536" s="10" t="s">
        <v>182</v>
      </c>
      <c r="C536" s="10" t="s">
        <v>133</v>
      </c>
      <c r="D536" s="11">
        <v>3.7095681442790824</v>
      </c>
      <c r="E536" s="11">
        <v>3.6583190182289522</v>
      </c>
      <c r="F536" s="11">
        <v>3.6513639151124608</v>
      </c>
      <c r="G536" s="11">
        <v>0</v>
      </c>
      <c r="H536" s="11">
        <v>0</v>
      </c>
      <c r="I536" s="11">
        <v>0</v>
      </c>
      <c r="J536" s="11">
        <v>0</v>
      </c>
      <c r="K536" s="11">
        <v>0</v>
      </c>
      <c r="L536" s="11">
        <v>0</v>
      </c>
      <c r="M536" s="11"/>
      <c r="N536" s="11"/>
    </row>
    <row r="537" spans="1:14" x14ac:dyDescent="0.35">
      <c r="A537" s="10" t="str">
        <f t="shared" si="8"/>
        <v>GASTO PER CAPITA (€ por individuo)Sangria de Vino</v>
      </c>
      <c r="B537" s="10" t="s">
        <v>182</v>
      </c>
      <c r="C537" s="10" t="s">
        <v>134</v>
      </c>
      <c r="D537" s="11">
        <v>0.33394677207355394</v>
      </c>
      <c r="E537" s="11">
        <v>0.27283911229482083</v>
      </c>
      <c r="F537" s="11">
        <v>0.27084587144538597</v>
      </c>
      <c r="G537" s="11">
        <v>0</v>
      </c>
      <c r="H537" s="11">
        <v>0</v>
      </c>
      <c r="I537" s="11">
        <v>0</v>
      </c>
      <c r="J537" s="11">
        <v>0</v>
      </c>
      <c r="K537" s="11">
        <v>0</v>
      </c>
      <c r="L537" s="11">
        <v>0</v>
      </c>
      <c r="M537" s="11"/>
      <c r="N537" s="11"/>
    </row>
    <row r="538" spans="1:14" x14ac:dyDescent="0.35">
      <c r="A538" s="10" t="str">
        <f t="shared" si="8"/>
        <v>GASTO PER CAPITA (€ por individuo)Sangria de Cava</v>
      </c>
      <c r="B538" s="10" t="s">
        <v>182</v>
      </c>
      <c r="C538" s="10" t="s">
        <v>135</v>
      </c>
      <c r="D538" s="11">
        <v>0.79195594382207335</v>
      </c>
      <c r="E538" s="11">
        <v>0.90978976806767398</v>
      </c>
      <c r="F538" s="11">
        <v>0.98903341861611604</v>
      </c>
      <c r="G538" s="11">
        <v>0</v>
      </c>
      <c r="H538" s="11">
        <v>0</v>
      </c>
      <c r="I538" s="11">
        <v>0</v>
      </c>
      <c r="J538" s="11">
        <v>0</v>
      </c>
      <c r="K538" s="11">
        <v>0</v>
      </c>
      <c r="L538" s="11">
        <v>0</v>
      </c>
      <c r="M538" s="11"/>
      <c r="N538" s="11"/>
    </row>
    <row r="539" spans="1:14" x14ac:dyDescent="0.35">
      <c r="A539" s="10" t="str">
        <f t="shared" si="8"/>
        <v>GASTO PER CAPITA (€ por individuo)Calimocho</v>
      </c>
      <c r="B539" s="10" t="s">
        <v>182</v>
      </c>
      <c r="C539" s="10" t="s">
        <v>136</v>
      </c>
      <c r="D539" s="11">
        <v>0.42635942202691562</v>
      </c>
      <c r="E539" s="11">
        <v>0.53688681841915209</v>
      </c>
      <c r="F539" s="11">
        <v>0.44165500543393604</v>
      </c>
      <c r="G539" s="11">
        <v>0</v>
      </c>
      <c r="H539" s="11">
        <v>0</v>
      </c>
      <c r="I539" s="11">
        <v>0</v>
      </c>
      <c r="J539" s="11">
        <v>0</v>
      </c>
      <c r="K539" s="11">
        <v>0</v>
      </c>
      <c r="L539" s="11">
        <v>0</v>
      </c>
      <c r="M539" s="11"/>
      <c r="N539" s="11"/>
    </row>
    <row r="540" spans="1:14" x14ac:dyDescent="0.35">
      <c r="A540" s="10" t="str">
        <f t="shared" si="8"/>
        <v>GASTO PER CAPITA (€ por individuo)Rebujito</v>
      </c>
      <c r="B540" s="10" t="s">
        <v>182</v>
      </c>
      <c r="C540" s="10" t="s">
        <v>170</v>
      </c>
      <c r="D540" s="11">
        <v>6.0148542850487381E-2</v>
      </c>
      <c r="E540" s="11">
        <v>4.9345900803852462E-2</v>
      </c>
      <c r="F540" s="11">
        <v>5.3708483235711216E-2</v>
      </c>
      <c r="G540" s="11">
        <v>0</v>
      </c>
      <c r="H540" s="11">
        <v>0</v>
      </c>
      <c r="I540" s="11">
        <v>0</v>
      </c>
      <c r="J540" s="11">
        <v>0</v>
      </c>
      <c r="K540" s="11">
        <v>0</v>
      </c>
      <c r="L540" s="11">
        <v>0</v>
      </c>
      <c r="M540" s="11"/>
      <c r="N540" s="11"/>
    </row>
    <row r="541" spans="1:14" x14ac:dyDescent="0.35">
      <c r="A541" s="10" t="str">
        <f t="shared" si="8"/>
        <v>GASTO PER CAPITA (€ por individuo)Espum/Lambrusc/Mosca</v>
      </c>
      <c r="B541" s="10" t="s">
        <v>182</v>
      </c>
      <c r="C541" s="10" t="s">
        <v>171</v>
      </c>
      <c r="D541" s="11">
        <v>0.6323138183700141</v>
      </c>
      <c r="E541" s="11">
        <v>0.62534792570978071</v>
      </c>
      <c r="F541" s="11">
        <v>0.60098535423578092</v>
      </c>
      <c r="G541" s="11">
        <v>0</v>
      </c>
      <c r="H541" s="11">
        <v>0</v>
      </c>
      <c r="I541" s="11">
        <v>0</v>
      </c>
      <c r="J541" s="11">
        <v>0</v>
      </c>
      <c r="K541" s="11">
        <v>0</v>
      </c>
      <c r="L541" s="11">
        <v>0</v>
      </c>
      <c r="M541" s="11"/>
      <c r="N541" s="11"/>
    </row>
    <row r="542" spans="1:14" x14ac:dyDescent="0.35">
      <c r="A542" s="10" t="str">
        <f t="shared" si="8"/>
        <v>GASTO PER CAPITA (€ por individuo)Sidra</v>
      </c>
      <c r="B542" s="10" t="s">
        <v>182</v>
      </c>
      <c r="C542" s="10" t="s">
        <v>137</v>
      </c>
      <c r="D542" s="11">
        <v>2.0453406692312326</v>
      </c>
      <c r="E542" s="11">
        <v>2.6630806035013297</v>
      </c>
      <c r="F542" s="11">
        <v>2.3015179585742427</v>
      </c>
      <c r="G542" s="11">
        <v>0</v>
      </c>
      <c r="H542" s="11">
        <v>0</v>
      </c>
      <c r="I542" s="11">
        <v>0</v>
      </c>
      <c r="J542" s="11">
        <v>0</v>
      </c>
      <c r="K542" s="11">
        <v>0</v>
      </c>
      <c r="L542" s="11">
        <v>0</v>
      </c>
      <c r="M542" s="11"/>
      <c r="N542" s="11"/>
    </row>
    <row r="543" spans="1:14" x14ac:dyDescent="0.35">
      <c r="A543" s="10" t="str">
        <f t="shared" si="8"/>
        <v>GASTO PER CAPITA (€ por individuo)Cerveza</v>
      </c>
      <c r="B543" s="10" t="s">
        <v>182</v>
      </c>
      <c r="C543" s="10" t="s">
        <v>138</v>
      </c>
      <c r="D543" s="11">
        <v>99.411989488929663</v>
      </c>
      <c r="E543" s="11">
        <v>95.531568628021461</v>
      </c>
      <c r="F543" s="11">
        <v>92.606861227098747</v>
      </c>
      <c r="G543" s="11">
        <v>0</v>
      </c>
      <c r="H543" s="11">
        <v>0</v>
      </c>
      <c r="I543" s="11">
        <v>0</v>
      </c>
      <c r="J543" s="11">
        <v>0</v>
      </c>
      <c r="K543" s="11">
        <v>0</v>
      </c>
      <c r="L543" s="11">
        <v>0</v>
      </c>
      <c r="M543" s="11"/>
      <c r="N543" s="11"/>
    </row>
    <row r="544" spans="1:14" x14ac:dyDescent="0.35">
      <c r="A544" s="10" t="str">
        <f t="shared" si="8"/>
        <v>GASTO PER CAPITA (€ por individuo)Con alcohol</v>
      </c>
      <c r="B544" s="10" t="s">
        <v>182</v>
      </c>
      <c r="C544" s="10" t="s">
        <v>139</v>
      </c>
      <c r="D544" s="11">
        <v>89.255014535617875</v>
      </c>
      <c r="E544" s="11">
        <v>84.374627268612315</v>
      </c>
      <c r="F544" s="11">
        <v>81.120506972063424</v>
      </c>
      <c r="G544" s="11">
        <v>0</v>
      </c>
      <c r="H544" s="11">
        <v>0</v>
      </c>
      <c r="I544" s="11">
        <v>0</v>
      </c>
      <c r="J544" s="11">
        <v>0</v>
      </c>
      <c r="K544" s="11">
        <v>0</v>
      </c>
      <c r="L544" s="11">
        <v>0</v>
      </c>
      <c r="M544" s="11"/>
      <c r="N544" s="11"/>
    </row>
    <row r="545" spans="1:14" x14ac:dyDescent="0.35">
      <c r="A545" s="10" t="str">
        <f t="shared" si="8"/>
        <v>GASTO PER CAPITA (€ por individuo)Sin alcohol</v>
      </c>
      <c r="B545" s="10" t="s">
        <v>182</v>
      </c>
      <c r="C545" s="10" t="s">
        <v>140</v>
      </c>
      <c r="D545" s="11">
        <v>10.020046926452284</v>
      </c>
      <c r="E545" s="11">
        <v>11.073098416359517</v>
      </c>
      <c r="F545" s="11">
        <v>11.381174914054579</v>
      </c>
      <c r="G545" s="11">
        <v>0</v>
      </c>
      <c r="H545" s="11">
        <v>0</v>
      </c>
      <c r="I545" s="11">
        <v>0</v>
      </c>
      <c r="J545" s="11">
        <v>0</v>
      </c>
      <c r="K545" s="11">
        <v>0</v>
      </c>
      <c r="L545" s="11">
        <v>0</v>
      </c>
      <c r="M545" s="11"/>
      <c r="N545" s="11"/>
    </row>
    <row r="546" spans="1:14" x14ac:dyDescent="0.35">
      <c r="A546" s="10" t="str">
        <f t="shared" si="8"/>
        <v>GASTO PER CAPITA (€ por individuo)Cerveza Envasada</v>
      </c>
      <c r="B546" s="10" t="s">
        <v>182</v>
      </c>
      <c r="C546" s="10" t="s">
        <v>172</v>
      </c>
      <c r="D546" s="11">
        <v>51.07505751318012</v>
      </c>
      <c r="E546" s="11">
        <v>49.120981559594121</v>
      </c>
      <c r="F546" s="11">
        <v>47.373846950001614</v>
      </c>
      <c r="G546" s="11">
        <v>0</v>
      </c>
      <c r="H546" s="11">
        <v>0</v>
      </c>
      <c r="I546" s="11">
        <v>0</v>
      </c>
      <c r="J546" s="11">
        <v>0</v>
      </c>
      <c r="K546" s="11">
        <v>0</v>
      </c>
      <c r="L546" s="11">
        <v>0</v>
      </c>
      <c r="M546" s="11"/>
      <c r="N546" s="11"/>
    </row>
    <row r="547" spans="1:14" x14ac:dyDescent="0.35">
      <c r="A547" s="10" t="str">
        <f t="shared" si="8"/>
        <v>GASTO PER CAPITA (€ por individuo)Cerveza Surtidor</v>
      </c>
      <c r="B547" s="10" t="s">
        <v>182</v>
      </c>
      <c r="C547" s="10" t="s">
        <v>173</v>
      </c>
      <c r="D547" s="11">
        <v>48.33692662553819</v>
      </c>
      <c r="E547" s="11">
        <v>46.410610211922972</v>
      </c>
      <c r="F547" s="11">
        <v>45.232986613941776</v>
      </c>
      <c r="G547" s="11">
        <v>0</v>
      </c>
      <c r="H547" s="11">
        <v>0</v>
      </c>
      <c r="I547" s="11">
        <v>0</v>
      </c>
      <c r="J547" s="11">
        <v>0</v>
      </c>
      <c r="K547" s="11">
        <v>0</v>
      </c>
      <c r="L547" s="11">
        <v>0</v>
      </c>
      <c r="M547" s="11"/>
      <c r="N547" s="11"/>
    </row>
    <row r="548" spans="1:14" x14ac:dyDescent="0.35">
      <c r="A548" s="10" t="str">
        <f t="shared" si="8"/>
        <v>GASTO PER CAPITA (€ por individuo)Otras Cervezas</v>
      </c>
      <c r="B548" s="10" t="s">
        <v>182</v>
      </c>
      <c r="C548" s="10" t="s">
        <v>141</v>
      </c>
      <c r="D548" s="11">
        <v>0.13691334016949264</v>
      </c>
      <c r="E548" s="11">
        <v>8.3826336431679846E-2</v>
      </c>
      <c r="F548" s="11">
        <v>0.10517842560930657</v>
      </c>
      <c r="G548" s="11">
        <v>0</v>
      </c>
      <c r="H548" s="11">
        <v>0</v>
      </c>
      <c r="I548" s="11">
        <v>0</v>
      </c>
      <c r="J548" s="11">
        <v>0</v>
      </c>
      <c r="K548" s="11">
        <v>0</v>
      </c>
      <c r="L548" s="11">
        <v>0</v>
      </c>
      <c r="M548" s="11"/>
      <c r="N548" s="11"/>
    </row>
    <row r="549" spans="1:14" x14ac:dyDescent="0.35">
      <c r="A549" s="10" t="str">
        <f t="shared" si="8"/>
        <v>GASTO PER CAPITA (€ por individuo)Espirituosas</v>
      </c>
      <c r="B549" s="10" t="s">
        <v>182</v>
      </c>
      <c r="C549" s="10" t="s">
        <v>142</v>
      </c>
      <c r="D549" s="11">
        <v>32.80322467393087</v>
      </c>
      <c r="E549" s="11">
        <v>32.526719901728512</v>
      </c>
      <c r="F549" s="11">
        <v>33.931178477388592</v>
      </c>
      <c r="G549" s="11">
        <v>0</v>
      </c>
      <c r="H549" s="11">
        <v>0</v>
      </c>
      <c r="I549" s="11">
        <v>0</v>
      </c>
      <c r="J549" s="11">
        <v>0</v>
      </c>
      <c r="K549" s="11">
        <v>0</v>
      </c>
      <c r="L549" s="11">
        <v>0</v>
      </c>
      <c r="M549" s="11"/>
      <c r="N549" s="11"/>
    </row>
    <row r="550" spans="1:14" x14ac:dyDescent="0.35">
      <c r="A550" s="10" t="str">
        <f t="shared" si="8"/>
        <v>GASTO PER CAPITA (€ por individuo)Whisky</v>
      </c>
      <c r="B550" s="10" t="s">
        <v>182</v>
      </c>
      <c r="C550" s="10" t="s">
        <v>143</v>
      </c>
      <c r="D550" s="11">
        <v>5.5825348788591684</v>
      </c>
      <c r="E550" s="11">
        <v>4.8112600843778894</v>
      </c>
      <c r="F550" s="11">
        <v>4.9664274871871914</v>
      </c>
      <c r="G550" s="11">
        <v>0</v>
      </c>
      <c r="H550" s="11">
        <v>0</v>
      </c>
      <c r="I550" s="11">
        <v>0</v>
      </c>
      <c r="J550" s="11">
        <v>0</v>
      </c>
      <c r="K550" s="11">
        <v>0</v>
      </c>
      <c r="L550" s="11">
        <v>0</v>
      </c>
      <c r="M550" s="11"/>
      <c r="N550" s="11"/>
    </row>
    <row r="551" spans="1:14" x14ac:dyDescent="0.35">
      <c r="A551" s="10" t="str">
        <f t="shared" si="8"/>
        <v>GASTO PER CAPITA (€ por individuo)Brandy</v>
      </c>
      <c r="B551" s="10" t="s">
        <v>182</v>
      </c>
      <c r="C551" s="10" t="s">
        <v>144</v>
      </c>
      <c r="D551" s="11">
        <v>0.25556443662142098</v>
      </c>
      <c r="E551" s="11">
        <v>0.32685624186363116</v>
      </c>
      <c r="F551" s="11">
        <v>0.27200322153633022</v>
      </c>
      <c r="G551" s="11">
        <v>0</v>
      </c>
      <c r="H551" s="11">
        <v>0</v>
      </c>
      <c r="I551" s="11">
        <v>0</v>
      </c>
      <c r="J551" s="11">
        <v>0</v>
      </c>
      <c r="K551" s="11">
        <v>0</v>
      </c>
      <c r="L551" s="11">
        <v>0</v>
      </c>
      <c r="M551" s="11"/>
      <c r="N551" s="11"/>
    </row>
    <row r="552" spans="1:14" x14ac:dyDescent="0.35">
      <c r="A552" s="10" t="str">
        <f t="shared" si="8"/>
        <v>GASTO PER CAPITA (€ por individuo)Ginebra</v>
      </c>
      <c r="B552" s="10" t="s">
        <v>182</v>
      </c>
      <c r="C552" s="10" t="s">
        <v>145</v>
      </c>
      <c r="D552" s="11">
        <v>9.8974539670324777</v>
      </c>
      <c r="E552" s="11">
        <v>10.187710349537918</v>
      </c>
      <c r="F552" s="11">
        <v>11.075412969164359</v>
      </c>
      <c r="G552" s="11">
        <v>0</v>
      </c>
      <c r="H552" s="11">
        <v>0</v>
      </c>
      <c r="I552" s="11">
        <v>0</v>
      </c>
      <c r="J552" s="11">
        <v>0</v>
      </c>
      <c r="K552" s="11">
        <v>0</v>
      </c>
      <c r="L552" s="11">
        <v>0</v>
      </c>
      <c r="M552" s="11"/>
      <c r="N552" s="11"/>
    </row>
    <row r="553" spans="1:14" x14ac:dyDescent="0.35">
      <c r="A553" s="10" t="str">
        <f t="shared" si="8"/>
        <v>GASTO PER CAPITA (€ por individuo)Ron</v>
      </c>
      <c r="B553" s="10" t="s">
        <v>182</v>
      </c>
      <c r="C553" s="10" t="s">
        <v>146</v>
      </c>
      <c r="D553" s="11">
        <v>4.8846621041658524</v>
      </c>
      <c r="E553" s="11">
        <v>4.6243654792034601</v>
      </c>
      <c r="F553" s="11">
        <v>4.4993832008091772</v>
      </c>
      <c r="G553" s="11">
        <v>0</v>
      </c>
      <c r="H553" s="11">
        <v>0</v>
      </c>
      <c r="I553" s="11">
        <v>0</v>
      </c>
      <c r="J553" s="11">
        <v>0</v>
      </c>
      <c r="K553" s="11">
        <v>0</v>
      </c>
      <c r="L553" s="11">
        <v>0</v>
      </c>
      <c r="M553" s="11"/>
      <c r="N553" s="11"/>
    </row>
    <row r="554" spans="1:14" x14ac:dyDescent="0.35">
      <c r="A554" s="10" t="str">
        <f t="shared" si="8"/>
        <v>GASTO PER CAPITA (€ por individuo)Anis</v>
      </c>
      <c r="B554" s="10" t="s">
        <v>182</v>
      </c>
      <c r="C554" s="10" t="s">
        <v>147</v>
      </c>
      <c r="D554" s="11">
        <v>0.21444714728474615</v>
      </c>
      <c r="E554" s="11">
        <v>0.20084333903651216</v>
      </c>
      <c r="F554" s="11">
        <v>0.23989885468773831</v>
      </c>
      <c r="G554" s="11">
        <v>0</v>
      </c>
      <c r="H554" s="11">
        <v>0</v>
      </c>
      <c r="I554" s="11">
        <v>0</v>
      </c>
      <c r="J554" s="11">
        <v>0</v>
      </c>
      <c r="K554" s="11">
        <v>0</v>
      </c>
      <c r="L554" s="11">
        <v>0</v>
      </c>
      <c r="M554" s="11"/>
      <c r="N554" s="11"/>
    </row>
    <row r="555" spans="1:14" x14ac:dyDescent="0.35">
      <c r="A555" s="10" t="str">
        <f t="shared" si="8"/>
        <v>GASTO PER CAPITA (€ por individuo)Otras Espirituosas</v>
      </c>
      <c r="B555" s="10" t="s">
        <v>182</v>
      </c>
      <c r="C555" s="10" t="s">
        <v>148</v>
      </c>
      <c r="D555" s="11">
        <v>11.968574985753413</v>
      </c>
      <c r="E555" s="11">
        <v>12.375662864664996</v>
      </c>
      <c r="F555" s="11">
        <v>12.878041935369838</v>
      </c>
      <c r="G555" s="11">
        <v>0</v>
      </c>
      <c r="H555" s="11">
        <v>0</v>
      </c>
      <c r="I555" s="11">
        <v>0</v>
      </c>
      <c r="J555" s="11">
        <v>0</v>
      </c>
      <c r="K555" s="11">
        <v>0</v>
      </c>
      <c r="L555" s="11">
        <v>0</v>
      </c>
      <c r="M555" s="11"/>
      <c r="N555" s="11"/>
    </row>
    <row r="556" spans="1:14" ht="14.25" customHeight="1" x14ac:dyDescent="0.35">
      <c r="A556" s="10" t="str">
        <f t="shared" si="8"/>
        <v>GASTO PER CAPITA (€ por individuo)T.Zumo+Horchata+Mosto</v>
      </c>
      <c r="B556" s="10" t="s">
        <v>182</v>
      </c>
      <c r="C556" s="10" t="s">
        <v>149</v>
      </c>
      <c r="D556" s="11">
        <v>6.7504260111751702</v>
      </c>
      <c r="E556" s="11">
        <v>6.4615327526481954</v>
      </c>
      <c r="F556" s="11">
        <v>6.2121084730567802</v>
      </c>
      <c r="G556" s="11">
        <v>0</v>
      </c>
      <c r="H556" s="11">
        <v>0</v>
      </c>
      <c r="I556" s="11">
        <v>0</v>
      </c>
      <c r="J556" s="11">
        <v>0</v>
      </c>
      <c r="K556" s="11">
        <v>0</v>
      </c>
      <c r="L556" s="11">
        <v>0</v>
      </c>
      <c r="M556" s="11"/>
      <c r="N556" s="11"/>
    </row>
    <row r="557" spans="1:14" x14ac:dyDescent="0.35">
      <c r="A557" s="10" t="str">
        <f t="shared" si="8"/>
        <v>GASTO PER CAPITA (€ por individuo)Agua Envasada</v>
      </c>
      <c r="B557" s="10" t="s">
        <v>182</v>
      </c>
      <c r="C557" s="10" t="s">
        <v>150</v>
      </c>
      <c r="D557" s="11">
        <v>18.590531121865826</v>
      </c>
      <c r="E557" s="11">
        <v>18.663689838865437</v>
      </c>
      <c r="F557" s="11">
        <v>17.679217888564203</v>
      </c>
      <c r="G557" s="11">
        <v>0</v>
      </c>
      <c r="H557" s="11">
        <v>0</v>
      </c>
      <c r="I557" s="11">
        <v>0</v>
      </c>
      <c r="J557" s="11">
        <v>0</v>
      </c>
      <c r="K557" s="11">
        <v>0</v>
      </c>
      <c r="L557" s="11">
        <v>0</v>
      </c>
      <c r="M557" s="11"/>
      <c r="N557" s="11"/>
    </row>
    <row r="558" spans="1:14" x14ac:dyDescent="0.35">
      <c r="A558" s="10" t="str">
        <f t="shared" si="8"/>
        <v>GASTO PER CAPITA (€ por individuo)Bebidas Refrescantes</v>
      </c>
      <c r="B558" s="10" t="s">
        <v>182</v>
      </c>
      <c r="C558" s="10" t="s">
        <v>151</v>
      </c>
      <c r="D558" s="11">
        <v>49.905267497313787</v>
      </c>
      <c r="E558" s="11">
        <v>50.300379768420235</v>
      </c>
      <c r="F558" s="11">
        <v>49.839147906682236</v>
      </c>
      <c r="G558" s="11">
        <v>0</v>
      </c>
      <c r="H558" s="11">
        <v>0</v>
      </c>
      <c r="I558" s="11">
        <v>0</v>
      </c>
      <c r="J558" s="11">
        <v>0</v>
      </c>
      <c r="K558" s="11">
        <v>0</v>
      </c>
      <c r="L558" s="11">
        <v>0</v>
      </c>
      <c r="M558" s="11"/>
      <c r="N558" s="11"/>
    </row>
    <row r="559" spans="1:14" x14ac:dyDescent="0.35">
      <c r="A559" s="10" t="str">
        <f t="shared" si="8"/>
        <v>GASTO PER CAPITA (€ por individuo)Colas</v>
      </c>
      <c r="B559" s="10" t="s">
        <v>182</v>
      </c>
      <c r="C559" s="10" t="s">
        <v>152</v>
      </c>
      <c r="D559" s="11">
        <v>30.33542783945709</v>
      </c>
      <c r="E559" s="11">
        <v>30.069131113846311</v>
      </c>
      <c r="F559" s="11">
        <v>29.001854496657675</v>
      </c>
      <c r="G559" s="11">
        <v>0</v>
      </c>
      <c r="H559" s="11">
        <v>0</v>
      </c>
      <c r="I559" s="11">
        <v>0</v>
      </c>
      <c r="J559" s="11">
        <v>0</v>
      </c>
      <c r="K559" s="11">
        <v>0</v>
      </c>
      <c r="L559" s="11">
        <v>0</v>
      </c>
      <c r="M559" s="11"/>
      <c r="N559" s="11"/>
    </row>
    <row r="560" spans="1:14" x14ac:dyDescent="0.35">
      <c r="A560" s="10" t="str">
        <f t="shared" si="8"/>
        <v>GASTO PER CAPITA (€ por individuo)Cola Regular</v>
      </c>
      <c r="B560" s="10" t="s">
        <v>182</v>
      </c>
      <c r="C560" s="10" t="s">
        <v>153</v>
      </c>
      <c r="D560" s="11">
        <v>14.174045717878082</v>
      </c>
      <c r="E560" s="11">
        <v>14.093953450567135</v>
      </c>
      <c r="F560" s="11">
        <v>13.587680635870441</v>
      </c>
      <c r="G560" s="11">
        <v>0</v>
      </c>
      <c r="H560" s="11">
        <v>0</v>
      </c>
      <c r="I560" s="11">
        <v>0</v>
      </c>
      <c r="J560" s="11">
        <v>0</v>
      </c>
      <c r="K560" s="11">
        <v>0</v>
      </c>
      <c r="L560" s="11">
        <v>0</v>
      </c>
      <c r="M560" s="11"/>
      <c r="N560" s="11"/>
    </row>
    <row r="561" spans="1:14" x14ac:dyDescent="0.35">
      <c r="A561" s="10" t="str">
        <f t="shared" si="8"/>
        <v>GASTO PER CAPITA (€ por individuo)Light/Zero</v>
      </c>
      <c r="B561" s="10" t="s">
        <v>182</v>
      </c>
      <c r="C561" s="10" t="s">
        <v>154</v>
      </c>
      <c r="D561" s="11">
        <v>16.161397024419468</v>
      </c>
      <c r="E561" s="11">
        <v>15.975176384961349</v>
      </c>
      <c r="F561" s="11">
        <v>15.414160961888978</v>
      </c>
      <c r="G561" s="11">
        <v>0</v>
      </c>
      <c r="H561" s="11">
        <v>0</v>
      </c>
      <c r="I561" s="11">
        <v>0</v>
      </c>
      <c r="J561" s="11">
        <v>0</v>
      </c>
      <c r="K561" s="11">
        <v>0</v>
      </c>
      <c r="L561" s="11">
        <v>0</v>
      </c>
      <c r="M561" s="11"/>
      <c r="N561" s="11"/>
    </row>
    <row r="562" spans="1:14" x14ac:dyDescent="0.35">
      <c r="A562" s="10" t="str">
        <f t="shared" si="8"/>
        <v>GASTO PER CAPITA (€ por individuo)Otra Variedad Cola</v>
      </c>
      <c r="B562" s="10" t="s">
        <v>182</v>
      </c>
      <c r="C562" s="10" t="s">
        <v>155</v>
      </c>
      <c r="D562" s="11" t="s">
        <v>213</v>
      </c>
      <c r="E562" s="11" t="s">
        <v>213</v>
      </c>
      <c r="F562" s="11" t="s">
        <v>213</v>
      </c>
      <c r="G562" s="11">
        <v>0</v>
      </c>
      <c r="H562" s="11">
        <v>0</v>
      </c>
      <c r="I562" s="11">
        <v>0</v>
      </c>
      <c r="J562" s="11">
        <v>0</v>
      </c>
      <c r="K562" s="11">
        <v>0</v>
      </c>
      <c r="L562" s="11">
        <v>0</v>
      </c>
      <c r="M562" s="11"/>
      <c r="N562" s="11"/>
    </row>
    <row r="563" spans="1:14" x14ac:dyDescent="0.35">
      <c r="A563" s="10" t="str">
        <f t="shared" si="8"/>
        <v>GASTO PER CAPITA (€ por individuo)Con Cafeina</v>
      </c>
      <c r="B563" s="10" t="s">
        <v>182</v>
      </c>
      <c r="C563" s="10" t="s">
        <v>156</v>
      </c>
      <c r="D563" s="11">
        <v>24.614454614103455</v>
      </c>
      <c r="E563" s="11">
        <v>24.16855930573416</v>
      </c>
      <c r="F563" s="11">
        <v>23.721777918385683</v>
      </c>
      <c r="G563" s="11">
        <v>0</v>
      </c>
      <c r="H563" s="11">
        <v>0</v>
      </c>
      <c r="I563" s="11">
        <v>0</v>
      </c>
      <c r="J563" s="11">
        <v>0</v>
      </c>
      <c r="K563" s="11">
        <v>0</v>
      </c>
      <c r="L563" s="11">
        <v>0</v>
      </c>
      <c r="M563" s="11"/>
      <c r="N563" s="11"/>
    </row>
    <row r="564" spans="1:14" x14ac:dyDescent="0.35">
      <c r="A564" s="10" t="str">
        <f t="shared" si="8"/>
        <v>GASTO PER CAPITA (€ por individuo)Sin Cafeina</v>
      </c>
      <c r="B564" s="10" t="s">
        <v>182</v>
      </c>
      <c r="C564" s="10" t="s">
        <v>157</v>
      </c>
      <c r="D564" s="11">
        <v>4.7071104800453476</v>
      </c>
      <c r="E564" s="11">
        <v>4.9813602347328461</v>
      </c>
      <c r="F564" s="11">
        <v>4.4178365940116748</v>
      </c>
      <c r="G564" s="11">
        <v>0</v>
      </c>
      <c r="H564" s="11">
        <v>0</v>
      </c>
      <c r="I564" s="11">
        <v>0</v>
      </c>
      <c r="J564" s="11">
        <v>0</v>
      </c>
      <c r="K564" s="11">
        <v>0</v>
      </c>
      <c r="L564" s="11">
        <v>0</v>
      </c>
    </row>
    <row r="565" spans="1:14" x14ac:dyDescent="0.35">
      <c r="A565" s="10" t="str">
        <f t="shared" si="8"/>
        <v>GASTO PER CAPITA (€ por individuo)Frutas con gas</v>
      </c>
      <c r="B565" s="10" t="s">
        <v>182</v>
      </c>
      <c r="C565" s="10" t="s">
        <v>158</v>
      </c>
      <c r="D565" s="11">
        <v>5.0986482654190119</v>
      </c>
      <c r="E565" s="11">
        <v>5.2998276128270314</v>
      </c>
      <c r="F565" s="11">
        <v>5.6350705854407472</v>
      </c>
      <c r="G565" s="11">
        <v>0</v>
      </c>
      <c r="H565" s="11">
        <v>0</v>
      </c>
      <c r="I565" s="11">
        <v>0</v>
      </c>
      <c r="J565" s="11">
        <v>0</v>
      </c>
      <c r="K565" s="11">
        <v>0</v>
      </c>
      <c r="L565" s="11">
        <v>0</v>
      </c>
    </row>
    <row r="566" spans="1:14" x14ac:dyDescent="0.35">
      <c r="A566" s="10" t="str">
        <f t="shared" si="8"/>
        <v>GASTO PER CAPITA (€ por individuo)Frutas sin gas</v>
      </c>
      <c r="B566" s="10" t="s">
        <v>182</v>
      </c>
      <c r="C566" s="10" t="s">
        <v>159</v>
      </c>
      <c r="D566" s="11">
        <v>1.4710051799505219</v>
      </c>
      <c r="E566" s="11">
        <v>1.4839174906160675</v>
      </c>
      <c r="F566" s="11">
        <v>2.5292131459083089</v>
      </c>
      <c r="G566" s="11">
        <v>0</v>
      </c>
      <c r="H566" s="11">
        <v>0</v>
      </c>
      <c r="I566" s="11">
        <v>0</v>
      </c>
      <c r="J566" s="11">
        <v>0</v>
      </c>
      <c r="K566" s="11">
        <v>0</v>
      </c>
      <c r="L566" s="11">
        <v>0</v>
      </c>
    </row>
    <row r="567" spans="1:14" x14ac:dyDescent="0.35">
      <c r="A567" s="10" t="str">
        <f t="shared" si="8"/>
        <v>GASTO PER CAPITA (€ por individuo)Mixers</v>
      </c>
      <c r="B567" s="10" t="s">
        <v>182</v>
      </c>
      <c r="C567" s="10" t="s">
        <v>160</v>
      </c>
      <c r="D567" s="11">
        <v>0.73914448506996977</v>
      </c>
      <c r="E567" s="11">
        <v>0.8533179179015361</v>
      </c>
      <c r="F567" s="11">
        <v>0.80839241701210884</v>
      </c>
      <c r="G567" s="11">
        <v>0</v>
      </c>
      <c r="H567" s="11">
        <v>0</v>
      </c>
      <c r="I567" s="11">
        <v>0</v>
      </c>
      <c r="J567" s="11">
        <v>0</v>
      </c>
      <c r="K567" s="11">
        <v>0</v>
      </c>
      <c r="L567" s="11">
        <v>0</v>
      </c>
    </row>
    <row r="568" spans="1:14" x14ac:dyDescent="0.35">
      <c r="A568" s="10" t="str">
        <f t="shared" si="8"/>
        <v>GASTO PER CAPITA (€ por individuo)Isotonicas</v>
      </c>
      <c r="B568" s="10" t="s">
        <v>182</v>
      </c>
      <c r="C568" s="10" t="s">
        <v>174</v>
      </c>
      <c r="D568" s="11">
        <v>5.8954143712960843</v>
      </c>
      <c r="E568" s="11">
        <v>6.0007516359462407</v>
      </c>
      <c r="F568" s="11">
        <v>6.283706795753031</v>
      </c>
      <c r="G568" s="11">
        <v>0</v>
      </c>
      <c r="H568" s="11">
        <v>0</v>
      </c>
      <c r="I568" s="11">
        <v>0</v>
      </c>
      <c r="J568" s="11">
        <v>0</v>
      </c>
      <c r="K568" s="11">
        <v>0</v>
      </c>
      <c r="L568" s="11">
        <v>0</v>
      </c>
    </row>
    <row r="569" spans="1:14" x14ac:dyDescent="0.35">
      <c r="A569" s="10" t="str">
        <f t="shared" si="8"/>
        <v>GASTO PER CAPITA (€ por individuo)Energeticas</v>
      </c>
      <c r="B569" s="10" t="s">
        <v>182</v>
      </c>
      <c r="C569" s="10" t="s">
        <v>175</v>
      </c>
      <c r="D569" s="11">
        <v>1.2404895071318063</v>
      </c>
      <c r="E569" s="11">
        <v>1.6412916894589449</v>
      </c>
      <c r="F569" s="11">
        <v>1.2051998711747411</v>
      </c>
      <c r="G569" s="11">
        <v>0</v>
      </c>
      <c r="H569" s="11">
        <v>0</v>
      </c>
      <c r="I569" s="11">
        <v>0</v>
      </c>
      <c r="J569" s="11">
        <v>0</v>
      </c>
      <c r="K569" s="11">
        <v>0</v>
      </c>
      <c r="L569" s="11">
        <v>0</v>
      </c>
    </row>
    <row r="570" spans="1:14" x14ac:dyDescent="0.35">
      <c r="A570" s="10" t="str">
        <f t="shared" si="8"/>
        <v>GASTO PER CAPITA (€ por individuo)Gaseosas</v>
      </c>
      <c r="B570" s="10" t="s">
        <v>182</v>
      </c>
      <c r="C570" s="10" t="s">
        <v>161</v>
      </c>
      <c r="D570" s="11">
        <v>0.68985105404085978</v>
      </c>
      <c r="E570" s="11">
        <v>0.52631381412772493</v>
      </c>
      <c r="F570" s="11">
        <v>0.50580090071725714</v>
      </c>
      <c r="G570" s="11">
        <v>0</v>
      </c>
      <c r="H570" s="11">
        <v>0</v>
      </c>
      <c r="I570" s="11">
        <v>0</v>
      </c>
      <c r="J570" s="11">
        <v>0</v>
      </c>
      <c r="K570" s="11">
        <v>0</v>
      </c>
      <c r="L570" s="11">
        <v>0</v>
      </c>
    </row>
    <row r="571" spans="1:14" x14ac:dyDescent="0.35">
      <c r="A571" s="10" t="str">
        <f t="shared" si="8"/>
        <v>GASTO PER CAPITA (€ por individuo)Bebidas Zumo+Leche</v>
      </c>
      <c r="B571" s="10" t="s">
        <v>182</v>
      </c>
      <c r="C571" s="10" t="s">
        <v>162</v>
      </c>
      <c r="D571" s="11">
        <v>0.33985679930557661</v>
      </c>
      <c r="E571" s="11">
        <v>0.26969369792026493</v>
      </c>
      <c r="F571" s="11">
        <v>0.28174804680716681</v>
      </c>
      <c r="G571" s="11">
        <v>0</v>
      </c>
      <c r="H571" s="11">
        <v>0</v>
      </c>
      <c r="I571" s="11">
        <v>0</v>
      </c>
      <c r="J571" s="11">
        <v>0</v>
      </c>
      <c r="K571" s="11">
        <v>0</v>
      </c>
      <c r="L571" s="11">
        <v>0</v>
      </c>
    </row>
    <row r="572" spans="1:14" x14ac:dyDescent="0.35">
      <c r="A572" s="10" t="str">
        <f t="shared" si="8"/>
        <v>GASTO PER CAPITA (€ por individuo)Resto</v>
      </c>
      <c r="B572" s="10" t="s">
        <v>182</v>
      </c>
      <c r="C572" s="10" t="s">
        <v>74</v>
      </c>
      <c r="D572" s="11">
        <v>4.0954103207981616</v>
      </c>
      <c r="E572" s="11">
        <v>4.156142605751854</v>
      </c>
      <c r="F572" s="11">
        <v>3.5881817972795891</v>
      </c>
      <c r="G572" s="11">
        <v>0</v>
      </c>
      <c r="H572" s="11">
        <v>0</v>
      </c>
      <c r="I572" s="11">
        <v>0</v>
      </c>
      <c r="J572" s="11">
        <v>0</v>
      </c>
      <c r="K572" s="11">
        <v>0</v>
      </c>
      <c r="L572" s="11">
        <v>0</v>
      </c>
    </row>
    <row r="573" spans="1:14" x14ac:dyDescent="0.35">
      <c r="A573" s="10" t="str">
        <f t="shared" si="8"/>
        <v>PRECIO MEDIO (kg ó litros)TOTAL BEBIDAS</v>
      </c>
      <c r="B573" s="10" t="s">
        <v>183</v>
      </c>
      <c r="C573" s="10" t="s">
        <v>115</v>
      </c>
      <c r="D573" s="11">
        <v>5.0243347745633695</v>
      </c>
      <c r="E573" s="11">
        <v>5.1555407127753172</v>
      </c>
      <c r="F573" s="11">
        <v>5.2713085066382686</v>
      </c>
      <c r="G573" s="11">
        <v>0</v>
      </c>
      <c r="H573" s="11">
        <v>0</v>
      </c>
      <c r="I573" s="11">
        <v>0</v>
      </c>
      <c r="J573" s="11">
        <v>0</v>
      </c>
      <c r="K573" s="11">
        <v>0</v>
      </c>
      <c r="L573" s="11">
        <v>0</v>
      </c>
    </row>
    <row r="574" spans="1:14" x14ac:dyDescent="0.35">
      <c r="A574" s="10" t="str">
        <f t="shared" si="8"/>
        <v>PRECIO MEDIO (kg ó litros).Total Bebidas Caliente</v>
      </c>
      <c r="B574" s="10" t="s">
        <v>183</v>
      </c>
      <c r="C574" s="10" t="s">
        <v>116</v>
      </c>
      <c r="D574" s="11">
        <v>11.375209051605909</v>
      </c>
      <c r="E574" s="11">
        <v>11.399637121524631</v>
      </c>
      <c r="F574" s="11">
        <v>11.429198076799278</v>
      </c>
      <c r="G574" s="11">
        <v>0</v>
      </c>
      <c r="H574" s="11">
        <v>0</v>
      </c>
      <c r="I574" s="11">
        <v>0</v>
      </c>
      <c r="J574" s="11">
        <v>0</v>
      </c>
      <c r="K574" s="11">
        <v>0</v>
      </c>
      <c r="L574" s="11">
        <v>0</v>
      </c>
    </row>
    <row r="575" spans="1:14" x14ac:dyDescent="0.35">
      <c r="A575" s="10" t="str">
        <f t="shared" si="8"/>
        <v>PRECIO MEDIO (kg ó litros)Cafe</v>
      </c>
      <c r="B575" s="10" t="s">
        <v>183</v>
      </c>
      <c r="C575" s="10" t="s">
        <v>117</v>
      </c>
      <c r="D575" s="11">
        <v>18.896744210223876</v>
      </c>
      <c r="E575" s="11">
        <v>19.204703794288172</v>
      </c>
      <c r="F575" s="11">
        <v>19.615912131894198</v>
      </c>
      <c r="G575" s="11">
        <v>0</v>
      </c>
      <c r="H575" s="11">
        <v>0</v>
      </c>
      <c r="I575" s="11">
        <v>0</v>
      </c>
      <c r="J575" s="11">
        <v>0</v>
      </c>
      <c r="K575" s="11">
        <v>0</v>
      </c>
      <c r="L575" s="11">
        <v>0</v>
      </c>
    </row>
    <row r="576" spans="1:14" x14ac:dyDescent="0.35">
      <c r="A576" s="10" t="str">
        <f t="shared" si="8"/>
        <v>PRECIO MEDIO (kg ó litros)Leche+bebidas vegetales</v>
      </c>
      <c r="B576" s="10" t="s">
        <v>183</v>
      </c>
      <c r="C576" s="10" t="s">
        <v>168</v>
      </c>
      <c r="D576" s="11">
        <v>8.5654848826037195</v>
      </c>
      <c r="E576" s="11">
        <v>8.5333365820058802</v>
      </c>
      <c r="F576" s="11">
        <v>8.5226961891490784</v>
      </c>
      <c r="G576" s="11">
        <v>0</v>
      </c>
      <c r="H576" s="11">
        <v>0</v>
      </c>
      <c r="I576" s="11">
        <v>0</v>
      </c>
      <c r="J576" s="11">
        <v>0</v>
      </c>
      <c r="K576" s="11">
        <v>0</v>
      </c>
      <c r="L576" s="11">
        <v>0</v>
      </c>
    </row>
    <row r="577" spans="1:12" x14ac:dyDescent="0.35">
      <c r="A577" s="10" t="str">
        <f t="shared" si="8"/>
        <v>PRECIO MEDIO (kg ó litros)Leche</v>
      </c>
      <c r="B577" s="10" t="s">
        <v>183</v>
      </c>
      <c r="C577" s="10" t="s">
        <v>118</v>
      </c>
      <c r="D577" s="11">
        <v>8.6734506359933405</v>
      </c>
      <c r="E577" s="11">
        <v>8.6993095472955453</v>
      </c>
      <c r="F577" s="11">
        <v>8.6973294173212352</v>
      </c>
      <c r="G577" s="11">
        <v>0</v>
      </c>
      <c r="H577" s="11">
        <v>0</v>
      </c>
      <c r="I577" s="11">
        <v>0</v>
      </c>
      <c r="J577" s="11">
        <v>0</v>
      </c>
      <c r="K577" s="11">
        <v>0</v>
      </c>
      <c r="L577" s="11">
        <v>0</v>
      </c>
    </row>
    <row r="578" spans="1:12" x14ac:dyDescent="0.35">
      <c r="A578" s="10" t="str">
        <f t="shared" si="8"/>
        <v>PRECIO MEDIO (kg ó litros)Leche Sola</v>
      </c>
      <c r="B578" s="10" t="s">
        <v>183</v>
      </c>
      <c r="C578" s="10" t="s">
        <v>119</v>
      </c>
      <c r="D578" s="11">
        <v>3.6026463912544142</v>
      </c>
      <c r="E578" s="11">
        <v>4.8846676240780855</v>
      </c>
      <c r="F578" s="11">
        <v>4.677091158729267</v>
      </c>
      <c r="G578" s="11">
        <v>0</v>
      </c>
      <c r="H578" s="11">
        <v>0</v>
      </c>
      <c r="I578" s="11">
        <v>0</v>
      </c>
      <c r="J578" s="11">
        <v>0</v>
      </c>
      <c r="K578" s="11">
        <v>0</v>
      </c>
      <c r="L578" s="11">
        <v>0</v>
      </c>
    </row>
    <row r="579" spans="1:12" x14ac:dyDescent="0.35">
      <c r="A579" s="10" t="str">
        <f t="shared" si="8"/>
        <v>PRECIO MEDIO (kg ó litros)Leche Con Cacao</v>
      </c>
      <c r="B579" s="10" t="s">
        <v>183</v>
      </c>
      <c r="C579" s="10" t="s">
        <v>120</v>
      </c>
      <c r="D579" s="11">
        <v>5.9315629761600315</v>
      </c>
      <c r="E579" s="11">
        <v>5.8842641602088905</v>
      </c>
      <c r="F579" s="11">
        <v>5.9401409134933516</v>
      </c>
      <c r="G579" s="11">
        <v>0</v>
      </c>
      <c r="H579" s="11">
        <v>0</v>
      </c>
      <c r="I579" s="11">
        <v>0</v>
      </c>
      <c r="J579" s="11">
        <v>0</v>
      </c>
      <c r="K579" s="11">
        <v>0</v>
      </c>
      <c r="L579" s="11">
        <v>0</v>
      </c>
    </row>
    <row r="580" spans="1:12" x14ac:dyDescent="0.35">
      <c r="A580" s="10" t="str">
        <f t="shared" ref="A580:A629" si="9">B580&amp;C580</f>
        <v>PRECIO MEDIO (kg ó litros)Leche Con Cafe</v>
      </c>
      <c r="B580" s="10" t="s">
        <v>183</v>
      </c>
      <c r="C580" s="10" t="s">
        <v>121</v>
      </c>
      <c r="D580" s="11">
        <v>8.9284581380903276</v>
      </c>
      <c r="E580" s="11">
        <v>8.8897663347566667</v>
      </c>
      <c r="F580" s="11">
        <v>8.887946940070897</v>
      </c>
      <c r="G580" s="11">
        <v>0</v>
      </c>
      <c r="H580" s="11">
        <v>0</v>
      </c>
      <c r="I580" s="11">
        <v>0</v>
      </c>
      <c r="J580" s="11">
        <v>0</v>
      </c>
      <c r="K580" s="11">
        <v>0</v>
      </c>
      <c r="L580" s="11">
        <v>0</v>
      </c>
    </row>
    <row r="581" spans="1:12" x14ac:dyDescent="0.35">
      <c r="A581" s="10" t="str">
        <f t="shared" si="9"/>
        <v>PRECIO MEDIO (kg ó litros)Bebidas Vegetales</v>
      </c>
      <c r="B581" s="10" t="s">
        <v>183</v>
      </c>
      <c r="C581" s="10" t="s">
        <v>169</v>
      </c>
      <c r="D581" s="11">
        <v>6.4252628236188594</v>
      </c>
      <c r="E581" s="11">
        <v>6.298692917878741</v>
      </c>
      <c r="F581" s="11">
        <v>6.293426485649082</v>
      </c>
      <c r="G581" s="11">
        <v>0</v>
      </c>
      <c r="H581" s="11">
        <v>0</v>
      </c>
      <c r="I581" s="11">
        <v>0</v>
      </c>
      <c r="J581" s="11">
        <v>0</v>
      </c>
      <c r="K581" s="11">
        <v>0</v>
      </c>
      <c r="L581" s="11">
        <v>0</v>
      </c>
    </row>
    <row r="582" spans="1:12" x14ac:dyDescent="0.35">
      <c r="A582" s="10" t="str">
        <f t="shared" si="9"/>
        <v>PRECIO MEDIO (kg ó litros)Infusiones</v>
      </c>
      <c r="B582" s="10" t="s">
        <v>183</v>
      </c>
      <c r="C582" s="10" t="s">
        <v>122</v>
      </c>
      <c r="D582" s="11">
        <v>9.247848000796921</v>
      </c>
      <c r="E582" s="11">
        <v>9.0754353425973644</v>
      </c>
      <c r="F582" s="11">
        <v>9.0412123149895152</v>
      </c>
      <c r="G582" s="11">
        <v>0</v>
      </c>
      <c r="H582" s="11">
        <v>0</v>
      </c>
      <c r="I582" s="11">
        <v>0</v>
      </c>
      <c r="J582" s="11">
        <v>0</v>
      </c>
      <c r="K582" s="11">
        <v>0</v>
      </c>
      <c r="L582" s="11">
        <v>0</v>
      </c>
    </row>
    <row r="583" spans="1:12" x14ac:dyDescent="0.35">
      <c r="A583" s="10" t="str">
        <f t="shared" si="9"/>
        <v>PRECIO MEDIO (kg ó litros)Resto Bebidas Caliente</v>
      </c>
      <c r="B583" s="10" t="s">
        <v>183</v>
      </c>
      <c r="C583" s="10" t="s">
        <v>123</v>
      </c>
      <c r="D583" s="11">
        <v>13.542165304576244</v>
      </c>
      <c r="E583" s="11">
        <v>13.783123895528</v>
      </c>
      <c r="F583" s="11">
        <v>13.95350837624118</v>
      </c>
      <c r="G583" s="11">
        <v>0</v>
      </c>
      <c r="H583" s="11">
        <v>0</v>
      </c>
      <c r="I583" s="11">
        <v>0</v>
      </c>
      <c r="J583" s="11">
        <v>0</v>
      </c>
      <c r="K583" s="11">
        <v>0</v>
      </c>
      <c r="L583" s="11">
        <v>0</v>
      </c>
    </row>
    <row r="584" spans="1:12" x14ac:dyDescent="0.35">
      <c r="A584" s="10" t="str">
        <f t="shared" si="9"/>
        <v>PRECIO MEDIO (kg ó litros).Total Bebidas Frias</v>
      </c>
      <c r="B584" s="10" t="s">
        <v>183</v>
      </c>
      <c r="C584" s="10" t="s">
        <v>124</v>
      </c>
      <c r="D584" s="11">
        <v>4.1355583422656519</v>
      </c>
      <c r="E584" s="11">
        <v>4.251691912336887</v>
      </c>
      <c r="F584" s="11">
        <v>4.3757704857454849</v>
      </c>
      <c r="G584" s="11">
        <v>0</v>
      </c>
      <c r="H584" s="11">
        <v>0</v>
      </c>
      <c r="I584" s="11">
        <v>0</v>
      </c>
      <c r="J584" s="11">
        <v>0</v>
      </c>
      <c r="K584" s="11">
        <v>0</v>
      </c>
      <c r="L584" s="11">
        <v>0</v>
      </c>
    </row>
    <row r="585" spans="1:12" x14ac:dyDescent="0.35">
      <c r="A585" s="10" t="str">
        <f t="shared" si="9"/>
        <v>PRECIO MEDIO (kg ó litros)Total bebidas de vino</v>
      </c>
      <c r="B585" s="10" t="s">
        <v>183</v>
      </c>
      <c r="C585" s="10" t="s">
        <v>125</v>
      </c>
      <c r="D585" s="11">
        <v>7.6347436015574992</v>
      </c>
      <c r="E585" s="11">
        <v>7.7731421645078544</v>
      </c>
      <c r="F585" s="11">
        <v>8.1689996184226334</v>
      </c>
      <c r="G585" s="11">
        <v>0</v>
      </c>
      <c r="H585" s="11">
        <v>0</v>
      </c>
      <c r="I585" s="11">
        <v>0</v>
      </c>
      <c r="J585" s="11">
        <v>0</v>
      </c>
      <c r="K585" s="11">
        <v>0</v>
      </c>
      <c r="L585" s="11">
        <v>0</v>
      </c>
    </row>
    <row r="586" spans="1:12" x14ac:dyDescent="0.35">
      <c r="A586" s="10" t="str">
        <f t="shared" si="9"/>
        <v>PRECIO MEDIO (kg ó litros)Vino</v>
      </c>
      <c r="B586" s="10" t="s">
        <v>183</v>
      </c>
      <c r="C586" s="10" t="s">
        <v>126</v>
      </c>
      <c r="D586" s="11">
        <v>8.7085031216732265</v>
      </c>
      <c r="E586" s="11">
        <v>8.7112033560499409</v>
      </c>
      <c r="F586" s="11">
        <v>8.9233655406750874</v>
      </c>
      <c r="G586" s="11">
        <v>0</v>
      </c>
      <c r="H586" s="11">
        <v>0</v>
      </c>
      <c r="I586" s="11">
        <v>0</v>
      </c>
      <c r="J586" s="11">
        <v>0</v>
      </c>
      <c r="K586" s="11">
        <v>0</v>
      </c>
      <c r="L586" s="11">
        <v>0</v>
      </c>
    </row>
    <row r="587" spans="1:12" x14ac:dyDescent="0.35">
      <c r="A587" s="10" t="str">
        <f t="shared" si="9"/>
        <v>PRECIO MEDIO (kg ó litros)Tinto</v>
      </c>
      <c r="B587" s="10" t="s">
        <v>183</v>
      </c>
      <c r="C587" s="10" t="s">
        <v>127</v>
      </c>
      <c r="D587" s="11">
        <v>8.7250309403452668</v>
      </c>
      <c r="E587" s="11">
        <v>8.4973041466224082</v>
      </c>
      <c r="F587" s="11">
        <v>8.7431892548654773</v>
      </c>
      <c r="G587" s="11">
        <v>0</v>
      </c>
      <c r="H587" s="11">
        <v>0</v>
      </c>
      <c r="I587" s="11">
        <v>0</v>
      </c>
      <c r="J587" s="11">
        <v>0</v>
      </c>
      <c r="K587" s="11">
        <v>0</v>
      </c>
      <c r="L587" s="11">
        <v>0</v>
      </c>
    </row>
    <row r="588" spans="1:12" x14ac:dyDescent="0.35">
      <c r="A588" s="10" t="str">
        <f t="shared" si="9"/>
        <v>PRECIO MEDIO (kg ó litros)Blanco</v>
      </c>
      <c r="B588" s="10" t="s">
        <v>183</v>
      </c>
      <c r="C588" s="10" t="s">
        <v>128</v>
      </c>
      <c r="D588" s="11">
        <v>8.8015051520614271</v>
      </c>
      <c r="E588" s="11">
        <v>9.0598062552425382</v>
      </c>
      <c r="F588" s="11">
        <v>9.2758644307061537</v>
      </c>
      <c r="G588" s="11">
        <v>0</v>
      </c>
      <c r="H588" s="11">
        <v>0</v>
      </c>
      <c r="I588" s="11">
        <v>0</v>
      </c>
      <c r="J588" s="11">
        <v>0</v>
      </c>
      <c r="K588" s="11">
        <v>0</v>
      </c>
      <c r="L588" s="11">
        <v>0</v>
      </c>
    </row>
    <row r="589" spans="1:12" x14ac:dyDescent="0.35">
      <c r="A589" s="10" t="str">
        <f t="shared" si="9"/>
        <v>PRECIO MEDIO (kg ó litros)Rosado</v>
      </c>
      <c r="B589" s="10" t="s">
        <v>183</v>
      </c>
      <c r="C589" s="10" t="s">
        <v>129</v>
      </c>
      <c r="D589" s="11">
        <v>8.1810551387084498</v>
      </c>
      <c r="E589" s="11">
        <v>8.5341351532580401</v>
      </c>
      <c r="F589" s="11">
        <v>7.4094472237911404</v>
      </c>
      <c r="G589" s="11">
        <v>0</v>
      </c>
      <c r="H589" s="11">
        <v>0</v>
      </c>
      <c r="I589" s="11">
        <v>0</v>
      </c>
      <c r="J589" s="11">
        <v>0</v>
      </c>
      <c r="K589" s="11">
        <v>0</v>
      </c>
      <c r="L589" s="11">
        <v>0</v>
      </c>
    </row>
    <row r="590" spans="1:12" x14ac:dyDescent="0.35">
      <c r="A590" s="10" t="str">
        <f t="shared" si="9"/>
        <v>PRECIO MEDIO (kg ó litros)Resto vino</v>
      </c>
      <c r="B590" s="10" t="s">
        <v>183</v>
      </c>
      <c r="C590" s="10" t="s">
        <v>130</v>
      </c>
      <c r="D590" s="11">
        <v>7.3126760715571084</v>
      </c>
      <c r="E590" s="11">
        <v>8.0211566137263173</v>
      </c>
      <c r="F590" s="11">
        <v>8.3842463684862842</v>
      </c>
      <c r="G590" s="11">
        <v>0</v>
      </c>
      <c r="H590" s="11">
        <v>0</v>
      </c>
      <c r="I590" s="11">
        <v>0</v>
      </c>
      <c r="J590" s="11">
        <v>0</v>
      </c>
      <c r="K590" s="11">
        <v>0</v>
      </c>
      <c r="L590" s="11">
        <v>0</v>
      </c>
    </row>
    <row r="591" spans="1:12" x14ac:dyDescent="0.35">
      <c r="A591" s="10" t="str">
        <f t="shared" si="9"/>
        <v>PRECIO MEDIO (kg ó litros)Cava</v>
      </c>
      <c r="B591" s="10" t="s">
        <v>183</v>
      </c>
      <c r="C591" s="10" t="s">
        <v>131</v>
      </c>
      <c r="D591" s="11">
        <v>12.939474027164836</v>
      </c>
      <c r="E591" s="11">
        <v>14.367544010662849</v>
      </c>
      <c r="F591" s="11">
        <v>18.941346081644461</v>
      </c>
      <c r="G591" s="11">
        <v>0</v>
      </c>
      <c r="H591" s="11">
        <v>0</v>
      </c>
      <c r="I591" s="11">
        <v>0</v>
      </c>
      <c r="J591" s="11">
        <v>0</v>
      </c>
      <c r="K591" s="11">
        <v>0</v>
      </c>
      <c r="L591" s="11">
        <v>0</v>
      </c>
    </row>
    <row r="592" spans="1:12" x14ac:dyDescent="0.35">
      <c r="A592" s="10" t="str">
        <f t="shared" si="9"/>
        <v>PRECIO MEDIO (kg ó litros)Otr.Bebidas Deri.Vino</v>
      </c>
      <c r="B592" s="10" t="s">
        <v>183</v>
      </c>
      <c r="C592" s="10" t="s">
        <v>132</v>
      </c>
      <c r="D592" s="11">
        <v>4.727281536255532</v>
      </c>
      <c r="E592" s="11">
        <v>5.06620066003331</v>
      </c>
      <c r="F592" s="11">
        <v>5.4573454344260117</v>
      </c>
      <c r="G592" s="11">
        <v>0</v>
      </c>
      <c r="H592" s="11">
        <v>0</v>
      </c>
      <c r="I592" s="11">
        <v>0</v>
      </c>
      <c r="J592" s="11">
        <v>0</v>
      </c>
      <c r="K592" s="11">
        <v>0</v>
      </c>
      <c r="L592" s="11">
        <v>0</v>
      </c>
    </row>
    <row r="593" spans="1:12" x14ac:dyDescent="0.35">
      <c r="A593" s="10" t="str">
        <f t="shared" si="9"/>
        <v>PRECIO MEDIO (kg ó litros)Tinto de Verano</v>
      </c>
      <c r="B593" s="10" t="s">
        <v>183</v>
      </c>
      <c r="C593" s="10" t="s">
        <v>133</v>
      </c>
      <c r="D593" s="11">
        <v>4.1933777075061229</v>
      </c>
      <c r="E593" s="11">
        <v>4.2931926372540214</v>
      </c>
      <c r="F593" s="11">
        <v>4.606104452425436</v>
      </c>
      <c r="G593" s="11">
        <v>0</v>
      </c>
      <c r="H593" s="11">
        <v>0</v>
      </c>
      <c r="I593" s="11">
        <v>0</v>
      </c>
      <c r="J593" s="11">
        <v>0</v>
      </c>
      <c r="K593" s="11">
        <v>0</v>
      </c>
      <c r="L593" s="11">
        <v>0</v>
      </c>
    </row>
    <row r="594" spans="1:12" x14ac:dyDescent="0.35">
      <c r="A594" s="10" t="str">
        <f t="shared" si="9"/>
        <v>PRECIO MEDIO (kg ó litros)Sangria de Vino</v>
      </c>
      <c r="B594" s="10" t="s">
        <v>183</v>
      </c>
      <c r="C594" s="10" t="s">
        <v>134</v>
      </c>
      <c r="D594" s="11">
        <v>2.6611737503877468</v>
      </c>
      <c r="E594" s="11">
        <v>2.9182216569036226</v>
      </c>
      <c r="F594" s="11">
        <v>2.7535684839825145</v>
      </c>
      <c r="G594" s="11">
        <v>0</v>
      </c>
      <c r="H594" s="11">
        <v>0</v>
      </c>
      <c r="I594" s="11">
        <v>0</v>
      </c>
      <c r="J594" s="11">
        <v>0</v>
      </c>
      <c r="K594" s="11">
        <v>0</v>
      </c>
      <c r="L594" s="11">
        <v>0</v>
      </c>
    </row>
    <row r="595" spans="1:12" x14ac:dyDescent="0.35">
      <c r="A595" s="10" t="str">
        <f t="shared" si="9"/>
        <v>PRECIO MEDIO (kg ó litros)Sangria de Cava</v>
      </c>
      <c r="B595" s="10" t="s">
        <v>183</v>
      </c>
      <c r="C595" s="10" t="s">
        <v>135</v>
      </c>
      <c r="D595" s="11">
        <v>11.637529255407118</v>
      </c>
      <c r="E595" s="11">
        <v>14.053630658268537</v>
      </c>
      <c r="F595" s="11">
        <v>16.919571442213964</v>
      </c>
      <c r="G595" s="11">
        <v>0</v>
      </c>
      <c r="H595" s="11">
        <v>0</v>
      </c>
      <c r="I595" s="11">
        <v>0</v>
      </c>
      <c r="J595" s="11">
        <v>0</v>
      </c>
      <c r="K595" s="11">
        <v>0</v>
      </c>
      <c r="L595" s="11">
        <v>0</v>
      </c>
    </row>
    <row r="596" spans="1:12" x14ac:dyDescent="0.35">
      <c r="A596" s="10" t="str">
        <f t="shared" si="9"/>
        <v>PRECIO MEDIO (kg ó litros)Calimocho</v>
      </c>
      <c r="B596" s="10" t="s">
        <v>183</v>
      </c>
      <c r="C596" s="10" t="s">
        <v>136</v>
      </c>
      <c r="D596" s="11">
        <v>6.1736510831638656</v>
      </c>
      <c r="E596" s="11">
        <v>7.4417376516783103</v>
      </c>
      <c r="F596" s="11">
        <v>9.3658299501109852</v>
      </c>
      <c r="G596" s="11">
        <v>0</v>
      </c>
      <c r="H596" s="11">
        <v>0</v>
      </c>
      <c r="I596" s="11">
        <v>0</v>
      </c>
      <c r="J596" s="11">
        <v>0</v>
      </c>
      <c r="K596" s="11">
        <v>0</v>
      </c>
      <c r="L596" s="11">
        <v>0</v>
      </c>
    </row>
    <row r="597" spans="1:12" x14ac:dyDescent="0.35">
      <c r="A597" s="10" t="str">
        <f t="shared" si="9"/>
        <v>PRECIO MEDIO (kg ó litros)Rebujito</v>
      </c>
      <c r="B597" s="10" t="s">
        <v>183</v>
      </c>
      <c r="C597" s="10" t="s">
        <v>170</v>
      </c>
      <c r="D597" s="11">
        <v>2.5163129142164489</v>
      </c>
      <c r="E597" s="11">
        <v>2.1300272690491324</v>
      </c>
      <c r="F597" s="11">
        <v>2.6354253264630425</v>
      </c>
      <c r="G597" s="11">
        <v>0</v>
      </c>
      <c r="H597" s="11">
        <v>0</v>
      </c>
      <c r="I597" s="11">
        <v>0</v>
      </c>
      <c r="J597" s="11">
        <v>0</v>
      </c>
      <c r="K597" s="11">
        <v>0</v>
      </c>
      <c r="L597" s="11">
        <v>0</v>
      </c>
    </row>
    <row r="598" spans="1:12" x14ac:dyDescent="0.35">
      <c r="A598" s="10" t="str">
        <f t="shared" si="9"/>
        <v>PRECIO MEDIO (kg ó litros)Espum/Lambrusc/Mosca</v>
      </c>
      <c r="B598" s="10" t="s">
        <v>183</v>
      </c>
      <c r="C598" s="10" t="s">
        <v>171</v>
      </c>
      <c r="D598" s="11">
        <v>7.1504988420249429</v>
      </c>
      <c r="E598" s="11">
        <v>7.0245928558748831</v>
      </c>
      <c r="F598" s="11">
        <v>7.1757976154278751</v>
      </c>
      <c r="G598" s="11">
        <v>0</v>
      </c>
      <c r="H598" s="11">
        <v>0</v>
      </c>
      <c r="I598" s="11">
        <v>0</v>
      </c>
      <c r="J598" s="11">
        <v>0</v>
      </c>
      <c r="K598" s="11">
        <v>0</v>
      </c>
      <c r="L598" s="11">
        <v>0</v>
      </c>
    </row>
    <row r="599" spans="1:12" x14ac:dyDescent="0.35">
      <c r="A599" s="10" t="str">
        <f t="shared" si="9"/>
        <v>PRECIO MEDIO (kg ó litros)Sidra</v>
      </c>
      <c r="B599" s="10" t="s">
        <v>183</v>
      </c>
      <c r="C599" s="10" t="s">
        <v>137</v>
      </c>
      <c r="D599" s="11">
        <v>3.6072541761954602</v>
      </c>
      <c r="E599" s="11">
        <v>3.9173749538086073</v>
      </c>
      <c r="F599" s="11">
        <v>4.0538244073213789</v>
      </c>
      <c r="G599" s="11">
        <v>0</v>
      </c>
      <c r="H599" s="11">
        <v>0</v>
      </c>
      <c r="I599" s="11">
        <v>0</v>
      </c>
      <c r="J599" s="11">
        <v>0</v>
      </c>
      <c r="K599" s="11">
        <v>0</v>
      </c>
      <c r="L599" s="11">
        <v>0</v>
      </c>
    </row>
    <row r="600" spans="1:12" x14ac:dyDescent="0.35">
      <c r="A600" s="10" t="str">
        <f t="shared" si="9"/>
        <v>PRECIO MEDIO (kg ó litros)Cerveza</v>
      </c>
      <c r="B600" s="10" t="s">
        <v>183</v>
      </c>
      <c r="C600" s="10" t="s">
        <v>138</v>
      </c>
      <c r="D600" s="11">
        <v>4.368669871177369</v>
      </c>
      <c r="E600" s="11">
        <v>4.4927822481146826</v>
      </c>
      <c r="F600" s="11">
        <v>4.6513535738116323</v>
      </c>
      <c r="G600" s="11">
        <v>0</v>
      </c>
      <c r="H600" s="11">
        <v>0</v>
      </c>
      <c r="I600" s="11">
        <v>0</v>
      </c>
      <c r="J600" s="11">
        <v>0</v>
      </c>
      <c r="K600" s="11">
        <v>0</v>
      </c>
      <c r="L600" s="11">
        <v>0</v>
      </c>
    </row>
    <row r="601" spans="1:12" x14ac:dyDescent="0.35">
      <c r="A601" s="10" t="str">
        <f t="shared" si="9"/>
        <v>PRECIO MEDIO (kg ó litros)Con alcohol</v>
      </c>
      <c r="B601" s="10" t="s">
        <v>183</v>
      </c>
      <c r="C601" s="10" t="s">
        <v>139</v>
      </c>
      <c r="D601" s="11">
        <v>4.3146799419772091</v>
      </c>
      <c r="E601" s="11">
        <v>4.4270178148367982</v>
      </c>
      <c r="F601" s="11">
        <v>4.5614646854922158</v>
      </c>
      <c r="G601" s="11">
        <v>0</v>
      </c>
      <c r="H601" s="11">
        <v>0</v>
      </c>
      <c r="I601" s="11">
        <v>0</v>
      </c>
      <c r="J601" s="11">
        <v>0</v>
      </c>
      <c r="K601" s="11">
        <v>0</v>
      </c>
      <c r="L601" s="11">
        <v>0</v>
      </c>
    </row>
    <row r="602" spans="1:12" x14ac:dyDescent="0.35">
      <c r="A602" s="10" t="str">
        <f t="shared" si="9"/>
        <v>PRECIO MEDIO (kg ó litros)Sin alcohol</v>
      </c>
      <c r="B602" s="10" t="s">
        <v>183</v>
      </c>
      <c r="C602" s="10" t="s">
        <v>140</v>
      </c>
      <c r="D602" s="11">
        <v>4.9310414305597812</v>
      </c>
      <c r="E602" s="11">
        <v>5.0746241854085001</v>
      </c>
      <c r="F602" s="11">
        <v>5.4091372496415193</v>
      </c>
      <c r="G602" s="11">
        <v>0</v>
      </c>
      <c r="H602" s="11">
        <v>0</v>
      </c>
      <c r="I602" s="11">
        <v>0</v>
      </c>
      <c r="J602" s="11">
        <v>0</v>
      </c>
      <c r="K602" s="11">
        <v>0</v>
      </c>
      <c r="L602" s="11">
        <v>0</v>
      </c>
    </row>
    <row r="603" spans="1:12" x14ac:dyDescent="0.35">
      <c r="A603" s="10" t="str">
        <f t="shared" si="9"/>
        <v>PRECIO MEDIO (kg ó litros)Cerveza Envasada</v>
      </c>
      <c r="B603" s="10" t="s">
        <v>183</v>
      </c>
      <c r="C603" s="10" t="s">
        <v>172</v>
      </c>
      <c r="D603" s="11">
        <v>5.4938673668268843</v>
      </c>
      <c r="E603" s="11">
        <v>5.6888861430493938</v>
      </c>
      <c r="F603" s="11">
        <v>5.8921606955452317</v>
      </c>
      <c r="G603" s="11">
        <v>0</v>
      </c>
      <c r="H603" s="11">
        <v>0</v>
      </c>
      <c r="I603" s="11">
        <v>0</v>
      </c>
      <c r="J603" s="11">
        <v>0</v>
      </c>
      <c r="K603" s="11">
        <v>0</v>
      </c>
      <c r="L603" s="11">
        <v>0</v>
      </c>
    </row>
    <row r="604" spans="1:12" x14ac:dyDescent="0.35">
      <c r="A604" s="10" t="str">
        <f t="shared" si="9"/>
        <v>PRECIO MEDIO (kg ó litros)Cerveza Surtidor</v>
      </c>
      <c r="B604" s="10" t="s">
        <v>183</v>
      </c>
      <c r="C604" s="10" t="s">
        <v>173</v>
      </c>
      <c r="D604" s="11">
        <v>3.5914407820711798</v>
      </c>
      <c r="E604" s="11">
        <v>3.6749823410644882</v>
      </c>
      <c r="F604" s="11">
        <v>3.8108568993913532</v>
      </c>
      <c r="G604" s="11">
        <v>0</v>
      </c>
      <c r="H604" s="11">
        <v>0</v>
      </c>
      <c r="I604" s="11">
        <v>0</v>
      </c>
      <c r="J604" s="11">
        <v>0</v>
      </c>
      <c r="K604" s="11">
        <v>0</v>
      </c>
      <c r="L604" s="11">
        <v>0</v>
      </c>
    </row>
    <row r="605" spans="1:12" x14ac:dyDescent="0.35">
      <c r="A605" s="10" t="str">
        <f t="shared" si="9"/>
        <v>PRECIO MEDIO (kg ó litros)Otras Cervezas</v>
      </c>
      <c r="B605" s="10" t="s">
        <v>183</v>
      </c>
      <c r="C605" s="10" t="s">
        <v>141</v>
      </c>
      <c r="D605" s="11">
        <v>3.6733987972967541</v>
      </c>
      <c r="E605" s="11">
        <v>3.7648277254272164</v>
      </c>
      <c r="F605" s="11">
        <v>4.8429539872243197</v>
      </c>
      <c r="G605" s="11">
        <v>0</v>
      </c>
      <c r="H605" s="11">
        <v>0</v>
      </c>
      <c r="I605" s="11">
        <v>0</v>
      </c>
      <c r="J605" s="11">
        <v>0</v>
      </c>
      <c r="K605" s="11">
        <v>0</v>
      </c>
      <c r="L605" s="11">
        <v>0</v>
      </c>
    </row>
    <row r="606" spans="1:12" x14ac:dyDescent="0.35">
      <c r="A606" s="10" t="str">
        <f t="shared" si="9"/>
        <v>PRECIO MEDIO (kg ó litros)Espirituosas</v>
      </c>
      <c r="B606" s="10" t="s">
        <v>183</v>
      </c>
      <c r="C606" s="10" t="s">
        <v>142</v>
      </c>
      <c r="D606" s="11">
        <v>23.023441187592077</v>
      </c>
      <c r="E606" s="11">
        <v>25.472396404249633</v>
      </c>
      <c r="F606" s="11">
        <v>25.759099977233703</v>
      </c>
      <c r="G606" s="11">
        <v>0</v>
      </c>
      <c r="H606" s="11">
        <v>0</v>
      </c>
      <c r="I606" s="11">
        <v>0</v>
      </c>
      <c r="J606" s="11">
        <v>0</v>
      </c>
      <c r="K606" s="11">
        <v>0</v>
      </c>
      <c r="L606" s="11">
        <v>0</v>
      </c>
    </row>
    <row r="607" spans="1:12" x14ac:dyDescent="0.35">
      <c r="A607" s="10" t="str">
        <f t="shared" si="9"/>
        <v>PRECIO MEDIO (kg ó litros)Whisky</v>
      </c>
      <c r="B607" s="10" t="s">
        <v>183</v>
      </c>
      <c r="C607" s="10" t="s">
        <v>143</v>
      </c>
      <c r="D607" s="11">
        <v>42.494618091594916</v>
      </c>
      <c r="E607" s="11">
        <v>45.063814698808706</v>
      </c>
      <c r="F607" s="11">
        <v>47.949216504659915</v>
      </c>
      <c r="G607" s="11">
        <v>0</v>
      </c>
      <c r="H607" s="11">
        <v>0</v>
      </c>
      <c r="I607" s="11">
        <v>0</v>
      </c>
      <c r="J607" s="11">
        <v>0</v>
      </c>
      <c r="K607" s="11">
        <v>0</v>
      </c>
      <c r="L607" s="11">
        <v>0</v>
      </c>
    </row>
    <row r="608" spans="1:12" x14ac:dyDescent="0.35">
      <c r="A608" s="10" t="str">
        <f t="shared" si="9"/>
        <v>PRECIO MEDIO (kg ó litros)Brandy</v>
      </c>
      <c r="B608" s="10" t="s">
        <v>183</v>
      </c>
      <c r="C608" s="10" t="s">
        <v>144</v>
      </c>
      <c r="D608" s="11">
        <v>27.434584611206819</v>
      </c>
      <c r="E608" s="11">
        <v>44.501499791260223</v>
      </c>
      <c r="F608" s="11">
        <v>27.880344396079572</v>
      </c>
      <c r="G608" s="11">
        <v>0</v>
      </c>
      <c r="H608" s="11">
        <v>0</v>
      </c>
      <c r="I608" s="11">
        <v>0</v>
      </c>
      <c r="J608" s="11">
        <v>0</v>
      </c>
      <c r="K608" s="11">
        <v>0</v>
      </c>
      <c r="L608" s="11">
        <v>0</v>
      </c>
    </row>
    <row r="609" spans="1:12" x14ac:dyDescent="0.35">
      <c r="A609" s="10" t="str">
        <f t="shared" si="9"/>
        <v>PRECIO MEDIO (kg ó litros)Ginebra</v>
      </c>
      <c r="B609" s="10" t="s">
        <v>183</v>
      </c>
      <c r="C609" s="10" t="s">
        <v>145</v>
      </c>
      <c r="D609" s="11">
        <v>52.327312580835503</v>
      </c>
      <c r="E609" s="11">
        <v>55.818392099028451</v>
      </c>
      <c r="F609" s="11">
        <v>53.296274738524765</v>
      </c>
      <c r="G609" s="11">
        <v>0</v>
      </c>
      <c r="H609" s="11">
        <v>0</v>
      </c>
      <c r="I609" s="11">
        <v>0</v>
      </c>
      <c r="J609" s="11">
        <v>0</v>
      </c>
      <c r="K609" s="11">
        <v>0</v>
      </c>
      <c r="L609" s="11">
        <v>0</v>
      </c>
    </row>
    <row r="610" spans="1:12" x14ac:dyDescent="0.35">
      <c r="A610" s="10" t="str">
        <f t="shared" si="9"/>
        <v>PRECIO MEDIO (kg ó litros)Ron</v>
      </c>
      <c r="B610" s="10" t="s">
        <v>183</v>
      </c>
      <c r="C610" s="10" t="s">
        <v>146</v>
      </c>
      <c r="D610" s="11">
        <v>44.095634050012841</v>
      </c>
      <c r="E610" s="11">
        <v>49.590646215884625</v>
      </c>
      <c r="F610" s="11">
        <v>45.707793421748647</v>
      </c>
      <c r="G610" s="11">
        <v>0</v>
      </c>
      <c r="H610" s="11">
        <v>0</v>
      </c>
      <c r="I610" s="11">
        <v>0</v>
      </c>
      <c r="J610" s="11">
        <v>0</v>
      </c>
      <c r="K610" s="11">
        <v>0</v>
      </c>
      <c r="L610" s="11">
        <v>0</v>
      </c>
    </row>
    <row r="611" spans="1:12" x14ac:dyDescent="0.35">
      <c r="A611" s="10" t="str">
        <f t="shared" si="9"/>
        <v>PRECIO MEDIO (kg ó litros)Anis</v>
      </c>
      <c r="B611" s="10" t="s">
        <v>183</v>
      </c>
      <c r="C611" s="10" t="s">
        <v>147</v>
      </c>
      <c r="D611" s="11">
        <v>26.055275926521652</v>
      </c>
      <c r="E611" s="11">
        <v>23.871523174515382</v>
      </c>
      <c r="F611" s="11">
        <v>31.670833543807188</v>
      </c>
      <c r="G611" s="11">
        <v>0</v>
      </c>
      <c r="H611" s="11">
        <v>0</v>
      </c>
      <c r="I611" s="11">
        <v>0</v>
      </c>
      <c r="J611" s="11">
        <v>0</v>
      </c>
      <c r="K611" s="11">
        <v>0</v>
      </c>
      <c r="L611" s="11">
        <v>0</v>
      </c>
    </row>
    <row r="612" spans="1:12" x14ac:dyDescent="0.35">
      <c r="A612" s="10" t="str">
        <f t="shared" si="9"/>
        <v>PRECIO MEDIO (kg ó litros)Otras Espirituosas</v>
      </c>
      <c r="B612" s="10" t="s">
        <v>183</v>
      </c>
      <c r="C612" s="10" t="s">
        <v>148</v>
      </c>
      <c r="D612" s="11">
        <v>12.263643824892732</v>
      </c>
      <c r="E612" s="11">
        <v>14.084866634754144</v>
      </c>
      <c r="F612" s="11">
        <v>14.468148860156564</v>
      </c>
      <c r="G612" s="11">
        <v>0</v>
      </c>
      <c r="H612" s="11">
        <v>0</v>
      </c>
      <c r="I612" s="11">
        <v>0</v>
      </c>
      <c r="J612" s="11">
        <v>0</v>
      </c>
      <c r="K612" s="11">
        <v>0</v>
      </c>
      <c r="L612" s="11">
        <v>0</v>
      </c>
    </row>
    <row r="613" spans="1:12" x14ac:dyDescent="0.35">
      <c r="A613" s="10" t="str">
        <f t="shared" si="9"/>
        <v>PRECIO MEDIO (kg ó litros)T.Zumo+Horchata+Mosto</v>
      </c>
      <c r="B613" s="10" t="s">
        <v>183</v>
      </c>
      <c r="C613" s="10" t="s">
        <v>149</v>
      </c>
      <c r="D613" s="11">
        <v>5.3312677074966688</v>
      </c>
      <c r="E613" s="11">
        <v>5.224790106441886</v>
      </c>
      <c r="F613" s="11">
        <v>5.4340187258575012</v>
      </c>
      <c r="G613" s="11">
        <v>0</v>
      </c>
      <c r="H613" s="11">
        <v>0</v>
      </c>
      <c r="I613" s="11">
        <v>0</v>
      </c>
      <c r="J613" s="11">
        <v>0</v>
      </c>
      <c r="K613" s="11">
        <v>0</v>
      </c>
      <c r="L613" s="11">
        <v>0</v>
      </c>
    </row>
    <row r="614" spans="1:12" x14ac:dyDescent="0.35">
      <c r="A614" s="10" t="str">
        <f t="shared" si="9"/>
        <v>PRECIO MEDIO (kg ó litros)Agua Envasada</v>
      </c>
      <c r="B614" s="10" t="s">
        <v>183</v>
      </c>
      <c r="C614" s="10" t="s">
        <v>150</v>
      </c>
      <c r="D614" s="11">
        <v>1.0292646819356186</v>
      </c>
      <c r="E614" s="11">
        <v>1.0625899831501655</v>
      </c>
      <c r="F614" s="11">
        <v>1.0232782571409567</v>
      </c>
      <c r="G614" s="11">
        <v>0</v>
      </c>
      <c r="H614" s="11">
        <v>0</v>
      </c>
      <c r="I614" s="11">
        <v>0</v>
      </c>
      <c r="J614" s="11">
        <v>0</v>
      </c>
      <c r="K614" s="11">
        <v>0</v>
      </c>
      <c r="L614" s="11">
        <v>0</v>
      </c>
    </row>
    <row r="615" spans="1:12" x14ac:dyDescent="0.35">
      <c r="A615" s="10" t="str">
        <f t="shared" si="9"/>
        <v>PRECIO MEDIO (kg ó litros)Bebidas Refrescantes</v>
      </c>
      <c r="B615" s="10" t="s">
        <v>183</v>
      </c>
      <c r="C615" s="10" t="s">
        <v>151</v>
      </c>
      <c r="D615" s="11">
        <v>4.9300922414677339</v>
      </c>
      <c r="E615" s="11">
        <v>5.1496481523156863</v>
      </c>
      <c r="F615" s="11">
        <v>5.3248260098380982</v>
      </c>
      <c r="G615" s="11">
        <v>0</v>
      </c>
      <c r="H615" s="11">
        <v>0</v>
      </c>
      <c r="I615" s="11">
        <v>0</v>
      </c>
      <c r="J615" s="11">
        <v>0</v>
      </c>
      <c r="K615" s="11">
        <v>0</v>
      </c>
      <c r="L615" s="11">
        <v>0</v>
      </c>
    </row>
    <row r="616" spans="1:12" x14ac:dyDescent="0.35">
      <c r="A616" s="10" t="str">
        <f t="shared" si="9"/>
        <v>PRECIO MEDIO (kg ó litros)Colas</v>
      </c>
      <c r="B616" s="10" t="s">
        <v>183</v>
      </c>
      <c r="C616" s="10" t="s">
        <v>152</v>
      </c>
      <c r="D616" s="11">
        <v>5.5639321516825389</v>
      </c>
      <c r="E616" s="11">
        <v>5.7343686800000677</v>
      </c>
      <c r="F616" s="11">
        <v>5.7446000034492402</v>
      </c>
      <c r="G616" s="11">
        <v>0</v>
      </c>
      <c r="H616" s="11">
        <v>0</v>
      </c>
      <c r="I616" s="11">
        <v>0</v>
      </c>
      <c r="J616" s="11">
        <v>0</v>
      </c>
      <c r="K616" s="11">
        <v>0</v>
      </c>
      <c r="L616" s="11">
        <v>0</v>
      </c>
    </row>
    <row r="617" spans="1:12" x14ac:dyDescent="0.35">
      <c r="A617" s="10" t="str">
        <f t="shared" si="9"/>
        <v>PRECIO MEDIO (kg ó litros)Cola Regular</v>
      </c>
      <c r="B617" s="10" t="s">
        <v>183</v>
      </c>
      <c r="C617" s="10" t="s">
        <v>153</v>
      </c>
      <c r="D617" s="11">
        <v>5.9434950546526215</v>
      </c>
      <c r="E617" s="11">
        <v>6.1493624756837839</v>
      </c>
      <c r="F617" s="11">
        <v>6.1728875597537298</v>
      </c>
      <c r="G617" s="11">
        <v>0</v>
      </c>
      <c r="H617" s="11">
        <v>0</v>
      </c>
      <c r="I617" s="11">
        <v>0</v>
      </c>
      <c r="J617" s="11">
        <v>0</v>
      </c>
      <c r="K617" s="11">
        <v>0</v>
      </c>
      <c r="L617" s="11">
        <v>0</v>
      </c>
    </row>
    <row r="618" spans="1:12" x14ac:dyDescent="0.35">
      <c r="A618" s="10" t="str">
        <f t="shared" si="9"/>
        <v>PRECIO MEDIO (kg ó litros)Light/Zero</v>
      </c>
      <c r="B618" s="10" t="s">
        <v>183</v>
      </c>
      <c r="C618" s="10" t="s">
        <v>154</v>
      </c>
      <c r="D618" s="11">
        <v>5.2688353193182724</v>
      </c>
      <c r="E618" s="11">
        <v>5.4121394594216783</v>
      </c>
      <c r="F618" s="11">
        <v>5.4135032374249823</v>
      </c>
      <c r="G618" s="11">
        <v>0</v>
      </c>
      <c r="H618" s="11">
        <v>0</v>
      </c>
      <c r="I618" s="11">
        <v>0</v>
      </c>
      <c r="J618" s="11">
        <v>0</v>
      </c>
      <c r="K618" s="11">
        <v>0</v>
      </c>
      <c r="L618" s="11">
        <v>0</v>
      </c>
    </row>
    <row r="619" spans="1:12" x14ac:dyDescent="0.35">
      <c r="A619" s="10" t="str">
        <f t="shared" si="9"/>
        <v>PRECIO MEDIO (kg ó litros)Otra Variedad Cola</v>
      </c>
      <c r="B619" s="10" t="s">
        <v>183</v>
      </c>
      <c r="C619" s="10" t="s">
        <v>155</v>
      </c>
      <c r="D619" s="11" t="s">
        <v>213</v>
      </c>
      <c r="E619" s="11" t="s">
        <v>213</v>
      </c>
      <c r="F619" s="11" t="s">
        <v>213</v>
      </c>
      <c r="G619" s="11">
        <v>0</v>
      </c>
      <c r="H619" s="11">
        <v>0</v>
      </c>
      <c r="I619" s="11">
        <v>0</v>
      </c>
      <c r="J619" s="11">
        <v>0</v>
      </c>
      <c r="K619" s="11">
        <v>0</v>
      </c>
      <c r="L619" s="11">
        <v>0</v>
      </c>
    </row>
    <row r="620" spans="1:12" x14ac:dyDescent="0.35">
      <c r="A620" s="10" t="str">
        <f t="shared" si="9"/>
        <v>PRECIO MEDIO (kg ó litros)Con Cafeina</v>
      </c>
      <c r="B620" s="10" t="s">
        <v>183</v>
      </c>
      <c r="C620" s="10" t="s">
        <v>156</v>
      </c>
      <c r="D620" s="11">
        <v>4.4947726090148521</v>
      </c>
      <c r="E620" s="11">
        <v>4.6127795553855631</v>
      </c>
      <c r="F620" s="11">
        <v>4.6037433816280648</v>
      </c>
      <c r="G620" s="11">
        <v>0</v>
      </c>
      <c r="H620" s="11">
        <v>0</v>
      </c>
      <c r="I620" s="11">
        <v>0</v>
      </c>
      <c r="J620" s="11">
        <v>0</v>
      </c>
      <c r="K620" s="11">
        <v>0</v>
      </c>
      <c r="L620" s="11">
        <v>0</v>
      </c>
    </row>
    <row r="621" spans="1:12" x14ac:dyDescent="0.35">
      <c r="A621" s="10" t="str">
        <f t="shared" si="9"/>
        <v>PRECIO MEDIO (kg ó litros)Sin Cafeina</v>
      </c>
      <c r="B621" s="10" t="s">
        <v>183</v>
      </c>
      <c r="C621" s="10" t="s">
        <v>157</v>
      </c>
      <c r="D621" s="11">
        <v>4.8690428791454359</v>
      </c>
      <c r="E621" s="11">
        <v>4.8325873843962324</v>
      </c>
      <c r="F621" s="11">
        <v>4.7379959588971436</v>
      </c>
      <c r="G621" s="11">
        <v>0</v>
      </c>
      <c r="H621" s="11">
        <v>0</v>
      </c>
      <c r="I621" s="11">
        <v>0</v>
      </c>
      <c r="J621" s="11">
        <v>0</v>
      </c>
      <c r="K621" s="11">
        <v>0</v>
      </c>
      <c r="L621" s="11">
        <v>0</v>
      </c>
    </row>
    <row r="622" spans="1:12" x14ac:dyDescent="0.35">
      <c r="A622" s="10" t="str">
        <f t="shared" si="9"/>
        <v>PRECIO MEDIO (kg ó litros)Frutas con gas</v>
      </c>
      <c r="B622" s="10" t="s">
        <v>183</v>
      </c>
      <c r="C622" s="10" t="s">
        <v>158</v>
      </c>
      <c r="D622" s="11">
        <v>3.3510970399846132</v>
      </c>
      <c r="E622" s="11">
        <v>3.7599110334346442</v>
      </c>
      <c r="F622" s="11">
        <v>3.887936412716567</v>
      </c>
      <c r="G622" s="11">
        <v>0</v>
      </c>
      <c r="H622" s="11">
        <v>0</v>
      </c>
      <c r="I622" s="11">
        <v>0</v>
      </c>
      <c r="J622" s="11">
        <v>0</v>
      </c>
      <c r="K622" s="11">
        <v>0</v>
      </c>
      <c r="L622" s="11">
        <v>0</v>
      </c>
    </row>
    <row r="623" spans="1:12" x14ac:dyDescent="0.35">
      <c r="A623" s="10" t="str">
        <f t="shared" si="9"/>
        <v>PRECIO MEDIO (kg ó litros)Frutas sin gas</v>
      </c>
      <c r="B623" s="10" t="s">
        <v>183</v>
      </c>
      <c r="C623" s="10" t="s">
        <v>159</v>
      </c>
      <c r="D623" s="11">
        <v>4.1537748211788026</v>
      </c>
      <c r="E623" s="11">
        <v>4.2654185982567911</v>
      </c>
      <c r="F623" s="11">
        <v>5.7105642831719203</v>
      </c>
      <c r="G623" s="11">
        <v>0</v>
      </c>
      <c r="H623" s="11">
        <v>0</v>
      </c>
      <c r="I623" s="11">
        <v>0</v>
      </c>
      <c r="J623" s="11">
        <v>0</v>
      </c>
      <c r="K623" s="11">
        <v>0</v>
      </c>
      <c r="L623" s="11">
        <v>0</v>
      </c>
    </row>
    <row r="624" spans="1:12" x14ac:dyDescent="0.35">
      <c r="A624" s="10" t="str">
        <f t="shared" si="9"/>
        <v>PRECIO MEDIO (kg ó litros)Mixers</v>
      </c>
      <c r="B624" s="10" t="s">
        <v>183</v>
      </c>
      <c r="C624" s="10" t="s">
        <v>160</v>
      </c>
      <c r="D624" s="11">
        <v>6.832016285816561</v>
      </c>
      <c r="E624" s="11">
        <v>6.7692282920990827</v>
      </c>
      <c r="F624" s="11">
        <v>7.9975048041401928</v>
      </c>
      <c r="G624" s="11">
        <v>0</v>
      </c>
      <c r="H624" s="11">
        <v>0</v>
      </c>
      <c r="I624" s="11">
        <v>0</v>
      </c>
      <c r="J624" s="11">
        <v>0</v>
      </c>
      <c r="K624" s="11">
        <v>0</v>
      </c>
      <c r="L624" s="11">
        <v>0</v>
      </c>
    </row>
    <row r="625" spans="1:12" x14ac:dyDescent="0.35">
      <c r="A625" s="10" t="str">
        <f t="shared" si="9"/>
        <v>PRECIO MEDIO (kg ó litros)Isotonicas</v>
      </c>
      <c r="B625" s="10" t="s">
        <v>183</v>
      </c>
      <c r="C625" s="10" t="s">
        <v>174</v>
      </c>
      <c r="D625" s="11">
        <v>5.0217789770356358</v>
      </c>
      <c r="E625" s="11">
        <v>5.3654821357572571</v>
      </c>
      <c r="F625" s="11">
        <v>5.7592794461481942</v>
      </c>
      <c r="G625" s="11">
        <v>0</v>
      </c>
      <c r="H625" s="11">
        <v>0</v>
      </c>
      <c r="I625" s="11">
        <v>0</v>
      </c>
      <c r="J625" s="11">
        <v>0</v>
      </c>
      <c r="K625" s="11">
        <v>0</v>
      </c>
      <c r="L625" s="11">
        <v>0</v>
      </c>
    </row>
    <row r="626" spans="1:12" x14ac:dyDescent="0.35">
      <c r="A626" s="10" t="str">
        <f t="shared" si="9"/>
        <v>PRECIO MEDIO (kg ó litros)Energeticas</v>
      </c>
      <c r="B626" s="10" t="s">
        <v>183</v>
      </c>
      <c r="C626" s="10" t="s">
        <v>175</v>
      </c>
      <c r="D626" s="11">
        <v>2.7437112728729107</v>
      </c>
      <c r="E626" s="11">
        <v>3.0112404424569559</v>
      </c>
      <c r="F626" s="11">
        <v>3.2656143331504999</v>
      </c>
      <c r="G626" s="11">
        <v>0</v>
      </c>
      <c r="H626" s="11">
        <v>0</v>
      </c>
      <c r="I626" s="11">
        <v>0</v>
      </c>
      <c r="J626" s="11">
        <v>0</v>
      </c>
      <c r="K626" s="11">
        <v>0</v>
      </c>
      <c r="L626" s="11">
        <v>0</v>
      </c>
    </row>
    <row r="627" spans="1:12" x14ac:dyDescent="0.35">
      <c r="A627" s="10" t="str">
        <f t="shared" si="9"/>
        <v>PRECIO MEDIO (kg ó litros)Gaseosas</v>
      </c>
      <c r="B627" s="10" t="s">
        <v>183</v>
      </c>
      <c r="C627" s="10" t="s">
        <v>161</v>
      </c>
      <c r="D627" s="11">
        <v>2.4422283057158989</v>
      </c>
      <c r="E627" s="11">
        <v>2.2202664606845404</v>
      </c>
      <c r="F627" s="11">
        <v>2.6547030772234312</v>
      </c>
      <c r="G627" s="11">
        <v>0</v>
      </c>
      <c r="H627" s="11">
        <v>0</v>
      </c>
      <c r="I627" s="11">
        <v>0</v>
      </c>
      <c r="J627" s="11">
        <v>0</v>
      </c>
      <c r="K627" s="11">
        <v>0</v>
      </c>
      <c r="L627" s="11">
        <v>0</v>
      </c>
    </row>
    <row r="628" spans="1:12" x14ac:dyDescent="0.35">
      <c r="A628" s="10" t="str">
        <f t="shared" si="9"/>
        <v>PRECIO MEDIO (kg ó litros)Bebidas Zumo+Leche</v>
      </c>
      <c r="B628" s="10" t="s">
        <v>183</v>
      </c>
      <c r="C628" s="10" t="s">
        <v>162</v>
      </c>
      <c r="D628" s="11">
        <v>3.9291504750415176</v>
      </c>
      <c r="E628" s="11">
        <v>3.6307491127897276</v>
      </c>
      <c r="F628" s="11">
        <v>3.7218578736211967</v>
      </c>
      <c r="G628" s="11">
        <v>0</v>
      </c>
      <c r="H628" s="11">
        <v>0</v>
      </c>
      <c r="I628" s="11">
        <v>0</v>
      </c>
      <c r="J628" s="11">
        <v>0</v>
      </c>
      <c r="K628" s="11">
        <v>0</v>
      </c>
      <c r="L628" s="11">
        <v>0</v>
      </c>
    </row>
    <row r="629" spans="1:12" x14ac:dyDescent="0.35">
      <c r="A629" s="10" t="str">
        <f t="shared" si="9"/>
        <v>PRECIO MEDIO (kg ó litros)Resto</v>
      </c>
      <c r="B629" s="10" t="s">
        <v>183</v>
      </c>
      <c r="C629" s="10" t="s">
        <v>74</v>
      </c>
      <c r="D629" s="11">
        <v>5.9219706946490138</v>
      </c>
      <c r="E629" s="11">
        <v>6.2426668299299681</v>
      </c>
      <c r="F629" s="11">
        <v>6.0659346316407037</v>
      </c>
      <c r="G629" s="11">
        <v>0</v>
      </c>
      <c r="H629" s="11">
        <v>0</v>
      </c>
      <c r="I629" s="11">
        <v>0</v>
      </c>
      <c r="J629" s="11">
        <v>0</v>
      </c>
      <c r="K629" s="11">
        <v>0</v>
      </c>
      <c r="L629" s="1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A3093-920C-4842-9C51-98AEDC11F5CC}">
  <sheetPr>
    <tabColor rgb="FFFFFF00"/>
  </sheetPr>
  <dimension ref="A1:O563"/>
  <sheetViews>
    <sheetView zoomScale="80" zoomScaleNormal="80" workbookViewId="0">
      <selection activeCell="F48" sqref="F48:G60"/>
    </sheetView>
  </sheetViews>
  <sheetFormatPr baseColWidth="10" defaultRowHeight="14.5" x14ac:dyDescent="0.35"/>
  <cols>
    <col min="2" max="2" width="35.54296875" style="10" bestFit="1" customWidth="1"/>
    <col min="3" max="3" width="41.6328125" bestFit="1" customWidth="1"/>
    <col min="5" max="5" width="49.26953125" bestFit="1" customWidth="1"/>
    <col min="8" max="8" width="22.26953125" bestFit="1" customWidth="1"/>
    <col min="12" max="12" width="49.26953125" bestFit="1" customWidth="1"/>
    <col min="15" max="15" width="35.7265625" customWidth="1"/>
  </cols>
  <sheetData>
    <row r="1" spans="1:15" x14ac:dyDescent="0.35">
      <c r="B1" s="1" t="s">
        <v>30</v>
      </c>
      <c r="D1" s="110" t="s">
        <v>111</v>
      </c>
      <c r="E1" s="110"/>
      <c r="G1" s="110" t="s">
        <v>163</v>
      </c>
      <c r="H1" s="110"/>
      <c r="K1" s="110" t="s">
        <v>164</v>
      </c>
      <c r="L1" s="110"/>
      <c r="N1" s="110" t="s">
        <v>165</v>
      </c>
      <c r="O1" s="110"/>
    </row>
    <row r="2" spans="1:15" x14ac:dyDescent="0.35">
      <c r="A2">
        <v>1</v>
      </c>
      <c r="B2" s="10" t="s">
        <v>184</v>
      </c>
      <c r="C2" t="s">
        <v>176</v>
      </c>
      <c r="D2">
        <v>1</v>
      </c>
      <c r="E2" t="s">
        <v>112</v>
      </c>
      <c r="G2">
        <v>1</v>
      </c>
      <c r="H2" t="s">
        <v>115</v>
      </c>
      <c r="K2">
        <v>1</v>
      </c>
      <c r="L2" t="s">
        <v>112</v>
      </c>
      <c r="N2">
        <v>1</v>
      </c>
      <c r="O2" t="s">
        <v>115</v>
      </c>
    </row>
    <row r="3" spans="1:15" x14ac:dyDescent="0.35">
      <c r="A3">
        <v>2</v>
      </c>
      <c r="B3" s="10" t="s">
        <v>185</v>
      </c>
      <c r="C3" t="s">
        <v>177</v>
      </c>
      <c r="D3">
        <v>2</v>
      </c>
      <c r="E3" t="s">
        <v>113</v>
      </c>
      <c r="G3">
        <v>2</v>
      </c>
      <c r="H3" t="s">
        <v>116</v>
      </c>
      <c r="K3">
        <v>2</v>
      </c>
      <c r="L3" t="s">
        <v>113</v>
      </c>
      <c r="N3">
        <v>2</v>
      </c>
      <c r="O3" t="s">
        <v>124</v>
      </c>
    </row>
    <row r="4" spans="1:15" x14ac:dyDescent="0.35">
      <c r="A4">
        <v>3</v>
      </c>
      <c r="B4" s="10" t="s">
        <v>186</v>
      </c>
      <c r="C4" t="s">
        <v>178</v>
      </c>
      <c r="D4">
        <v>3</v>
      </c>
      <c r="E4" t="s">
        <v>114</v>
      </c>
      <c r="G4">
        <v>3</v>
      </c>
      <c r="H4" t="s">
        <v>117</v>
      </c>
      <c r="K4">
        <v>3</v>
      </c>
      <c r="L4" t="s">
        <v>114</v>
      </c>
      <c r="N4">
        <v>3</v>
      </c>
      <c r="O4" t="s">
        <v>116</v>
      </c>
    </row>
    <row r="5" spans="1:15" x14ac:dyDescent="0.35">
      <c r="A5">
        <v>4</v>
      </c>
      <c r="B5" s="10" t="s">
        <v>187</v>
      </c>
      <c r="C5" t="s">
        <v>179</v>
      </c>
      <c r="G5">
        <v>4</v>
      </c>
      <c r="H5" t="s">
        <v>168</v>
      </c>
    </row>
    <row r="6" spans="1:15" x14ac:dyDescent="0.35">
      <c r="A6">
        <v>5</v>
      </c>
      <c r="B6" s="10" t="s">
        <v>188</v>
      </c>
      <c r="C6" t="s">
        <v>180</v>
      </c>
      <c r="G6">
        <v>5</v>
      </c>
      <c r="H6" t="s">
        <v>118</v>
      </c>
    </row>
    <row r="7" spans="1:15" x14ac:dyDescent="0.35">
      <c r="A7">
        <v>6</v>
      </c>
      <c r="B7" s="10" t="s">
        <v>189</v>
      </c>
      <c r="C7" t="s">
        <v>195</v>
      </c>
      <c r="G7">
        <v>6</v>
      </c>
      <c r="H7" t="s">
        <v>119</v>
      </c>
    </row>
    <row r="8" spans="1:15" x14ac:dyDescent="0.35">
      <c r="A8">
        <v>7</v>
      </c>
      <c r="B8" s="10" t="s">
        <v>190</v>
      </c>
      <c r="C8" t="s">
        <v>181</v>
      </c>
      <c r="G8">
        <v>7</v>
      </c>
      <c r="H8" t="s">
        <v>120</v>
      </c>
    </row>
    <row r="9" spans="1:15" x14ac:dyDescent="0.35">
      <c r="A9">
        <v>8</v>
      </c>
      <c r="B9" s="10" t="s">
        <v>191</v>
      </c>
      <c r="C9" t="s">
        <v>199</v>
      </c>
      <c r="G9">
        <v>8</v>
      </c>
      <c r="H9" t="s">
        <v>121</v>
      </c>
    </row>
    <row r="10" spans="1:15" x14ac:dyDescent="0.35">
      <c r="A10">
        <v>9</v>
      </c>
      <c r="B10" s="10" t="s">
        <v>192</v>
      </c>
      <c r="C10" t="s">
        <v>114</v>
      </c>
      <c r="G10">
        <v>9</v>
      </c>
      <c r="H10" t="s">
        <v>169</v>
      </c>
    </row>
    <row r="11" spans="1:15" x14ac:dyDescent="0.35">
      <c r="A11">
        <v>10</v>
      </c>
      <c r="B11" s="10" t="s">
        <v>193</v>
      </c>
      <c r="C11" t="s">
        <v>182</v>
      </c>
      <c r="G11">
        <v>10</v>
      </c>
      <c r="H11" t="s">
        <v>122</v>
      </c>
    </row>
    <row r="12" spans="1:15" x14ac:dyDescent="0.35">
      <c r="A12">
        <v>11</v>
      </c>
      <c r="B12" s="10" t="s">
        <v>194</v>
      </c>
      <c r="C12" t="s">
        <v>183</v>
      </c>
      <c r="G12">
        <v>11</v>
      </c>
      <c r="H12" t="s">
        <v>123</v>
      </c>
    </row>
    <row r="13" spans="1:15" x14ac:dyDescent="0.35">
      <c r="B13"/>
      <c r="G13">
        <v>12</v>
      </c>
      <c r="H13" t="s">
        <v>124</v>
      </c>
    </row>
    <row r="14" spans="1:15" x14ac:dyDescent="0.35">
      <c r="B14"/>
      <c r="G14">
        <v>13</v>
      </c>
      <c r="H14" t="s">
        <v>125</v>
      </c>
    </row>
    <row r="15" spans="1:15" x14ac:dyDescent="0.35">
      <c r="B15"/>
      <c r="G15">
        <v>14</v>
      </c>
      <c r="H15" t="s">
        <v>126</v>
      </c>
    </row>
    <row r="16" spans="1:15" x14ac:dyDescent="0.35">
      <c r="B16"/>
      <c r="G16">
        <v>15</v>
      </c>
      <c r="H16" t="s">
        <v>127</v>
      </c>
    </row>
    <row r="17" spans="2:8" x14ac:dyDescent="0.35">
      <c r="B17"/>
      <c r="G17">
        <v>16</v>
      </c>
      <c r="H17" t="s">
        <v>128</v>
      </c>
    </row>
    <row r="18" spans="2:8" x14ac:dyDescent="0.35">
      <c r="B18"/>
      <c r="G18">
        <v>17</v>
      </c>
      <c r="H18" t="s">
        <v>129</v>
      </c>
    </row>
    <row r="19" spans="2:8" x14ac:dyDescent="0.35">
      <c r="B19"/>
      <c r="G19">
        <v>18</v>
      </c>
      <c r="H19" t="s">
        <v>130</v>
      </c>
    </row>
    <row r="20" spans="2:8" x14ac:dyDescent="0.35">
      <c r="B20"/>
      <c r="G20">
        <v>19</v>
      </c>
      <c r="H20" t="s">
        <v>131</v>
      </c>
    </row>
    <row r="21" spans="2:8" x14ac:dyDescent="0.35">
      <c r="B21"/>
      <c r="G21">
        <v>20</v>
      </c>
      <c r="H21" t="s">
        <v>132</v>
      </c>
    </row>
    <row r="22" spans="2:8" x14ac:dyDescent="0.35">
      <c r="B22"/>
      <c r="G22">
        <v>21</v>
      </c>
      <c r="H22" t="s">
        <v>133</v>
      </c>
    </row>
    <row r="23" spans="2:8" x14ac:dyDescent="0.35">
      <c r="B23"/>
      <c r="G23">
        <v>22</v>
      </c>
      <c r="H23" t="s">
        <v>134</v>
      </c>
    </row>
    <row r="24" spans="2:8" x14ac:dyDescent="0.35">
      <c r="B24"/>
      <c r="G24">
        <v>23</v>
      </c>
      <c r="H24" t="s">
        <v>135</v>
      </c>
    </row>
    <row r="25" spans="2:8" x14ac:dyDescent="0.35">
      <c r="B25"/>
      <c r="G25">
        <v>24</v>
      </c>
      <c r="H25" t="s">
        <v>136</v>
      </c>
    </row>
    <row r="26" spans="2:8" x14ac:dyDescent="0.35">
      <c r="B26"/>
      <c r="G26">
        <v>25</v>
      </c>
      <c r="H26" t="s">
        <v>170</v>
      </c>
    </row>
    <row r="27" spans="2:8" x14ac:dyDescent="0.35">
      <c r="B27"/>
      <c r="G27">
        <v>26</v>
      </c>
      <c r="H27" t="s">
        <v>171</v>
      </c>
    </row>
    <row r="28" spans="2:8" x14ac:dyDescent="0.35">
      <c r="B28"/>
      <c r="G28">
        <v>27</v>
      </c>
      <c r="H28" t="s">
        <v>137</v>
      </c>
    </row>
    <row r="29" spans="2:8" x14ac:dyDescent="0.35">
      <c r="B29"/>
      <c r="G29">
        <v>28</v>
      </c>
      <c r="H29" t="s">
        <v>138</v>
      </c>
    </row>
    <row r="30" spans="2:8" x14ac:dyDescent="0.35">
      <c r="B30"/>
      <c r="G30">
        <v>29</v>
      </c>
      <c r="H30" t="s">
        <v>139</v>
      </c>
    </row>
    <row r="31" spans="2:8" x14ac:dyDescent="0.35">
      <c r="B31"/>
      <c r="G31">
        <v>30</v>
      </c>
      <c r="H31" t="s">
        <v>140</v>
      </c>
    </row>
    <row r="32" spans="2:8" x14ac:dyDescent="0.35">
      <c r="B32"/>
      <c r="G32">
        <v>31</v>
      </c>
      <c r="H32" t="s">
        <v>172</v>
      </c>
    </row>
    <row r="33" spans="2:8" x14ac:dyDescent="0.35">
      <c r="B33"/>
      <c r="G33">
        <v>32</v>
      </c>
      <c r="H33" t="s">
        <v>173</v>
      </c>
    </row>
    <row r="34" spans="2:8" x14ac:dyDescent="0.35">
      <c r="B34"/>
      <c r="G34">
        <v>33</v>
      </c>
      <c r="H34" t="s">
        <v>141</v>
      </c>
    </row>
    <row r="35" spans="2:8" x14ac:dyDescent="0.35">
      <c r="B35"/>
      <c r="G35">
        <v>34</v>
      </c>
      <c r="H35" t="s">
        <v>142</v>
      </c>
    </row>
    <row r="36" spans="2:8" x14ac:dyDescent="0.35">
      <c r="B36"/>
      <c r="G36">
        <v>35</v>
      </c>
      <c r="H36" t="s">
        <v>143</v>
      </c>
    </row>
    <row r="37" spans="2:8" x14ac:dyDescent="0.35">
      <c r="B37"/>
      <c r="G37">
        <v>36</v>
      </c>
      <c r="H37" t="s">
        <v>144</v>
      </c>
    </row>
    <row r="38" spans="2:8" x14ac:dyDescent="0.35">
      <c r="B38"/>
      <c r="G38">
        <v>37</v>
      </c>
      <c r="H38" t="s">
        <v>145</v>
      </c>
    </row>
    <row r="39" spans="2:8" x14ac:dyDescent="0.35">
      <c r="B39"/>
      <c r="G39">
        <v>38</v>
      </c>
      <c r="H39" t="s">
        <v>146</v>
      </c>
    </row>
    <row r="40" spans="2:8" x14ac:dyDescent="0.35">
      <c r="B40"/>
      <c r="G40">
        <v>39</v>
      </c>
      <c r="H40" t="s">
        <v>147</v>
      </c>
    </row>
    <row r="41" spans="2:8" x14ac:dyDescent="0.35">
      <c r="B41"/>
      <c r="G41">
        <v>40</v>
      </c>
      <c r="H41" t="s">
        <v>148</v>
      </c>
    </row>
    <row r="42" spans="2:8" x14ac:dyDescent="0.35">
      <c r="B42"/>
      <c r="G42">
        <v>41</v>
      </c>
      <c r="H42" t="s">
        <v>149</v>
      </c>
    </row>
    <row r="43" spans="2:8" x14ac:dyDescent="0.35">
      <c r="B43"/>
      <c r="G43">
        <v>42</v>
      </c>
      <c r="H43" t="s">
        <v>150</v>
      </c>
    </row>
    <row r="44" spans="2:8" x14ac:dyDescent="0.35">
      <c r="B44"/>
      <c r="G44">
        <v>43</v>
      </c>
      <c r="H44" t="s">
        <v>151</v>
      </c>
    </row>
    <row r="45" spans="2:8" x14ac:dyDescent="0.35">
      <c r="B45"/>
      <c r="G45">
        <v>44</v>
      </c>
      <c r="H45" t="s">
        <v>152</v>
      </c>
    </row>
    <row r="46" spans="2:8" x14ac:dyDescent="0.35">
      <c r="B46"/>
      <c r="G46">
        <v>45</v>
      </c>
      <c r="H46" t="s">
        <v>153</v>
      </c>
    </row>
    <row r="47" spans="2:8" x14ac:dyDescent="0.35">
      <c r="B47"/>
      <c r="G47">
        <v>46</v>
      </c>
      <c r="H47" t="s">
        <v>154</v>
      </c>
    </row>
    <row r="48" spans="2:8" x14ac:dyDescent="0.35">
      <c r="B48"/>
      <c r="G48">
        <v>47</v>
      </c>
      <c r="H48" t="s">
        <v>155</v>
      </c>
    </row>
    <row r="49" spans="2:8" x14ac:dyDescent="0.35">
      <c r="B49"/>
      <c r="G49">
        <v>48</v>
      </c>
      <c r="H49" t="s">
        <v>156</v>
      </c>
    </row>
    <row r="50" spans="2:8" x14ac:dyDescent="0.35">
      <c r="B50"/>
      <c r="G50">
        <v>49</v>
      </c>
      <c r="H50" t="s">
        <v>157</v>
      </c>
    </row>
    <row r="51" spans="2:8" x14ac:dyDescent="0.35">
      <c r="B51"/>
      <c r="G51">
        <v>50</v>
      </c>
      <c r="H51" t="s">
        <v>158</v>
      </c>
    </row>
    <row r="52" spans="2:8" x14ac:dyDescent="0.35">
      <c r="B52"/>
      <c r="G52">
        <v>51</v>
      </c>
      <c r="H52" t="s">
        <v>159</v>
      </c>
    </row>
    <row r="53" spans="2:8" x14ac:dyDescent="0.35">
      <c r="B53"/>
      <c r="G53">
        <v>52</v>
      </c>
      <c r="H53" t="s">
        <v>160</v>
      </c>
    </row>
    <row r="54" spans="2:8" x14ac:dyDescent="0.35">
      <c r="B54"/>
      <c r="G54">
        <v>53</v>
      </c>
      <c r="H54" t="s">
        <v>174</v>
      </c>
    </row>
    <row r="55" spans="2:8" x14ac:dyDescent="0.35">
      <c r="B55"/>
      <c r="G55">
        <v>54</v>
      </c>
      <c r="H55" t="s">
        <v>175</v>
      </c>
    </row>
    <row r="56" spans="2:8" x14ac:dyDescent="0.35">
      <c r="B56"/>
      <c r="G56">
        <v>55</v>
      </c>
      <c r="H56" t="s">
        <v>161</v>
      </c>
    </row>
    <row r="57" spans="2:8" x14ac:dyDescent="0.35">
      <c r="B57"/>
      <c r="G57">
        <v>56</v>
      </c>
      <c r="H57" t="s">
        <v>162</v>
      </c>
    </row>
    <row r="58" spans="2:8" x14ac:dyDescent="0.35">
      <c r="B58"/>
      <c r="G58">
        <v>57</v>
      </c>
      <c r="H58" t="s">
        <v>74</v>
      </c>
    </row>
    <row r="59" spans="2:8" x14ac:dyDescent="0.35">
      <c r="B59"/>
    </row>
    <row r="60" spans="2:8" x14ac:dyDescent="0.35">
      <c r="B60"/>
    </row>
    <row r="61" spans="2:8" x14ac:dyDescent="0.35">
      <c r="B61"/>
    </row>
    <row r="62" spans="2:8" x14ac:dyDescent="0.35">
      <c r="B62"/>
    </row>
    <row r="63" spans="2:8" x14ac:dyDescent="0.35">
      <c r="B63"/>
    </row>
    <row r="64" spans="2:8" x14ac:dyDescent="0.35">
      <c r="B64"/>
    </row>
    <row r="65" spans="2:2" x14ac:dyDescent="0.35">
      <c r="B65"/>
    </row>
    <row r="66" spans="2:2" x14ac:dyDescent="0.35">
      <c r="B66"/>
    </row>
    <row r="67" spans="2:2" x14ac:dyDescent="0.35">
      <c r="B67"/>
    </row>
    <row r="68" spans="2:2" x14ac:dyDescent="0.35">
      <c r="B68"/>
    </row>
    <row r="69" spans="2:2" x14ac:dyDescent="0.35">
      <c r="B69"/>
    </row>
    <row r="70" spans="2:2" x14ac:dyDescent="0.35">
      <c r="B70"/>
    </row>
    <row r="71" spans="2:2" x14ac:dyDescent="0.35">
      <c r="B71"/>
    </row>
    <row r="72" spans="2:2" x14ac:dyDescent="0.35">
      <c r="B72"/>
    </row>
    <row r="73" spans="2:2" x14ac:dyDescent="0.35">
      <c r="B73"/>
    </row>
    <row r="74" spans="2:2" x14ac:dyDescent="0.35">
      <c r="B74"/>
    </row>
    <row r="75" spans="2:2" x14ac:dyDescent="0.35">
      <c r="B75"/>
    </row>
    <row r="76" spans="2:2" x14ac:dyDescent="0.35">
      <c r="B76"/>
    </row>
    <row r="77" spans="2:2" x14ac:dyDescent="0.35">
      <c r="B77"/>
    </row>
    <row r="78" spans="2:2" x14ac:dyDescent="0.35">
      <c r="B78"/>
    </row>
    <row r="79" spans="2:2" x14ac:dyDescent="0.35">
      <c r="B79"/>
    </row>
    <row r="80" spans="2:2" x14ac:dyDescent="0.35">
      <c r="B80"/>
    </row>
    <row r="81" spans="2:2" x14ac:dyDescent="0.35">
      <c r="B81"/>
    </row>
    <row r="82" spans="2:2" x14ac:dyDescent="0.35">
      <c r="B82"/>
    </row>
    <row r="83" spans="2:2" x14ac:dyDescent="0.35">
      <c r="B83"/>
    </row>
    <row r="84" spans="2:2" x14ac:dyDescent="0.35">
      <c r="B84"/>
    </row>
    <row r="85" spans="2:2" x14ac:dyDescent="0.35">
      <c r="B85"/>
    </row>
    <row r="86" spans="2:2" x14ac:dyDescent="0.35">
      <c r="B86"/>
    </row>
    <row r="87" spans="2:2" x14ac:dyDescent="0.35">
      <c r="B87"/>
    </row>
    <row r="88" spans="2:2" x14ac:dyDescent="0.35">
      <c r="B88"/>
    </row>
    <row r="89" spans="2:2" x14ac:dyDescent="0.35">
      <c r="B89"/>
    </row>
    <row r="90" spans="2:2" x14ac:dyDescent="0.35">
      <c r="B90"/>
    </row>
    <row r="91" spans="2:2" x14ac:dyDescent="0.35">
      <c r="B91"/>
    </row>
    <row r="92" spans="2:2" x14ac:dyDescent="0.35">
      <c r="B92"/>
    </row>
    <row r="93" spans="2:2" x14ac:dyDescent="0.35">
      <c r="B93"/>
    </row>
    <row r="94" spans="2:2" x14ac:dyDescent="0.35">
      <c r="B94"/>
    </row>
    <row r="95" spans="2:2" x14ac:dyDescent="0.35">
      <c r="B95"/>
    </row>
    <row r="96" spans="2:2" x14ac:dyDescent="0.35">
      <c r="B96"/>
    </row>
    <row r="97" spans="2:2" x14ac:dyDescent="0.35">
      <c r="B97"/>
    </row>
    <row r="98" spans="2:2" x14ac:dyDescent="0.35">
      <c r="B98"/>
    </row>
    <row r="99" spans="2:2" x14ac:dyDescent="0.35">
      <c r="B99"/>
    </row>
    <row r="100" spans="2:2" x14ac:dyDescent="0.35">
      <c r="B100"/>
    </row>
    <row r="101" spans="2:2" x14ac:dyDescent="0.35">
      <c r="B101"/>
    </row>
    <row r="102" spans="2:2" x14ac:dyDescent="0.35">
      <c r="B102"/>
    </row>
    <row r="103" spans="2:2" x14ac:dyDescent="0.35">
      <c r="B103"/>
    </row>
    <row r="104" spans="2:2" x14ac:dyDescent="0.35">
      <c r="B104"/>
    </row>
    <row r="105" spans="2:2" x14ac:dyDescent="0.35">
      <c r="B105"/>
    </row>
    <row r="106" spans="2:2" x14ac:dyDescent="0.35">
      <c r="B106"/>
    </row>
    <row r="107" spans="2:2" x14ac:dyDescent="0.35">
      <c r="B107"/>
    </row>
    <row r="108" spans="2:2" x14ac:dyDescent="0.35">
      <c r="B108"/>
    </row>
    <row r="109" spans="2:2" x14ac:dyDescent="0.35">
      <c r="B109"/>
    </row>
    <row r="110" spans="2:2" x14ac:dyDescent="0.35">
      <c r="B110"/>
    </row>
    <row r="111" spans="2:2" x14ac:dyDescent="0.35">
      <c r="B111"/>
    </row>
    <row r="112" spans="2:2" x14ac:dyDescent="0.35">
      <c r="B112"/>
    </row>
    <row r="113" spans="2:2" x14ac:dyDescent="0.35">
      <c r="B113"/>
    </row>
    <row r="114" spans="2:2" x14ac:dyDescent="0.35">
      <c r="B114"/>
    </row>
    <row r="115" spans="2:2" x14ac:dyDescent="0.35">
      <c r="B115"/>
    </row>
    <row r="116" spans="2:2" x14ac:dyDescent="0.35">
      <c r="B116"/>
    </row>
    <row r="117" spans="2:2" x14ac:dyDescent="0.35">
      <c r="B117"/>
    </row>
    <row r="118" spans="2:2" x14ac:dyDescent="0.35">
      <c r="B118"/>
    </row>
    <row r="119" spans="2:2" x14ac:dyDescent="0.35">
      <c r="B119"/>
    </row>
    <row r="120" spans="2:2" x14ac:dyDescent="0.35">
      <c r="B120"/>
    </row>
    <row r="121" spans="2:2" x14ac:dyDescent="0.35">
      <c r="B121"/>
    </row>
    <row r="122" spans="2:2" x14ac:dyDescent="0.35">
      <c r="B122"/>
    </row>
    <row r="123" spans="2:2" x14ac:dyDescent="0.35">
      <c r="B123"/>
    </row>
    <row r="124" spans="2:2" x14ac:dyDescent="0.35">
      <c r="B124"/>
    </row>
    <row r="125" spans="2:2" x14ac:dyDescent="0.35">
      <c r="B125"/>
    </row>
    <row r="126" spans="2:2" x14ac:dyDescent="0.35">
      <c r="B126"/>
    </row>
    <row r="127" spans="2:2" x14ac:dyDescent="0.35">
      <c r="B127"/>
    </row>
    <row r="128" spans="2:2" x14ac:dyDescent="0.35">
      <c r="B128"/>
    </row>
    <row r="129" spans="2:2" x14ac:dyDescent="0.35">
      <c r="B129"/>
    </row>
    <row r="130" spans="2:2" x14ac:dyDescent="0.35">
      <c r="B130"/>
    </row>
    <row r="131" spans="2:2" x14ac:dyDescent="0.35">
      <c r="B131"/>
    </row>
    <row r="132" spans="2:2" x14ac:dyDescent="0.35">
      <c r="B132"/>
    </row>
    <row r="133" spans="2:2" x14ac:dyDescent="0.35">
      <c r="B133"/>
    </row>
    <row r="134" spans="2:2" x14ac:dyDescent="0.35">
      <c r="B134"/>
    </row>
    <row r="135" spans="2:2" x14ac:dyDescent="0.35">
      <c r="B135"/>
    </row>
    <row r="136" spans="2:2" x14ac:dyDescent="0.35">
      <c r="B136"/>
    </row>
    <row r="137" spans="2:2" x14ac:dyDescent="0.35">
      <c r="B137"/>
    </row>
    <row r="138" spans="2:2" x14ac:dyDescent="0.35">
      <c r="B138"/>
    </row>
    <row r="139" spans="2:2" x14ac:dyDescent="0.35">
      <c r="B139"/>
    </row>
    <row r="140" spans="2:2" x14ac:dyDescent="0.35">
      <c r="B140"/>
    </row>
    <row r="141" spans="2:2" x14ac:dyDescent="0.35">
      <c r="B141"/>
    </row>
    <row r="142" spans="2:2" x14ac:dyDescent="0.35">
      <c r="B142"/>
    </row>
    <row r="143" spans="2:2" x14ac:dyDescent="0.35">
      <c r="B143"/>
    </row>
    <row r="144" spans="2:2" x14ac:dyDescent="0.35">
      <c r="B144"/>
    </row>
    <row r="145" spans="2:2" x14ac:dyDescent="0.35">
      <c r="B145"/>
    </row>
    <row r="146" spans="2:2" x14ac:dyDescent="0.35">
      <c r="B146"/>
    </row>
    <row r="147" spans="2:2" x14ac:dyDescent="0.35">
      <c r="B147"/>
    </row>
    <row r="148" spans="2:2" x14ac:dyDescent="0.35">
      <c r="B148"/>
    </row>
    <row r="149" spans="2:2" x14ac:dyDescent="0.35">
      <c r="B149"/>
    </row>
    <row r="150" spans="2:2" x14ac:dyDescent="0.35">
      <c r="B150"/>
    </row>
    <row r="151" spans="2:2" x14ac:dyDescent="0.35">
      <c r="B151"/>
    </row>
    <row r="152" spans="2:2" x14ac:dyDescent="0.35">
      <c r="B152"/>
    </row>
    <row r="153" spans="2:2" x14ac:dyDescent="0.35">
      <c r="B153"/>
    </row>
    <row r="154" spans="2:2" x14ac:dyDescent="0.35">
      <c r="B154"/>
    </row>
    <row r="155" spans="2:2" x14ac:dyDescent="0.35">
      <c r="B155"/>
    </row>
    <row r="156" spans="2:2" x14ac:dyDescent="0.35">
      <c r="B156"/>
    </row>
    <row r="157" spans="2:2" x14ac:dyDescent="0.35">
      <c r="B157"/>
    </row>
    <row r="158" spans="2:2" x14ac:dyDescent="0.35">
      <c r="B158"/>
    </row>
    <row r="159" spans="2:2" x14ac:dyDescent="0.35">
      <c r="B159"/>
    </row>
    <row r="160" spans="2:2" x14ac:dyDescent="0.35">
      <c r="B160"/>
    </row>
    <row r="161" spans="2:2" x14ac:dyDescent="0.35">
      <c r="B161"/>
    </row>
    <row r="162" spans="2:2" x14ac:dyDescent="0.35">
      <c r="B162"/>
    </row>
    <row r="163" spans="2:2" x14ac:dyDescent="0.35">
      <c r="B163"/>
    </row>
    <row r="164" spans="2:2" x14ac:dyDescent="0.35">
      <c r="B164"/>
    </row>
    <row r="165" spans="2:2" x14ac:dyDescent="0.35">
      <c r="B165"/>
    </row>
    <row r="166" spans="2:2" x14ac:dyDescent="0.35">
      <c r="B166"/>
    </row>
    <row r="167" spans="2:2" x14ac:dyDescent="0.35">
      <c r="B167"/>
    </row>
    <row r="168" spans="2:2" x14ac:dyDescent="0.35">
      <c r="B168"/>
    </row>
    <row r="169" spans="2:2" x14ac:dyDescent="0.35">
      <c r="B169"/>
    </row>
    <row r="170" spans="2:2" x14ac:dyDescent="0.35">
      <c r="B170"/>
    </row>
    <row r="171" spans="2:2" x14ac:dyDescent="0.35">
      <c r="B171"/>
    </row>
    <row r="172" spans="2:2" x14ac:dyDescent="0.35">
      <c r="B172"/>
    </row>
    <row r="173" spans="2:2" x14ac:dyDescent="0.35">
      <c r="B173"/>
    </row>
    <row r="174" spans="2:2" x14ac:dyDescent="0.35">
      <c r="B174"/>
    </row>
    <row r="175" spans="2:2" x14ac:dyDescent="0.35">
      <c r="B175"/>
    </row>
    <row r="176" spans="2:2" x14ac:dyDescent="0.35">
      <c r="B176"/>
    </row>
    <row r="177" spans="2:2" x14ac:dyDescent="0.35">
      <c r="B177"/>
    </row>
    <row r="178" spans="2:2" x14ac:dyDescent="0.35">
      <c r="B178"/>
    </row>
    <row r="179" spans="2:2" x14ac:dyDescent="0.35">
      <c r="B179"/>
    </row>
    <row r="180" spans="2:2" x14ac:dyDescent="0.35">
      <c r="B180"/>
    </row>
    <row r="181" spans="2:2" x14ac:dyDescent="0.35">
      <c r="B181"/>
    </row>
    <row r="182" spans="2:2" x14ac:dyDescent="0.35">
      <c r="B182"/>
    </row>
    <row r="183" spans="2:2" x14ac:dyDescent="0.35">
      <c r="B183"/>
    </row>
    <row r="184" spans="2:2" x14ac:dyDescent="0.35">
      <c r="B184"/>
    </row>
    <row r="185" spans="2:2" x14ac:dyDescent="0.35">
      <c r="B185"/>
    </row>
    <row r="186" spans="2:2" x14ac:dyDescent="0.35">
      <c r="B186"/>
    </row>
    <row r="187" spans="2:2" x14ac:dyDescent="0.35">
      <c r="B187"/>
    </row>
    <row r="188" spans="2:2" x14ac:dyDescent="0.35">
      <c r="B188"/>
    </row>
    <row r="189" spans="2:2" x14ac:dyDescent="0.35">
      <c r="B189"/>
    </row>
    <row r="190" spans="2:2" x14ac:dyDescent="0.35">
      <c r="B190"/>
    </row>
    <row r="191" spans="2:2" x14ac:dyDescent="0.35">
      <c r="B191"/>
    </row>
    <row r="192" spans="2:2" x14ac:dyDescent="0.35">
      <c r="B192"/>
    </row>
    <row r="193" spans="2:2" x14ac:dyDescent="0.35">
      <c r="B193"/>
    </row>
    <row r="194" spans="2:2" x14ac:dyDescent="0.35">
      <c r="B194"/>
    </row>
    <row r="195" spans="2:2" x14ac:dyDescent="0.35">
      <c r="B195"/>
    </row>
    <row r="196" spans="2:2" x14ac:dyDescent="0.35">
      <c r="B196"/>
    </row>
    <row r="197" spans="2:2" x14ac:dyDescent="0.35">
      <c r="B197"/>
    </row>
    <row r="198" spans="2:2" x14ac:dyDescent="0.35">
      <c r="B198"/>
    </row>
    <row r="199" spans="2:2" x14ac:dyDescent="0.35">
      <c r="B199"/>
    </row>
    <row r="200" spans="2:2" x14ac:dyDescent="0.35">
      <c r="B200"/>
    </row>
    <row r="201" spans="2:2" x14ac:dyDescent="0.35">
      <c r="B201"/>
    </row>
    <row r="202" spans="2:2" x14ac:dyDescent="0.35">
      <c r="B202"/>
    </row>
    <row r="203" spans="2:2" x14ac:dyDescent="0.35">
      <c r="B203"/>
    </row>
    <row r="204" spans="2:2" x14ac:dyDescent="0.35">
      <c r="B204"/>
    </row>
    <row r="205" spans="2:2" x14ac:dyDescent="0.35">
      <c r="B205"/>
    </row>
    <row r="206" spans="2:2" x14ac:dyDescent="0.35">
      <c r="B206"/>
    </row>
    <row r="207" spans="2:2" x14ac:dyDescent="0.35">
      <c r="B207"/>
    </row>
    <row r="208" spans="2:2" x14ac:dyDescent="0.35">
      <c r="B208"/>
    </row>
    <row r="209" spans="2:2" x14ac:dyDescent="0.35">
      <c r="B209"/>
    </row>
    <row r="210" spans="2:2" x14ac:dyDescent="0.35">
      <c r="B210"/>
    </row>
    <row r="211" spans="2:2" x14ac:dyDescent="0.35">
      <c r="B211"/>
    </row>
    <row r="212" spans="2:2" x14ac:dyDescent="0.35">
      <c r="B212"/>
    </row>
    <row r="213" spans="2:2" x14ac:dyDescent="0.35">
      <c r="B213"/>
    </row>
    <row r="214" spans="2:2" x14ac:dyDescent="0.35">
      <c r="B214"/>
    </row>
    <row r="215" spans="2:2" x14ac:dyDescent="0.35">
      <c r="B215"/>
    </row>
    <row r="216" spans="2:2" x14ac:dyDescent="0.35">
      <c r="B216"/>
    </row>
    <row r="217" spans="2:2" x14ac:dyDescent="0.35">
      <c r="B217"/>
    </row>
    <row r="218" spans="2:2" x14ac:dyDescent="0.35">
      <c r="B218"/>
    </row>
    <row r="219" spans="2:2" x14ac:dyDescent="0.35">
      <c r="B219"/>
    </row>
    <row r="220" spans="2:2" x14ac:dyDescent="0.35">
      <c r="B220"/>
    </row>
    <row r="221" spans="2:2" x14ac:dyDescent="0.35">
      <c r="B221"/>
    </row>
    <row r="222" spans="2:2" x14ac:dyDescent="0.35">
      <c r="B222"/>
    </row>
    <row r="223" spans="2:2" x14ac:dyDescent="0.35">
      <c r="B223"/>
    </row>
    <row r="224" spans="2:2" x14ac:dyDescent="0.35">
      <c r="B224"/>
    </row>
    <row r="225" spans="2:2" x14ac:dyDescent="0.35">
      <c r="B225"/>
    </row>
    <row r="226" spans="2:2" x14ac:dyDescent="0.35">
      <c r="B226"/>
    </row>
    <row r="227" spans="2:2" x14ac:dyDescent="0.35">
      <c r="B227"/>
    </row>
    <row r="228" spans="2:2" x14ac:dyDescent="0.35">
      <c r="B228"/>
    </row>
    <row r="229" spans="2:2" x14ac:dyDescent="0.35">
      <c r="B229"/>
    </row>
    <row r="230" spans="2:2" x14ac:dyDescent="0.35">
      <c r="B230"/>
    </row>
    <row r="231" spans="2:2" x14ac:dyDescent="0.35">
      <c r="B231"/>
    </row>
    <row r="232" spans="2:2" x14ac:dyDescent="0.35">
      <c r="B232"/>
    </row>
    <row r="233" spans="2:2" x14ac:dyDescent="0.35">
      <c r="B233"/>
    </row>
    <row r="234" spans="2:2" x14ac:dyDescent="0.35">
      <c r="B234"/>
    </row>
    <row r="235" spans="2:2" x14ac:dyDescent="0.35">
      <c r="B235"/>
    </row>
    <row r="236" spans="2:2" x14ac:dyDescent="0.35">
      <c r="B236"/>
    </row>
    <row r="237" spans="2:2" x14ac:dyDescent="0.35">
      <c r="B237"/>
    </row>
    <row r="238" spans="2:2" x14ac:dyDescent="0.35">
      <c r="B238"/>
    </row>
    <row r="239" spans="2:2" x14ac:dyDescent="0.35">
      <c r="B239"/>
    </row>
    <row r="240" spans="2:2" x14ac:dyDescent="0.35">
      <c r="B240"/>
    </row>
    <row r="241" spans="2:2" x14ac:dyDescent="0.35">
      <c r="B241"/>
    </row>
    <row r="242" spans="2:2" x14ac:dyDescent="0.35">
      <c r="B242"/>
    </row>
    <row r="243" spans="2:2" x14ac:dyDescent="0.35">
      <c r="B243"/>
    </row>
    <row r="244" spans="2:2" x14ac:dyDescent="0.35">
      <c r="B244"/>
    </row>
    <row r="245" spans="2:2" x14ac:dyDescent="0.35">
      <c r="B245"/>
    </row>
    <row r="246" spans="2:2" x14ac:dyDescent="0.35">
      <c r="B246"/>
    </row>
    <row r="247" spans="2:2" x14ac:dyDescent="0.35">
      <c r="B247"/>
    </row>
    <row r="248" spans="2:2" x14ac:dyDescent="0.35">
      <c r="B248"/>
    </row>
    <row r="249" spans="2:2" x14ac:dyDescent="0.35">
      <c r="B249"/>
    </row>
    <row r="250" spans="2:2" x14ac:dyDescent="0.35">
      <c r="B250"/>
    </row>
    <row r="251" spans="2:2" x14ac:dyDescent="0.35">
      <c r="B251"/>
    </row>
    <row r="252" spans="2:2" x14ac:dyDescent="0.35">
      <c r="B252"/>
    </row>
    <row r="253" spans="2:2" x14ac:dyDescent="0.35">
      <c r="B253"/>
    </row>
    <row r="254" spans="2:2" x14ac:dyDescent="0.35">
      <c r="B254"/>
    </row>
    <row r="255" spans="2:2" x14ac:dyDescent="0.35">
      <c r="B255"/>
    </row>
    <row r="256" spans="2:2" x14ac:dyDescent="0.35">
      <c r="B256"/>
    </row>
    <row r="257" spans="2:2" x14ac:dyDescent="0.35">
      <c r="B257"/>
    </row>
    <row r="258" spans="2:2" x14ac:dyDescent="0.35">
      <c r="B258"/>
    </row>
    <row r="259" spans="2:2" x14ac:dyDescent="0.35">
      <c r="B259"/>
    </row>
    <row r="260" spans="2:2" x14ac:dyDescent="0.35">
      <c r="B260"/>
    </row>
    <row r="261" spans="2:2" x14ac:dyDescent="0.35">
      <c r="B261"/>
    </row>
    <row r="262" spans="2:2" x14ac:dyDescent="0.35">
      <c r="B262"/>
    </row>
    <row r="263" spans="2:2" x14ac:dyDescent="0.35">
      <c r="B263"/>
    </row>
    <row r="264" spans="2:2" x14ac:dyDescent="0.35">
      <c r="B264"/>
    </row>
    <row r="265" spans="2:2" x14ac:dyDescent="0.35">
      <c r="B265"/>
    </row>
    <row r="266" spans="2:2" x14ac:dyDescent="0.35">
      <c r="B266"/>
    </row>
    <row r="267" spans="2:2" x14ac:dyDescent="0.35">
      <c r="B267"/>
    </row>
    <row r="268" spans="2:2" x14ac:dyDescent="0.35">
      <c r="B268"/>
    </row>
    <row r="269" spans="2:2" x14ac:dyDescent="0.35">
      <c r="B269"/>
    </row>
    <row r="270" spans="2:2" x14ac:dyDescent="0.35">
      <c r="B270"/>
    </row>
    <row r="271" spans="2:2" x14ac:dyDescent="0.35">
      <c r="B271"/>
    </row>
    <row r="272" spans="2:2" x14ac:dyDescent="0.35">
      <c r="B272"/>
    </row>
    <row r="273" spans="2:2" x14ac:dyDescent="0.35">
      <c r="B273"/>
    </row>
    <row r="274" spans="2:2" x14ac:dyDescent="0.35">
      <c r="B274"/>
    </row>
    <row r="275" spans="2:2" x14ac:dyDescent="0.35">
      <c r="B275"/>
    </row>
    <row r="276" spans="2:2" x14ac:dyDescent="0.35">
      <c r="B276"/>
    </row>
    <row r="277" spans="2:2" x14ac:dyDescent="0.35">
      <c r="B277"/>
    </row>
    <row r="278" spans="2:2" x14ac:dyDescent="0.35">
      <c r="B278"/>
    </row>
    <row r="279" spans="2:2" x14ac:dyDescent="0.35">
      <c r="B279"/>
    </row>
    <row r="280" spans="2:2" x14ac:dyDescent="0.35">
      <c r="B280"/>
    </row>
    <row r="281" spans="2:2" x14ac:dyDescent="0.35">
      <c r="B281"/>
    </row>
    <row r="282" spans="2:2" x14ac:dyDescent="0.35">
      <c r="B282"/>
    </row>
    <row r="283" spans="2:2" x14ac:dyDescent="0.35">
      <c r="B283"/>
    </row>
    <row r="284" spans="2:2" x14ac:dyDescent="0.35">
      <c r="B284"/>
    </row>
    <row r="285" spans="2:2" x14ac:dyDescent="0.35">
      <c r="B285"/>
    </row>
    <row r="286" spans="2:2" x14ac:dyDescent="0.35">
      <c r="B286"/>
    </row>
    <row r="287" spans="2:2" x14ac:dyDescent="0.35">
      <c r="B287"/>
    </row>
    <row r="288" spans="2:2" x14ac:dyDescent="0.35">
      <c r="B288"/>
    </row>
    <row r="289" spans="2:2" x14ac:dyDescent="0.35">
      <c r="B289"/>
    </row>
    <row r="290" spans="2:2" x14ac:dyDescent="0.35">
      <c r="B290"/>
    </row>
    <row r="291" spans="2:2" x14ac:dyDescent="0.35">
      <c r="B291"/>
    </row>
    <row r="292" spans="2:2" x14ac:dyDescent="0.35">
      <c r="B292"/>
    </row>
    <row r="293" spans="2:2" x14ac:dyDescent="0.35">
      <c r="B293"/>
    </row>
    <row r="294" spans="2:2" x14ac:dyDescent="0.35">
      <c r="B294"/>
    </row>
    <row r="295" spans="2:2" x14ac:dyDescent="0.35">
      <c r="B295"/>
    </row>
    <row r="296" spans="2:2" x14ac:dyDescent="0.35">
      <c r="B296"/>
    </row>
    <row r="297" spans="2:2" x14ac:dyDescent="0.35">
      <c r="B297"/>
    </row>
    <row r="298" spans="2:2" x14ac:dyDescent="0.35">
      <c r="B298"/>
    </row>
    <row r="299" spans="2:2" x14ac:dyDescent="0.35">
      <c r="B299"/>
    </row>
    <row r="300" spans="2:2" x14ac:dyDescent="0.35">
      <c r="B300"/>
    </row>
    <row r="301" spans="2:2" x14ac:dyDescent="0.35">
      <c r="B301"/>
    </row>
    <row r="302" spans="2:2" x14ac:dyDescent="0.35">
      <c r="B302"/>
    </row>
    <row r="303" spans="2:2" x14ac:dyDescent="0.35">
      <c r="B303"/>
    </row>
    <row r="304" spans="2:2" x14ac:dyDescent="0.35">
      <c r="B304"/>
    </row>
    <row r="305" spans="2:2" x14ac:dyDescent="0.35">
      <c r="B305"/>
    </row>
    <row r="306" spans="2:2" x14ac:dyDescent="0.35">
      <c r="B306"/>
    </row>
    <row r="307" spans="2:2" x14ac:dyDescent="0.35">
      <c r="B307"/>
    </row>
    <row r="308" spans="2:2" x14ac:dyDescent="0.35">
      <c r="B308"/>
    </row>
    <row r="309" spans="2:2" x14ac:dyDescent="0.35">
      <c r="B309"/>
    </row>
    <row r="310" spans="2:2" x14ac:dyDescent="0.35">
      <c r="B310"/>
    </row>
    <row r="311" spans="2:2" x14ac:dyDescent="0.35">
      <c r="B311"/>
    </row>
    <row r="312" spans="2:2" x14ac:dyDescent="0.35">
      <c r="B312"/>
    </row>
    <row r="313" spans="2:2" x14ac:dyDescent="0.35">
      <c r="B313"/>
    </row>
    <row r="314" spans="2:2" x14ac:dyDescent="0.35">
      <c r="B314"/>
    </row>
    <row r="315" spans="2:2" x14ac:dyDescent="0.35">
      <c r="B315"/>
    </row>
    <row r="316" spans="2:2" x14ac:dyDescent="0.35">
      <c r="B316"/>
    </row>
    <row r="317" spans="2:2" x14ac:dyDescent="0.35">
      <c r="B317"/>
    </row>
    <row r="318" spans="2:2" x14ac:dyDescent="0.35">
      <c r="B318"/>
    </row>
    <row r="319" spans="2:2" x14ac:dyDescent="0.35">
      <c r="B319"/>
    </row>
    <row r="320" spans="2:2" x14ac:dyDescent="0.35">
      <c r="B320"/>
    </row>
    <row r="321" spans="2:2" x14ac:dyDescent="0.35">
      <c r="B321"/>
    </row>
    <row r="322" spans="2:2" x14ac:dyDescent="0.35">
      <c r="B322"/>
    </row>
    <row r="323" spans="2:2" x14ac:dyDescent="0.35">
      <c r="B323"/>
    </row>
    <row r="324" spans="2:2" x14ac:dyDescent="0.35">
      <c r="B324"/>
    </row>
    <row r="325" spans="2:2" x14ac:dyDescent="0.35">
      <c r="B325"/>
    </row>
    <row r="326" spans="2:2" x14ac:dyDescent="0.35">
      <c r="B326"/>
    </row>
    <row r="327" spans="2:2" x14ac:dyDescent="0.35">
      <c r="B327"/>
    </row>
    <row r="328" spans="2:2" x14ac:dyDescent="0.35">
      <c r="B328"/>
    </row>
    <row r="329" spans="2:2" x14ac:dyDescent="0.35">
      <c r="B329"/>
    </row>
    <row r="330" spans="2:2" x14ac:dyDescent="0.35">
      <c r="B330"/>
    </row>
    <row r="331" spans="2:2" x14ac:dyDescent="0.35">
      <c r="B331"/>
    </row>
    <row r="332" spans="2:2" x14ac:dyDescent="0.35">
      <c r="B332"/>
    </row>
    <row r="333" spans="2:2" x14ac:dyDescent="0.35">
      <c r="B333"/>
    </row>
    <row r="334" spans="2:2" x14ac:dyDescent="0.35">
      <c r="B334"/>
    </row>
    <row r="335" spans="2:2" x14ac:dyDescent="0.35">
      <c r="B335"/>
    </row>
    <row r="336" spans="2:2" x14ac:dyDescent="0.35">
      <c r="B336"/>
    </row>
    <row r="337" spans="2:2" x14ac:dyDescent="0.35">
      <c r="B337"/>
    </row>
    <row r="338" spans="2:2" x14ac:dyDescent="0.35">
      <c r="B338"/>
    </row>
    <row r="339" spans="2:2" x14ac:dyDescent="0.35">
      <c r="B339"/>
    </row>
    <row r="340" spans="2:2" x14ac:dyDescent="0.35">
      <c r="B340"/>
    </row>
    <row r="341" spans="2:2" x14ac:dyDescent="0.35">
      <c r="B341"/>
    </row>
    <row r="342" spans="2:2" x14ac:dyDescent="0.35">
      <c r="B342"/>
    </row>
    <row r="343" spans="2:2" x14ac:dyDescent="0.35">
      <c r="B343"/>
    </row>
    <row r="344" spans="2:2" x14ac:dyDescent="0.35">
      <c r="B344"/>
    </row>
    <row r="345" spans="2:2" x14ac:dyDescent="0.35">
      <c r="B345"/>
    </row>
    <row r="346" spans="2:2" x14ac:dyDescent="0.35">
      <c r="B346"/>
    </row>
    <row r="347" spans="2:2" x14ac:dyDescent="0.35">
      <c r="B347"/>
    </row>
    <row r="348" spans="2:2" x14ac:dyDescent="0.35">
      <c r="B348"/>
    </row>
    <row r="349" spans="2:2" x14ac:dyDescent="0.35">
      <c r="B349"/>
    </row>
    <row r="350" spans="2:2" x14ac:dyDescent="0.35">
      <c r="B350"/>
    </row>
    <row r="351" spans="2:2" x14ac:dyDescent="0.35">
      <c r="B351"/>
    </row>
    <row r="352" spans="2:2" x14ac:dyDescent="0.35">
      <c r="B352"/>
    </row>
    <row r="353" spans="2:2" x14ac:dyDescent="0.35">
      <c r="B353"/>
    </row>
    <row r="354" spans="2:2" x14ac:dyDescent="0.35">
      <c r="B354"/>
    </row>
    <row r="355" spans="2:2" x14ac:dyDescent="0.35">
      <c r="B355"/>
    </row>
    <row r="356" spans="2:2" x14ac:dyDescent="0.35">
      <c r="B356"/>
    </row>
    <row r="357" spans="2:2" x14ac:dyDescent="0.35">
      <c r="B357"/>
    </row>
    <row r="358" spans="2:2" x14ac:dyDescent="0.35">
      <c r="B358"/>
    </row>
    <row r="359" spans="2:2" x14ac:dyDescent="0.35">
      <c r="B359"/>
    </row>
    <row r="360" spans="2:2" x14ac:dyDescent="0.35">
      <c r="B360"/>
    </row>
    <row r="361" spans="2:2" x14ac:dyDescent="0.35">
      <c r="B361"/>
    </row>
    <row r="362" spans="2:2" x14ac:dyDescent="0.35">
      <c r="B362"/>
    </row>
    <row r="363" spans="2:2" x14ac:dyDescent="0.35">
      <c r="B363"/>
    </row>
    <row r="364" spans="2:2" x14ac:dyDescent="0.35">
      <c r="B364"/>
    </row>
    <row r="365" spans="2:2" x14ac:dyDescent="0.35">
      <c r="B365"/>
    </row>
    <row r="366" spans="2:2" x14ac:dyDescent="0.35">
      <c r="B366"/>
    </row>
    <row r="367" spans="2:2" x14ac:dyDescent="0.35">
      <c r="B367"/>
    </row>
    <row r="368" spans="2:2" x14ac:dyDescent="0.35">
      <c r="B368"/>
    </row>
    <row r="369" spans="2:2" x14ac:dyDescent="0.35">
      <c r="B369"/>
    </row>
    <row r="370" spans="2:2" x14ac:dyDescent="0.35">
      <c r="B370"/>
    </row>
    <row r="371" spans="2:2" x14ac:dyDescent="0.35">
      <c r="B371"/>
    </row>
    <row r="372" spans="2:2" x14ac:dyDescent="0.35">
      <c r="B372"/>
    </row>
    <row r="373" spans="2:2" x14ac:dyDescent="0.35">
      <c r="B373"/>
    </row>
    <row r="374" spans="2:2" x14ac:dyDescent="0.35">
      <c r="B374"/>
    </row>
    <row r="375" spans="2:2" x14ac:dyDescent="0.35">
      <c r="B375"/>
    </row>
    <row r="376" spans="2:2" x14ac:dyDescent="0.35">
      <c r="B376"/>
    </row>
    <row r="377" spans="2:2" x14ac:dyDescent="0.35">
      <c r="B377"/>
    </row>
    <row r="378" spans="2:2" x14ac:dyDescent="0.35">
      <c r="B378"/>
    </row>
    <row r="379" spans="2:2" x14ac:dyDescent="0.35">
      <c r="B379"/>
    </row>
    <row r="380" spans="2:2" x14ac:dyDescent="0.35">
      <c r="B380"/>
    </row>
    <row r="381" spans="2:2" x14ac:dyDescent="0.35">
      <c r="B381"/>
    </row>
    <row r="382" spans="2:2" x14ac:dyDescent="0.35">
      <c r="B382"/>
    </row>
    <row r="383" spans="2:2" x14ac:dyDescent="0.35">
      <c r="B383"/>
    </row>
    <row r="384" spans="2:2" x14ac:dyDescent="0.35">
      <c r="B384"/>
    </row>
    <row r="385" spans="2:2" x14ac:dyDescent="0.35">
      <c r="B385"/>
    </row>
    <row r="386" spans="2:2" x14ac:dyDescent="0.35">
      <c r="B386"/>
    </row>
    <row r="387" spans="2:2" x14ac:dyDescent="0.35">
      <c r="B387"/>
    </row>
    <row r="388" spans="2:2" x14ac:dyDescent="0.35">
      <c r="B388"/>
    </row>
    <row r="389" spans="2:2" x14ac:dyDescent="0.35">
      <c r="B389"/>
    </row>
    <row r="390" spans="2:2" x14ac:dyDescent="0.35">
      <c r="B390"/>
    </row>
    <row r="391" spans="2:2" x14ac:dyDescent="0.35">
      <c r="B391"/>
    </row>
    <row r="392" spans="2:2" x14ac:dyDescent="0.35">
      <c r="B392"/>
    </row>
    <row r="393" spans="2:2" x14ac:dyDescent="0.35">
      <c r="B393"/>
    </row>
    <row r="394" spans="2:2" x14ac:dyDescent="0.35">
      <c r="B394"/>
    </row>
    <row r="395" spans="2:2" x14ac:dyDescent="0.35">
      <c r="B395"/>
    </row>
    <row r="396" spans="2:2" x14ac:dyDescent="0.35">
      <c r="B396"/>
    </row>
    <row r="397" spans="2:2" x14ac:dyDescent="0.35">
      <c r="B397"/>
    </row>
    <row r="398" spans="2:2" x14ac:dyDescent="0.35">
      <c r="B398"/>
    </row>
    <row r="399" spans="2:2" x14ac:dyDescent="0.35">
      <c r="B399"/>
    </row>
    <row r="400" spans="2:2" x14ac:dyDescent="0.35">
      <c r="B400"/>
    </row>
    <row r="401" spans="2:2" x14ac:dyDescent="0.35">
      <c r="B401"/>
    </row>
    <row r="402" spans="2:2" x14ac:dyDescent="0.35">
      <c r="B402"/>
    </row>
    <row r="403" spans="2:2" x14ac:dyDescent="0.35">
      <c r="B403"/>
    </row>
    <row r="404" spans="2:2" x14ac:dyDescent="0.35">
      <c r="B404"/>
    </row>
    <row r="405" spans="2:2" x14ac:dyDescent="0.35">
      <c r="B405"/>
    </row>
    <row r="406" spans="2:2" x14ac:dyDescent="0.35">
      <c r="B406"/>
    </row>
    <row r="407" spans="2:2" x14ac:dyDescent="0.35">
      <c r="B407"/>
    </row>
    <row r="408" spans="2:2" x14ac:dyDescent="0.35">
      <c r="B408"/>
    </row>
    <row r="409" spans="2:2" x14ac:dyDescent="0.35">
      <c r="B409"/>
    </row>
    <row r="410" spans="2:2" x14ac:dyDescent="0.35">
      <c r="B410"/>
    </row>
    <row r="411" spans="2:2" x14ac:dyDescent="0.35">
      <c r="B411"/>
    </row>
    <row r="412" spans="2:2" x14ac:dyDescent="0.35">
      <c r="B412"/>
    </row>
    <row r="413" spans="2:2" x14ac:dyDescent="0.35">
      <c r="B413"/>
    </row>
    <row r="414" spans="2:2" x14ac:dyDescent="0.35">
      <c r="B414"/>
    </row>
    <row r="415" spans="2:2" x14ac:dyDescent="0.35">
      <c r="B415"/>
    </row>
    <row r="416" spans="2:2" x14ac:dyDescent="0.35">
      <c r="B416"/>
    </row>
    <row r="417" spans="2:2" x14ac:dyDescent="0.35">
      <c r="B417"/>
    </row>
    <row r="418" spans="2:2" x14ac:dyDescent="0.35">
      <c r="B418"/>
    </row>
    <row r="419" spans="2:2" x14ac:dyDescent="0.35">
      <c r="B419"/>
    </row>
    <row r="420" spans="2:2" x14ac:dyDescent="0.35">
      <c r="B420"/>
    </row>
    <row r="421" spans="2:2" x14ac:dyDescent="0.35">
      <c r="B421"/>
    </row>
    <row r="422" spans="2:2" x14ac:dyDescent="0.35">
      <c r="B422"/>
    </row>
    <row r="423" spans="2:2" x14ac:dyDescent="0.35">
      <c r="B423"/>
    </row>
    <row r="424" spans="2:2" x14ac:dyDescent="0.35">
      <c r="B424"/>
    </row>
    <row r="425" spans="2:2" x14ac:dyDescent="0.35">
      <c r="B425"/>
    </row>
    <row r="426" spans="2:2" x14ac:dyDescent="0.35">
      <c r="B426"/>
    </row>
    <row r="427" spans="2:2" x14ac:dyDescent="0.35">
      <c r="B427"/>
    </row>
    <row r="428" spans="2:2" x14ac:dyDescent="0.35">
      <c r="B428"/>
    </row>
    <row r="429" spans="2:2" x14ac:dyDescent="0.35">
      <c r="B429"/>
    </row>
    <row r="430" spans="2:2" x14ac:dyDescent="0.35">
      <c r="B430"/>
    </row>
    <row r="431" spans="2:2" x14ac:dyDescent="0.35">
      <c r="B431"/>
    </row>
    <row r="432" spans="2:2" x14ac:dyDescent="0.35">
      <c r="B432"/>
    </row>
    <row r="433" spans="2:2" x14ac:dyDescent="0.35">
      <c r="B433"/>
    </row>
    <row r="434" spans="2:2" x14ac:dyDescent="0.35">
      <c r="B434"/>
    </row>
    <row r="435" spans="2:2" x14ac:dyDescent="0.35">
      <c r="B435"/>
    </row>
    <row r="436" spans="2:2" x14ac:dyDescent="0.35">
      <c r="B436"/>
    </row>
    <row r="437" spans="2:2" x14ac:dyDescent="0.35">
      <c r="B437"/>
    </row>
    <row r="438" spans="2:2" x14ac:dyDescent="0.35">
      <c r="B438"/>
    </row>
    <row r="439" spans="2:2" x14ac:dyDescent="0.35">
      <c r="B439"/>
    </row>
    <row r="440" spans="2:2" x14ac:dyDescent="0.35">
      <c r="B440"/>
    </row>
    <row r="441" spans="2:2" x14ac:dyDescent="0.35">
      <c r="B441"/>
    </row>
    <row r="442" spans="2:2" x14ac:dyDescent="0.35">
      <c r="B442"/>
    </row>
    <row r="443" spans="2:2" x14ac:dyDescent="0.35">
      <c r="B443"/>
    </row>
    <row r="444" spans="2:2" x14ac:dyDescent="0.35">
      <c r="B444"/>
    </row>
    <row r="445" spans="2:2" x14ac:dyDescent="0.35">
      <c r="B445"/>
    </row>
    <row r="446" spans="2:2" x14ac:dyDescent="0.35">
      <c r="B446"/>
    </row>
    <row r="447" spans="2:2" x14ac:dyDescent="0.35">
      <c r="B447"/>
    </row>
    <row r="448" spans="2:2" x14ac:dyDescent="0.35">
      <c r="B448"/>
    </row>
    <row r="449" spans="2:2" x14ac:dyDescent="0.35">
      <c r="B449"/>
    </row>
    <row r="450" spans="2:2" x14ac:dyDescent="0.35">
      <c r="B450"/>
    </row>
    <row r="451" spans="2:2" x14ac:dyDescent="0.35">
      <c r="B451"/>
    </row>
    <row r="452" spans="2:2" x14ac:dyDescent="0.35">
      <c r="B452"/>
    </row>
    <row r="453" spans="2:2" x14ac:dyDescent="0.35">
      <c r="B453"/>
    </row>
    <row r="454" spans="2:2" x14ac:dyDescent="0.35">
      <c r="B454"/>
    </row>
    <row r="455" spans="2:2" x14ac:dyDescent="0.35">
      <c r="B455"/>
    </row>
    <row r="456" spans="2:2" x14ac:dyDescent="0.35">
      <c r="B456"/>
    </row>
    <row r="457" spans="2:2" x14ac:dyDescent="0.35">
      <c r="B457"/>
    </row>
    <row r="458" spans="2:2" x14ac:dyDescent="0.35">
      <c r="B458"/>
    </row>
    <row r="459" spans="2:2" x14ac:dyDescent="0.35">
      <c r="B459"/>
    </row>
    <row r="460" spans="2:2" x14ac:dyDescent="0.35">
      <c r="B460"/>
    </row>
    <row r="461" spans="2:2" x14ac:dyDescent="0.35">
      <c r="B461"/>
    </row>
    <row r="462" spans="2:2" x14ac:dyDescent="0.35">
      <c r="B462"/>
    </row>
    <row r="463" spans="2:2" x14ac:dyDescent="0.35">
      <c r="B463"/>
    </row>
    <row r="464" spans="2:2" x14ac:dyDescent="0.35">
      <c r="B464"/>
    </row>
    <row r="465" spans="2:2" x14ac:dyDescent="0.35">
      <c r="B465"/>
    </row>
    <row r="466" spans="2:2" x14ac:dyDescent="0.35">
      <c r="B466"/>
    </row>
    <row r="467" spans="2:2" x14ac:dyDescent="0.35">
      <c r="B467"/>
    </row>
    <row r="468" spans="2:2" x14ac:dyDescent="0.35">
      <c r="B468"/>
    </row>
    <row r="469" spans="2:2" x14ac:dyDescent="0.35">
      <c r="B469"/>
    </row>
    <row r="470" spans="2:2" x14ac:dyDescent="0.35">
      <c r="B470"/>
    </row>
    <row r="471" spans="2:2" x14ac:dyDescent="0.35">
      <c r="B471"/>
    </row>
    <row r="472" spans="2:2" x14ac:dyDescent="0.35">
      <c r="B472"/>
    </row>
    <row r="473" spans="2:2" x14ac:dyDescent="0.35">
      <c r="B473"/>
    </row>
    <row r="474" spans="2:2" x14ac:dyDescent="0.35">
      <c r="B474"/>
    </row>
    <row r="475" spans="2:2" x14ac:dyDescent="0.35">
      <c r="B475"/>
    </row>
    <row r="476" spans="2:2" x14ac:dyDescent="0.35">
      <c r="B476"/>
    </row>
    <row r="477" spans="2:2" x14ac:dyDescent="0.35">
      <c r="B477"/>
    </row>
    <row r="478" spans="2:2" x14ac:dyDescent="0.35">
      <c r="B478"/>
    </row>
    <row r="479" spans="2:2" x14ac:dyDescent="0.35">
      <c r="B479"/>
    </row>
    <row r="480" spans="2:2" x14ac:dyDescent="0.35">
      <c r="B480"/>
    </row>
    <row r="481" spans="2:2" x14ac:dyDescent="0.35">
      <c r="B481"/>
    </row>
    <row r="482" spans="2:2" x14ac:dyDescent="0.35">
      <c r="B482"/>
    </row>
    <row r="483" spans="2:2" x14ac:dyDescent="0.35">
      <c r="B483"/>
    </row>
    <row r="484" spans="2:2" x14ac:dyDescent="0.35">
      <c r="B484"/>
    </row>
    <row r="485" spans="2:2" x14ac:dyDescent="0.35">
      <c r="B485"/>
    </row>
    <row r="486" spans="2:2" x14ac:dyDescent="0.35">
      <c r="B486"/>
    </row>
    <row r="487" spans="2:2" x14ac:dyDescent="0.35">
      <c r="B487"/>
    </row>
    <row r="488" spans="2:2" x14ac:dyDescent="0.35">
      <c r="B488"/>
    </row>
    <row r="489" spans="2:2" x14ac:dyDescent="0.35">
      <c r="B489"/>
    </row>
    <row r="490" spans="2:2" x14ac:dyDescent="0.35">
      <c r="B490"/>
    </row>
    <row r="491" spans="2:2" x14ac:dyDescent="0.35">
      <c r="B491"/>
    </row>
    <row r="492" spans="2:2" x14ac:dyDescent="0.35">
      <c r="B492"/>
    </row>
    <row r="493" spans="2:2" x14ac:dyDescent="0.35">
      <c r="B493"/>
    </row>
    <row r="494" spans="2:2" x14ac:dyDescent="0.35">
      <c r="B494"/>
    </row>
    <row r="495" spans="2:2" x14ac:dyDescent="0.35">
      <c r="B495"/>
    </row>
    <row r="496" spans="2:2" x14ac:dyDescent="0.35">
      <c r="B496"/>
    </row>
    <row r="497" spans="2:2" x14ac:dyDescent="0.35">
      <c r="B497"/>
    </row>
    <row r="498" spans="2:2" x14ac:dyDescent="0.35">
      <c r="B498"/>
    </row>
    <row r="499" spans="2:2" x14ac:dyDescent="0.35">
      <c r="B499"/>
    </row>
    <row r="500" spans="2:2" x14ac:dyDescent="0.35">
      <c r="B500"/>
    </row>
    <row r="501" spans="2:2" x14ac:dyDescent="0.35">
      <c r="B501"/>
    </row>
    <row r="502" spans="2:2" x14ac:dyDescent="0.35">
      <c r="B502"/>
    </row>
    <row r="503" spans="2:2" x14ac:dyDescent="0.35">
      <c r="B503"/>
    </row>
    <row r="504" spans="2:2" x14ac:dyDescent="0.35">
      <c r="B504"/>
    </row>
    <row r="505" spans="2:2" x14ac:dyDescent="0.35">
      <c r="B505"/>
    </row>
    <row r="506" spans="2:2" x14ac:dyDescent="0.35">
      <c r="B506"/>
    </row>
    <row r="507" spans="2:2" x14ac:dyDescent="0.35">
      <c r="B507"/>
    </row>
    <row r="508" spans="2:2" x14ac:dyDescent="0.35">
      <c r="B508"/>
    </row>
    <row r="509" spans="2:2" x14ac:dyDescent="0.35">
      <c r="B509"/>
    </row>
    <row r="510" spans="2:2" x14ac:dyDescent="0.35">
      <c r="B510"/>
    </row>
    <row r="511" spans="2:2" x14ac:dyDescent="0.35">
      <c r="B511"/>
    </row>
    <row r="512" spans="2:2" x14ac:dyDescent="0.35">
      <c r="B512"/>
    </row>
    <row r="513" spans="2:2" x14ac:dyDescent="0.35">
      <c r="B513"/>
    </row>
    <row r="514" spans="2:2" x14ac:dyDescent="0.35">
      <c r="B514"/>
    </row>
    <row r="515" spans="2:2" x14ac:dyDescent="0.35">
      <c r="B515"/>
    </row>
    <row r="516" spans="2:2" x14ac:dyDescent="0.35">
      <c r="B516"/>
    </row>
    <row r="517" spans="2:2" x14ac:dyDescent="0.35">
      <c r="B517"/>
    </row>
    <row r="518" spans="2:2" x14ac:dyDescent="0.35">
      <c r="B518"/>
    </row>
    <row r="519" spans="2:2" x14ac:dyDescent="0.35">
      <c r="B519"/>
    </row>
    <row r="520" spans="2:2" x14ac:dyDescent="0.35">
      <c r="B520"/>
    </row>
    <row r="521" spans="2:2" x14ac:dyDescent="0.35">
      <c r="B521"/>
    </row>
    <row r="522" spans="2:2" x14ac:dyDescent="0.35">
      <c r="B522"/>
    </row>
    <row r="523" spans="2:2" x14ac:dyDescent="0.35">
      <c r="B523"/>
    </row>
    <row r="524" spans="2:2" x14ac:dyDescent="0.35">
      <c r="B524"/>
    </row>
    <row r="525" spans="2:2" x14ac:dyDescent="0.35">
      <c r="B525"/>
    </row>
    <row r="526" spans="2:2" x14ac:dyDescent="0.35">
      <c r="B526"/>
    </row>
    <row r="527" spans="2:2" x14ac:dyDescent="0.35">
      <c r="B527"/>
    </row>
    <row r="528" spans="2:2" x14ac:dyDescent="0.35">
      <c r="B528"/>
    </row>
    <row r="529" spans="2:2" x14ac:dyDescent="0.35">
      <c r="B529"/>
    </row>
    <row r="530" spans="2:2" x14ac:dyDescent="0.35">
      <c r="B530"/>
    </row>
    <row r="531" spans="2:2" x14ac:dyDescent="0.35">
      <c r="B531"/>
    </row>
    <row r="532" spans="2:2" x14ac:dyDescent="0.35">
      <c r="B532"/>
    </row>
    <row r="533" spans="2:2" x14ac:dyDescent="0.35">
      <c r="B533"/>
    </row>
    <row r="534" spans="2:2" x14ac:dyDescent="0.35">
      <c r="B534"/>
    </row>
    <row r="535" spans="2:2" x14ac:dyDescent="0.35">
      <c r="B535"/>
    </row>
    <row r="536" spans="2:2" x14ac:dyDescent="0.35">
      <c r="B536"/>
    </row>
    <row r="537" spans="2:2" x14ac:dyDescent="0.35">
      <c r="B537"/>
    </row>
    <row r="538" spans="2:2" x14ac:dyDescent="0.35">
      <c r="B538"/>
    </row>
    <row r="539" spans="2:2" x14ac:dyDescent="0.35">
      <c r="B539"/>
    </row>
    <row r="540" spans="2:2" x14ac:dyDescent="0.35">
      <c r="B540"/>
    </row>
    <row r="541" spans="2:2" x14ac:dyDescent="0.35">
      <c r="B541"/>
    </row>
    <row r="542" spans="2:2" x14ac:dyDescent="0.35">
      <c r="B542"/>
    </row>
    <row r="543" spans="2:2" x14ac:dyDescent="0.35">
      <c r="B543"/>
    </row>
    <row r="544" spans="2:2" x14ac:dyDescent="0.35">
      <c r="B544"/>
    </row>
    <row r="545" spans="2:2" x14ac:dyDescent="0.35">
      <c r="B545"/>
    </row>
    <row r="546" spans="2:2" x14ac:dyDescent="0.35">
      <c r="B546"/>
    </row>
    <row r="547" spans="2:2" x14ac:dyDescent="0.35">
      <c r="B547"/>
    </row>
    <row r="548" spans="2:2" x14ac:dyDescent="0.35">
      <c r="B548"/>
    </row>
    <row r="549" spans="2:2" x14ac:dyDescent="0.35">
      <c r="B549"/>
    </row>
    <row r="550" spans="2:2" x14ac:dyDescent="0.35">
      <c r="B550"/>
    </row>
    <row r="551" spans="2:2" x14ac:dyDescent="0.35">
      <c r="B551"/>
    </row>
    <row r="552" spans="2:2" x14ac:dyDescent="0.35">
      <c r="B552"/>
    </row>
    <row r="553" spans="2:2" x14ac:dyDescent="0.35">
      <c r="B553"/>
    </row>
    <row r="554" spans="2:2" x14ac:dyDescent="0.35">
      <c r="B554"/>
    </row>
    <row r="555" spans="2:2" x14ac:dyDescent="0.35">
      <c r="B555"/>
    </row>
    <row r="556" spans="2:2" x14ac:dyDescent="0.35">
      <c r="B556"/>
    </row>
    <row r="557" spans="2:2" x14ac:dyDescent="0.35">
      <c r="B557"/>
    </row>
    <row r="558" spans="2:2" x14ac:dyDescent="0.35">
      <c r="B558"/>
    </row>
    <row r="559" spans="2:2" x14ac:dyDescent="0.35">
      <c r="B559"/>
    </row>
    <row r="560" spans="2:2" x14ac:dyDescent="0.35">
      <c r="B560"/>
    </row>
    <row r="561" spans="2:2" x14ac:dyDescent="0.35">
      <c r="B561"/>
    </row>
    <row r="562" spans="2:2" x14ac:dyDescent="0.35">
      <c r="B562"/>
    </row>
    <row r="563" spans="2:2" x14ac:dyDescent="0.35">
      <c r="B563"/>
    </row>
  </sheetData>
  <mergeCells count="4">
    <mergeCell ref="D1:E1"/>
    <mergeCell ref="G1:H1"/>
    <mergeCell ref="K1:L1"/>
    <mergeCell ref="N1:O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6">
    <tabColor rgb="FFFFFF00"/>
  </sheetPr>
  <dimension ref="A2:O7023"/>
  <sheetViews>
    <sheetView topLeftCell="A26" zoomScale="48" zoomScaleNormal="85" workbookViewId="0">
      <selection activeCell="F48" sqref="F48:G60"/>
    </sheetView>
  </sheetViews>
  <sheetFormatPr baseColWidth="10" defaultColWidth="11.453125" defaultRowHeight="14.5" x14ac:dyDescent="0.35"/>
  <cols>
    <col min="1" max="1" width="94.26953125" style="10" customWidth="1"/>
    <col min="2" max="2" width="60" style="10" customWidth="1"/>
    <col min="3" max="3" width="22.26953125" style="10" bestFit="1" customWidth="1"/>
    <col min="4" max="4" width="18.1796875" style="10" bestFit="1" customWidth="1"/>
    <col min="5" max="6" width="12.26953125" style="10" bestFit="1" customWidth="1"/>
    <col min="7" max="7" width="11.453125" style="10"/>
    <col min="8" max="9" width="12.26953125" style="10" bestFit="1" customWidth="1"/>
    <col min="10" max="12" width="11.453125" style="10"/>
    <col min="13" max="13" width="12.1796875" style="10" bestFit="1" customWidth="1"/>
    <col min="14" max="16384" width="11.453125" style="10"/>
  </cols>
  <sheetData>
    <row r="2" spans="1:15" x14ac:dyDescent="0.35">
      <c r="B2" s="10">
        <v>0</v>
      </c>
      <c r="C2" s="10">
        <v>0</v>
      </c>
      <c r="D2" s="10">
        <v>0</v>
      </c>
      <c r="E2" s="10" t="s">
        <v>210</v>
      </c>
      <c r="F2" s="10" t="s">
        <v>211</v>
      </c>
      <c r="G2" s="10" t="s">
        <v>212</v>
      </c>
      <c r="H2" s="10">
        <v>0</v>
      </c>
      <c r="I2" s="10">
        <v>0</v>
      </c>
      <c r="J2" s="10">
        <v>0</v>
      </c>
      <c r="K2" s="10">
        <v>0</v>
      </c>
      <c r="L2" s="10">
        <v>0</v>
      </c>
      <c r="M2" s="10">
        <v>0</v>
      </c>
    </row>
    <row r="3" spans="1:15" x14ac:dyDescent="0.35">
      <c r="A3" s="10" t="str">
        <f>B3&amp;C3&amp;D3</f>
        <v>DISTRIBUCION VOLUMEN X CRITERIO (Consumiciones)TOTAL BEBIDAST.ESPAÑA</v>
      </c>
      <c r="B3" s="10" t="s">
        <v>112</v>
      </c>
      <c r="C3" s="10" t="s">
        <v>115</v>
      </c>
      <c r="D3" s="10" t="s">
        <v>32</v>
      </c>
      <c r="E3" s="10">
        <v>100</v>
      </c>
      <c r="F3" s="10">
        <v>100</v>
      </c>
      <c r="G3" s="10">
        <v>100</v>
      </c>
      <c r="H3" s="11">
        <v>0</v>
      </c>
      <c r="I3" s="11">
        <v>0</v>
      </c>
      <c r="J3" s="11">
        <v>0</v>
      </c>
      <c r="K3" s="11">
        <v>0</v>
      </c>
      <c r="L3" s="11">
        <v>0</v>
      </c>
      <c r="M3" s="11">
        <v>0</v>
      </c>
      <c r="N3" s="11"/>
      <c r="O3" s="11"/>
    </row>
    <row r="4" spans="1:15" x14ac:dyDescent="0.35">
      <c r="A4" s="10" t="str">
        <f>B3&amp;C3&amp;D4</f>
        <v>DISTRIBUCION VOLUMEN X CRITERIO (Consumiciones)TOTAL BEBIDASBCN AM</v>
      </c>
      <c r="B4" s="10">
        <v>0</v>
      </c>
      <c r="C4" s="10">
        <v>0</v>
      </c>
      <c r="D4" s="10" t="s">
        <v>1</v>
      </c>
      <c r="E4" s="84">
        <v>8.7818597501047773</v>
      </c>
      <c r="F4" s="84">
        <v>8.9705973264511858</v>
      </c>
      <c r="G4" s="84">
        <v>9.0497534181586214</v>
      </c>
      <c r="H4" s="11">
        <v>0</v>
      </c>
      <c r="I4" s="11">
        <v>0</v>
      </c>
      <c r="J4" s="11">
        <v>0</v>
      </c>
      <c r="K4" s="11">
        <v>0</v>
      </c>
      <c r="L4" s="11">
        <v>0</v>
      </c>
      <c r="M4" s="11">
        <v>0</v>
      </c>
      <c r="N4" s="11"/>
      <c r="O4" s="11"/>
    </row>
    <row r="5" spans="1:15" x14ac:dyDescent="0.35">
      <c r="A5" s="10" t="str">
        <f>B3&amp;C3&amp;D5</f>
        <v>DISTRIBUCION VOLUMEN X CRITERIO (Consumiciones)TOTAL BEBIDASREST.CAT ARAGON</v>
      </c>
      <c r="B5" s="10">
        <v>0</v>
      </c>
      <c r="C5" s="10">
        <v>0</v>
      </c>
      <c r="D5" s="10" t="s">
        <v>2</v>
      </c>
      <c r="E5" s="84">
        <v>13.10804411887333</v>
      </c>
      <c r="F5" s="84">
        <v>13.91114210322355</v>
      </c>
      <c r="G5" s="84">
        <v>14.516981963503953</v>
      </c>
      <c r="H5" s="11">
        <v>0</v>
      </c>
      <c r="I5" s="11">
        <v>0</v>
      </c>
      <c r="J5" s="11">
        <v>0</v>
      </c>
      <c r="K5" s="11">
        <v>0</v>
      </c>
      <c r="L5" s="11">
        <v>0</v>
      </c>
      <c r="M5" s="11">
        <v>0</v>
      </c>
      <c r="N5" s="11"/>
      <c r="O5" s="11"/>
    </row>
    <row r="6" spans="1:15" x14ac:dyDescent="0.35">
      <c r="A6" s="10" t="str">
        <f>B3&amp;C3&amp;D6</f>
        <v>DISTRIBUCION VOLUMEN X CRITERIO (Consumiciones)TOTAL BEBIDASLEVANTE</v>
      </c>
      <c r="B6" s="10">
        <v>0</v>
      </c>
      <c r="C6" s="10">
        <v>0</v>
      </c>
      <c r="D6" s="10" t="s">
        <v>3</v>
      </c>
      <c r="E6" s="84">
        <v>14.458816313421766</v>
      </c>
      <c r="F6" s="84">
        <v>14.316434832858194</v>
      </c>
      <c r="G6" s="84">
        <v>13.495067281008646</v>
      </c>
      <c r="H6" s="11">
        <v>0</v>
      </c>
      <c r="I6" s="11">
        <v>0</v>
      </c>
      <c r="J6" s="11">
        <v>0</v>
      </c>
      <c r="K6" s="11">
        <v>0</v>
      </c>
      <c r="L6" s="11">
        <v>0</v>
      </c>
      <c r="M6" s="11">
        <v>0</v>
      </c>
      <c r="N6" s="11"/>
      <c r="O6" s="11"/>
    </row>
    <row r="7" spans="1:15" x14ac:dyDescent="0.35">
      <c r="A7" s="10" t="str">
        <f>B3&amp;C3&amp;D7</f>
        <v>DISTRIBUCION VOLUMEN X CRITERIO (Consumiciones)TOTAL BEBIDASANDALUCIA</v>
      </c>
      <c r="B7" s="10">
        <v>0</v>
      </c>
      <c r="C7" s="10">
        <v>0</v>
      </c>
      <c r="D7" s="10" t="s">
        <v>4</v>
      </c>
      <c r="E7" s="84">
        <v>20.086213076534136</v>
      </c>
      <c r="F7" s="84">
        <v>18.818972587284279</v>
      </c>
      <c r="G7" s="84">
        <v>19.53813537984454</v>
      </c>
      <c r="H7" s="11">
        <v>0</v>
      </c>
      <c r="I7" s="11">
        <v>0</v>
      </c>
      <c r="J7" s="11">
        <v>0</v>
      </c>
      <c r="K7" s="11">
        <v>0</v>
      </c>
      <c r="L7" s="11">
        <v>0</v>
      </c>
      <c r="M7" s="11">
        <v>0</v>
      </c>
      <c r="N7" s="11"/>
      <c r="O7" s="11"/>
    </row>
    <row r="8" spans="1:15" x14ac:dyDescent="0.35">
      <c r="A8" s="10" t="str">
        <f>B3&amp;C3&amp;D8</f>
        <v>DISTRIBUCION VOLUMEN X CRITERIO (Consumiciones)TOTAL BEBIDASMDD AM</v>
      </c>
      <c r="B8" s="10">
        <v>0</v>
      </c>
      <c r="C8" s="10">
        <v>0</v>
      </c>
      <c r="D8" s="10" t="s">
        <v>5</v>
      </c>
      <c r="E8" s="84">
        <v>12.32255400083876</v>
      </c>
      <c r="F8" s="84">
        <v>12.436986645652564</v>
      </c>
      <c r="G8" s="84">
        <v>12.320114438099438</v>
      </c>
      <c r="H8" s="11">
        <v>0</v>
      </c>
      <c r="I8" s="11">
        <v>0</v>
      </c>
      <c r="J8" s="11">
        <v>0</v>
      </c>
      <c r="K8" s="11">
        <v>0</v>
      </c>
      <c r="L8" s="11">
        <v>0</v>
      </c>
      <c r="M8" s="11">
        <v>0</v>
      </c>
      <c r="N8" s="11"/>
      <c r="O8" s="11"/>
    </row>
    <row r="9" spans="1:15" x14ac:dyDescent="0.35">
      <c r="A9" s="10" t="str">
        <f>B3&amp;C3&amp;D9</f>
        <v>DISTRIBUCION VOLUMEN X CRITERIO (Consumiciones)TOTAL BEBIDASRTO CENTRO</v>
      </c>
      <c r="B9" s="10">
        <v>0</v>
      </c>
      <c r="C9" s="10">
        <v>0</v>
      </c>
      <c r="D9" s="10" t="s">
        <v>6</v>
      </c>
      <c r="E9" s="84">
        <v>9.0924148190508891</v>
      </c>
      <c r="F9" s="84">
        <v>8.9965658574869227</v>
      </c>
      <c r="G9" s="84">
        <v>8.908063548697875</v>
      </c>
      <c r="H9" s="11">
        <v>0</v>
      </c>
      <c r="I9" s="11">
        <v>0</v>
      </c>
      <c r="J9" s="11">
        <v>0</v>
      </c>
      <c r="K9" s="11">
        <v>0</v>
      </c>
      <c r="L9" s="11">
        <v>0</v>
      </c>
      <c r="M9" s="11">
        <v>0</v>
      </c>
      <c r="N9" s="11"/>
      <c r="O9" s="11"/>
    </row>
    <row r="10" spans="1:15" x14ac:dyDescent="0.35">
      <c r="A10" s="10" t="str">
        <f>B3&amp;C3&amp;D10</f>
        <v>DISTRIBUCION VOLUMEN X CRITERIO (Consumiciones)TOTAL BEBIDASNORTE-CENTRO</v>
      </c>
      <c r="B10" s="10">
        <v>0</v>
      </c>
      <c r="C10" s="10">
        <v>0</v>
      </c>
      <c r="D10" s="10" t="s">
        <v>7</v>
      </c>
      <c r="E10" s="84">
        <v>10.810861068371249</v>
      </c>
      <c r="F10" s="84">
        <v>10.89925859418271</v>
      </c>
      <c r="G10" s="84">
        <v>11.049951381988091</v>
      </c>
      <c r="H10" s="11">
        <v>0</v>
      </c>
      <c r="I10" s="11">
        <v>0</v>
      </c>
      <c r="J10" s="11">
        <v>0</v>
      </c>
      <c r="K10" s="11">
        <v>0</v>
      </c>
      <c r="L10" s="11">
        <v>0</v>
      </c>
      <c r="M10" s="11">
        <v>0</v>
      </c>
      <c r="N10" s="11"/>
      <c r="O10" s="11"/>
    </row>
    <row r="11" spans="1:15" x14ac:dyDescent="0.35">
      <c r="A11" s="10" t="str">
        <f>B3&amp;C3&amp;D11</f>
        <v>DISTRIBUCION VOLUMEN X CRITERIO (Consumiciones)TOTAL BEBIDASNOROESTE</v>
      </c>
      <c r="B11" s="10">
        <v>0</v>
      </c>
      <c r="C11" s="10">
        <v>0</v>
      </c>
      <c r="D11" s="10" t="s">
        <v>8</v>
      </c>
      <c r="E11" s="84">
        <v>11.339232771905893</v>
      </c>
      <c r="F11" s="84">
        <v>11.650039261895893</v>
      </c>
      <c r="G11" s="84">
        <v>11.121944131779269</v>
      </c>
      <c r="H11" s="11">
        <v>0</v>
      </c>
      <c r="I11" s="11">
        <v>0</v>
      </c>
      <c r="J11" s="11">
        <v>0</v>
      </c>
      <c r="K11" s="11">
        <v>0</v>
      </c>
      <c r="L11" s="11">
        <v>0</v>
      </c>
      <c r="M11" s="11">
        <v>0</v>
      </c>
      <c r="N11" s="11"/>
      <c r="O11" s="11"/>
    </row>
    <row r="12" spans="1:15" x14ac:dyDescent="0.35">
      <c r="A12" s="10" t="str">
        <f>B3&amp;C3&amp;D12</f>
        <v>DISTRIBUCION VOLUMEN X CRITERIO (Consumiciones)TOTAL BEBIDAS&lt;2MIL</v>
      </c>
      <c r="B12" s="10">
        <v>0</v>
      </c>
      <c r="C12" s="10">
        <v>0</v>
      </c>
      <c r="D12" s="10" t="s">
        <v>9</v>
      </c>
      <c r="E12" s="84">
        <v>5.3720508191656986</v>
      </c>
      <c r="F12" s="84">
        <v>5.6524738204022587</v>
      </c>
      <c r="G12" s="84">
        <v>5.9603431700098071</v>
      </c>
      <c r="H12" s="11">
        <v>0</v>
      </c>
      <c r="I12" s="11">
        <v>0</v>
      </c>
      <c r="J12" s="11">
        <v>0</v>
      </c>
      <c r="K12" s="11">
        <v>0</v>
      </c>
      <c r="L12" s="11">
        <v>0</v>
      </c>
      <c r="M12" s="11">
        <v>0</v>
      </c>
      <c r="N12" s="11"/>
      <c r="O12" s="11"/>
    </row>
    <row r="13" spans="1:15" x14ac:dyDescent="0.35">
      <c r="A13" s="10" t="str">
        <f>B3&amp;C3&amp;D13</f>
        <v>DISTRIBUCION VOLUMEN X CRITERIO (Consumiciones)TOTAL BEBIDAS2-5MIL</v>
      </c>
      <c r="B13" s="10">
        <v>0</v>
      </c>
      <c r="C13" s="10">
        <v>0</v>
      </c>
      <c r="D13" s="10" t="s">
        <v>10</v>
      </c>
      <c r="E13" s="84">
        <v>5.0553580778202987</v>
      </c>
      <c r="F13" s="84">
        <v>5.181180357581189</v>
      </c>
      <c r="G13" s="84">
        <v>4.8621604693070219</v>
      </c>
      <c r="H13" s="11">
        <v>0</v>
      </c>
      <c r="I13" s="11">
        <v>0</v>
      </c>
      <c r="J13" s="11">
        <v>0</v>
      </c>
      <c r="K13" s="11">
        <v>0</v>
      </c>
      <c r="L13" s="11">
        <v>0</v>
      </c>
      <c r="M13" s="11">
        <v>0</v>
      </c>
      <c r="N13" s="11"/>
      <c r="O13" s="11"/>
    </row>
    <row r="14" spans="1:15" x14ac:dyDescent="0.35">
      <c r="A14" s="10" t="str">
        <f>B3&amp;C3&amp;D14</f>
        <v>DISTRIBUCION VOLUMEN X CRITERIO (Consumiciones)TOTAL BEBIDAS5-10MIL</v>
      </c>
      <c r="B14" s="10">
        <v>0</v>
      </c>
      <c r="C14" s="10">
        <v>0</v>
      </c>
      <c r="D14" s="10" t="s">
        <v>11</v>
      </c>
      <c r="E14" s="84">
        <v>7.5017592076308466</v>
      </c>
      <c r="F14" s="84">
        <v>7.9093176496002418</v>
      </c>
      <c r="G14" s="84">
        <v>7.6287800161574273</v>
      </c>
      <c r="H14" s="11">
        <v>0</v>
      </c>
      <c r="I14" s="11">
        <v>0</v>
      </c>
      <c r="J14" s="11">
        <v>0</v>
      </c>
      <c r="K14" s="11">
        <v>0</v>
      </c>
      <c r="L14" s="11">
        <v>0</v>
      </c>
      <c r="M14" s="11">
        <v>0</v>
      </c>
      <c r="N14" s="11"/>
      <c r="O14" s="11"/>
    </row>
    <row r="15" spans="1:15" x14ac:dyDescent="0.35">
      <c r="A15" s="10" t="str">
        <f>B3&amp;C3&amp;D15</f>
        <v>DISTRIBUCION VOLUMEN X CRITERIO (Consumiciones)TOTAL BEBIDAS10-30MIL</v>
      </c>
      <c r="B15" s="10">
        <v>0</v>
      </c>
      <c r="C15" s="10">
        <v>0</v>
      </c>
      <c r="D15" s="10" t="s">
        <v>12</v>
      </c>
      <c r="E15" s="84">
        <v>17.771527049356166</v>
      </c>
      <c r="F15" s="84">
        <v>16.878275284291153</v>
      </c>
      <c r="G15" s="84">
        <v>17.934022349423763</v>
      </c>
      <c r="H15" s="11">
        <v>0</v>
      </c>
      <c r="I15" s="11">
        <v>0</v>
      </c>
      <c r="J15" s="11">
        <v>0</v>
      </c>
      <c r="K15" s="11">
        <v>0</v>
      </c>
      <c r="L15" s="11">
        <v>0</v>
      </c>
      <c r="M15" s="11">
        <v>0</v>
      </c>
      <c r="N15" s="11"/>
      <c r="O15" s="11"/>
    </row>
    <row r="16" spans="1:15" x14ac:dyDescent="0.35">
      <c r="A16" s="10" t="str">
        <f>B3&amp;C3&amp;D16</f>
        <v>DISTRIBUCION VOLUMEN X CRITERIO (Consumiciones)TOTAL BEBIDAS30-100MIL</v>
      </c>
      <c r="B16" s="10">
        <v>0</v>
      </c>
      <c r="C16" s="10">
        <v>0</v>
      </c>
      <c r="D16" s="10" t="s">
        <v>13</v>
      </c>
      <c r="E16" s="84">
        <v>21.137085429951977</v>
      </c>
      <c r="F16" s="84">
        <v>21.242074183562583</v>
      </c>
      <c r="G16" s="84">
        <v>21.03631178956849</v>
      </c>
      <c r="H16" s="11">
        <v>0</v>
      </c>
      <c r="I16" s="11">
        <v>0</v>
      </c>
      <c r="J16" s="11">
        <v>0</v>
      </c>
      <c r="K16" s="11">
        <v>0</v>
      </c>
      <c r="L16" s="11">
        <v>0</v>
      </c>
      <c r="M16" s="11">
        <v>0</v>
      </c>
      <c r="N16" s="11"/>
      <c r="O16" s="11"/>
    </row>
    <row r="17" spans="1:15" x14ac:dyDescent="0.35">
      <c r="A17" s="10" t="str">
        <f>B3&amp;C3&amp;D17</f>
        <v>DISTRIBUCION VOLUMEN X CRITERIO (Consumiciones)TOTAL BEBIDAS100-200MIL</v>
      </c>
      <c r="B17" s="10">
        <v>0</v>
      </c>
      <c r="C17" s="10">
        <v>0</v>
      </c>
      <c r="D17" s="10" t="s">
        <v>14</v>
      </c>
      <c r="E17" s="84">
        <v>10.492458430260358</v>
      </c>
      <c r="F17" s="84">
        <v>10.19990563748355</v>
      </c>
      <c r="G17" s="84">
        <v>10.910024718063866</v>
      </c>
      <c r="H17" s="11">
        <v>0</v>
      </c>
      <c r="I17" s="11">
        <v>0</v>
      </c>
      <c r="J17" s="11">
        <v>0</v>
      </c>
      <c r="K17" s="11">
        <v>0</v>
      </c>
      <c r="L17" s="11">
        <v>0</v>
      </c>
      <c r="M17" s="11">
        <v>0</v>
      </c>
      <c r="N17" s="11"/>
      <c r="O17" s="11"/>
    </row>
    <row r="18" spans="1:15" x14ac:dyDescent="0.35">
      <c r="A18" s="10" t="str">
        <f>B3&amp;C3&amp;D18</f>
        <v>DISTRIBUCION VOLUMEN X CRITERIO (Consumiciones)TOTAL BEBIDAS200-500MIL</v>
      </c>
      <c r="B18" s="10">
        <v>0</v>
      </c>
      <c r="C18" s="10">
        <v>0</v>
      </c>
      <c r="D18" s="10" t="s">
        <v>15</v>
      </c>
      <c r="E18" s="84">
        <v>14.209595799176775</v>
      </c>
      <c r="F18" s="84">
        <v>14.112471132703256</v>
      </c>
      <c r="G18" s="84">
        <v>13.148821040265297</v>
      </c>
      <c r="H18" s="11">
        <v>0</v>
      </c>
      <c r="I18" s="11">
        <v>0</v>
      </c>
      <c r="J18" s="11">
        <v>0</v>
      </c>
      <c r="K18" s="11">
        <v>0</v>
      </c>
      <c r="L18" s="11">
        <v>0</v>
      </c>
      <c r="M18" s="11">
        <v>0</v>
      </c>
      <c r="N18" s="11"/>
      <c r="O18" s="11"/>
    </row>
    <row r="19" spans="1:15" x14ac:dyDescent="0.35">
      <c r="A19" s="10" t="str">
        <f>B3&amp;C3&amp;D19</f>
        <v>DISTRIBUCION VOLUMEN X CRITERIO (Consumiciones)TOTAL BEBIDAS&gt;500MIL</v>
      </c>
      <c r="B19" s="10">
        <v>0</v>
      </c>
      <c r="C19" s="10">
        <v>0</v>
      </c>
      <c r="D19" s="10" t="s">
        <v>16</v>
      </c>
      <c r="E19" s="84">
        <v>18.460151583640545</v>
      </c>
      <c r="F19" s="84">
        <v>18.824317284681609</v>
      </c>
      <c r="G19" s="84">
        <v>18.519545104514656</v>
      </c>
      <c r="H19" s="11">
        <v>0</v>
      </c>
      <c r="I19" s="11">
        <v>0</v>
      </c>
      <c r="J19" s="11">
        <v>0</v>
      </c>
      <c r="K19" s="11">
        <v>0</v>
      </c>
      <c r="L19" s="11">
        <v>0</v>
      </c>
      <c r="M19" s="11">
        <v>0</v>
      </c>
      <c r="N19" s="11"/>
      <c r="O19" s="11"/>
    </row>
    <row r="20" spans="1:15" x14ac:dyDescent="0.35">
      <c r="A20" s="10" t="str">
        <f>B3&amp;C3&amp;D20</f>
        <v>DISTRIBUCION VOLUMEN X CRITERIO (Consumiciones)TOTAL BEBIDASDE 15 A 19 AÑOS</v>
      </c>
      <c r="B20" s="10">
        <v>0</v>
      </c>
      <c r="C20" s="10">
        <v>0</v>
      </c>
      <c r="D20" s="10" t="s">
        <v>35</v>
      </c>
      <c r="E20" s="84">
        <v>1.5228215445904212</v>
      </c>
      <c r="F20" s="84">
        <v>1.5316549122862593</v>
      </c>
      <c r="G20" s="84">
        <v>1.2982488136959802</v>
      </c>
      <c r="H20" s="11">
        <v>0</v>
      </c>
      <c r="I20" s="11">
        <v>0</v>
      </c>
      <c r="J20" s="11">
        <v>0</v>
      </c>
      <c r="K20" s="11">
        <v>0</v>
      </c>
      <c r="L20" s="11">
        <v>0</v>
      </c>
      <c r="M20" s="11">
        <v>0</v>
      </c>
      <c r="N20" s="11"/>
      <c r="O20" s="11"/>
    </row>
    <row r="21" spans="1:15" x14ac:dyDescent="0.35">
      <c r="A21" s="10" t="str">
        <f>B3&amp;C3&amp;D21</f>
        <v>DISTRIBUCION VOLUMEN X CRITERIO (Consumiciones)TOTAL BEBIDASDE 20 A 24 AÑOS</v>
      </c>
      <c r="B21" s="10">
        <v>0</v>
      </c>
      <c r="C21" s="10">
        <v>0</v>
      </c>
      <c r="D21" s="10" t="s">
        <v>36</v>
      </c>
      <c r="E21" s="84">
        <v>2.1872395451103279</v>
      </c>
      <c r="F21" s="84">
        <v>2.1840498879357897</v>
      </c>
      <c r="G21" s="84">
        <v>2.0447903264368716</v>
      </c>
      <c r="H21" s="11">
        <v>0</v>
      </c>
      <c r="I21" s="11">
        <v>0</v>
      </c>
      <c r="J21" s="11">
        <v>0</v>
      </c>
      <c r="K21" s="11">
        <v>0</v>
      </c>
      <c r="L21" s="11">
        <v>0</v>
      </c>
      <c r="M21" s="11">
        <v>0</v>
      </c>
      <c r="N21" s="11"/>
      <c r="O21" s="11"/>
    </row>
    <row r="22" spans="1:15" x14ac:dyDescent="0.35">
      <c r="A22" s="10" t="str">
        <f>B3&amp;C3&amp;D22</f>
        <v>DISTRIBUCION VOLUMEN X CRITERIO (Consumiciones)TOTAL BEBIDASDE 25 A 34 AÑOS</v>
      </c>
      <c r="B22" s="10">
        <v>0</v>
      </c>
      <c r="C22" s="10">
        <v>0</v>
      </c>
      <c r="D22" s="10" t="s">
        <v>37</v>
      </c>
      <c r="E22" s="84">
        <v>7.0513666863411348</v>
      </c>
      <c r="F22" s="84">
        <v>6.7709138497576262</v>
      </c>
      <c r="G22" s="84">
        <v>6.0024234697374341</v>
      </c>
      <c r="H22" s="11">
        <v>0</v>
      </c>
      <c r="I22" s="11">
        <v>0</v>
      </c>
      <c r="J22" s="11">
        <v>0</v>
      </c>
      <c r="K22" s="11">
        <v>0</v>
      </c>
      <c r="L22" s="11">
        <v>0</v>
      </c>
      <c r="M22" s="11">
        <v>0</v>
      </c>
      <c r="N22" s="11"/>
      <c r="O22" s="11"/>
    </row>
    <row r="23" spans="1:15" x14ac:dyDescent="0.35">
      <c r="A23" s="10" t="str">
        <f>B3&amp;C3&amp;D23</f>
        <v>DISTRIBUCION VOLUMEN X CRITERIO (Consumiciones)TOTAL BEBIDASDE 35 A 49 AÑOS</v>
      </c>
      <c r="B23" s="10">
        <v>0</v>
      </c>
      <c r="C23" s="10">
        <v>0</v>
      </c>
      <c r="D23" s="10" t="s">
        <v>38</v>
      </c>
      <c r="E23" s="84">
        <v>26.390522193222143</v>
      </c>
      <c r="F23" s="84">
        <v>24.844470003478939</v>
      </c>
      <c r="G23" s="84">
        <v>23.187249397920141</v>
      </c>
      <c r="H23" s="11">
        <v>0</v>
      </c>
      <c r="I23" s="11">
        <v>0</v>
      </c>
      <c r="J23" s="11">
        <v>0</v>
      </c>
      <c r="K23" s="11">
        <v>0</v>
      </c>
      <c r="L23" s="11">
        <v>0</v>
      </c>
      <c r="M23" s="11">
        <v>0</v>
      </c>
      <c r="N23" s="11"/>
      <c r="O23" s="11"/>
    </row>
    <row r="24" spans="1:15" x14ac:dyDescent="0.35">
      <c r="A24" s="10" t="str">
        <f>B3&amp;C3&amp;D24</f>
        <v>DISTRIBUCION VOLUMEN X CRITERIO (Consumiciones)TOTAL BEBIDASDE 50 A 59 AÑOS</v>
      </c>
      <c r="B24" s="10">
        <v>0</v>
      </c>
      <c r="C24" s="10">
        <v>0</v>
      </c>
      <c r="D24" s="10" t="s">
        <v>39</v>
      </c>
      <c r="E24" s="84">
        <v>25.20175625578042</v>
      </c>
      <c r="F24" s="84">
        <v>25.093647331747043</v>
      </c>
      <c r="G24" s="84">
        <v>26.381695906491814</v>
      </c>
      <c r="H24" s="11">
        <v>0</v>
      </c>
      <c r="I24" s="11">
        <v>0</v>
      </c>
      <c r="J24" s="11">
        <v>0</v>
      </c>
      <c r="K24" s="11">
        <v>0</v>
      </c>
      <c r="L24" s="11">
        <v>0</v>
      </c>
      <c r="M24" s="11">
        <v>0</v>
      </c>
      <c r="N24" s="11"/>
      <c r="O24" s="11"/>
    </row>
    <row r="25" spans="1:15" x14ac:dyDescent="0.35">
      <c r="A25" s="10" t="str">
        <f>B3&amp;C3&amp;D25</f>
        <v>DISTRIBUCION VOLUMEN X CRITERIO (Consumiciones)TOTAL BEBIDASDE 60 A 75 AÑOS</v>
      </c>
      <c r="B25" s="10">
        <v>0</v>
      </c>
      <c r="C25" s="10">
        <v>0</v>
      </c>
      <c r="D25" s="10" t="s">
        <v>40</v>
      </c>
      <c r="E25" s="84">
        <v>37.646295135255279</v>
      </c>
      <c r="F25" s="84">
        <v>39.575265410276693</v>
      </c>
      <c r="G25" s="84">
        <v>41.085603628798196</v>
      </c>
      <c r="H25" s="11">
        <v>0</v>
      </c>
      <c r="I25" s="11">
        <v>0</v>
      </c>
      <c r="J25" s="11">
        <v>0</v>
      </c>
      <c r="K25" s="11">
        <v>0</v>
      </c>
      <c r="L25" s="11">
        <v>0</v>
      </c>
      <c r="M25" s="11">
        <v>0</v>
      </c>
      <c r="N25" s="11"/>
      <c r="O25" s="11"/>
    </row>
    <row r="26" spans="1:15" x14ac:dyDescent="0.35">
      <c r="A26" s="10" t="str">
        <f>B3&amp;C3&amp;D26</f>
        <v>DISTRIBUCION VOLUMEN X CRITERIO (Consumiciones)TOTAL BEBIDASNIVEL ALTO</v>
      </c>
      <c r="B26" s="10">
        <v>0</v>
      </c>
      <c r="C26" s="10">
        <v>0</v>
      </c>
      <c r="D26" s="10" t="s">
        <v>203</v>
      </c>
      <c r="E26" s="84">
        <v>22.697621284664351</v>
      </c>
      <c r="F26" s="84">
        <v>23.430441693886713</v>
      </c>
      <c r="G26" s="84">
        <v>23.732472373440583</v>
      </c>
      <c r="H26" s="11">
        <v>0</v>
      </c>
      <c r="I26" s="11">
        <v>0</v>
      </c>
      <c r="J26" s="11">
        <v>0</v>
      </c>
      <c r="K26" s="11">
        <v>0</v>
      </c>
      <c r="L26" s="11">
        <v>0</v>
      </c>
      <c r="M26" s="11">
        <v>0</v>
      </c>
      <c r="N26" s="11"/>
      <c r="O26" s="11"/>
    </row>
    <row r="27" spans="1:15" x14ac:dyDescent="0.35">
      <c r="A27" s="10" t="str">
        <f>B3&amp;C3&amp;D27</f>
        <v>DISTRIBUCION VOLUMEN X CRITERIO (Consumiciones)TOTAL BEBIDASNIVEL MEDIO ALTO</v>
      </c>
      <c r="B27" s="10">
        <v>0</v>
      </c>
      <c r="C27" s="10">
        <v>0</v>
      </c>
      <c r="D27" s="10" t="s">
        <v>204</v>
      </c>
      <c r="E27" s="84">
        <v>14.989101958681983</v>
      </c>
      <c r="F27" s="84">
        <v>13.983193647875986</v>
      </c>
      <c r="G27" s="84">
        <v>14.007047627759897</v>
      </c>
      <c r="H27" s="11">
        <v>0</v>
      </c>
      <c r="I27" s="11">
        <v>0</v>
      </c>
      <c r="J27" s="11">
        <v>0</v>
      </c>
      <c r="K27" s="11">
        <v>0</v>
      </c>
      <c r="L27" s="11">
        <v>0</v>
      </c>
      <c r="M27" s="11">
        <v>0</v>
      </c>
      <c r="N27" s="11"/>
      <c r="O27" s="11"/>
    </row>
    <row r="28" spans="1:15" x14ac:dyDescent="0.35">
      <c r="A28" s="10" t="str">
        <f>B3&amp;C3&amp;D28</f>
        <v>DISTRIBUCION VOLUMEN X CRITERIO (Consumiciones)TOTAL BEBIDASNIVEL MEDIO</v>
      </c>
      <c r="B28" s="10">
        <v>0</v>
      </c>
      <c r="C28" s="10">
        <v>0</v>
      </c>
      <c r="D28" s="10" t="s">
        <v>205</v>
      </c>
      <c r="E28" s="84">
        <v>24.979102395338199</v>
      </c>
      <c r="F28" s="84">
        <v>25.08365567812697</v>
      </c>
      <c r="G28" s="84">
        <v>24.948175176057227</v>
      </c>
      <c r="H28" s="11">
        <v>0</v>
      </c>
      <c r="I28" s="11">
        <v>0</v>
      </c>
      <c r="J28" s="11">
        <v>0</v>
      </c>
      <c r="K28" s="11">
        <v>0</v>
      </c>
      <c r="L28" s="11">
        <v>0</v>
      </c>
      <c r="M28" s="11">
        <v>0</v>
      </c>
      <c r="N28" s="11"/>
      <c r="O28" s="11"/>
    </row>
    <row r="29" spans="1:15" x14ac:dyDescent="0.35">
      <c r="A29" s="10" t="str">
        <f>B3&amp;C3&amp;D29</f>
        <v>DISTRIBUCION VOLUMEN X CRITERIO (Consumiciones)TOTAL BEBIDASNIVEL MEDIO BAJO</v>
      </c>
      <c r="B29" s="10">
        <v>0</v>
      </c>
      <c r="C29" s="10">
        <v>0</v>
      </c>
      <c r="D29" s="10" t="s">
        <v>206</v>
      </c>
      <c r="E29" s="84">
        <v>16.153613751868541</v>
      </c>
      <c r="F29" s="84">
        <v>15.014678381089762</v>
      </c>
      <c r="G29" s="84">
        <v>15.97006821527672</v>
      </c>
      <c r="H29" s="11">
        <v>0</v>
      </c>
      <c r="I29" s="11">
        <v>0</v>
      </c>
      <c r="J29" s="11">
        <v>0</v>
      </c>
      <c r="K29" s="11">
        <v>0</v>
      </c>
      <c r="L29" s="11">
        <v>0</v>
      </c>
      <c r="M29" s="11">
        <v>0</v>
      </c>
      <c r="N29" s="11"/>
      <c r="O29" s="11"/>
    </row>
    <row r="30" spans="1:15" x14ac:dyDescent="0.35">
      <c r="A30" s="10" t="str">
        <f>B3&amp;C3&amp;D30</f>
        <v>DISTRIBUCION VOLUMEN X CRITERIO (Consumiciones)TOTAL BEBIDASNIVEL BAJO</v>
      </c>
      <c r="B30" s="10">
        <v>0</v>
      </c>
      <c r="C30" s="10">
        <v>0</v>
      </c>
      <c r="D30" s="10" t="s">
        <v>207</v>
      </c>
      <c r="E30" s="84">
        <v>21.180560609446928</v>
      </c>
      <c r="F30" s="84">
        <v>22.488030599020568</v>
      </c>
      <c r="G30" s="84">
        <v>21.342246707660955</v>
      </c>
      <c r="H30" s="11">
        <v>0</v>
      </c>
      <c r="I30" s="11">
        <v>0</v>
      </c>
      <c r="J30" s="11">
        <v>0</v>
      </c>
      <c r="K30" s="11">
        <v>0</v>
      </c>
      <c r="L30" s="11">
        <v>0</v>
      </c>
      <c r="M30" s="11">
        <v>0</v>
      </c>
      <c r="N30" s="11"/>
      <c r="O30" s="11"/>
    </row>
    <row r="31" spans="1:15" x14ac:dyDescent="0.35">
      <c r="A31" s="10" t="str">
        <f>B3&amp;C3&amp;D31</f>
        <v>DISTRIBUCION VOLUMEN X CRITERIO (Consumiciones)TOTAL BEBIDASHOMBRE</v>
      </c>
      <c r="B31" s="10">
        <v>0</v>
      </c>
      <c r="C31" s="10">
        <v>0</v>
      </c>
      <c r="D31" s="10" t="s">
        <v>17</v>
      </c>
      <c r="E31" s="84">
        <v>61.093904075199546</v>
      </c>
      <c r="F31" s="84">
        <v>60.05681566836418</v>
      </c>
      <c r="G31" s="84">
        <v>60.82758980913372</v>
      </c>
      <c r="H31" s="11">
        <v>0</v>
      </c>
      <c r="I31" s="11">
        <v>0</v>
      </c>
      <c r="J31" s="11">
        <v>0</v>
      </c>
      <c r="K31" s="11">
        <v>0</v>
      </c>
      <c r="L31" s="11">
        <v>0</v>
      </c>
      <c r="M31" s="11">
        <v>0</v>
      </c>
      <c r="N31" s="11"/>
      <c r="O31" s="11"/>
    </row>
    <row r="32" spans="1:15" x14ac:dyDescent="0.35">
      <c r="A32" s="10" t="str">
        <f>B3&amp;C3&amp;D32</f>
        <v>DISTRIBUCION VOLUMEN X CRITERIO (Consumiciones)TOTAL BEBIDASMUJER</v>
      </c>
      <c r="B32" s="10">
        <v>0</v>
      </c>
      <c r="C32" s="10">
        <v>0</v>
      </c>
      <c r="D32" s="10" t="s">
        <v>18</v>
      </c>
      <c r="E32" s="84">
        <v>38.906095924800454</v>
      </c>
      <c r="F32" s="84">
        <v>39.94318433163582</v>
      </c>
      <c r="G32" s="84">
        <v>39.172424619716821</v>
      </c>
      <c r="H32" s="11">
        <v>0</v>
      </c>
      <c r="I32" s="11">
        <v>0</v>
      </c>
      <c r="J32" s="11">
        <v>0</v>
      </c>
      <c r="K32" s="11">
        <v>0</v>
      </c>
      <c r="L32" s="11">
        <v>0</v>
      </c>
      <c r="M32" s="11">
        <v>0</v>
      </c>
      <c r="N32" s="11"/>
      <c r="O32" s="11"/>
    </row>
    <row r="33" spans="1:15" x14ac:dyDescent="0.35">
      <c r="A33" s="10" t="str">
        <f>$B$3&amp;$C$33&amp;D33</f>
        <v>DISTRIBUCION VOLUMEN X CRITERIO (Consumiciones).Total Bebidas CalienteT.ESPAÑA</v>
      </c>
      <c r="B33" s="10">
        <v>0</v>
      </c>
      <c r="C33" s="10" t="s">
        <v>116</v>
      </c>
      <c r="D33" s="10" t="s">
        <v>32</v>
      </c>
      <c r="E33" s="84">
        <v>100</v>
      </c>
      <c r="F33" s="84">
        <v>100</v>
      </c>
      <c r="G33" s="84">
        <v>100</v>
      </c>
      <c r="H33" s="11">
        <v>0</v>
      </c>
      <c r="I33" s="11">
        <v>0</v>
      </c>
      <c r="J33" s="11">
        <v>0</v>
      </c>
      <c r="K33" s="11">
        <v>0</v>
      </c>
      <c r="L33" s="11">
        <v>0</v>
      </c>
      <c r="M33" s="11">
        <v>0</v>
      </c>
      <c r="N33" s="11"/>
      <c r="O33" s="11"/>
    </row>
    <row r="34" spans="1:15" x14ac:dyDescent="0.35">
      <c r="A34" s="10" t="str">
        <f t="shared" ref="A34:A62" si="0">$B$3&amp;$C$33&amp;D34</f>
        <v>DISTRIBUCION VOLUMEN X CRITERIO (Consumiciones).Total Bebidas CalienteBCN AM</v>
      </c>
      <c r="B34" s="10">
        <v>0</v>
      </c>
      <c r="C34" s="10">
        <v>0</v>
      </c>
      <c r="D34" s="10" t="s">
        <v>1</v>
      </c>
      <c r="E34" s="84">
        <v>9.73442824347757</v>
      </c>
      <c r="F34" s="84">
        <v>9.9123437373130745</v>
      </c>
      <c r="G34" s="84">
        <v>10.13735314220626</v>
      </c>
      <c r="H34" s="11">
        <v>0</v>
      </c>
      <c r="I34" s="11">
        <v>0</v>
      </c>
      <c r="J34" s="11">
        <v>0</v>
      </c>
      <c r="K34" s="11">
        <v>0</v>
      </c>
      <c r="L34" s="11">
        <v>0</v>
      </c>
      <c r="M34" s="11">
        <v>0</v>
      </c>
      <c r="N34" s="11"/>
      <c r="O34" s="11"/>
    </row>
    <row r="35" spans="1:15" x14ac:dyDescent="0.35">
      <c r="A35" s="10" t="str">
        <f t="shared" si="0"/>
        <v>DISTRIBUCION VOLUMEN X CRITERIO (Consumiciones).Total Bebidas CalienteREST.CAT ARAGON</v>
      </c>
      <c r="B35" s="10">
        <v>0</v>
      </c>
      <c r="C35" s="10">
        <v>0</v>
      </c>
      <c r="D35" s="10" t="s">
        <v>2</v>
      </c>
      <c r="E35" s="84">
        <v>15.221201377252022</v>
      </c>
      <c r="F35" s="84">
        <v>15.944501059308013</v>
      </c>
      <c r="G35" s="84">
        <v>16.011373490847244</v>
      </c>
      <c r="H35" s="11">
        <v>0</v>
      </c>
      <c r="I35" s="11">
        <v>0</v>
      </c>
      <c r="J35" s="11">
        <v>0</v>
      </c>
      <c r="K35" s="11">
        <v>0</v>
      </c>
      <c r="L35" s="11">
        <v>0</v>
      </c>
      <c r="M35" s="11">
        <v>0</v>
      </c>
      <c r="N35" s="11"/>
      <c r="O35" s="11"/>
    </row>
    <row r="36" spans="1:15" x14ac:dyDescent="0.35">
      <c r="A36" s="10" t="str">
        <f t="shared" si="0"/>
        <v>DISTRIBUCION VOLUMEN X CRITERIO (Consumiciones).Total Bebidas CalienteLEVANTE</v>
      </c>
      <c r="B36" s="10">
        <v>0</v>
      </c>
      <c r="C36" s="10">
        <v>0</v>
      </c>
      <c r="D36" s="10" t="s">
        <v>3</v>
      </c>
      <c r="E36" s="84">
        <v>16.118427179896614</v>
      </c>
      <c r="F36" s="84">
        <v>15.740794858376795</v>
      </c>
      <c r="G36" s="84">
        <v>14.919696898718978</v>
      </c>
      <c r="H36" s="11">
        <v>0</v>
      </c>
      <c r="I36" s="11">
        <v>0</v>
      </c>
      <c r="J36" s="11">
        <v>0</v>
      </c>
      <c r="K36" s="11">
        <v>0</v>
      </c>
      <c r="L36" s="11">
        <v>0</v>
      </c>
      <c r="M36" s="11">
        <v>0</v>
      </c>
      <c r="N36" s="11"/>
      <c r="O36" s="11"/>
    </row>
    <row r="37" spans="1:15" x14ac:dyDescent="0.35">
      <c r="A37" s="10" t="str">
        <f t="shared" si="0"/>
        <v>DISTRIBUCION VOLUMEN X CRITERIO (Consumiciones).Total Bebidas CalienteANDALUCIA</v>
      </c>
      <c r="B37" s="10">
        <v>0</v>
      </c>
      <c r="C37" s="10">
        <v>0</v>
      </c>
      <c r="D37" s="10" t="s">
        <v>4</v>
      </c>
      <c r="E37" s="84">
        <v>17.551126180087859</v>
      </c>
      <c r="F37" s="84">
        <v>16.45047220850072</v>
      </c>
      <c r="G37" s="84">
        <v>16.971488074138311</v>
      </c>
      <c r="H37" s="11">
        <v>0</v>
      </c>
      <c r="I37" s="11">
        <v>0</v>
      </c>
      <c r="J37" s="11">
        <v>0</v>
      </c>
      <c r="K37" s="11">
        <v>0</v>
      </c>
      <c r="L37" s="11">
        <v>0</v>
      </c>
      <c r="M37" s="11">
        <v>0</v>
      </c>
      <c r="N37" s="11"/>
      <c r="O37" s="11"/>
    </row>
    <row r="38" spans="1:15" x14ac:dyDescent="0.35">
      <c r="A38" s="10" t="str">
        <f t="shared" si="0"/>
        <v>DISTRIBUCION VOLUMEN X CRITERIO (Consumiciones).Total Bebidas CalienteMDD AM</v>
      </c>
      <c r="B38" s="10">
        <v>0</v>
      </c>
      <c r="C38" s="10">
        <v>0</v>
      </c>
      <c r="D38" s="10" t="s">
        <v>5</v>
      </c>
      <c r="E38" s="84">
        <v>9.7169886439982669</v>
      </c>
      <c r="F38" s="84">
        <v>10.158572489897853</v>
      </c>
      <c r="G38" s="84">
        <v>10.210207075437076</v>
      </c>
      <c r="H38" s="11">
        <v>0</v>
      </c>
      <c r="I38" s="11">
        <v>0</v>
      </c>
      <c r="J38" s="11">
        <v>0</v>
      </c>
      <c r="K38" s="11">
        <v>0</v>
      </c>
      <c r="L38" s="11">
        <v>0</v>
      </c>
      <c r="M38" s="11">
        <v>0</v>
      </c>
      <c r="N38" s="11"/>
      <c r="O38" s="11"/>
    </row>
    <row r="39" spans="1:15" x14ac:dyDescent="0.35">
      <c r="A39" s="10" t="str">
        <f t="shared" si="0"/>
        <v>DISTRIBUCION VOLUMEN X CRITERIO (Consumiciones).Total Bebidas CalienteRTO CENTRO</v>
      </c>
      <c r="B39" s="10">
        <v>0</v>
      </c>
      <c r="C39" s="10">
        <v>0</v>
      </c>
      <c r="D39" s="10" t="s">
        <v>6</v>
      </c>
      <c r="E39" s="84">
        <v>7.5396834424759831</v>
      </c>
      <c r="F39" s="84">
        <v>7.9112835350662616</v>
      </c>
      <c r="G39" s="84">
        <v>7.4886916132954093</v>
      </c>
      <c r="H39" s="11">
        <v>0</v>
      </c>
      <c r="I39" s="11">
        <v>0</v>
      </c>
      <c r="J39" s="11">
        <v>0</v>
      </c>
      <c r="K39" s="11">
        <v>0</v>
      </c>
      <c r="L39" s="11">
        <v>0</v>
      </c>
      <c r="M39" s="11">
        <v>0</v>
      </c>
      <c r="N39" s="11"/>
      <c r="O39" s="11"/>
    </row>
    <row r="40" spans="1:15" x14ac:dyDescent="0.35">
      <c r="A40" s="10" t="str">
        <f t="shared" si="0"/>
        <v>DISTRIBUCION VOLUMEN X CRITERIO (Consumiciones).Total Bebidas CalienteNORTE-CENTRO</v>
      </c>
      <c r="B40" s="10">
        <v>0</v>
      </c>
      <c r="C40" s="10">
        <v>0</v>
      </c>
      <c r="D40" s="10" t="s">
        <v>7</v>
      </c>
      <c r="E40" s="84">
        <v>11.340535018189653</v>
      </c>
      <c r="F40" s="84">
        <v>11.552241251095882</v>
      </c>
      <c r="G40" s="84">
        <v>11.851786822847753</v>
      </c>
      <c r="H40" s="11">
        <v>0</v>
      </c>
      <c r="I40" s="11">
        <v>0</v>
      </c>
      <c r="J40" s="11">
        <v>0</v>
      </c>
      <c r="K40" s="11">
        <v>0</v>
      </c>
      <c r="L40" s="11">
        <v>0</v>
      </c>
      <c r="M40" s="11">
        <v>0</v>
      </c>
      <c r="N40" s="11"/>
      <c r="O40" s="11"/>
    </row>
    <row r="41" spans="1:15" x14ac:dyDescent="0.35">
      <c r="A41" s="10" t="str">
        <f t="shared" si="0"/>
        <v>DISTRIBUCION VOLUMEN X CRITERIO (Consumiciones).Total Bebidas CalienteNOROESTE</v>
      </c>
      <c r="B41" s="10">
        <v>0</v>
      </c>
      <c r="C41" s="10">
        <v>0</v>
      </c>
      <c r="D41" s="10" t="s">
        <v>8</v>
      </c>
      <c r="E41" s="84">
        <v>12.777609914622035</v>
      </c>
      <c r="F41" s="84">
        <v>12.329776552718771</v>
      </c>
      <c r="G41" s="84">
        <v>12.409413948368911</v>
      </c>
      <c r="H41" s="11">
        <v>0</v>
      </c>
      <c r="I41" s="11">
        <v>0</v>
      </c>
      <c r="J41" s="11">
        <v>0</v>
      </c>
      <c r="K41" s="11">
        <v>0</v>
      </c>
      <c r="L41" s="11">
        <v>0</v>
      </c>
      <c r="M41" s="11">
        <v>0</v>
      </c>
      <c r="N41" s="11"/>
      <c r="O41" s="11"/>
    </row>
    <row r="42" spans="1:15" x14ac:dyDescent="0.35">
      <c r="A42" s="10" t="str">
        <f t="shared" si="0"/>
        <v>DISTRIBUCION VOLUMEN X CRITERIO (Consumiciones).Total Bebidas Caliente&lt;2MIL</v>
      </c>
      <c r="B42" s="10">
        <v>0</v>
      </c>
      <c r="C42" s="10">
        <v>0</v>
      </c>
      <c r="D42" s="10" t="s">
        <v>9</v>
      </c>
      <c r="E42" s="84">
        <v>4.945939374463677</v>
      </c>
      <c r="F42" s="84">
        <v>5.6702005549250218</v>
      </c>
      <c r="G42" s="84">
        <v>5.8399190569231525</v>
      </c>
      <c r="H42" s="11">
        <v>0</v>
      </c>
      <c r="I42" s="11">
        <v>0</v>
      </c>
      <c r="J42" s="11">
        <v>0</v>
      </c>
      <c r="K42" s="11">
        <v>0</v>
      </c>
      <c r="L42" s="11">
        <v>0</v>
      </c>
      <c r="M42" s="11">
        <v>0</v>
      </c>
      <c r="N42" s="11"/>
      <c r="O42" s="11"/>
    </row>
    <row r="43" spans="1:15" x14ac:dyDescent="0.35">
      <c r="A43" s="10" t="str">
        <f t="shared" si="0"/>
        <v>DISTRIBUCION VOLUMEN X CRITERIO (Consumiciones).Total Bebidas Caliente2-5MIL</v>
      </c>
      <c r="B43" s="10">
        <v>0</v>
      </c>
      <c r="C43" s="10">
        <v>0</v>
      </c>
      <c r="D43" s="10" t="s">
        <v>10</v>
      </c>
      <c r="E43" s="84">
        <v>4.9182229951036884</v>
      </c>
      <c r="F43" s="84">
        <v>4.9318505286524665</v>
      </c>
      <c r="G43" s="84">
        <v>4.7101132000585757</v>
      </c>
      <c r="H43" s="11">
        <v>0</v>
      </c>
      <c r="I43" s="11">
        <v>0</v>
      </c>
      <c r="J43" s="11">
        <v>0</v>
      </c>
      <c r="K43" s="11">
        <v>0</v>
      </c>
      <c r="L43" s="11">
        <v>0</v>
      </c>
      <c r="M43" s="11">
        <v>0</v>
      </c>
      <c r="N43" s="11"/>
      <c r="O43" s="11"/>
    </row>
    <row r="44" spans="1:15" x14ac:dyDescent="0.35">
      <c r="A44" s="10" t="str">
        <f t="shared" si="0"/>
        <v>DISTRIBUCION VOLUMEN X CRITERIO (Consumiciones).Total Bebidas Caliente5-10MIL</v>
      </c>
      <c r="B44" s="10">
        <v>0</v>
      </c>
      <c r="C44" s="10">
        <v>0</v>
      </c>
      <c r="D44" s="10" t="s">
        <v>11</v>
      </c>
      <c r="E44" s="84">
        <v>7.6157444106901258</v>
      </c>
      <c r="F44" s="84">
        <v>7.6640890112040196</v>
      </c>
      <c r="G44" s="84">
        <v>7.3091886105743145</v>
      </c>
      <c r="H44" s="11">
        <v>0</v>
      </c>
      <c r="I44" s="11">
        <v>0</v>
      </c>
      <c r="J44" s="11">
        <v>0</v>
      </c>
      <c r="K44" s="11">
        <v>0</v>
      </c>
      <c r="L44" s="11">
        <v>0</v>
      </c>
      <c r="M44" s="11">
        <v>0</v>
      </c>
      <c r="N44" s="11"/>
      <c r="O44" s="11"/>
    </row>
    <row r="45" spans="1:15" x14ac:dyDescent="0.35">
      <c r="A45" s="10" t="str">
        <f t="shared" si="0"/>
        <v>DISTRIBUCION VOLUMEN X CRITERIO (Consumiciones).Total Bebidas Caliente10-30MIL</v>
      </c>
      <c r="B45" s="10">
        <v>0</v>
      </c>
      <c r="C45" s="10">
        <v>0</v>
      </c>
      <c r="D45" s="10" t="s">
        <v>12</v>
      </c>
      <c r="E45" s="84">
        <v>18.792487250892066</v>
      </c>
      <c r="F45" s="84">
        <v>17.658423153042911</v>
      </c>
      <c r="G45" s="84">
        <v>18.38403402973249</v>
      </c>
      <c r="H45" s="11">
        <v>0</v>
      </c>
      <c r="I45" s="11">
        <v>0</v>
      </c>
      <c r="J45" s="11">
        <v>0</v>
      </c>
      <c r="K45" s="11">
        <v>0</v>
      </c>
      <c r="L45" s="11">
        <v>0</v>
      </c>
      <c r="M45" s="11">
        <v>0</v>
      </c>
      <c r="N45" s="11"/>
      <c r="O45" s="11"/>
    </row>
    <row r="46" spans="1:15" x14ac:dyDescent="0.35">
      <c r="A46" s="10" t="str">
        <f t="shared" si="0"/>
        <v>DISTRIBUCION VOLUMEN X CRITERIO (Consumiciones).Total Bebidas Caliente30-100MIL</v>
      </c>
      <c r="B46" s="10">
        <v>0</v>
      </c>
      <c r="C46" s="10">
        <v>0</v>
      </c>
      <c r="D46" s="10" t="s">
        <v>13</v>
      </c>
      <c r="E46" s="84">
        <v>22.328840604335799</v>
      </c>
      <c r="F46" s="84">
        <v>22.675658593414944</v>
      </c>
      <c r="G46" s="84">
        <v>21.545996537861289</v>
      </c>
      <c r="H46" s="11">
        <v>0</v>
      </c>
      <c r="I46" s="11">
        <v>0</v>
      </c>
      <c r="J46" s="11">
        <v>0</v>
      </c>
      <c r="K46" s="11">
        <v>0</v>
      </c>
      <c r="L46" s="11">
        <v>0</v>
      </c>
      <c r="M46" s="11">
        <v>0</v>
      </c>
      <c r="N46" s="11"/>
      <c r="O46" s="11"/>
    </row>
    <row r="47" spans="1:15" x14ac:dyDescent="0.35">
      <c r="A47" s="10" t="str">
        <f t="shared" si="0"/>
        <v>DISTRIBUCION VOLUMEN X CRITERIO (Consumiciones).Total Bebidas Caliente100-200MIL</v>
      </c>
      <c r="B47" s="10">
        <v>0</v>
      </c>
      <c r="C47" s="10">
        <v>0</v>
      </c>
      <c r="D47" s="10" t="s">
        <v>14</v>
      </c>
      <c r="E47" s="84">
        <v>10.986329145601815</v>
      </c>
      <c r="F47" s="84">
        <v>10.849188376549215</v>
      </c>
      <c r="G47" s="84">
        <v>11.696455346857535</v>
      </c>
      <c r="H47" s="11">
        <v>0</v>
      </c>
      <c r="I47" s="11">
        <v>0</v>
      </c>
      <c r="J47" s="11">
        <v>0</v>
      </c>
      <c r="K47" s="11">
        <v>0</v>
      </c>
      <c r="L47" s="11">
        <v>0</v>
      </c>
      <c r="M47" s="11">
        <v>0</v>
      </c>
      <c r="N47" s="11"/>
      <c r="O47" s="11"/>
    </row>
    <row r="48" spans="1:15" x14ac:dyDescent="0.35">
      <c r="A48" s="10" t="str">
        <f t="shared" si="0"/>
        <v>DISTRIBUCION VOLUMEN X CRITERIO (Consumiciones).Total Bebidas Caliente200-500MIL</v>
      </c>
      <c r="B48" s="10">
        <v>0</v>
      </c>
      <c r="C48" s="10">
        <v>0</v>
      </c>
      <c r="D48" s="10" t="s">
        <v>15</v>
      </c>
      <c r="E48" s="84">
        <v>13.762012386168045</v>
      </c>
      <c r="F48" s="84">
        <v>12.977383425147181</v>
      </c>
      <c r="G48" s="84">
        <v>12.663534044671401</v>
      </c>
      <c r="H48" s="11">
        <v>0</v>
      </c>
      <c r="I48" s="11">
        <v>0</v>
      </c>
      <c r="J48" s="11">
        <v>0</v>
      </c>
      <c r="K48" s="11">
        <v>0</v>
      </c>
      <c r="L48" s="11">
        <v>0</v>
      </c>
      <c r="M48" s="11">
        <v>0</v>
      </c>
      <c r="N48" s="11"/>
      <c r="O48" s="11"/>
    </row>
    <row r="49" spans="1:15" x14ac:dyDescent="0.35">
      <c r="A49" s="10" t="str">
        <f t="shared" si="0"/>
        <v>DISTRIBUCION VOLUMEN X CRITERIO (Consumiciones).Total Bebidas Caliente&gt;500MIL</v>
      </c>
      <c r="B49" s="10">
        <v>0</v>
      </c>
      <c r="C49" s="10">
        <v>0</v>
      </c>
      <c r="D49" s="10" t="s">
        <v>16</v>
      </c>
      <c r="E49" s="84">
        <v>16.650420277995604</v>
      </c>
      <c r="F49" s="84">
        <v>17.573188472410955</v>
      </c>
      <c r="G49" s="84">
        <v>17.850773927801164</v>
      </c>
      <c r="H49" s="11">
        <v>0</v>
      </c>
      <c r="I49" s="11">
        <v>0</v>
      </c>
      <c r="J49" s="11">
        <v>0</v>
      </c>
      <c r="K49" s="11">
        <v>0</v>
      </c>
      <c r="L49" s="11">
        <v>0</v>
      </c>
      <c r="M49" s="11">
        <v>0</v>
      </c>
      <c r="N49" s="11"/>
      <c r="O49" s="11"/>
    </row>
    <row r="50" spans="1:15" x14ac:dyDescent="0.35">
      <c r="A50" s="10" t="str">
        <f t="shared" si="0"/>
        <v>DISTRIBUCION VOLUMEN X CRITERIO (Consumiciones).Total Bebidas CalienteDE 15 A 19 AÑOS</v>
      </c>
      <c r="B50" s="10">
        <v>0</v>
      </c>
      <c r="C50" s="10">
        <v>0</v>
      </c>
      <c r="D50" s="10" t="s">
        <v>35</v>
      </c>
      <c r="E50" s="84">
        <v>0.50518460167969015</v>
      </c>
      <c r="F50" s="84">
        <v>0.72528278319543671</v>
      </c>
      <c r="G50" s="84">
        <v>0.58068468901798242</v>
      </c>
      <c r="H50" s="11">
        <v>0</v>
      </c>
      <c r="I50" s="11">
        <v>0</v>
      </c>
      <c r="J50" s="11">
        <v>0</v>
      </c>
      <c r="K50" s="11">
        <v>0</v>
      </c>
      <c r="L50" s="11">
        <v>0</v>
      </c>
      <c r="M50" s="11">
        <v>0</v>
      </c>
      <c r="N50" s="11"/>
      <c r="O50" s="11"/>
    </row>
    <row r="51" spans="1:15" x14ac:dyDescent="0.35">
      <c r="A51" s="10" t="str">
        <f t="shared" si="0"/>
        <v>DISTRIBUCION VOLUMEN X CRITERIO (Consumiciones).Total Bebidas CalienteDE 20 A 24 AÑOS</v>
      </c>
      <c r="B51" s="10">
        <v>0</v>
      </c>
      <c r="C51" s="10">
        <v>0</v>
      </c>
      <c r="D51" s="10" t="s">
        <v>36</v>
      </c>
      <c r="E51" s="84">
        <v>1.5360149413217554</v>
      </c>
      <c r="F51" s="84">
        <v>1.3512002211973919</v>
      </c>
      <c r="G51" s="84">
        <v>1.3653153899184853</v>
      </c>
      <c r="H51" s="11">
        <v>0</v>
      </c>
      <c r="I51" s="11">
        <v>0</v>
      </c>
      <c r="J51" s="11">
        <v>0</v>
      </c>
      <c r="K51" s="11">
        <v>0</v>
      </c>
      <c r="L51" s="11">
        <v>0</v>
      </c>
      <c r="M51" s="11">
        <v>0</v>
      </c>
      <c r="N51" s="11"/>
      <c r="O51" s="11"/>
    </row>
    <row r="52" spans="1:15" x14ac:dyDescent="0.35">
      <c r="A52" s="10" t="str">
        <f t="shared" si="0"/>
        <v>DISTRIBUCION VOLUMEN X CRITERIO (Consumiciones).Total Bebidas CalienteDE 25 A 34 AÑOS</v>
      </c>
      <c r="B52" s="10">
        <v>0</v>
      </c>
      <c r="C52" s="10">
        <v>0</v>
      </c>
      <c r="D52" s="10" t="s">
        <v>37</v>
      </c>
      <c r="E52" s="84">
        <v>5.6054804279064872</v>
      </c>
      <c r="F52" s="84">
        <v>5.3576733926078441</v>
      </c>
      <c r="G52" s="84">
        <v>4.7804846920426503</v>
      </c>
      <c r="H52" s="11">
        <v>0</v>
      </c>
      <c r="I52" s="11">
        <v>0</v>
      </c>
      <c r="J52" s="11">
        <v>0</v>
      </c>
      <c r="K52" s="11">
        <v>0</v>
      </c>
      <c r="L52" s="11">
        <v>0</v>
      </c>
      <c r="M52" s="11">
        <v>0</v>
      </c>
      <c r="N52" s="11"/>
      <c r="O52" s="11"/>
    </row>
    <row r="53" spans="1:15" x14ac:dyDescent="0.35">
      <c r="A53" s="10" t="str">
        <f t="shared" si="0"/>
        <v>DISTRIBUCION VOLUMEN X CRITERIO (Consumiciones).Total Bebidas CalienteDE 35 A 49 AÑOS</v>
      </c>
      <c r="B53" s="10">
        <v>0</v>
      </c>
      <c r="C53" s="10">
        <v>0</v>
      </c>
      <c r="D53" s="10" t="s">
        <v>38</v>
      </c>
      <c r="E53" s="84">
        <v>26.969576323664178</v>
      </c>
      <c r="F53" s="84">
        <v>26.047963778569393</v>
      </c>
      <c r="G53" s="84">
        <v>23.605013719822015</v>
      </c>
      <c r="H53" s="11">
        <v>0</v>
      </c>
      <c r="I53" s="11">
        <v>0</v>
      </c>
      <c r="J53" s="11">
        <v>0</v>
      </c>
      <c r="K53" s="11">
        <v>0</v>
      </c>
      <c r="L53" s="11">
        <v>0</v>
      </c>
      <c r="M53" s="11">
        <v>0</v>
      </c>
      <c r="N53" s="11"/>
      <c r="O53" s="11"/>
    </row>
    <row r="54" spans="1:15" x14ac:dyDescent="0.35">
      <c r="A54" s="10" t="str">
        <f t="shared" si="0"/>
        <v>DISTRIBUCION VOLUMEN X CRITERIO (Consumiciones).Total Bebidas CalienteDE 50 A 59 AÑOS</v>
      </c>
      <c r="B54" s="10">
        <v>0</v>
      </c>
      <c r="C54" s="10">
        <v>0</v>
      </c>
      <c r="D54" s="10" t="s">
        <v>39</v>
      </c>
      <c r="E54" s="84">
        <v>26.047158013577722</v>
      </c>
      <c r="F54" s="84">
        <v>25.382622483942264</v>
      </c>
      <c r="G54" s="84">
        <v>27.424417410138762</v>
      </c>
      <c r="H54" s="11">
        <v>0</v>
      </c>
      <c r="I54" s="11">
        <v>0</v>
      </c>
      <c r="J54" s="11">
        <v>0</v>
      </c>
      <c r="K54" s="11">
        <v>0</v>
      </c>
      <c r="L54" s="11">
        <v>0</v>
      </c>
      <c r="M54" s="11">
        <v>0</v>
      </c>
      <c r="N54" s="11"/>
      <c r="O54" s="11"/>
    </row>
    <row r="55" spans="1:15" x14ac:dyDescent="0.35">
      <c r="A55" s="10" t="str">
        <f t="shared" si="0"/>
        <v>DISTRIBUCION VOLUMEN X CRITERIO (Consumiciones).Total Bebidas CalienteDE 60 A 75 AÑOS</v>
      </c>
      <c r="B55" s="10">
        <v>0</v>
      </c>
      <c r="C55" s="10">
        <v>0</v>
      </c>
      <c r="D55" s="10" t="s">
        <v>40</v>
      </c>
      <c r="E55" s="84">
        <v>39.336570050953775</v>
      </c>
      <c r="F55" s="84">
        <v>41.135239098141319</v>
      </c>
      <c r="G55" s="84">
        <v>42.244104755331989</v>
      </c>
      <c r="H55" s="11">
        <v>0</v>
      </c>
      <c r="I55" s="11">
        <v>0</v>
      </c>
      <c r="J55" s="11">
        <v>0</v>
      </c>
      <c r="K55" s="11">
        <v>0</v>
      </c>
      <c r="L55" s="11">
        <v>0</v>
      </c>
      <c r="M55" s="11">
        <v>0</v>
      </c>
      <c r="N55" s="11"/>
      <c r="O55" s="11"/>
    </row>
    <row r="56" spans="1:15" x14ac:dyDescent="0.35">
      <c r="A56" s="10" t="str">
        <f t="shared" si="0"/>
        <v>DISTRIBUCION VOLUMEN X CRITERIO (Consumiciones).Total Bebidas CalienteNIVEL ALTO</v>
      </c>
      <c r="B56" s="10">
        <v>0</v>
      </c>
      <c r="C56" s="10">
        <v>0</v>
      </c>
      <c r="D56" s="10" t="s">
        <v>203</v>
      </c>
      <c r="E56" s="84">
        <v>22.868501296417026</v>
      </c>
      <c r="F56" s="84">
        <v>23.496821718264489</v>
      </c>
      <c r="G56" s="84">
        <v>23.78826436044309</v>
      </c>
      <c r="H56" s="11">
        <v>0</v>
      </c>
      <c r="I56" s="11">
        <v>0</v>
      </c>
      <c r="J56" s="11">
        <v>0</v>
      </c>
      <c r="K56" s="11">
        <v>0</v>
      </c>
      <c r="L56" s="11">
        <v>0</v>
      </c>
      <c r="M56" s="11">
        <v>0</v>
      </c>
      <c r="N56" s="11"/>
      <c r="O56" s="11"/>
    </row>
    <row r="57" spans="1:15" x14ac:dyDescent="0.35">
      <c r="A57" s="10" t="str">
        <f t="shared" si="0"/>
        <v>DISTRIBUCION VOLUMEN X CRITERIO (Consumiciones).Total Bebidas CalienteNIVEL MEDIO ALTO</v>
      </c>
      <c r="B57" s="10">
        <v>0</v>
      </c>
      <c r="C57" s="10">
        <v>0</v>
      </c>
      <c r="D57" s="10" t="s">
        <v>204</v>
      </c>
      <c r="E57" s="84">
        <v>14.319574795122032</v>
      </c>
      <c r="F57" s="84">
        <v>13.818098052969335</v>
      </c>
      <c r="G57" s="84">
        <v>13.629543042690981</v>
      </c>
      <c r="H57" s="11">
        <v>0</v>
      </c>
      <c r="I57" s="11">
        <v>0</v>
      </c>
      <c r="J57" s="11">
        <v>0</v>
      </c>
      <c r="K57" s="11">
        <v>0</v>
      </c>
      <c r="L57" s="11">
        <v>0</v>
      </c>
      <c r="M57" s="11">
        <v>0</v>
      </c>
      <c r="N57" s="11"/>
      <c r="O57" s="11"/>
    </row>
    <row r="58" spans="1:15" x14ac:dyDescent="0.35">
      <c r="A58" s="10" t="str">
        <f t="shared" si="0"/>
        <v>DISTRIBUCION VOLUMEN X CRITERIO (Consumiciones).Total Bebidas CalienteNIVEL MEDIO</v>
      </c>
      <c r="B58" s="10">
        <v>0</v>
      </c>
      <c r="C58" s="10">
        <v>0</v>
      </c>
      <c r="D58" s="10" t="s">
        <v>205</v>
      </c>
      <c r="E58" s="84">
        <v>25.158040593813741</v>
      </c>
      <c r="F58" s="84">
        <v>24.902534004985526</v>
      </c>
      <c r="G58" s="84">
        <v>25.614300927208404</v>
      </c>
      <c r="H58" s="11">
        <v>0</v>
      </c>
      <c r="I58" s="11">
        <v>0</v>
      </c>
      <c r="J58" s="11">
        <v>0</v>
      </c>
      <c r="K58" s="11">
        <v>0</v>
      </c>
      <c r="L58" s="11">
        <v>0</v>
      </c>
      <c r="M58" s="11">
        <v>0</v>
      </c>
      <c r="N58" s="11"/>
      <c r="O58" s="11"/>
    </row>
    <row r="59" spans="1:15" x14ac:dyDescent="0.35">
      <c r="A59" s="10" t="str">
        <f t="shared" si="0"/>
        <v>DISTRIBUCION VOLUMEN X CRITERIO (Consumiciones).Total Bebidas CalienteNIVEL MEDIO BAJO</v>
      </c>
      <c r="B59" s="10">
        <v>0</v>
      </c>
      <c r="C59" s="10">
        <v>0</v>
      </c>
      <c r="D59" s="10" t="s">
        <v>206</v>
      </c>
      <c r="E59" s="84">
        <v>15.902255772734932</v>
      </c>
      <c r="F59" s="84">
        <v>14.823340760233686</v>
      </c>
      <c r="G59" s="84">
        <v>16.035784777876838</v>
      </c>
      <c r="H59" s="11">
        <v>0</v>
      </c>
      <c r="I59" s="11">
        <v>0</v>
      </c>
      <c r="J59" s="11">
        <v>0</v>
      </c>
      <c r="K59" s="11">
        <v>0</v>
      </c>
      <c r="L59" s="11">
        <v>0</v>
      </c>
      <c r="M59" s="11">
        <v>0</v>
      </c>
      <c r="N59" s="11"/>
      <c r="O59" s="11"/>
    </row>
    <row r="60" spans="1:15" x14ac:dyDescent="0.35">
      <c r="A60" s="10" t="str">
        <f t="shared" si="0"/>
        <v>DISTRIBUCION VOLUMEN X CRITERIO (Consumiciones).Total Bebidas CalienteNIVEL BAJO</v>
      </c>
      <c r="B60" s="10">
        <v>0</v>
      </c>
      <c r="C60" s="10">
        <v>0</v>
      </c>
      <c r="D60" s="10" t="s">
        <v>207</v>
      </c>
      <c r="E60" s="84">
        <v>21.751631096661448</v>
      </c>
      <c r="F60" s="84">
        <v>22.959191155824335</v>
      </c>
      <c r="G60" s="84">
        <v>20.932121646260608</v>
      </c>
      <c r="H60" s="11">
        <v>0</v>
      </c>
      <c r="I60" s="11">
        <v>0</v>
      </c>
      <c r="J60" s="11">
        <v>0</v>
      </c>
      <c r="K60" s="11">
        <v>0</v>
      </c>
      <c r="L60" s="11">
        <v>0</v>
      </c>
      <c r="M60" s="11">
        <v>0</v>
      </c>
      <c r="N60" s="11"/>
      <c r="O60" s="11"/>
    </row>
    <row r="61" spans="1:15" x14ac:dyDescent="0.35">
      <c r="A61" s="10" t="str">
        <f t="shared" si="0"/>
        <v>DISTRIBUCION VOLUMEN X CRITERIO (Consumiciones).Total Bebidas CalienteHOMBRE</v>
      </c>
      <c r="B61" s="10">
        <v>0</v>
      </c>
      <c r="C61" s="10">
        <v>0</v>
      </c>
      <c r="D61" s="10" t="s">
        <v>17</v>
      </c>
      <c r="E61" s="84">
        <v>64.199125673891572</v>
      </c>
      <c r="F61" s="84">
        <v>61.636452929559859</v>
      </c>
      <c r="G61" s="84">
        <v>62.22628134358721</v>
      </c>
      <c r="H61" s="11">
        <v>0</v>
      </c>
      <c r="I61" s="11">
        <v>0</v>
      </c>
      <c r="J61" s="11">
        <v>0</v>
      </c>
      <c r="K61" s="11">
        <v>0</v>
      </c>
      <c r="L61" s="11">
        <v>0</v>
      </c>
      <c r="M61" s="11">
        <v>0</v>
      </c>
      <c r="N61" s="11"/>
      <c r="O61" s="11"/>
    </row>
    <row r="62" spans="1:15" x14ac:dyDescent="0.35">
      <c r="A62" s="10" t="str">
        <f t="shared" si="0"/>
        <v>DISTRIBUCION VOLUMEN X CRITERIO (Consumiciones).Total Bebidas CalienteMUJER</v>
      </c>
      <c r="B62" s="10">
        <v>0</v>
      </c>
      <c r="C62" s="10">
        <v>0</v>
      </c>
      <c r="D62" s="10" t="s">
        <v>18</v>
      </c>
      <c r="E62" s="84">
        <v>35.800874326108421</v>
      </c>
      <c r="F62" s="84">
        <v>38.363511301133563</v>
      </c>
      <c r="G62" s="84">
        <v>37.773718656412797</v>
      </c>
      <c r="H62" s="11">
        <v>0</v>
      </c>
      <c r="I62" s="11">
        <v>0</v>
      </c>
      <c r="J62" s="11">
        <v>0</v>
      </c>
      <c r="K62" s="11">
        <v>0</v>
      </c>
      <c r="L62" s="11">
        <v>0</v>
      </c>
      <c r="M62" s="11">
        <v>0</v>
      </c>
      <c r="N62" s="11"/>
      <c r="O62" s="11"/>
    </row>
    <row r="63" spans="1:15" x14ac:dyDescent="0.35">
      <c r="A63" s="10" t="str">
        <f>$B$3&amp;$C$63&amp;D63</f>
        <v>DISTRIBUCION VOLUMEN X CRITERIO (Consumiciones)CafeT.ESPAÑA</v>
      </c>
      <c r="B63" s="10">
        <v>0</v>
      </c>
      <c r="C63" s="10" t="s">
        <v>117</v>
      </c>
      <c r="D63" s="10" t="s">
        <v>32</v>
      </c>
      <c r="E63" s="84">
        <v>100</v>
      </c>
      <c r="F63" s="84">
        <v>100</v>
      </c>
      <c r="G63" s="84">
        <v>100</v>
      </c>
      <c r="H63" s="11">
        <v>0</v>
      </c>
      <c r="I63" s="11">
        <v>0</v>
      </c>
      <c r="J63" s="11">
        <v>0</v>
      </c>
      <c r="K63" s="11">
        <v>0</v>
      </c>
      <c r="L63" s="11">
        <v>0</v>
      </c>
      <c r="M63" s="11">
        <v>0</v>
      </c>
      <c r="N63" s="11"/>
      <c r="O63" s="11"/>
    </row>
    <row r="64" spans="1:15" x14ac:dyDescent="0.35">
      <c r="A64" s="10" t="str">
        <f t="shared" ref="A64:A92" si="1">$B$3&amp;$C$63&amp;D64</f>
        <v>DISTRIBUCION VOLUMEN X CRITERIO (Consumiciones)CafeBCN AM</v>
      </c>
      <c r="B64" s="10">
        <v>0</v>
      </c>
      <c r="C64" s="10">
        <v>0</v>
      </c>
      <c r="D64" s="10" t="s">
        <v>1</v>
      </c>
      <c r="E64" s="84">
        <v>11.365369388199872</v>
      </c>
      <c r="F64" s="84">
        <v>10.906435440180971</v>
      </c>
      <c r="G64" s="84">
        <v>11.926278686736278</v>
      </c>
      <c r="H64" s="11">
        <v>0</v>
      </c>
      <c r="I64" s="11">
        <v>0</v>
      </c>
      <c r="J64" s="11">
        <v>0</v>
      </c>
      <c r="K64" s="11">
        <v>0</v>
      </c>
      <c r="L64" s="11">
        <v>0</v>
      </c>
      <c r="M64" s="11">
        <v>0</v>
      </c>
      <c r="N64" s="11"/>
      <c r="O64" s="11"/>
    </row>
    <row r="65" spans="1:15" x14ac:dyDescent="0.35">
      <c r="A65" s="10" t="str">
        <f t="shared" si="1"/>
        <v>DISTRIBUCION VOLUMEN X CRITERIO (Consumiciones)CafeREST.CAT ARAGON</v>
      </c>
      <c r="B65" s="10">
        <v>0</v>
      </c>
      <c r="C65" s="10">
        <v>0</v>
      </c>
      <c r="D65" s="10" t="s">
        <v>2</v>
      </c>
      <c r="E65" s="84">
        <v>22.254312691484682</v>
      </c>
      <c r="F65" s="84">
        <v>23.709775302542909</v>
      </c>
      <c r="G65" s="84">
        <v>23.449758309831953</v>
      </c>
      <c r="H65" s="11">
        <v>0</v>
      </c>
      <c r="I65" s="11">
        <v>0</v>
      </c>
      <c r="J65" s="11">
        <v>0</v>
      </c>
      <c r="K65" s="11">
        <v>0</v>
      </c>
      <c r="L65" s="11">
        <v>0</v>
      </c>
      <c r="M65" s="11">
        <v>0</v>
      </c>
      <c r="N65" s="11"/>
      <c r="O65" s="11"/>
    </row>
    <row r="66" spans="1:15" x14ac:dyDescent="0.35">
      <c r="A66" s="10" t="str">
        <f t="shared" si="1"/>
        <v>DISTRIBUCION VOLUMEN X CRITERIO (Consumiciones)CafeLEVANTE</v>
      </c>
      <c r="B66" s="10">
        <v>0</v>
      </c>
      <c r="C66" s="10">
        <v>0</v>
      </c>
      <c r="D66" s="10" t="s">
        <v>3</v>
      </c>
      <c r="E66" s="84">
        <v>21.915052957268149</v>
      </c>
      <c r="F66" s="84">
        <v>22.109430269804012</v>
      </c>
      <c r="G66" s="84">
        <v>20.446478548321046</v>
      </c>
      <c r="H66" s="11">
        <v>0</v>
      </c>
      <c r="I66" s="11">
        <v>0</v>
      </c>
      <c r="J66" s="11">
        <v>0</v>
      </c>
      <c r="K66" s="11">
        <v>0</v>
      </c>
      <c r="L66" s="11">
        <v>0</v>
      </c>
      <c r="M66" s="11">
        <v>0</v>
      </c>
      <c r="N66" s="11"/>
      <c r="O66" s="11"/>
    </row>
    <row r="67" spans="1:15" x14ac:dyDescent="0.35">
      <c r="A67" s="10" t="str">
        <f t="shared" si="1"/>
        <v>DISTRIBUCION VOLUMEN X CRITERIO (Consumiciones)CafeANDALUCIA</v>
      </c>
      <c r="B67" s="10">
        <v>0</v>
      </c>
      <c r="C67" s="10">
        <v>0</v>
      </c>
      <c r="D67" s="10" t="s">
        <v>4</v>
      </c>
      <c r="E67" s="84">
        <v>13.863688572387836</v>
      </c>
      <c r="F67" s="84">
        <v>12.117476487825833</v>
      </c>
      <c r="G67" s="84">
        <v>13.013911267608153</v>
      </c>
      <c r="H67" s="11">
        <v>0</v>
      </c>
      <c r="I67" s="11">
        <v>0</v>
      </c>
      <c r="J67" s="11">
        <v>0</v>
      </c>
      <c r="K67" s="11">
        <v>0</v>
      </c>
      <c r="L67" s="11">
        <v>0</v>
      </c>
      <c r="M67" s="11">
        <v>0</v>
      </c>
      <c r="N67" s="11"/>
      <c r="O67" s="11"/>
    </row>
    <row r="68" spans="1:15" x14ac:dyDescent="0.35">
      <c r="A68" s="10" t="str">
        <f t="shared" si="1"/>
        <v>DISTRIBUCION VOLUMEN X CRITERIO (Consumiciones)CafeMDD AM</v>
      </c>
      <c r="B68" s="10">
        <v>0</v>
      </c>
      <c r="C68" s="10">
        <v>0</v>
      </c>
      <c r="D68" s="10" t="s">
        <v>5</v>
      </c>
      <c r="E68" s="84">
        <v>5.0422311809634888</v>
      </c>
      <c r="F68" s="84">
        <v>5.6689859208231681</v>
      </c>
      <c r="G68" s="84">
        <v>5.920939685650775</v>
      </c>
      <c r="H68" s="11">
        <v>0</v>
      </c>
      <c r="I68" s="11">
        <v>0</v>
      </c>
      <c r="J68" s="11">
        <v>0</v>
      </c>
      <c r="K68" s="11">
        <v>0</v>
      </c>
      <c r="L68" s="11">
        <v>0</v>
      </c>
      <c r="M68" s="11">
        <v>0</v>
      </c>
      <c r="N68" s="11"/>
      <c r="O68" s="11"/>
    </row>
    <row r="69" spans="1:15" x14ac:dyDescent="0.35">
      <c r="A69" s="10" t="str">
        <f t="shared" si="1"/>
        <v>DISTRIBUCION VOLUMEN X CRITERIO (Consumiciones)CafeRTO CENTRO</v>
      </c>
      <c r="B69" s="10">
        <v>0</v>
      </c>
      <c r="C69" s="10">
        <v>0</v>
      </c>
      <c r="D69" s="10" t="s">
        <v>6</v>
      </c>
      <c r="E69" s="84">
        <v>6.2271352251031002</v>
      </c>
      <c r="F69" s="84">
        <v>6.4721322989169998</v>
      </c>
      <c r="G69" s="84">
        <v>5.9294520437706879</v>
      </c>
      <c r="H69" s="11">
        <v>0</v>
      </c>
      <c r="I69" s="11">
        <v>0</v>
      </c>
      <c r="J69" s="11">
        <v>0</v>
      </c>
      <c r="K69" s="11">
        <v>0</v>
      </c>
      <c r="L69" s="11">
        <v>0</v>
      </c>
      <c r="M69" s="11">
        <v>0</v>
      </c>
      <c r="N69" s="11"/>
      <c r="O69" s="11"/>
    </row>
    <row r="70" spans="1:15" x14ac:dyDescent="0.35">
      <c r="A70" s="10" t="str">
        <f t="shared" si="1"/>
        <v>DISTRIBUCION VOLUMEN X CRITERIO (Consumiciones)CafeNORTE-CENTRO</v>
      </c>
      <c r="B70" s="10">
        <v>0</v>
      </c>
      <c r="C70" s="10">
        <v>0</v>
      </c>
      <c r="D70" s="10" t="s">
        <v>7</v>
      </c>
      <c r="E70" s="84">
        <v>10.793387136268514</v>
      </c>
      <c r="F70" s="84">
        <v>11.159925402012577</v>
      </c>
      <c r="G70" s="84">
        <v>11.113053415047203</v>
      </c>
      <c r="H70" s="11">
        <v>0</v>
      </c>
      <c r="I70" s="11">
        <v>0</v>
      </c>
      <c r="J70" s="11">
        <v>0</v>
      </c>
      <c r="K70" s="11">
        <v>0</v>
      </c>
      <c r="L70" s="11">
        <v>0</v>
      </c>
      <c r="M70" s="11">
        <v>0</v>
      </c>
      <c r="N70" s="11"/>
      <c r="O70" s="11"/>
    </row>
    <row r="71" spans="1:15" x14ac:dyDescent="0.35">
      <c r="A71" s="10" t="str">
        <f t="shared" si="1"/>
        <v>DISTRIBUCION VOLUMEN X CRITERIO (Consumiciones)CafeNOROESTE</v>
      </c>
      <c r="B71" s="10">
        <v>0</v>
      </c>
      <c r="C71" s="10">
        <v>0</v>
      </c>
      <c r="D71" s="10" t="s">
        <v>8</v>
      </c>
      <c r="E71" s="84">
        <v>8.5388051776700156</v>
      </c>
      <c r="F71" s="84">
        <v>7.8558277972966755</v>
      </c>
      <c r="G71" s="84">
        <v>8.2000761820285533</v>
      </c>
      <c r="H71" s="11">
        <v>0</v>
      </c>
      <c r="I71" s="11">
        <v>0</v>
      </c>
      <c r="J71" s="11">
        <v>0</v>
      </c>
      <c r="K71" s="11">
        <v>0</v>
      </c>
      <c r="L71" s="11">
        <v>0</v>
      </c>
      <c r="M71" s="11">
        <v>0</v>
      </c>
      <c r="N71" s="11"/>
      <c r="O71" s="11"/>
    </row>
    <row r="72" spans="1:15" x14ac:dyDescent="0.35">
      <c r="A72" s="10" t="str">
        <f t="shared" si="1"/>
        <v>DISTRIBUCION VOLUMEN X CRITERIO (Consumiciones)Cafe&lt;2MIL</v>
      </c>
      <c r="B72" s="10">
        <v>0</v>
      </c>
      <c r="C72" s="10">
        <v>0</v>
      </c>
      <c r="D72" s="10" t="s">
        <v>9</v>
      </c>
      <c r="E72" s="84">
        <v>4.9397102517563365</v>
      </c>
      <c r="F72" s="84">
        <v>6.7459253235960457</v>
      </c>
      <c r="G72" s="84">
        <v>6.9465465041211605</v>
      </c>
      <c r="H72" s="11">
        <v>0</v>
      </c>
      <c r="I72" s="11">
        <v>0</v>
      </c>
      <c r="J72" s="11">
        <v>0</v>
      </c>
      <c r="K72" s="11">
        <v>0</v>
      </c>
      <c r="L72" s="11">
        <v>0</v>
      </c>
      <c r="M72" s="11">
        <v>0</v>
      </c>
      <c r="N72" s="11"/>
      <c r="O72" s="11"/>
    </row>
    <row r="73" spans="1:15" x14ac:dyDescent="0.35">
      <c r="A73" s="10" t="str">
        <f t="shared" si="1"/>
        <v>DISTRIBUCION VOLUMEN X CRITERIO (Consumiciones)Cafe2-5MIL</v>
      </c>
      <c r="B73" s="10">
        <v>0</v>
      </c>
      <c r="C73" s="10">
        <v>0</v>
      </c>
      <c r="D73" s="10" t="s">
        <v>10</v>
      </c>
      <c r="E73" s="84">
        <v>5.7397760539072769</v>
      </c>
      <c r="F73" s="84">
        <v>5.6702508135715153</v>
      </c>
      <c r="G73" s="84">
        <v>5.191058626184085</v>
      </c>
      <c r="H73" s="11">
        <v>0</v>
      </c>
      <c r="I73" s="11">
        <v>0</v>
      </c>
      <c r="J73" s="11">
        <v>0</v>
      </c>
      <c r="K73" s="11">
        <v>0</v>
      </c>
      <c r="L73" s="11">
        <v>0</v>
      </c>
      <c r="M73" s="11">
        <v>0</v>
      </c>
      <c r="N73" s="11"/>
      <c r="O73" s="11"/>
    </row>
    <row r="74" spans="1:15" x14ac:dyDescent="0.35">
      <c r="A74" s="10" t="str">
        <f t="shared" si="1"/>
        <v>DISTRIBUCION VOLUMEN X CRITERIO (Consumiciones)Cafe5-10MIL</v>
      </c>
      <c r="B74" s="10">
        <v>0</v>
      </c>
      <c r="C74" s="10">
        <v>0</v>
      </c>
      <c r="D74" s="10" t="s">
        <v>11</v>
      </c>
      <c r="E74" s="84">
        <v>9.5564918197492279</v>
      </c>
      <c r="F74" s="84">
        <v>9.0601693456140442</v>
      </c>
      <c r="G74" s="84">
        <v>8.4133787087324983</v>
      </c>
      <c r="H74" s="11">
        <v>0</v>
      </c>
      <c r="I74" s="11">
        <v>0</v>
      </c>
      <c r="J74" s="11">
        <v>0</v>
      </c>
      <c r="K74" s="11">
        <v>0</v>
      </c>
      <c r="L74" s="11">
        <v>0</v>
      </c>
      <c r="M74" s="11">
        <v>0</v>
      </c>
      <c r="N74" s="11"/>
      <c r="O74" s="11"/>
    </row>
    <row r="75" spans="1:15" x14ac:dyDescent="0.35">
      <c r="A75" s="10" t="str">
        <f t="shared" si="1"/>
        <v>DISTRIBUCION VOLUMEN X CRITERIO (Consumiciones)Cafe10-30MIL</v>
      </c>
      <c r="B75" s="10">
        <v>0</v>
      </c>
      <c r="C75" s="10">
        <v>0</v>
      </c>
      <c r="D75" s="10" t="s">
        <v>12</v>
      </c>
      <c r="E75" s="84">
        <v>19.254247899085417</v>
      </c>
      <c r="F75" s="84">
        <v>17.884066272197419</v>
      </c>
      <c r="G75" s="84">
        <v>19.281206465815551</v>
      </c>
      <c r="H75" s="11">
        <v>0</v>
      </c>
      <c r="I75" s="11">
        <v>0</v>
      </c>
      <c r="J75" s="11">
        <v>0</v>
      </c>
      <c r="K75" s="11">
        <v>0</v>
      </c>
      <c r="L75" s="11">
        <v>0</v>
      </c>
      <c r="M75" s="11">
        <v>0</v>
      </c>
      <c r="N75" s="11"/>
      <c r="O75" s="11"/>
    </row>
    <row r="76" spans="1:15" x14ac:dyDescent="0.35">
      <c r="A76" s="10" t="str">
        <f t="shared" si="1"/>
        <v>DISTRIBUCION VOLUMEN X CRITERIO (Consumiciones)Cafe30-100MIL</v>
      </c>
      <c r="B76" s="10">
        <v>0</v>
      </c>
      <c r="C76" s="10">
        <v>0</v>
      </c>
      <c r="D76" s="10" t="s">
        <v>13</v>
      </c>
      <c r="E76" s="84">
        <v>22.473428805354377</v>
      </c>
      <c r="F76" s="84">
        <v>22.43136422603736</v>
      </c>
      <c r="G76" s="84">
        <v>20.530833155992539</v>
      </c>
      <c r="H76" s="11">
        <v>0</v>
      </c>
      <c r="I76" s="11">
        <v>0</v>
      </c>
      <c r="J76" s="11">
        <v>0</v>
      </c>
      <c r="K76" s="11">
        <v>0</v>
      </c>
      <c r="L76" s="11">
        <v>0</v>
      </c>
      <c r="M76" s="11">
        <v>0</v>
      </c>
      <c r="N76" s="11"/>
      <c r="O76" s="11"/>
    </row>
    <row r="77" spans="1:15" x14ac:dyDescent="0.35">
      <c r="A77" s="10" t="str">
        <f t="shared" si="1"/>
        <v>DISTRIBUCION VOLUMEN X CRITERIO (Consumiciones)Cafe100-200MIL</v>
      </c>
      <c r="B77" s="10">
        <v>0</v>
      </c>
      <c r="C77" s="10">
        <v>0</v>
      </c>
      <c r="D77" s="10" t="s">
        <v>14</v>
      </c>
      <c r="E77" s="84">
        <v>10.584806098226961</v>
      </c>
      <c r="F77" s="84">
        <v>9.7412595399677127</v>
      </c>
      <c r="G77" s="84">
        <v>10.550325740762929</v>
      </c>
      <c r="H77" s="11">
        <v>0</v>
      </c>
      <c r="I77" s="11">
        <v>0</v>
      </c>
      <c r="J77" s="11">
        <v>0</v>
      </c>
      <c r="K77" s="11">
        <v>0</v>
      </c>
      <c r="L77" s="11">
        <v>0</v>
      </c>
      <c r="M77" s="11">
        <v>0</v>
      </c>
      <c r="N77" s="11"/>
      <c r="O77" s="11"/>
    </row>
    <row r="78" spans="1:15" x14ac:dyDescent="0.35">
      <c r="A78" s="10" t="str">
        <f t="shared" si="1"/>
        <v>DISTRIBUCION VOLUMEN X CRITERIO (Consumiciones)Cafe200-500MIL</v>
      </c>
      <c r="B78" s="10">
        <v>0</v>
      </c>
      <c r="C78" s="10">
        <v>0</v>
      </c>
      <c r="D78" s="10" t="s">
        <v>15</v>
      </c>
      <c r="E78" s="84">
        <v>11.7073386227492</v>
      </c>
      <c r="F78" s="84">
        <v>11.781572456022815</v>
      </c>
      <c r="G78" s="84">
        <v>11.824622174692902</v>
      </c>
      <c r="H78" s="11">
        <v>0</v>
      </c>
      <c r="I78" s="11">
        <v>0</v>
      </c>
      <c r="J78" s="11">
        <v>0</v>
      </c>
      <c r="K78" s="11">
        <v>0</v>
      </c>
      <c r="L78" s="11">
        <v>0</v>
      </c>
      <c r="M78" s="11">
        <v>0</v>
      </c>
      <c r="N78" s="11"/>
      <c r="O78" s="11"/>
    </row>
    <row r="79" spans="1:15" x14ac:dyDescent="0.35">
      <c r="A79" s="10" t="str">
        <f t="shared" si="1"/>
        <v>DISTRIBUCION VOLUMEN X CRITERIO (Consumiciones)Cafe&gt;500MIL</v>
      </c>
      <c r="B79" s="10">
        <v>0</v>
      </c>
      <c r="C79" s="10">
        <v>0</v>
      </c>
      <c r="D79" s="10" t="s">
        <v>16</v>
      </c>
      <c r="E79" s="84">
        <v>15.74418277851686</v>
      </c>
      <c r="F79" s="84">
        <v>16.685384351810654</v>
      </c>
      <c r="G79" s="84">
        <v>17.261980339314039</v>
      </c>
      <c r="H79" s="11">
        <v>0</v>
      </c>
      <c r="I79" s="11">
        <v>0</v>
      </c>
      <c r="J79" s="11">
        <v>0</v>
      </c>
      <c r="K79" s="11">
        <v>0</v>
      </c>
      <c r="L79" s="11">
        <v>0</v>
      </c>
      <c r="M79" s="11">
        <v>0</v>
      </c>
      <c r="N79" s="11"/>
      <c r="O79" s="11"/>
    </row>
    <row r="80" spans="1:15" x14ac:dyDescent="0.35">
      <c r="A80" s="10" t="str">
        <f t="shared" si="1"/>
        <v>DISTRIBUCION VOLUMEN X CRITERIO (Consumiciones)CafeDE 15 A 19 AÑOS</v>
      </c>
      <c r="B80" s="10">
        <v>0</v>
      </c>
      <c r="C80" s="10">
        <v>0</v>
      </c>
      <c r="D80" s="10" t="s">
        <v>35</v>
      </c>
      <c r="E80" s="84">
        <v>0.25365509070515169</v>
      </c>
      <c r="F80" s="84">
        <v>0.39045781616778408</v>
      </c>
      <c r="G80" s="84">
        <v>0.37643918760629269</v>
      </c>
      <c r="H80" s="11">
        <v>0</v>
      </c>
      <c r="I80" s="11">
        <v>0</v>
      </c>
      <c r="J80" s="11">
        <v>0</v>
      </c>
      <c r="K80" s="11">
        <v>0</v>
      </c>
      <c r="L80" s="11">
        <v>0</v>
      </c>
      <c r="M80" s="11">
        <v>0</v>
      </c>
      <c r="N80" s="11"/>
      <c r="O80" s="11"/>
    </row>
    <row r="81" spans="1:15" x14ac:dyDescent="0.35">
      <c r="A81" s="10" t="str">
        <f t="shared" si="1"/>
        <v>DISTRIBUCION VOLUMEN X CRITERIO (Consumiciones)CafeDE 20 A 24 AÑOS</v>
      </c>
      <c r="B81" s="10">
        <v>0</v>
      </c>
      <c r="C81" s="10">
        <v>0</v>
      </c>
      <c r="D81" s="10" t="s">
        <v>36</v>
      </c>
      <c r="E81" s="84">
        <v>1.0567724465694106</v>
      </c>
      <c r="F81" s="84">
        <v>0.83133652454522677</v>
      </c>
      <c r="G81" s="84">
        <v>0.8660064522243901</v>
      </c>
      <c r="H81" s="11">
        <v>0</v>
      </c>
      <c r="I81" s="11">
        <v>0</v>
      </c>
      <c r="J81" s="11">
        <v>0</v>
      </c>
      <c r="K81" s="11">
        <v>0</v>
      </c>
      <c r="L81" s="11">
        <v>0</v>
      </c>
      <c r="M81" s="11">
        <v>0</v>
      </c>
      <c r="N81" s="11"/>
      <c r="O81" s="11"/>
    </row>
    <row r="82" spans="1:15" x14ac:dyDescent="0.35">
      <c r="A82" s="10" t="str">
        <f t="shared" si="1"/>
        <v>DISTRIBUCION VOLUMEN X CRITERIO (Consumiciones)CafeDE 25 A 34 AÑOS</v>
      </c>
      <c r="B82" s="10">
        <v>0</v>
      </c>
      <c r="C82" s="10">
        <v>0</v>
      </c>
      <c r="D82" s="10" t="s">
        <v>37</v>
      </c>
      <c r="E82" s="84">
        <v>3.8719230973122936</v>
      </c>
      <c r="F82" s="84">
        <v>3.556099357154912</v>
      </c>
      <c r="G82" s="84">
        <v>3.4633020796263145</v>
      </c>
      <c r="H82" s="11">
        <v>0</v>
      </c>
      <c r="I82" s="11">
        <v>0</v>
      </c>
      <c r="J82" s="11">
        <v>0</v>
      </c>
      <c r="K82" s="11">
        <v>0</v>
      </c>
      <c r="L82" s="11">
        <v>0</v>
      </c>
      <c r="M82" s="11">
        <v>0</v>
      </c>
      <c r="N82" s="11"/>
      <c r="O82" s="11"/>
    </row>
    <row r="83" spans="1:15" x14ac:dyDescent="0.35">
      <c r="A83" s="10" t="str">
        <f t="shared" si="1"/>
        <v>DISTRIBUCION VOLUMEN X CRITERIO (Consumiciones)CafeDE 35 A 49 AÑOS</v>
      </c>
      <c r="B83" s="10">
        <v>0</v>
      </c>
      <c r="C83" s="10">
        <v>0</v>
      </c>
      <c r="D83" s="10" t="s">
        <v>38</v>
      </c>
      <c r="E83" s="84">
        <v>25.793265124607561</v>
      </c>
      <c r="F83" s="84">
        <v>25.035313009813997</v>
      </c>
      <c r="G83" s="84">
        <v>21.723502155808344</v>
      </c>
      <c r="H83" s="11">
        <v>0</v>
      </c>
      <c r="I83" s="11">
        <v>0</v>
      </c>
      <c r="J83" s="11">
        <v>0</v>
      </c>
      <c r="K83" s="11">
        <v>0</v>
      </c>
      <c r="L83" s="11">
        <v>0</v>
      </c>
      <c r="M83" s="11">
        <v>0</v>
      </c>
      <c r="N83" s="11"/>
      <c r="O83" s="11"/>
    </row>
    <row r="84" spans="1:15" x14ac:dyDescent="0.35">
      <c r="A84" s="10" t="str">
        <f t="shared" si="1"/>
        <v>DISTRIBUCION VOLUMEN X CRITERIO (Consumiciones)CafeDE 50 A 59 AÑOS</v>
      </c>
      <c r="B84" s="10">
        <v>0</v>
      </c>
      <c r="C84" s="10">
        <v>0</v>
      </c>
      <c r="D84" s="10" t="s">
        <v>39</v>
      </c>
      <c r="E84" s="84">
        <v>27.288917722908995</v>
      </c>
      <c r="F84" s="84">
        <v>25.259882613861656</v>
      </c>
      <c r="G84" s="84">
        <v>27.671324619492228</v>
      </c>
      <c r="H84" s="11">
        <v>0</v>
      </c>
      <c r="I84" s="11">
        <v>0</v>
      </c>
      <c r="J84" s="11">
        <v>0</v>
      </c>
      <c r="K84" s="11">
        <v>0</v>
      </c>
      <c r="L84" s="11">
        <v>0</v>
      </c>
      <c r="M84" s="11">
        <v>0</v>
      </c>
      <c r="N84" s="11"/>
      <c r="O84" s="11"/>
    </row>
    <row r="85" spans="1:15" x14ac:dyDescent="0.35">
      <c r="A85" s="10" t="str">
        <f t="shared" si="1"/>
        <v>DISTRIBUCION VOLUMEN X CRITERIO (Consumiciones)CafeDE 60 A 75 AÑOS</v>
      </c>
      <c r="B85" s="10">
        <v>0</v>
      </c>
      <c r="C85" s="10">
        <v>0</v>
      </c>
      <c r="D85" s="10" t="s">
        <v>40</v>
      </c>
      <c r="E85" s="84">
        <v>41.735434963156685</v>
      </c>
      <c r="F85" s="84">
        <v>44.926902154920384</v>
      </c>
      <c r="G85" s="84">
        <v>45.899377131442613</v>
      </c>
      <c r="H85" s="11">
        <v>0</v>
      </c>
      <c r="I85" s="11">
        <v>0</v>
      </c>
      <c r="J85" s="11">
        <v>0</v>
      </c>
      <c r="K85" s="11">
        <v>0</v>
      </c>
      <c r="L85" s="11">
        <v>0</v>
      </c>
      <c r="M85" s="11">
        <v>0</v>
      </c>
      <c r="N85" s="11"/>
      <c r="O85" s="11"/>
    </row>
    <row r="86" spans="1:15" x14ac:dyDescent="0.35">
      <c r="A86" s="10" t="str">
        <f t="shared" si="1"/>
        <v>DISTRIBUCION VOLUMEN X CRITERIO (Consumiciones)CafeNIVEL ALTO</v>
      </c>
      <c r="B86" s="10">
        <v>0</v>
      </c>
      <c r="C86" s="10">
        <v>0</v>
      </c>
      <c r="D86" s="10" t="s">
        <v>203</v>
      </c>
      <c r="E86" s="84">
        <v>21.635966008392721</v>
      </c>
      <c r="F86" s="84">
        <v>23.175324022222561</v>
      </c>
      <c r="G86" s="84">
        <v>23.483280190705436</v>
      </c>
      <c r="H86" s="11">
        <v>0</v>
      </c>
      <c r="I86" s="11">
        <v>0</v>
      </c>
      <c r="J86" s="11">
        <v>0</v>
      </c>
      <c r="K86" s="11">
        <v>0</v>
      </c>
      <c r="L86" s="11">
        <v>0</v>
      </c>
      <c r="M86" s="11">
        <v>0</v>
      </c>
      <c r="N86" s="11"/>
      <c r="O86" s="11"/>
    </row>
    <row r="87" spans="1:15" x14ac:dyDescent="0.35">
      <c r="A87" s="10" t="str">
        <f t="shared" si="1"/>
        <v>DISTRIBUCION VOLUMEN X CRITERIO (Consumiciones)CafeNIVEL MEDIO ALTO</v>
      </c>
      <c r="B87" s="10">
        <v>0</v>
      </c>
      <c r="C87" s="10">
        <v>0</v>
      </c>
      <c r="D87" s="10" t="s">
        <v>204</v>
      </c>
      <c r="E87" s="84">
        <v>13.964402887553213</v>
      </c>
      <c r="F87" s="84">
        <v>13.263159061115456</v>
      </c>
      <c r="G87" s="84">
        <v>15.419403526906025</v>
      </c>
      <c r="H87" s="11">
        <v>0</v>
      </c>
      <c r="I87" s="11">
        <v>0</v>
      </c>
      <c r="J87" s="11">
        <v>0</v>
      </c>
      <c r="K87" s="11">
        <v>0</v>
      </c>
      <c r="L87" s="11">
        <v>0</v>
      </c>
      <c r="M87" s="11">
        <v>0</v>
      </c>
      <c r="N87" s="11"/>
      <c r="O87" s="11"/>
    </row>
    <row r="88" spans="1:15" x14ac:dyDescent="0.35">
      <c r="A88" s="10" t="str">
        <f t="shared" si="1"/>
        <v>DISTRIBUCION VOLUMEN X CRITERIO (Consumiciones)CafeNIVEL MEDIO</v>
      </c>
      <c r="B88" s="10">
        <v>0</v>
      </c>
      <c r="C88" s="10">
        <v>0</v>
      </c>
      <c r="D88" s="10" t="s">
        <v>205</v>
      </c>
      <c r="E88" s="84">
        <v>28.579674876789259</v>
      </c>
      <c r="F88" s="84">
        <v>27.299897206155361</v>
      </c>
      <c r="G88" s="84">
        <v>27.795209831415967</v>
      </c>
      <c r="H88" s="11">
        <v>0</v>
      </c>
      <c r="I88" s="11">
        <v>0</v>
      </c>
      <c r="J88" s="11">
        <v>0</v>
      </c>
      <c r="K88" s="11">
        <v>0</v>
      </c>
      <c r="L88" s="11">
        <v>0</v>
      </c>
      <c r="M88" s="11">
        <v>0</v>
      </c>
      <c r="N88" s="11"/>
      <c r="O88" s="11"/>
    </row>
    <row r="89" spans="1:15" x14ac:dyDescent="0.35">
      <c r="A89" s="10" t="str">
        <f t="shared" si="1"/>
        <v>DISTRIBUCION VOLUMEN X CRITERIO (Consumiciones)CafeNIVEL MEDIO BAJO</v>
      </c>
      <c r="B89" s="10">
        <v>0</v>
      </c>
      <c r="C89" s="10">
        <v>0</v>
      </c>
      <c r="D89" s="10" t="s">
        <v>206</v>
      </c>
      <c r="E89" s="84">
        <v>14.295155463892542</v>
      </c>
      <c r="F89" s="84">
        <v>13.443525607259325</v>
      </c>
      <c r="G89" s="84">
        <v>14.636516943348109</v>
      </c>
      <c r="H89" s="11">
        <v>0</v>
      </c>
      <c r="I89" s="11">
        <v>0</v>
      </c>
      <c r="J89" s="11">
        <v>0</v>
      </c>
      <c r="K89" s="11">
        <v>0</v>
      </c>
      <c r="L89" s="11">
        <v>0</v>
      </c>
      <c r="M89" s="11">
        <v>0</v>
      </c>
      <c r="N89" s="11"/>
      <c r="O89" s="11"/>
    </row>
    <row r="90" spans="1:15" x14ac:dyDescent="0.35">
      <c r="A90" s="10" t="str">
        <f t="shared" si="1"/>
        <v>DISTRIBUCION VOLUMEN X CRITERIO (Consumiciones)CafeNIVEL BAJO</v>
      </c>
      <c r="B90" s="10">
        <v>0</v>
      </c>
      <c r="C90" s="10">
        <v>0</v>
      </c>
      <c r="D90" s="10" t="s">
        <v>207</v>
      </c>
      <c r="E90" s="84">
        <v>21.524767104983042</v>
      </c>
      <c r="F90" s="84">
        <v>22.818085579711255</v>
      </c>
      <c r="G90" s="84">
        <v>18.66553585830858</v>
      </c>
      <c r="H90" s="11">
        <v>0</v>
      </c>
      <c r="I90" s="11">
        <v>0</v>
      </c>
      <c r="J90" s="11">
        <v>0</v>
      </c>
      <c r="K90" s="11">
        <v>0</v>
      </c>
      <c r="L90" s="11">
        <v>0</v>
      </c>
      <c r="M90" s="11">
        <v>0</v>
      </c>
      <c r="N90" s="11"/>
      <c r="O90" s="11"/>
    </row>
    <row r="91" spans="1:15" x14ac:dyDescent="0.35">
      <c r="A91" s="10" t="str">
        <f t="shared" si="1"/>
        <v>DISTRIBUCION VOLUMEN X CRITERIO (Consumiciones)CafeHOMBRE</v>
      </c>
      <c r="B91" s="10">
        <v>0</v>
      </c>
      <c r="C91" s="10">
        <v>0</v>
      </c>
      <c r="D91" s="10" t="s">
        <v>17</v>
      </c>
      <c r="E91" s="84">
        <v>71.166296845115028</v>
      </c>
      <c r="F91" s="84">
        <v>68.013163749060283</v>
      </c>
      <c r="G91" s="84">
        <v>69.324608762363937</v>
      </c>
      <c r="H91" s="11">
        <v>0</v>
      </c>
      <c r="I91" s="11">
        <v>0</v>
      </c>
      <c r="J91" s="11">
        <v>0</v>
      </c>
      <c r="K91" s="11">
        <v>0</v>
      </c>
      <c r="L91" s="11">
        <v>0</v>
      </c>
      <c r="M91" s="11">
        <v>0</v>
      </c>
      <c r="N91" s="11"/>
      <c r="O91" s="11"/>
    </row>
    <row r="92" spans="1:15" x14ac:dyDescent="0.35">
      <c r="A92" s="10" t="str">
        <f t="shared" si="1"/>
        <v>DISTRIBUCION VOLUMEN X CRITERIO (Consumiciones)CafeMUJER</v>
      </c>
      <c r="B92" s="10">
        <v>0</v>
      </c>
      <c r="C92" s="10">
        <v>0</v>
      </c>
      <c r="D92" s="10" t="s">
        <v>18</v>
      </c>
      <c r="E92" s="84">
        <v>28.833677911093048</v>
      </c>
      <c r="F92" s="84">
        <v>31.986827727403679</v>
      </c>
      <c r="G92" s="84">
        <v>30.67535547142548</v>
      </c>
      <c r="H92" s="11">
        <v>0</v>
      </c>
      <c r="I92" s="11">
        <v>0</v>
      </c>
      <c r="J92" s="11">
        <v>0</v>
      </c>
      <c r="K92" s="11">
        <v>0</v>
      </c>
      <c r="L92" s="11">
        <v>0</v>
      </c>
      <c r="M92" s="11">
        <v>0</v>
      </c>
      <c r="N92" s="11"/>
      <c r="O92" s="11"/>
    </row>
    <row r="93" spans="1:15" x14ac:dyDescent="0.35">
      <c r="A93" s="10" t="str">
        <f>$B$3&amp;$C$93&amp;D93</f>
        <v>DISTRIBUCION VOLUMEN X CRITERIO (Consumiciones)Leche+bebidas vegetalesT.ESPAÑA</v>
      </c>
      <c r="B93" s="10">
        <v>0</v>
      </c>
      <c r="C93" s="10" t="s">
        <v>168</v>
      </c>
      <c r="D93" s="10" t="s">
        <v>32</v>
      </c>
      <c r="E93" s="84">
        <v>100</v>
      </c>
      <c r="F93" s="84">
        <v>100</v>
      </c>
      <c r="G93" s="84">
        <v>100</v>
      </c>
      <c r="H93" s="11">
        <v>0</v>
      </c>
      <c r="I93" s="11">
        <v>0</v>
      </c>
      <c r="J93" s="11">
        <v>0</v>
      </c>
      <c r="K93" s="11">
        <v>0</v>
      </c>
      <c r="L93" s="11">
        <v>0</v>
      </c>
      <c r="M93" s="11">
        <v>0</v>
      </c>
      <c r="N93" s="11"/>
      <c r="O93" s="11"/>
    </row>
    <row r="94" spans="1:15" x14ac:dyDescent="0.35">
      <c r="A94" s="10" t="str">
        <f t="shared" ref="A94:A121" si="2">$B$3&amp;$C$93&amp;D94</f>
        <v>DISTRIBUCION VOLUMEN X CRITERIO (Consumiciones)Leche+bebidas vegetalesBCN AM</v>
      </c>
      <c r="B94" s="10">
        <v>0</v>
      </c>
      <c r="C94" s="10">
        <v>0</v>
      </c>
      <c r="D94" s="10" t="s">
        <v>1</v>
      </c>
      <c r="E94" s="84">
        <v>8.3177183134523833</v>
      </c>
      <c r="F94" s="84">
        <v>9.234947416279816</v>
      </c>
      <c r="G94" s="84">
        <v>8.8116422171935831</v>
      </c>
      <c r="H94" s="11">
        <v>0</v>
      </c>
      <c r="I94" s="11">
        <v>0</v>
      </c>
      <c r="J94" s="11">
        <v>0</v>
      </c>
      <c r="K94" s="11">
        <v>0</v>
      </c>
      <c r="L94" s="11">
        <v>0</v>
      </c>
      <c r="M94" s="11">
        <v>0</v>
      </c>
      <c r="N94" s="11"/>
      <c r="O94" s="11"/>
    </row>
    <row r="95" spans="1:15" x14ac:dyDescent="0.35">
      <c r="A95" s="10" t="str">
        <f t="shared" si="2"/>
        <v>DISTRIBUCION VOLUMEN X CRITERIO (Consumiciones)Leche+bebidas vegetalesREST.CAT ARAGON</v>
      </c>
      <c r="B95" s="10">
        <v>0</v>
      </c>
      <c r="C95" s="10">
        <v>0</v>
      </c>
      <c r="D95" s="10" t="s">
        <v>2</v>
      </c>
      <c r="E95" s="84">
        <v>9.6354721763139182</v>
      </c>
      <c r="F95" s="84">
        <v>9.7928948561242333</v>
      </c>
      <c r="G95" s="84">
        <v>10.2913441892797</v>
      </c>
      <c r="H95" s="11">
        <v>0</v>
      </c>
      <c r="I95" s="11">
        <v>0</v>
      </c>
      <c r="J95" s="11">
        <v>0</v>
      </c>
      <c r="K95" s="11">
        <v>0</v>
      </c>
      <c r="L95" s="11">
        <v>0</v>
      </c>
      <c r="M95" s="11">
        <v>0</v>
      </c>
      <c r="N95" s="11"/>
      <c r="O95" s="11"/>
    </row>
    <row r="96" spans="1:15" x14ac:dyDescent="0.35">
      <c r="A96" s="10" t="str">
        <f t="shared" si="2"/>
        <v>DISTRIBUCION VOLUMEN X CRITERIO (Consumiciones)Leche+bebidas vegetalesLEVANTE</v>
      </c>
      <c r="B96" s="10">
        <v>0</v>
      </c>
      <c r="C96" s="10">
        <v>0</v>
      </c>
      <c r="D96" s="10" t="s">
        <v>3</v>
      </c>
      <c r="E96" s="84">
        <v>11.129369876267145</v>
      </c>
      <c r="F96" s="84">
        <v>10.504136974110818</v>
      </c>
      <c r="G96" s="84">
        <v>10.483650933502926</v>
      </c>
      <c r="H96" s="11">
        <v>0</v>
      </c>
      <c r="I96" s="11">
        <v>0</v>
      </c>
      <c r="J96" s="11">
        <v>0</v>
      </c>
      <c r="K96" s="11">
        <v>0</v>
      </c>
      <c r="L96" s="11">
        <v>0</v>
      </c>
      <c r="M96" s="11">
        <v>0</v>
      </c>
      <c r="N96" s="11"/>
      <c r="O96" s="11"/>
    </row>
    <row r="97" spans="1:15" x14ac:dyDescent="0.35">
      <c r="A97" s="10" t="str">
        <f t="shared" si="2"/>
        <v>DISTRIBUCION VOLUMEN X CRITERIO (Consumiciones)Leche+bebidas vegetalesANDALUCIA</v>
      </c>
      <c r="B97" s="10">
        <v>0</v>
      </c>
      <c r="C97" s="10">
        <v>0</v>
      </c>
      <c r="D97" s="10" t="s">
        <v>4</v>
      </c>
      <c r="E97" s="84">
        <v>20.438616974633753</v>
      </c>
      <c r="F97" s="84">
        <v>19.702018654849248</v>
      </c>
      <c r="G97" s="84">
        <v>19.825828757200501</v>
      </c>
      <c r="H97" s="11">
        <v>0</v>
      </c>
      <c r="I97" s="11">
        <v>0</v>
      </c>
      <c r="J97" s="11">
        <v>0</v>
      </c>
      <c r="K97" s="11">
        <v>0</v>
      </c>
      <c r="L97" s="11">
        <v>0</v>
      </c>
      <c r="M97" s="11">
        <v>0</v>
      </c>
      <c r="N97" s="11"/>
      <c r="O97" s="11"/>
    </row>
    <row r="98" spans="1:15" x14ac:dyDescent="0.35">
      <c r="A98" s="10" t="str">
        <f t="shared" si="2"/>
        <v>DISTRIBUCION VOLUMEN X CRITERIO (Consumiciones)Leche+bebidas vegetalesMDD AM</v>
      </c>
      <c r="B98" s="10">
        <v>0</v>
      </c>
      <c r="C98" s="10">
        <v>0</v>
      </c>
      <c r="D98" s="10" t="s">
        <v>5</v>
      </c>
      <c r="E98" s="84">
        <v>13.232751740352692</v>
      </c>
      <c r="F98" s="84">
        <v>13.531419240637574</v>
      </c>
      <c r="G98" s="84">
        <v>13.424799646727475</v>
      </c>
      <c r="H98" s="11">
        <v>0</v>
      </c>
      <c r="I98" s="11">
        <v>0</v>
      </c>
      <c r="J98" s="11">
        <v>0</v>
      </c>
      <c r="K98" s="11">
        <v>0</v>
      </c>
      <c r="L98" s="11">
        <v>0</v>
      </c>
      <c r="M98" s="11">
        <v>0</v>
      </c>
      <c r="N98" s="11"/>
      <c r="O98" s="11"/>
    </row>
    <row r="99" spans="1:15" x14ac:dyDescent="0.35">
      <c r="A99" s="10" t="str">
        <f t="shared" si="2"/>
        <v>DISTRIBUCION VOLUMEN X CRITERIO (Consumiciones)Leche+bebidas vegetalesRTO CENTRO</v>
      </c>
      <c r="B99" s="10">
        <v>0</v>
      </c>
      <c r="C99" s="10">
        <v>0</v>
      </c>
      <c r="D99" s="10" t="s">
        <v>6</v>
      </c>
      <c r="E99" s="84">
        <v>8.785534596894097</v>
      </c>
      <c r="F99" s="84">
        <v>9.2905737426551198</v>
      </c>
      <c r="G99" s="84">
        <v>8.7696523688486305</v>
      </c>
      <c r="H99" s="11">
        <v>0</v>
      </c>
      <c r="I99" s="11">
        <v>0</v>
      </c>
      <c r="J99" s="11">
        <v>0</v>
      </c>
      <c r="K99" s="11">
        <v>0</v>
      </c>
      <c r="L99" s="11">
        <v>0</v>
      </c>
      <c r="M99" s="11">
        <v>0</v>
      </c>
      <c r="N99" s="11"/>
      <c r="O99" s="11"/>
    </row>
    <row r="100" spans="1:15" x14ac:dyDescent="0.35">
      <c r="A100" s="10" t="str">
        <f t="shared" si="2"/>
        <v>DISTRIBUCION VOLUMEN X CRITERIO (Consumiciones)Leche+bebidas vegetalesNORTE-CENTRO</v>
      </c>
      <c r="B100" s="10">
        <v>0</v>
      </c>
      <c r="C100" s="10">
        <v>0</v>
      </c>
      <c r="D100" s="10" t="s">
        <v>7</v>
      </c>
      <c r="E100" s="84">
        <v>12.151373566435224</v>
      </c>
      <c r="F100" s="84">
        <v>12.232628382040446</v>
      </c>
      <c r="G100" s="84">
        <v>12.750792855950591</v>
      </c>
      <c r="H100" s="11">
        <v>0</v>
      </c>
      <c r="I100" s="11">
        <v>0</v>
      </c>
      <c r="J100" s="11">
        <v>0</v>
      </c>
      <c r="K100" s="11">
        <v>0</v>
      </c>
      <c r="L100" s="11">
        <v>0</v>
      </c>
      <c r="M100" s="11">
        <v>0</v>
      </c>
      <c r="N100" s="11"/>
      <c r="O100" s="11"/>
    </row>
    <row r="101" spans="1:15" x14ac:dyDescent="0.35">
      <c r="A101" s="10" t="str">
        <f t="shared" si="2"/>
        <v>DISTRIBUCION VOLUMEN X CRITERIO (Consumiciones)Leche+bebidas vegetalesNOROESTE</v>
      </c>
      <c r="B101" s="10">
        <v>0</v>
      </c>
      <c r="C101" s="10">
        <v>0</v>
      </c>
      <c r="D101" s="10" t="s">
        <v>8</v>
      </c>
      <c r="E101" s="84">
        <v>16.309176696595554</v>
      </c>
      <c r="F101" s="84">
        <v>15.711387664068555</v>
      </c>
      <c r="G101" s="84">
        <v>15.642317202949291</v>
      </c>
      <c r="H101" s="11">
        <v>0</v>
      </c>
      <c r="I101" s="11">
        <v>0</v>
      </c>
      <c r="J101" s="11">
        <v>0</v>
      </c>
      <c r="K101" s="11">
        <v>0</v>
      </c>
      <c r="L101" s="11">
        <v>0</v>
      </c>
      <c r="M101" s="11">
        <v>0</v>
      </c>
      <c r="N101" s="11"/>
      <c r="O101" s="11"/>
    </row>
    <row r="102" spans="1:15" x14ac:dyDescent="0.35">
      <c r="A102" s="10" t="str">
        <f t="shared" si="2"/>
        <v>DISTRIBUCION VOLUMEN X CRITERIO (Consumiciones)Leche+bebidas vegetales&lt;2MIL</v>
      </c>
      <c r="B102" s="10">
        <v>0</v>
      </c>
      <c r="C102" s="10">
        <v>0</v>
      </c>
      <c r="D102" s="10" t="s">
        <v>9</v>
      </c>
      <c r="E102" s="84">
        <v>4.9675587244872004</v>
      </c>
      <c r="F102" s="84">
        <v>4.9257160520694576</v>
      </c>
      <c r="G102" s="84">
        <v>5.0328396955489501</v>
      </c>
      <c r="H102" s="11">
        <v>0</v>
      </c>
      <c r="I102" s="11">
        <v>0</v>
      </c>
      <c r="J102" s="11">
        <v>0</v>
      </c>
      <c r="K102" s="11">
        <v>0</v>
      </c>
      <c r="L102" s="11">
        <v>0</v>
      </c>
      <c r="M102" s="11">
        <v>0</v>
      </c>
      <c r="N102" s="11"/>
      <c r="O102" s="11"/>
    </row>
    <row r="103" spans="1:15" x14ac:dyDescent="0.35">
      <c r="A103" s="10" t="str">
        <f t="shared" si="2"/>
        <v>DISTRIBUCION VOLUMEN X CRITERIO (Consumiciones)Leche+bebidas vegetales2-5MIL</v>
      </c>
      <c r="B103" s="10">
        <v>0</v>
      </c>
      <c r="C103" s="10">
        <v>0</v>
      </c>
      <c r="D103" s="10" t="s">
        <v>10</v>
      </c>
      <c r="E103" s="84">
        <v>4.3278366511620128</v>
      </c>
      <c r="F103" s="84">
        <v>4.352632512776867</v>
      </c>
      <c r="G103" s="84">
        <v>4.4410469431291801</v>
      </c>
      <c r="H103" s="11">
        <v>0</v>
      </c>
      <c r="I103" s="11">
        <v>0</v>
      </c>
      <c r="J103" s="11">
        <v>0</v>
      </c>
      <c r="K103" s="11">
        <v>0</v>
      </c>
      <c r="L103" s="11">
        <v>0</v>
      </c>
      <c r="M103" s="11">
        <v>0</v>
      </c>
      <c r="N103" s="11"/>
      <c r="O103" s="11"/>
    </row>
    <row r="104" spans="1:15" x14ac:dyDescent="0.35">
      <c r="A104" s="10" t="str">
        <f t="shared" si="2"/>
        <v>DISTRIBUCION VOLUMEN X CRITERIO (Consumiciones)Leche+bebidas vegetales5-10MIL</v>
      </c>
      <c r="B104" s="10">
        <v>0</v>
      </c>
      <c r="C104" s="10">
        <v>0</v>
      </c>
      <c r="D104" s="10" t="s">
        <v>11</v>
      </c>
      <c r="E104" s="84">
        <v>6.3064937617757417</v>
      </c>
      <c r="F104" s="84">
        <v>6.8073441166808291</v>
      </c>
      <c r="G104" s="84">
        <v>6.6940544431274205</v>
      </c>
      <c r="H104" s="11">
        <v>0</v>
      </c>
      <c r="I104" s="11">
        <v>0</v>
      </c>
      <c r="J104" s="11">
        <v>0</v>
      </c>
      <c r="K104" s="11">
        <v>0</v>
      </c>
      <c r="L104" s="11">
        <v>0</v>
      </c>
      <c r="M104" s="11">
        <v>0</v>
      </c>
      <c r="N104" s="11"/>
      <c r="O104" s="11"/>
    </row>
    <row r="105" spans="1:15" x14ac:dyDescent="0.35">
      <c r="A105" s="10" t="str">
        <f t="shared" si="2"/>
        <v>DISTRIBUCION VOLUMEN X CRITERIO (Consumiciones)Leche+bebidas vegetales10-30MIL</v>
      </c>
      <c r="B105" s="10">
        <v>0</v>
      </c>
      <c r="C105" s="10">
        <v>0</v>
      </c>
      <c r="D105" s="10" t="s">
        <v>12</v>
      </c>
      <c r="E105" s="84">
        <v>18.646390027205754</v>
      </c>
      <c r="F105" s="84">
        <v>17.321591691952413</v>
      </c>
      <c r="G105" s="84">
        <v>17.507942645332275</v>
      </c>
      <c r="H105" s="11">
        <v>0</v>
      </c>
      <c r="I105" s="11">
        <v>0</v>
      </c>
      <c r="J105" s="11">
        <v>0</v>
      </c>
      <c r="K105" s="11">
        <v>0</v>
      </c>
      <c r="L105" s="11">
        <v>0</v>
      </c>
      <c r="M105" s="11">
        <v>0</v>
      </c>
      <c r="N105" s="11"/>
      <c r="O105" s="11"/>
    </row>
    <row r="106" spans="1:15" x14ac:dyDescent="0.35">
      <c r="A106" s="10" t="str">
        <f t="shared" si="2"/>
        <v>DISTRIBUCION VOLUMEN X CRITERIO (Consumiciones)Leche+bebidas vegetales30-100MIL</v>
      </c>
      <c r="B106" s="10">
        <v>0</v>
      </c>
      <c r="C106" s="10">
        <v>0</v>
      </c>
      <c r="D106" s="10" t="s">
        <v>13</v>
      </c>
      <c r="E106" s="84">
        <v>21.905964145284162</v>
      </c>
      <c r="F106" s="84">
        <v>22.616835384608986</v>
      </c>
      <c r="G106" s="84">
        <v>22.134059035106809</v>
      </c>
      <c r="H106" s="11">
        <v>0</v>
      </c>
      <c r="I106" s="11">
        <v>0</v>
      </c>
      <c r="J106" s="11">
        <v>0</v>
      </c>
      <c r="K106" s="11">
        <v>0</v>
      </c>
      <c r="L106" s="11">
        <v>0</v>
      </c>
      <c r="M106" s="11">
        <v>0</v>
      </c>
      <c r="N106" s="11"/>
      <c r="O106" s="11"/>
    </row>
    <row r="107" spans="1:15" x14ac:dyDescent="0.35">
      <c r="A107" s="10" t="str">
        <f t="shared" si="2"/>
        <v>DISTRIBUCION VOLUMEN X CRITERIO (Consumiciones)Leche+bebidas vegetales100-200MIL</v>
      </c>
      <c r="B107" s="10">
        <v>0</v>
      </c>
      <c r="C107" s="10">
        <v>0</v>
      </c>
      <c r="D107" s="10" t="s">
        <v>14</v>
      </c>
      <c r="E107" s="84">
        <v>11.376535856458455</v>
      </c>
      <c r="F107" s="84">
        <v>12.011467645105979</v>
      </c>
      <c r="G107" s="84">
        <v>12.778013715369116</v>
      </c>
      <c r="H107" s="11">
        <v>0</v>
      </c>
      <c r="I107" s="11">
        <v>0</v>
      </c>
      <c r="J107" s="11">
        <v>0</v>
      </c>
      <c r="K107" s="11">
        <v>0</v>
      </c>
      <c r="L107" s="11">
        <v>0</v>
      </c>
      <c r="M107" s="11">
        <v>0</v>
      </c>
      <c r="N107" s="11"/>
      <c r="O107" s="11"/>
    </row>
    <row r="108" spans="1:15" x14ac:dyDescent="0.35">
      <c r="A108" s="10" t="str">
        <f t="shared" si="2"/>
        <v>DISTRIBUCION VOLUMEN X CRITERIO (Consumiciones)Leche+bebidas vegetales200-500MIL</v>
      </c>
      <c r="B108" s="10">
        <v>0</v>
      </c>
      <c r="C108" s="10">
        <v>0</v>
      </c>
      <c r="D108" s="10" t="s">
        <v>15</v>
      </c>
      <c r="E108" s="84">
        <v>15.295105403998125</v>
      </c>
      <c r="F108" s="84">
        <v>13.730782719105763</v>
      </c>
      <c r="G108" s="84">
        <v>13.171536488981008</v>
      </c>
      <c r="H108" s="11">
        <v>0</v>
      </c>
      <c r="I108" s="11">
        <v>0</v>
      </c>
      <c r="J108" s="11">
        <v>0</v>
      </c>
      <c r="K108" s="11">
        <v>0</v>
      </c>
      <c r="L108" s="11">
        <v>0</v>
      </c>
      <c r="M108" s="11">
        <v>0</v>
      </c>
      <c r="N108" s="11"/>
      <c r="O108" s="11"/>
    </row>
    <row r="109" spans="1:15" x14ac:dyDescent="0.35">
      <c r="A109" s="10" t="str">
        <f t="shared" si="2"/>
        <v>DISTRIBUCION VOLUMEN X CRITERIO (Consumiciones)Leche+bebidas vegetales&gt;500MIL</v>
      </c>
      <c r="B109" s="10">
        <v>0</v>
      </c>
      <c r="C109" s="10">
        <v>0</v>
      </c>
      <c r="D109" s="10" t="s">
        <v>16</v>
      </c>
      <c r="E109" s="84">
        <v>17.174135643998458</v>
      </c>
      <c r="F109" s="84">
        <v>18.23363195692945</v>
      </c>
      <c r="G109" s="84">
        <v>18.240525344979496</v>
      </c>
      <c r="H109" s="11">
        <v>0</v>
      </c>
      <c r="I109" s="11">
        <v>0</v>
      </c>
      <c r="J109" s="11">
        <v>0</v>
      </c>
      <c r="K109" s="11">
        <v>0</v>
      </c>
      <c r="L109" s="11">
        <v>0</v>
      </c>
      <c r="M109" s="11">
        <v>0</v>
      </c>
      <c r="N109" s="11"/>
      <c r="O109" s="11"/>
    </row>
    <row r="110" spans="1:15" x14ac:dyDescent="0.35">
      <c r="A110" s="10" t="str">
        <f t="shared" si="2"/>
        <v>DISTRIBUCION VOLUMEN X CRITERIO (Consumiciones)Leche+bebidas vegetalesDE 15 A 19 AÑOS</v>
      </c>
      <c r="B110" s="10">
        <v>0</v>
      </c>
      <c r="C110" s="10">
        <v>0</v>
      </c>
      <c r="D110" s="10" t="s">
        <v>35</v>
      </c>
      <c r="E110" s="84">
        <v>0.65401112347982704</v>
      </c>
      <c r="F110" s="84">
        <v>0.90820824456177462</v>
      </c>
      <c r="G110" s="84">
        <v>0.66788833038587425</v>
      </c>
      <c r="H110" s="11">
        <v>0</v>
      </c>
      <c r="I110" s="11">
        <v>0</v>
      </c>
      <c r="J110" s="11">
        <v>0</v>
      </c>
      <c r="K110" s="11">
        <v>0</v>
      </c>
      <c r="L110" s="11">
        <v>0</v>
      </c>
      <c r="M110" s="11">
        <v>0</v>
      </c>
      <c r="N110" s="11"/>
      <c r="O110" s="11"/>
    </row>
    <row r="111" spans="1:15" x14ac:dyDescent="0.35">
      <c r="A111" s="10" t="str">
        <f t="shared" si="2"/>
        <v>DISTRIBUCION VOLUMEN X CRITERIO (Consumiciones)Leche+bebidas vegetalesDE 20 A 24 AÑOS</v>
      </c>
      <c r="B111" s="10">
        <v>0</v>
      </c>
      <c r="C111" s="10">
        <v>0</v>
      </c>
      <c r="D111" s="10" t="s">
        <v>36</v>
      </c>
      <c r="E111" s="84">
        <v>1.7134166955360397</v>
      </c>
      <c r="F111" s="84">
        <v>1.6357258798953729</v>
      </c>
      <c r="G111" s="84">
        <v>1.6413917641581923</v>
      </c>
      <c r="H111" s="11">
        <v>0</v>
      </c>
      <c r="I111" s="11">
        <v>0</v>
      </c>
      <c r="J111" s="11">
        <v>0</v>
      </c>
      <c r="K111" s="11">
        <v>0</v>
      </c>
      <c r="L111" s="11">
        <v>0</v>
      </c>
      <c r="M111" s="11">
        <v>0</v>
      </c>
      <c r="N111" s="11"/>
      <c r="O111" s="11"/>
    </row>
    <row r="112" spans="1:15" x14ac:dyDescent="0.35">
      <c r="A112" s="10" t="str">
        <f t="shared" si="2"/>
        <v>DISTRIBUCION VOLUMEN X CRITERIO (Consumiciones)Leche+bebidas vegetalesDE 25 A 34 AÑOS</v>
      </c>
      <c r="B112" s="10">
        <v>0</v>
      </c>
      <c r="C112" s="10">
        <v>0</v>
      </c>
      <c r="D112" s="10" t="s">
        <v>37</v>
      </c>
      <c r="E112" s="84">
        <v>6.4061603640817131</v>
      </c>
      <c r="F112" s="84">
        <v>6.4487781752957014</v>
      </c>
      <c r="G112" s="84">
        <v>5.7133090634545347</v>
      </c>
      <c r="H112" s="11">
        <v>0</v>
      </c>
      <c r="I112" s="11">
        <v>0</v>
      </c>
      <c r="J112" s="11">
        <v>0</v>
      </c>
      <c r="K112" s="11">
        <v>0</v>
      </c>
      <c r="L112" s="11">
        <v>0</v>
      </c>
      <c r="M112" s="11">
        <v>0</v>
      </c>
      <c r="N112" s="11"/>
      <c r="O112" s="11"/>
    </row>
    <row r="113" spans="1:15" x14ac:dyDescent="0.35">
      <c r="A113" s="10" t="str">
        <f t="shared" si="2"/>
        <v>DISTRIBUCION VOLUMEN X CRITERIO (Consumiciones)Leche+bebidas vegetalesDE 35 A 49 AÑOS</v>
      </c>
      <c r="B113" s="10">
        <v>0</v>
      </c>
      <c r="C113" s="10">
        <v>0</v>
      </c>
      <c r="D113" s="10" t="s">
        <v>38</v>
      </c>
      <c r="E113" s="84">
        <v>28.139364836615609</v>
      </c>
      <c r="F113" s="84">
        <v>26.971560295583302</v>
      </c>
      <c r="G113" s="84">
        <v>24.894500682106141</v>
      </c>
      <c r="H113" s="11">
        <v>0</v>
      </c>
      <c r="I113" s="11">
        <v>0</v>
      </c>
      <c r="J113" s="11">
        <v>0</v>
      </c>
      <c r="K113" s="11">
        <v>0</v>
      </c>
      <c r="L113" s="11">
        <v>0</v>
      </c>
      <c r="M113" s="11">
        <v>0</v>
      </c>
      <c r="N113" s="11"/>
      <c r="O113" s="11"/>
    </row>
    <row r="114" spans="1:15" x14ac:dyDescent="0.35">
      <c r="A114" s="10" t="str">
        <f t="shared" si="2"/>
        <v>DISTRIBUCION VOLUMEN X CRITERIO (Consumiciones)Leche+bebidas vegetalesDE 50 A 59 AÑOS</v>
      </c>
      <c r="B114" s="10">
        <v>0</v>
      </c>
      <c r="C114" s="10">
        <v>0</v>
      </c>
      <c r="D114" s="10" t="s">
        <v>39</v>
      </c>
      <c r="E114" s="84">
        <v>25.242213459563938</v>
      </c>
      <c r="F114" s="84">
        <v>25.509328117701035</v>
      </c>
      <c r="G114" s="84">
        <v>27.516675857668361</v>
      </c>
      <c r="H114" s="11">
        <v>0</v>
      </c>
      <c r="I114" s="11">
        <v>0</v>
      </c>
      <c r="J114" s="11">
        <v>0</v>
      </c>
      <c r="K114" s="11">
        <v>0</v>
      </c>
      <c r="L114" s="11">
        <v>0</v>
      </c>
      <c r="M114" s="11">
        <v>0</v>
      </c>
      <c r="N114" s="11"/>
      <c r="O114" s="11"/>
    </row>
    <row r="115" spans="1:15" x14ac:dyDescent="0.35">
      <c r="A115" s="10" t="str">
        <f t="shared" si="2"/>
        <v>DISTRIBUCION VOLUMEN X CRITERIO (Consumiciones)Leche+bebidas vegetalesDE 60 A 75 AÑOS</v>
      </c>
      <c r="B115" s="10">
        <v>0</v>
      </c>
      <c r="C115" s="10">
        <v>0</v>
      </c>
      <c r="D115" s="10" t="s">
        <v>40</v>
      </c>
      <c r="E115" s="84">
        <v>37.844855408006147</v>
      </c>
      <c r="F115" s="84">
        <v>38.526401366192552</v>
      </c>
      <c r="G115" s="84">
        <v>39.566262192163073</v>
      </c>
      <c r="H115" s="11">
        <v>0</v>
      </c>
      <c r="I115" s="11">
        <v>0</v>
      </c>
      <c r="J115" s="11">
        <v>0</v>
      </c>
      <c r="K115" s="11">
        <v>0</v>
      </c>
      <c r="L115" s="11">
        <v>0</v>
      </c>
      <c r="M115" s="11">
        <v>0</v>
      </c>
      <c r="N115" s="11"/>
      <c r="O115" s="11"/>
    </row>
    <row r="116" spans="1:15" x14ac:dyDescent="0.35">
      <c r="A116" s="10" t="str">
        <f t="shared" si="2"/>
        <v>DISTRIBUCION VOLUMEN X CRITERIO (Consumiciones)Leche+bebidas vegetalesNIVEL ALTO</v>
      </c>
      <c r="B116" s="10">
        <v>0</v>
      </c>
      <c r="C116" s="10">
        <v>0</v>
      </c>
      <c r="D116" s="10" t="s">
        <v>203</v>
      </c>
      <c r="E116" s="84">
        <v>23.705119742259811</v>
      </c>
      <c r="F116" s="84">
        <v>23.823738150123162</v>
      </c>
      <c r="G116" s="84">
        <v>23.928248209163254</v>
      </c>
      <c r="H116" s="11">
        <v>0</v>
      </c>
      <c r="I116" s="11">
        <v>0</v>
      </c>
      <c r="J116" s="11">
        <v>0</v>
      </c>
      <c r="K116" s="11">
        <v>0</v>
      </c>
      <c r="L116" s="11">
        <v>0</v>
      </c>
      <c r="M116" s="11">
        <v>0</v>
      </c>
      <c r="N116" s="11"/>
      <c r="O116" s="11"/>
    </row>
    <row r="117" spans="1:15" x14ac:dyDescent="0.35">
      <c r="A117" s="10" t="str">
        <f t="shared" si="2"/>
        <v>DISTRIBUCION VOLUMEN X CRITERIO (Consumiciones)Leche+bebidas vegetalesNIVEL MEDIO ALTO</v>
      </c>
      <c r="B117" s="10">
        <v>0</v>
      </c>
      <c r="C117" s="10">
        <v>0</v>
      </c>
      <c r="D117" s="10" t="s">
        <v>204</v>
      </c>
      <c r="E117" s="84">
        <v>14.515702034611182</v>
      </c>
      <c r="F117" s="84">
        <v>14.121747218337145</v>
      </c>
      <c r="G117" s="84">
        <v>12.144088143466957</v>
      </c>
      <c r="H117" s="11">
        <v>0</v>
      </c>
      <c r="I117" s="11">
        <v>0</v>
      </c>
      <c r="J117" s="11">
        <v>0</v>
      </c>
      <c r="K117" s="11">
        <v>0</v>
      </c>
      <c r="L117" s="11">
        <v>0</v>
      </c>
      <c r="M117" s="11">
        <v>0</v>
      </c>
      <c r="N117" s="11"/>
      <c r="O117" s="11"/>
    </row>
    <row r="118" spans="1:15" x14ac:dyDescent="0.35">
      <c r="A118" s="10" t="str">
        <f t="shared" si="2"/>
        <v>DISTRIBUCION VOLUMEN X CRITERIO (Consumiciones)Leche+bebidas vegetalesNIVEL MEDIO</v>
      </c>
      <c r="B118" s="10">
        <v>0</v>
      </c>
      <c r="C118" s="10">
        <v>0</v>
      </c>
      <c r="D118" s="10" t="s">
        <v>205</v>
      </c>
      <c r="E118" s="84">
        <v>22.6452594165854</v>
      </c>
      <c r="F118" s="84">
        <v>23.124742695319377</v>
      </c>
      <c r="G118" s="84">
        <v>24.151431084742445</v>
      </c>
      <c r="H118" s="11">
        <v>0</v>
      </c>
      <c r="I118" s="11">
        <v>0</v>
      </c>
      <c r="J118" s="11">
        <v>0</v>
      </c>
      <c r="K118" s="11">
        <v>0</v>
      </c>
      <c r="L118" s="11">
        <v>0</v>
      </c>
      <c r="M118" s="11">
        <v>0</v>
      </c>
      <c r="N118" s="11"/>
      <c r="O118" s="11"/>
    </row>
    <row r="119" spans="1:15" x14ac:dyDescent="0.35">
      <c r="A119" s="10" t="str">
        <f t="shared" si="2"/>
        <v>DISTRIBUCION VOLUMEN X CRITERIO (Consumiciones)Leche+bebidas vegetalesNIVEL MEDIO BAJO</v>
      </c>
      <c r="B119" s="10">
        <v>0</v>
      </c>
      <c r="C119" s="10">
        <v>0</v>
      </c>
      <c r="D119" s="10" t="s">
        <v>206</v>
      </c>
      <c r="E119" s="84">
        <v>17.578220898452066</v>
      </c>
      <c r="F119" s="84">
        <v>16.298485904901575</v>
      </c>
      <c r="G119" s="84">
        <v>17.531022271804332</v>
      </c>
      <c r="H119" s="11">
        <v>0</v>
      </c>
      <c r="I119" s="11">
        <v>0</v>
      </c>
      <c r="J119" s="11">
        <v>0</v>
      </c>
      <c r="K119" s="11">
        <v>0</v>
      </c>
      <c r="L119" s="11">
        <v>0</v>
      </c>
      <c r="M119" s="11">
        <v>0</v>
      </c>
      <c r="N119" s="11"/>
      <c r="O119" s="11"/>
    </row>
    <row r="120" spans="1:15" x14ac:dyDescent="0.35">
      <c r="A120" s="10" t="str">
        <f t="shared" si="2"/>
        <v>DISTRIBUCION VOLUMEN X CRITERIO (Consumiciones)Leche+bebidas vegetalesNIVEL BAJO</v>
      </c>
      <c r="B120" s="10">
        <v>0</v>
      </c>
      <c r="C120" s="10">
        <v>0</v>
      </c>
      <c r="D120" s="10" t="s">
        <v>207</v>
      </c>
      <c r="E120" s="84">
        <v>21.55571881950868</v>
      </c>
      <c r="F120" s="84">
        <v>22.631286031318744</v>
      </c>
      <c r="G120" s="84">
        <v>22.245231419562536</v>
      </c>
      <c r="H120" s="11">
        <v>0</v>
      </c>
      <c r="I120" s="11">
        <v>0</v>
      </c>
      <c r="J120" s="11">
        <v>0</v>
      </c>
      <c r="K120" s="11">
        <v>0</v>
      </c>
      <c r="L120" s="11">
        <v>0</v>
      </c>
      <c r="M120" s="11">
        <v>0</v>
      </c>
      <c r="N120" s="11"/>
      <c r="O120" s="11"/>
    </row>
    <row r="121" spans="1:15" x14ac:dyDescent="0.35">
      <c r="A121" s="10" t="str">
        <f t="shared" si="2"/>
        <v>DISTRIBUCION VOLUMEN X CRITERIO (Consumiciones)Leche+bebidas vegetalesHOMBRE</v>
      </c>
      <c r="B121" s="10">
        <v>0</v>
      </c>
      <c r="C121" s="10">
        <v>0</v>
      </c>
      <c r="D121" s="10" t="s">
        <v>17</v>
      </c>
      <c r="E121" s="84">
        <v>60.82686531583559</v>
      </c>
      <c r="F121" s="84">
        <v>58.581521746663881</v>
      </c>
      <c r="G121" s="84">
        <v>58.686799538266612</v>
      </c>
      <c r="H121" s="11">
        <v>0</v>
      </c>
      <c r="I121" s="11">
        <v>0</v>
      </c>
      <c r="J121" s="11">
        <v>0</v>
      </c>
      <c r="K121" s="11">
        <v>0</v>
      </c>
      <c r="L121" s="11">
        <v>0</v>
      </c>
      <c r="M121" s="11">
        <v>0</v>
      </c>
      <c r="N121" s="11"/>
      <c r="O121" s="11"/>
    </row>
    <row r="122" spans="1:15" x14ac:dyDescent="0.35">
      <c r="A122" s="10" t="str">
        <f>$B$3&amp;$C$93&amp;D122</f>
        <v>DISTRIBUCION VOLUMEN X CRITERIO (Consumiciones)Leche+bebidas vegetalesMUJER</v>
      </c>
      <c r="B122" s="10">
        <v>0</v>
      </c>
      <c r="C122" s="10">
        <v>0</v>
      </c>
      <c r="D122" s="10" t="s">
        <v>18</v>
      </c>
      <c r="E122" s="84">
        <v>39.173155595581555</v>
      </c>
      <c r="F122" s="84">
        <v>41.418471322570319</v>
      </c>
      <c r="G122" s="84">
        <v>41.313221590472914</v>
      </c>
      <c r="H122" s="11">
        <v>0</v>
      </c>
      <c r="I122" s="11">
        <v>0</v>
      </c>
      <c r="J122" s="11">
        <v>0</v>
      </c>
      <c r="K122" s="11">
        <v>0</v>
      </c>
      <c r="L122" s="11">
        <v>0</v>
      </c>
      <c r="M122" s="11">
        <v>0</v>
      </c>
      <c r="N122" s="11"/>
      <c r="O122" s="11"/>
    </row>
    <row r="123" spans="1:15" x14ac:dyDescent="0.35">
      <c r="A123" s="10" t="str">
        <f>$B$3&amp;$C$123&amp;D123</f>
        <v>DISTRIBUCION VOLUMEN X CRITERIO (Consumiciones)LecheT.ESPAÑA</v>
      </c>
      <c r="B123" s="10">
        <v>0</v>
      </c>
      <c r="C123" s="10" t="s">
        <v>118</v>
      </c>
      <c r="D123" s="10" t="s">
        <v>32</v>
      </c>
      <c r="E123" s="84">
        <v>100</v>
      </c>
      <c r="F123" s="84">
        <v>100</v>
      </c>
      <c r="G123" s="84">
        <v>100</v>
      </c>
      <c r="H123" s="11">
        <v>0</v>
      </c>
      <c r="I123" s="11">
        <v>0</v>
      </c>
      <c r="J123" s="11">
        <v>0</v>
      </c>
      <c r="K123" s="11">
        <v>0</v>
      </c>
      <c r="L123" s="11">
        <v>0</v>
      </c>
      <c r="M123" s="11">
        <v>0</v>
      </c>
      <c r="N123" s="11"/>
      <c r="O123" s="11"/>
    </row>
    <row r="124" spans="1:15" x14ac:dyDescent="0.35">
      <c r="A124" s="10" t="str">
        <f t="shared" ref="A124:A152" si="3">$B$3&amp;$C$123&amp;D124</f>
        <v>DISTRIBUCION VOLUMEN X CRITERIO (Consumiciones)LecheBCN AM</v>
      </c>
      <c r="B124" s="10">
        <v>0</v>
      </c>
      <c r="C124" s="10">
        <v>0</v>
      </c>
      <c r="D124" s="10" t="s">
        <v>1</v>
      </c>
      <c r="E124" s="84">
        <v>7.9974424626048295</v>
      </c>
      <c r="F124" s="84">
        <v>8.7329475454847074</v>
      </c>
      <c r="G124" s="84">
        <v>8.6374884260286411</v>
      </c>
      <c r="H124" s="11">
        <v>0</v>
      </c>
      <c r="I124" s="11">
        <v>0</v>
      </c>
      <c r="J124" s="11">
        <v>0</v>
      </c>
      <c r="K124" s="11">
        <v>0</v>
      </c>
      <c r="L124" s="11">
        <v>0</v>
      </c>
      <c r="M124" s="11">
        <v>0</v>
      </c>
      <c r="N124" s="11"/>
      <c r="O124" s="11"/>
    </row>
    <row r="125" spans="1:15" x14ac:dyDescent="0.35">
      <c r="A125" s="10" t="str">
        <f t="shared" si="3"/>
        <v>DISTRIBUCION VOLUMEN X CRITERIO (Consumiciones)LecheREST.CAT ARAGON</v>
      </c>
      <c r="B125" s="10">
        <v>0</v>
      </c>
      <c r="C125" s="10">
        <v>0</v>
      </c>
      <c r="D125" s="10" t="s">
        <v>2</v>
      </c>
      <c r="E125" s="84">
        <v>9.3325791692393167</v>
      </c>
      <c r="F125" s="84">
        <v>8.9470401999069296</v>
      </c>
      <c r="G125" s="84">
        <v>9.1556399629632921</v>
      </c>
      <c r="H125" s="11">
        <v>0</v>
      </c>
      <c r="I125" s="11">
        <v>0</v>
      </c>
      <c r="J125" s="11">
        <v>0</v>
      </c>
      <c r="K125" s="11">
        <v>0</v>
      </c>
      <c r="L125" s="11">
        <v>0</v>
      </c>
      <c r="M125" s="11">
        <v>0</v>
      </c>
      <c r="N125" s="11"/>
      <c r="O125" s="11"/>
    </row>
    <row r="126" spans="1:15" x14ac:dyDescent="0.35">
      <c r="A126" s="10" t="str">
        <f t="shared" si="3"/>
        <v>DISTRIBUCION VOLUMEN X CRITERIO (Consumiciones)LecheLEVANTE</v>
      </c>
      <c r="B126" s="10">
        <v>0</v>
      </c>
      <c r="C126" s="10">
        <v>0</v>
      </c>
      <c r="D126" s="10" t="s">
        <v>3</v>
      </c>
      <c r="E126" s="84">
        <v>11.013127348667043</v>
      </c>
      <c r="F126" s="84">
        <v>10.495883308250589</v>
      </c>
      <c r="G126" s="84">
        <v>10.348476377265616</v>
      </c>
      <c r="H126" s="11">
        <v>0</v>
      </c>
      <c r="I126" s="11">
        <v>0</v>
      </c>
      <c r="J126" s="11">
        <v>0</v>
      </c>
      <c r="K126" s="11">
        <v>0</v>
      </c>
      <c r="L126" s="11">
        <v>0</v>
      </c>
      <c r="M126" s="11">
        <v>0</v>
      </c>
      <c r="N126" s="11"/>
      <c r="O126" s="11"/>
    </row>
    <row r="127" spans="1:15" x14ac:dyDescent="0.35">
      <c r="A127" s="10" t="str">
        <f t="shared" si="3"/>
        <v>DISTRIBUCION VOLUMEN X CRITERIO (Consumiciones)LecheANDALUCIA</v>
      </c>
      <c r="B127" s="10">
        <v>0</v>
      </c>
      <c r="C127" s="10">
        <v>0</v>
      </c>
      <c r="D127" s="10" t="s">
        <v>4</v>
      </c>
      <c r="E127" s="84">
        <v>20.806293528149464</v>
      </c>
      <c r="F127" s="84">
        <v>20.363921213322385</v>
      </c>
      <c r="G127" s="84">
        <v>20.444277798978234</v>
      </c>
      <c r="H127" s="11">
        <v>0</v>
      </c>
      <c r="I127" s="11">
        <v>0</v>
      </c>
      <c r="J127" s="11">
        <v>0</v>
      </c>
      <c r="K127" s="11">
        <v>0</v>
      </c>
      <c r="L127" s="11">
        <v>0</v>
      </c>
      <c r="M127" s="11">
        <v>0</v>
      </c>
      <c r="N127" s="11"/>
      <c r="O127" s="11"/>
    </row>
    <row r="128" spans="1:15" x14ac:dyDescent="0.35">
      <c r="A128" s="10" t="str">
        <f t="shared" si="3"/>
        <v>DISTRIBUCION VOLUMEN X CRITERIO (Consumiciones)LecheMDD AM</v>
      </c>
      <c r="B128" s="10">
        <v>0</v>
      </c>
      <c r="C128" s="10">
        <v>0</v>
      </c>
      <c r="D128" s="10" t="s">
        <v>5</v>
      </c>
      <c r="E128" s="84">
        <v>13.322625354593853</v>
      </c>
      <c r="F128" s="84">
        <v>13.707991848652682</v>
      </c>
      <c r="G128" s="84">
        <v>13.661331546578396</v>
      </c>
      <c r="H128" s="11">
        <v>0</v>
      </c>
      <c r="I128" s="11">
        <v>0</v>
      </c>
      <c r="J128" s="11">
        <v>0</v>
      </c>
      <c r="K128" s="11">
        <v>0</v>
      </c>
      <c r="L128" s="11">
        <v>0</v>
      </c>
      <c r="M128" s="11">
        <v>0</v>
      </c>
      <c r="N128" s="11"/>
      <c r="O128" s="11"/>
    </row>
    <row r="129" spans="1:15" x14ac:dyDescent="0.35">
      <c r="A129" s="10" t="str">
        <f t="shared" si="3"/>
        <v>DISTRIBUCION VOLUMEN X CRITERIO (Consumiciones)LecheRTO CENTRO</v>
      </c>
      <c r="B129" s="10">
        <v>0</v>
      </c>
      <c r="C129" s="10">
        <v>0</v>
      </c>
      <c r="D129" s="10" t="s">
        <v>6</v>
      </c>
      <c r="E129" s="84">
        <v>8.9727680556814882</v>
      </c>
      <c r="F129" s="84">
        <v>9.6044912268474665</v>
      </c>
      <c r="G129" s="84">
        <v>9.0763231304893175</v>
      </c>
      <c r="H129" s="11">
        <v>0</v>
      </c>
      <c r="I129" s="11">
        <v>0</v>
      </c>
      <c r="J129" s="11">
        <v>0</v>
      </c>
      <c r="K129" s="11">
        <v>0</v>
      </c>
      <c r="L129" s="11">
        <v>0</v>
      </c>
      <c r="M129" s="11">
        <v>0</v>
      </c>
      <c r="N129" s="11"/>
      <c r="O129" s="11"/>
    </row>
    <row r="130" spans="1:15" x14ac:dyDescent="0.35">
      <c r="A130" s="10" t="str">
        <f t="shared" si="3"/>
        <v>DISTRIBUCION VOLUMEN X CRITERIO (Consumiciones)LecheNORTE-CENTRO</v>
      </c>
      <c r="B130" s="10">
        <v>0</v>
      </c>
      <c r="C130" s="10">
        <v>0</v>
      </c>
      <c r="D130" s="10" t="s">
        <v>7</v>
      </c>
      <c r="E130" s="84">
        <v>12.117121395951983</v>
      </c>
      <c r="F130" s="84">
        <v>12.288990962226332</v>
      </c>
      <c r="G130" s="84">
        <v>13.029836440926154</v>
      </c>
      <c r="H130" s="11">
        <v>0</v>
      </c>
      <c r="I130" s="11">
        <v>0</v>
      </c>
      <c r="J130" s="11">
        <v>0</v>
      </c>
      <c r="K130" s="11">
        <v>0</v>
      </c>
      <c r="L130" s="11">
        <v>0</v>
      </c>
      <c r="M130" s="11">
        <v>0</v>
      </c>
      <c r="N130" s="11"/>
      <c r="O130" s="11"/>
    </row>
    <row r="131" spans="1:15" x14ac:dyDescent="0.35">
      <c r="A131" s="10" t="str">
        <f t="shared" si="3"/>
        <v>DISTRIBUCION VOLUMEN X CRITERIO (Consumiciones)LecheNOROESTE</v>
      </c>
      <c r="B131" s="10">
        <v>0</v>
      </c>
      <c r="C131" s="10">
        <v>0</v>
      </c>
      <c r="D131" s="10" t="s">
        <v>8</v>
      </c>
      <c r="E131" s="84">
        <v>16.438042685112023</v>
      </c>
      <c r="F131" s="84">
        <v>15.858711915791673</v>
      </c>
      <c r="G131" s="84">
        <v>15.646648503296918</v>
      </c>
      <c r="H131" s="11">
        <v>0</v>
      </c>
      <c r="I131" s="11">
        <v>0</v>
      </c>
      <c r="J131" s="11">
        <v>0</v>
      </c>
      <c r="K131" s="11">
        <v>0</v>
      </c>
      <c r="L131" s="11">
        <v>0</v>
      </c>
      <c r="M131" s="11">
        <v>0</v>
      </c>
      <c r="N131" s="11"/>
      <c r="O131" s="11"/>
    </row>
    <row r="132" spans="1:15" x14ac:dyDescent="0.35">
      <c r="A132" s="10" t="str">
        <f t="shared" si="3"/>
        <v>DISTRIBUCION VOLUMEN X CRITERIO (Consumiciones)Leche&lt;2MIL</v>
      </c>
      <c r="B132" s="10">
        <v>0</v>
      </c>
      <c r="C132" s="10">
        <v>0</v>
      </c>
      <c r="D132" s="10" t="s">
        <v>9</v>
      </c>
      <c r="E132" s="84">
        <v>5.0749817575765421</v>
      </c>
      <c r="F132" s="84">
        <v>4.4955406438460885</v>
      </c>
      <c r="G132" s="84">
        <v>4.382162920101881</v>
      </c>
      <c r="H132" s="11">
        <v>0</v>
      </c>
      <c r="I132" s="11">
        <v>0</v>
      </c>
      <c r="J132" s="11">
        <v>0</v>
      </c>
      <c r="K132" s="11">
        <v>0</v>
      </c>
      <c r="L132" s="11">
        <v>0</v>
      </c>
      <c r="M132" s="11">
        <v>0</v>
      </c>
      <c r="N132" s="11"/>
      <c r="O132" s="11"/>
    </row>
    <row r="133" spans="1:15" x14ac:dyDescent="0.35">
      <c r="A133" s="10" t="str">
        <f t="shared" si="3"/>
        <v>DISTRIBUCION VOLUMEN X CRITERIO (Consumiciones)Leche2-5MIL</v>
      </c>
      <c r="B133" s="10">
        <v>0</v>
      </c>
      <c r="C133" s="10">
        <v>0</v>
      </c>
      <c r="D133" s="10" t="s">
        <v>10</v>
      </c>
      <c r="E133" s="84">
        <v>4.3543736480097417</v>
      </c>
      <c r="F133" s="84">
        <v>4.4679467214929716</v>
      </c>
      <c r="G133" s="84">
        <v>4.573010682072991</v>
      </c>
      <c r="H133" s="11">
        <v>0</v>
      </c>
      <c r="I133" s="11">
        <v>0</v>
      </c>
      <c r="J133" s="11">
        <v>0</v>
      </c>
      <c r="K133" s="11">
        <v>0</v>
      </c>
      <c r="L133" s="11">
        <v>0</v>
      </c>
      <c r="M133" s="11">
        <v>0</v>
      </c>
      <c r="N133" s="11"/>
      <c r="O133" s="11"/>
    </row>
    <row r="134" spans="1:15" x14ac:dyDescent="0.35">
      <c r="A134" s="10" t="str">
        <f t="shared" si="3"/>
        <v>DISTRIBUCION VOLUMEN X CRITERIO (Consumiciones)Leche5-10MIL</v>
      </c>
      <c r="B134" s="10">
        <v>0</v>
      </c>
      <c r="C134" s="10">
        <v>0</v>
      </c>
      <c r="D134" s="10" t="s">
        <v>11</v>
      </c>
      <c r="E134" s="84">
        <v>5.9891480968150956</v>
      </c>
      <c r="F134" s="84">
        <v>6.7406669323767776</v>
      </c>
      <c r="G134" s="84">
        <v>6.4904716263907254</v>
      </c>
      <c r="H134" s="11">
        <v>0</v>
      </c>
      <c r="I134" s="11">
        <v>0</v>
      </c>
      <c r="J134" s="11">
        <v>0</v>
      </c>
      <c r="K134" s="11">
        <v>0</v>
      </c>
      <c r="L134" s="11">
        <v>0</v>
      </c>
      <c r="M134" s="11">
        <v>0</v>
      </c>
      <c r="N134" s="11"/>
      <c r="O134" s="11"/>
    </row>
    <row r="135" spans="1:15" x14ac:dyDescent="0.35">
      <c r="A135" s="10" t="str">
        <f t="shared" si="3"/>
        <v>DISTRIBUCION VOLUMEN X CRITERIO (Consumiciones)Leche10-30MIL</v>
      </c>
      <c r="B135" s="10">
        <v>0</v>
      </c>
      <c r="C135" s="10">
        <v>0</v>
      </c>
      <c r="D135" s="10" t="s">
        <v>12</v>
      </c>
      <c r="E135" s="84">
        <v>18.885046106196089</v>
      </c>
      <c r="F135" s="84">
        <v>17.643637731126052</v>
      </c>
      <c r="G135" s="84">
        <v>17.86396996831764</v>
      </c>
      <c r="H135" s="11">
        <v>0</v>
      </c>
      <c r="I135" s="11">
        <v>0</v>
      </c>
      <c r="J135" s="11">
        <v>0</v>
      </c>
      <c r="K135" s="11">
        <v>0</v>
      </c>
      <c r="L135" s="11">
        <v>0</v>
      </c>
      <c r="M135" s="11">
        <v>0</v>
      </c>
      <c r="N135" s="11"/>
      <c r="O135" s="11"/>
    </row>
    <row r="136" spans="1:15" x14ac:dyDescent="0.35">
      <c r="A136" s="10" t="str">
        <f t="shared" si="3"/>
        <v>DISTRIBUCION VOLUMEN X CRITERIO (Consumiciones)Leche30-100MIL</v>
      </c>
      <c r="B136" s="10">
        <v>0</v>
      </c>
      <c r="C136" s="10">
        <v>0</v>
      </c>
      <c r="D136" s="10" t="s">
        <v>13</v>
      </c>
      <c r="E136" s="84">
        <v>21.755504030604094</v>
      </c>
      <c r="F136" s="84">
        <v>22.364340832021114</v>
      </c>
      <c r="G136" s="84">
        <v>22.133293693405871</v>
      </c>
      <c r="H136" s="11">
        <v>0</v>
      </c>
      <c r="I136" s="11">
        <v>0</v>
      </c>
      <c r="J136" s="11">
        <v>0</v>
      </c>
      <c r="K136" s="11">
        <v>0</v>
      </c>
      <c r="L136" s="11">
        <v>0</v>
      </c>
      <c r="M136" s="11">
        <v>0</v>
      </c>
      <c r="N136" s="11"/>
      <c r="O136" s="11"/>
    </row>
    <row r="137" spans="1:15" x14ac:dyDescent="0.35">
      <c r="A137" s="10" t="str">
        <f t="shared" si="3"/>
        <v>DISTRIBUCION VOLUMEN X CRITERIO (Consumiciones)Leche100-200MIL</v>
      </c>
      <c r="B137" s="10">
        <v>0</v>
      </c>
      <c r="C137" s="10">
        <v>0</v>
      </c>
      <c r="D137" s="10" t="s">
        <v>14</v>
      </c>
      <c r="E137" s="84">
        <v>11.359431153021911</v>
      </c>
      <c r="F137" s="84">
        <v>12.044152889307055</v>
      </c>
      <c r="G137" s="84">
        <v>12.82534322556598</v>
      </c>
      <c r="H137" s="11">
        <v>0</v>
      </c>
      <c r="I137" s="11">
        <v>0</v>
      </c>
      <c r="J137" s="11">
        <v>0</v>
      </c>
      <c r="K137" s="11">
        <v>0</v>
      </c>
      <c r="L137" s="11">
        <v>0</v>
      </c>
      <c r="M137" s="11">
        <v>0</v>
      </c>
      <c r="N137" s="11"/>
      <c r="O137" s="11"/>
    </row>
    <row r="138" spans="1:15" x14ac:dyDescent="0.35">
      <c r="A138" s="10" t="str">
        <f t="shared" si="3"/>
        <v>DISTRIBUCION VOLUMEN X CRITERIO (Consumiciones)Leche200-500MIL</v>
      </c>
      <c r="B138" s="10">
        <v>0</v>
      </c>
      <c r="C138" s="10">
        <v>0</v>
      </c>
      <c r="D138" s="10" t="s">
        <v>15</v>
      </c>
      <c r="E138" s="84">
        <v>15.257876625086894</v>
      </c>
      <c r="F138" s="84">
        <v>13.744646776159557</v>
      </c>
      <c r="G138" s="84">
        <v>13.112348133225654</v>
      </c>
      <c r="H138" s="11">
        <v>0</v>
      </c>
      <c r="I138" s="11">
        <v>0</v>
      </c>
      <c r="J138" s="11">
        <v>0</v>
      </c>
      <c r="K138" s="11">
        <v>0</v>
      </c>
      <c r="L138" s="11">
        <v>0</v>
      </c>
      <c r="M138" s="11">
        <v>0</v>
      </c>
      <c r="N138" s="11"/>
      <c r="O138" s="11"/>
    </row>
    <row r="139" spans="1:15" x14ac:dyDescent="0.35">
      <c r="A139" s="10" t="str">
        <f t="shared" si="3"/>
        <v>DISTRIBUCION VOLUMEN X CRITERIO (Consumiciones)Leche&gt;500MIL</v>
      </c>
      <c r="B139" s="10">
        <v>0</v>
      </c>
      <c r="C139" s="10">
        <v>0</v>
      </c>
      <c r="D139" s="10" t="s">
        <v>16</v>
      </c>
      <c r="E139" s="84">
        <v>17.323624190245091</v>
      </c>
      <c r="F139" s="84">
        <v>18.499050050056589</v>
      </c>
      <c r="G139" s="84">
        <v>18.619428593403796</v>
      </c>
      <c r="H139" s="11">
        <v>0</v>
      </c>
      <c r="I139" s="11">
        <v>0</v>
      </c>
      <c r="J139" s="11">
        <v>0</v>
      </c>
      <c r="K139" s="11">
        <v>0</v>
      </c>
      <c r="L139" s="11">
        <v>0</v>
      </c>
      <c r="M139" s="11">
        <v>0</v>
      </c>
      <c r="N139" s="11"/>
      <c r="O139" s="11"/>
    </row>
    <row r="140" spans="1:15" x14ac:dyDescent="0.35">
      <c r="A140" s="10" t="str">
        <f t="shared" si="3"/>
        <v>DISTRIBUCION VOLUMEN X CRITERIO (Consumiciones)LecheDE 15 A 19 AÑOS</v>
      </c>
      <c r="B140" s="10">
        <v>0</v>
      </c>
      <c r="C140" s="10">
        <v>0</v>
      </c>
      <c r="D140" s="10" t="s">
        <v>35</v>
      </c>
      <c r="E140" s="84">
        <v>0.66087169279614977</v>
      </c>
      <c r="F140" s="84">
        <v>0.93701073222010967</v>
      </c>
      <c r="G140" s="84">
        <v>0.6300744284011206</v>
      </c>
      <c r="H140" s="11">
        <v>0</v>
      </c>
      <c r="I140" s="11">
        <v>0</v>
      </c>
      <c r="J140" s="11">
        <v>0</v>
      </c>
      <c r="K140" s="11">
        <v>0</v>
      </c>
      <c r="L140" s="11">
        <v>0</v>
      </c>
      <c r="M140" s="11">
        <v>0</v>
      </c>
      <c r="N140" s="11"/>
      <c r="O140" s="11"/>
    </row>
    <row r="141" spans="1:15" x14ac:dyDescent="0.35">
      <c r="A141" s="10" t="str">
        <f t="shared" si="3"/>
        <v>DISTRIBUCION VOLUMEN X CRITERIO (Consumiciones)LecheDE 20 A 24 AÑOS</v>
      </c>
      <c r="B141" s="10">
        <v>0</v>
      </c>
      <c r="C141" s="10">
        <v>0</v>
      </c>
      <c r="D141" s="10" t="s">
        <v>36</v>
      </c>
      <c r="E141" s="84">
        <v>1.6994900756898659</v>
      </c>
      <c r="F141" s="84">
        <v>1.622231369619461</v>
      </c>
      <c r="G141" s="84">
        <v>1.6296580612525626</v>
      </c>
      <c r="H141" s="11">
        <v>0</v>
      </c>
      <c r="I141" s="11">
        <v>0</v>
      </c>
      <c r="J141" s="11">
        <v>0</v>
      </c>
      <c r="K141" s="11">
        <v>0</v>
      </c>
      <c r="L141" s="11">
        <v>0</v>
      </c>
      <c r="M141" s="11">
        <v>0</v>
      </c>
      <c r="N141" s="11"/>
      <c r="O141" s="11"/>
    </row>
    <row r="142" spans="1:15" x14ac:dyDescent="0.35">
      <c r="A142" s="10" t="str">
        <f t="shared" si="3"/>
        <v>DISTRIBUCION VOLUMEN X CRITERIO (Consumiciones)LecheDE 25 A 34 AÑOS</v>
      </c>
      <c r="B142" s="10">
        <v>0</v>
      </c>
      <c r="C142" s="10">
        <v>0</v>
      </c>
      <c r="D142" s="10" t="s">
        <v>37</v>
      </c>
      <c r="E142" s="84">
        <v>6.2396788182075928</v>
      </c>
      <c r="F142" s="84">
        <v>6.1460040756736589</v>
      </c>
      <c r="G142" s="84">
        <v>5.6637520966267605</v>
      </c>
      <c r="H142" s="11">
        <v>0</v>
      </c>
      <c r="I142" s="11">
        <v>0</v>
      </c>
      <c r="J142" s="11">
        <v>0</v>
      </c>
      <c r="K142" s="11">
        <v>0</v>
      </c>
      <c r="L142" s="11">
        <v>0</v>
      </c>
      <c r="M142" s="11">
        <v>0</v>
      </c>
      <c r="N142" s="11"/>
      <c r="O142" s="11"/>
    </row>
    <row r="143" spans="1:15" x14ac:dyDescent="0.35">
      <c r="A143" s="10" t="str">
        <f t="shared" si="3"/>
        <v>DISTRIBUCION VOLUMEN X CRITERIO (Consumiciones)LecheDE 35 A 49 AÑOS</v>
      </c>
      <c r="B143" s="10">
        <v>0</v>
      </c>
      <c r="C143" s="10">
        <v>0</v>
      </c>
      <c r="D143" s="10" t="s">
        <v>38</v>
      </c>
      <c r="E143" s="84">
        <v>27.894385363459602</v>
      </c>
      <c r="F143" s="84">
        <v>26.866609894725073</v>
      </c>
      <c r="G143" s="84">
        <v>25.027037980375276</v>
      </c>
      <c r="H143" s="11">
        <v>0</v>
      </c>
      <c r="I143" s="11">
        <v>0</v>
      </c>
      <c r="J143" s="11">
        <v>0</v>
      </c>
      <c r="K143" s="11">
        <v>0</v>
      </c>
      <c r="L143" s="11">
        <v>0</v>
      </c>
      <c r="M143" s="11">
        <v>0</v>
      </c>
      <c r="N143" s="11"/>
      <c r="O143" s="11"/>
    </row>
    <row r="144" spans="1:15" x14ac:dyDescent="0.35">
      <c r="A144" s="10" t="str">
        <f t="shared" si="3"/>
        <v>DISTRIBUCION VOLUMEN X CRITERIO (Consumiciones)LecheDE 50 A 59 AÑOS</v>
      </c>
      <c r="B144" s="10">
        <v>0</v>
      </c>
      <c r="C144" s="10">
        <v>0</v>
      </c>
      <c r="D144" s="10" t="s">
        <v>39</v>
      </c>
      <c r="E144" s="84">
        <v>25.3264350346642</v>
      </c>
      <c r="F144" s="84">
        <v>25.819240170722374</v>
      </c>
      <c r="G144" s="84">
        <v>27.622062873658081</v>
      </c>
      <c r="H144" s="11">
        <v>0</v>
      </c>
      <c r="I144" s="11">
        <v>0</v>
      </c>
      <c r="J144" s="11">
        <v>0</v>
      </c>
      <c r="K144" s="11">
        <v>0</v>
      </c>
      <c r="L144" s="11">
        <v>0</v>
      </c>
      <c r="M144" s="11">
        <v>0</v>
      </c>
      <c r="N144" s="11"/>
      <c r="O144" s="11"/>
    </row>
    <row r="145" spans="1:15" x14ac:dyDescent="0.35">
      <c r="A145" s="10" t="str">
        <f t="shared" si="3"/>
        <v>DISTRIBUCION VOLUMEN X CRITERIO (Consumiciones)LecheDE 60 A 75 AÑOS</v>
      </c>
      <c r="B145" s="10">
        <v>0</v>
      </c>
      <c r="C145" s="10">
        <v>0</v>
      </c>
      <c r="D145" s="10" t="s">
        <v>40</v>
      </c>
      <c r="E145" s="84">
        <v>38.179132682506989</v>
      </c>
      <c r="F145" s="84">
        <v>38.608876895634729</v>
      </c>
      <c r="G145" s="84">
        <v>39.427439704416308</v>
      </c>
      <c r="H145" s="11">
        <v>0</v>
      </c>
      <c r="I145" s="11">
        <v>0</v>
      </c>
      <c r="J145" s="11">
        <v>0</v>
      </c>
      <c r="K145" s="11">
        <v>0</v>
      </c>
      <c r="L145" s="11">
        <v>0</v>
      </c>
      <c r="M145" s="11">
        <v>0</v>
      </c>
      <c r="N145" s="11"/>
      <c r="O145" s="11"/>
    </row>
    <row r="146" spans="1:15" x14ac:dyDescent="0.35">
      <c r="A146" s="10" t="str">
        <f t="shared" si="3"/>
        <v>DISTRIBUCION VOLUMEN X CRITERIO (Consumiciones)LecheNIVEL ALTO</v>
      </c>
      <c r="B146" s="10">
        <v>0</v>
      </c>
      <c r="C146" s="10">
        <v>0</v>
      </c>
      <c r="D146" s="10" t="s">
        <v>203</v>
      </c>
      <c r="E146" s="84">
        <v>23.758543714891431</v>
      </c>
      <c r="F146" s="84">
        <v>24.335829991992398</v>
      </c>
      <c r="G146" s="84">
        <v>24.397184677688934</v>
      </c>
      <c r="H146" s="11">
        <v>0</v>
      </c>
      <c r="I146" s="11">
        <v>0</v>
      </c>
      <c r="J146" s="11">
        <v>0</v>
      </c>
      <c r="K146" s="11">
        <v>0</v>
      </c>
      <c r="L146" s="11">
        <v>0</v>
      </c>
      <c r="M146" s="11">
        <v>0</v>
      </c>
      <c r="N146" s="11"/>
      <c r="O146" s="11"/>
    </row>
    <row r="147" spans="1:15" x14ac:dyDescent="0.35">
      <c r="A147" s="10" t="str">
        <f t="shared" si="3"/>
        <v>DISTRIBUCION VOLUMEN X CRITERIO (Consumiciones)LecheNIVEL MEDIO ALTO</v>
      </c>
      <c r="B147" s="10">
        <v>0</v>
      </c>
      <c r="C147" s="10">
        <v>0</v>
      </c>
      <c r="D147" s="10" t="s">
        <v>204</v>
      </c>
      <c r="E147" s="84">
        <v>14.327721719206284</v>
      </c>
      <c r="F147" s="84">
        <v>14.013043026888267</v>
      </c>
      <c r="G147" s="84">
        <v>12.057134743213142</v>
      </c>
      <c r="H147" s="11">
        <v>0</v>
      </c>
      <c r="I147" s="11">
        <v>0</v>
      </c>
      <c r="J147" s="11">
        <v>0</v>
      </c>
      <c r="K147" s="11">
        <v>0</v>
      </c>
      <c r="L147" s="11">
        <v>0</v>
      </c>
      <c r="M147" s="11">
        <v>0</v>
      </c>
      <c r="N147" s="11"/>
      <c r="O147" s="11"/>
    </row>
    <row r="148" spans="1:15" x14ac:dyDescent="0.35">
      <c r="A148" s="10" t="str">
        <f t="shared" si="3"/>
        <v>DISTRIBUCION VOLUMEN X CRITERIO (Consumiciones)LecheNIVEL MEDIO</v>
      </c>
      <c r="B148" s="10">
        <v>0</v>
      </c>
      <c r="C148" s="10">
        <v>0</v>
      </c>
      <c r="D148" s="10" t="s">
        <v>205</v>
      </c>
      <c r="E148" s="84">
        <v>22.38853411513092</v>
      </c>
      <c r="F148" s="84">
        <v>23.004440843564261</v>
      </c>
      <c r="G148" s="84">
        <v>24.581007445798317</v>
      </c>
      <c r="H148" s="11">
        <v>0</v>
      </c>
      <c r="I148" s="11">
        <v>0</v>
      </c>
      <c r="J148" s="11">
        <v>0</v>
      </c>
      <c r="K148" s="11">
        <v>0</v>
      </c>
      <c r="L148" s="11">
        <v>0</v>
      </c>
      <c r="M148" s="11">
        <v>0</v>
      </c>
      <c r="N148" s="11"/>
      <c r="O148" s="11"/>
    </row>
    <row r="149" spans="1:15" x14ac:dyDescent="0.35">
      <c r="A149" s="10" t="str">
        <f t="shared" si="3"/>
        <v>DISTRIBUCION VOLUMEN X CRITERIO (Consumiciones)LecheNIVEL MEDIO BAJO</v>
      </c>
      <c r="B149" s="10">
        <v>0</v>
      </c>
      <c r="C149" s="10">
        <v>0</v>
      </c>
      <c r="D149" s="10" t="s">
        <v>206</v>
      </c>
      <c r="E149" s="84">
        <v>17.75669284652329</v>
      </c>
      <c r="F149" s="84">
        <v>16.680467620754719</v>
      </c>
      <c r="G149" s="84">
        <v>17.78515603044583</v>
      </c>
      <c r="H149" s="11">
        <v>0</v>
      </c>
      <c r="I149" s="11">
        <v>0</v>
      </c>
      <c r="J149" s="11">
        <v>0</v>
      </c>
      <c r="K149" s="11">
        <v>0</v>
      </c>
      <c r="L149" s="11">
        <v>0</v>
      </c>
      <c r="M149" s="11">
        <v>0</v>
      </c>
      <c r="N149" s="11"/>
      <c r="O149" s="11"/>
    </row>
    <row r="150" spans="1:15" x14ac:dyDescent="0.35">
      <c r="A150" s="10" t="str">
        <f t="shared" si="3"/>
        <v>DISTRIBUCION VOLUMEN X CRITERIO (Consumiciones)LecheNIVEL BAJO</v>
      </c>
      <c r="B150" s="10">
        <v>0</v>
      </c>
      <c r="C150" s="10">
        <v>0</v>
      </c>
      <c r="D150" s="10" t="s">
        <v>207</v>
      </c>
      <c r="E150" s="84">
        <v>21.768493211803534</v>
      </c>
      <c r="F150" s="84">
        <v>21.966189477444043</v>
      </c>
      <c r="G150" s="84">
        <v>21.179539289380344</v>
      </c>
      <c r="H150" s="11">
        <v>0</v>
      </c>
      <c r="I150" s="11">
        <v>0</v>
      </c>
      <c r="J150" s="11">
        <v>0</v>
      </c>
      <c r="K150" s="11">
        <v>0</v>
      </c>
      <c r="L150" s="11">
        <v>0</v>
      </c>
      <c r="M150" s="11">
        <v>0</v>
      </c>
      <c r="N150" s="11"/>
      <c r="O150" s="11"/>
    </row>
    <row r="151" spans="1:15" x14ac:dyDescent="0.35">
      <c r="A151" s="10" t="str">
        <f t="shared" si="3"/>
        <v>DISTRIBUCION VOLUMEN X CRITERIO (Consumiciones)LecheHOMBRE</v>
      </c>
      <c r="B151" s="10">
        <v>0</v>
      </c>
      <c r="C151" s="10">
        <v>0</v>
      </c>
      <c r="D151" s="10" t="s">
        <v>17</v>
      </c>
      <c r="E151" s="84">
        <v>61.789391041278975</v>
      </c>
      <c r="F151" s="84">
        <v>60.252838415583689</v>
      </c>
      <c r="G151" s="84">
        <v>60.163263253491429</v>
      </c>
      <c r="H151" s="11">
        <v>0</v>
      </c>
      <c r="I151" s="11">
        <v>0</v>
      </c>
      <c r="J151" s="11">
        <v>0</v>
      </c>
      <c r="K151" s="11">
        <v>0</v>
      </c>
      <c r="L151" s="11">
        <v>0</v>
      </c>
      <c r="M151" s="11">
        <v>0</v>
      </c>
      <c r="N151" s="11"/>
      <c r="O151" s="11"/>
    </row>
    <row r="152" spans="1:15" x14ac:dyDescent="0.35">
      <c r="A152" s="10" t="str">
        <f t="shared" si="3"/>
        <v>DISTRIBUCION VOLUMEN X CRITERIO (Consumiciones)LecheMUJER</v>
      </c>
      <c r="B152" s="10">
        <v>0</v>
      </c>
      <c r="C152" s="10">
        <v>0</v>
      </c>
      <c r="D152" s="10" t="s">
        <v>18</v>
      </c>
      <c r="E152" s="84">
        <v>38.210601762498762</v>
      </c>
      <c r="F152" s="84">
        <v>39.747139804899085</v>
      </c>
      <c r="G152" s="84">
        <v>39.836766328544002</v>
      </c>
      <c r="H152" s="11">
        <v>0</v>
      </c>
      <c r="I152" s="11">
        <v>0</v>
      </c>
      <c r="J152" s="11">
        <v>0</v>
      </c>
      <c r="K152" s="11">
        <v>0</v>
      </c>
      <c r="L152" s="11">
        <v>0</v>
      </c>
      <c r="M152" s="11">
        <v>0</v>
      </c>
      <c r="N152" s="11"/>
      <c r="O152" s="11"/>
    </row>
    <row r="153" spans="1:15" x14ac:dyDescent="0.35">
      <c r="A153" s="10" t="str">
        <f>$B$3&amp;$C$153&amp;D153</f>
        <v>DISTRIBUCION VOLUMEN X CRITERIO (Consumiciones)Leche SolaT.ESPAÑA</v>
      </c>
      <c r="B153" s="10">
        <v>0</v>
      </c>
      <c r="C153" s="10" t="s">
        <v>119</v>
      </c>
      <c r="D153" s="10" t="s">
        <v>32</v>
      </c>
      <c r="E153" s="84">
        <v>100</v>
      </c>
      <c r="F153" s="84">
        <v>100</v>
      </c>
      <c r="G153" s="84">
        <v>100</v>
      </c>
      <c r="H153" s="11">
        <v>0</v>
      </c>
      <c r="I153" s="11">
        <v>0</v>
      </c>
      <c r="J153" s="11">
        <v>0</v>
      </c>
      <c r="K153" s="11">
        <v>0</v>
      </c>
      <c r="L153" s="11">
        <v>0</v>
      </c>
      <c r="M153" s="11">
        <v>0</v>
      </c>
      <c r="N153" s="11"/>
      <c r="O153" s="11"/>
    </row>
    <row r="154" spans="1:15" x14ac:dyDescent="0.35">
      <c r="A154" s="10" t="str">
        <f t="shared" ref="A154:A182" si="4">$B$3&amp;$C$153&amp;D154</f>
        <v>DISTRIBUCION VOLUMEN X CRITERIO (Consumiciones)Leche SolaBCN AM</v>
      </c>
      <c r="B154" s="10">
        <v>0</v>
      </c>
      <c r="C154" s="10">
        <v>0</v>
      </c>
      <c r="D154" s="10" t="s">
        <v>1</v>
      </c>
      <c r="E154" s="84">
        <v>4.5587509381631772</v>
      </c>
      <c r="F154" s="84">
        <v>5.7362753450332251</v>
      </c>
      <c r="G154" s="84">
        <v>11.788534165998048</v>
      </c>
      <c r="H154" s="11">
        <v>0</v>
      </c>
      <c r="I154" s="11">
        <v>0</v>
      </c>
      <c r="J154" s="11">
        <v>0</v>
      </c>
      <c r="K154" s="11">
        <v>0</v>
      </c>
      <c r="L154" s="11">
        <v>0</v>
      </c>
      <c r="M154" s="11">
        <v>0</v>
      </c>
      <c r="N154" s="11"/>
      <c r="O154" s="11"/>
    </row>
    <row r="155" spans="1:15" x14ac:dyDescent="0.35">
      <c r="A155" s="10" t="str">
        <f t="shared" si="4"/>
        <v>DISTRIBUCION VOLUMEN X CRITERIO (Consumiciones)Leche SolaREST.CAT ARAGON</v>
      </c>
      <c r="B155" s="10">
        <v>0</v>
      </c>
      <c r="C155" s="10">
        <v>0</v>
      </c>
      <c r="D155" s="10" t="s">
        <v>2</v>
      </c>
      <c r="E155" s="84">
        <v>9.768133839976727</v>
      </c>
      <c r="F155" s="84">
        <v>20.421108487695637</v>
      </c>
      <c r="G155" s="84">
        <v>13.942168301162969</v>
      </c>
      <c r="H155" s="11">
        <v>0</v>
      </c>
      <c r="I155" s="11">
        <v>0</v>
      </c>
      <c r="J155" s="11">
        <v>0</v>
      </c>
      <c r="K155" s="11">
        <v>0</v>
      </c>
      <c r="L155" s="11">
        <v>0</v>
      </c>
      <c r="M155" s="11">
        <v>0</v>
      </c>
      <c r="N155" s="11"/>
      <c r="O155" s="11"/>
    </row>
    <row r="156" spans="1:15" x14ac:dyDescent="0.35">
      <c r="A156" s="10" t="str">
        <f t="shared" si="4"/>
        <v>DISTRIBUCION VOLUMEN X CRITERIO (Consumiciones)Leche SolaLEVANTE</v>
      </c>
      <c r="B156" s="10">
        <v>0</v>
      </c>
      <c r="C156" s="10">
        <v>0</v>
      </c>
      <c r="D156" s="10" t="s">
        <v>3</v>
      </c>
      <c r="E156" s="84">
        <v>39.565726457320451</v>
      </c>
      <c r="F156" s="84">
        <v>9.1752208942871754</v>
      </c>
      <c r="G156" s="84">
        <v>9.7101515933570788</v>
      </c>
      <c r="H156" s="11">
        <v>0</v>
      </c>
      <c r="I156" s="11">
        <v>0</v>
      </c>
      <c r="J156" s="11">
        <v>0</v>
      </c>
      <c r="K156" s="11">
        <v>0</v>
      </c>
      <c r="L156" s="11">
        <v>0</v>
      </c>
      <c r="M156" s="11">
        <v>0</v>
      </c>
      <c r="N156" s="11"/>
      <c r="O156" s="11"/>
    </row>
    <row r="157" spans="1:15" x14ac:dyDescent="0.35">
      <c r="A157" s="10" t="str">
        <f t="shared" si="4"/>
        <v>DISTRIBUCION VOLUMEN X CRITERIO (Consumiciones)Leche SolaANDALUCIA</v>
      </c>
      <c r="B157" s="10">
        <v>0</v>
      </c>
      <c r="C157" s="10">
        <v>0</v>
      </c>
      <c r="D157" s="10" t="s">
        <v>4</v>
      </c>
      <c r="E157" s="84">
        <v>18.09321093415954</v>
      </c>
      <c r="F157" s="84">
        <v>17.945291239685517</v>
      </c>
      <c r="G157" s="84">
        <v>25.714749306254692</v>
      </c>
      <c r="H157" s="11">
        <v>0</v>
      </c>
      <c r="I157" s="11">
        <v>0</v>
      </c>
      <c r="J157" s="11">
        <v>0</v>
      </c>
      <c r="K157" s="11">
        <v>0</v>
      </c>
      <c r="L157" s="11">
        <v>0</v>
      </c>
      <c r="M157" s="11">
        <v>0</v>
      </c>
      <c r="N157" s="11"/>
      <c r="O157" s="11"/>
    </row>
    <row r="158" spans="1:15" x14ac:dyDescent="0.35">
      <c r="A158" s="10" t="str">
        <f t="shared" si="4"/>
        <v>DISTRIBUCION VOLUMEN X CRITERIO (Consumiciones)Leche SolaMDD AM</v>
      </c>
      <c r="B158" s="10">
        <v>0</v>
      </c>
      <c r="C158" s="10">
        <v>0</v>
      </c>
      <c r="D158" s="10" t="s">
        <v>5</v>
      </c>
      <c r="E158" s="84">
        <v>7.4574190337206536</v>
      </c>
      <c r="F158" s="84">
        <v>17.417851666139278</v>
      </c>
      <c r="G158" s="84">
        <v>12.22421814180171</v>
      </c>
      <c r="H158" s="11">
        <v>0</v>
      </c>
      <c r="I158" s="11">
        <v>0</v>
      </c>
      <c r="J158" s="11">
        <v>0</v>
      </c>
      <c r="K158" s="11">
        <v>0</v>
      </c>
      <c r="L158" s="11">
        <v>0</v>
      </c>
      <c r="M158" s="11">
        <v>0</v>
      </c>
      <c r="N158" s="11"/>
      <c r="O158" s="11"/>
    </row>
    <row r="159" spans="1:15" x14ac:dyDescent="0.35">
      <c r="A159" s="10" t="str">
        <f t="shared" si="4"/>
        <v>DISTRIBUCION VOLUMEN X CRITERIO (Consumiciones)Leche SolaRTO CENTRO</v>
      </c>
      <c r="B159" s="10">
        <v>0</v>
      </c>
      <c r="C159" s="10">
        <v>0</v>
      </c>
      <c r="D159" s="10" t="s">
        <v>6</v>
      </c>
      <c r="E159" s="84">
        <v>5.9686948328300566</v>
      </c>
      <c r="F159" s="84">
        <v>11.727147481926831</v>
      </c>
      <c r="G159" s="84">
        <v>11.405240949796518</v>
      </c>
      <c r="H159" s="11">
        <v>0</v>
      </c>
      <c r="I159" s="11">
        <v>0</v>
      </c>
      <c r="J159" s="11">
        <v>0</v>
      </c>
      <c r="K159" s="11">
        <v>0</v>
      </c>
      <c r="L159" s="11">
        <v>0</v>
      </c>
      <c r="M159" s="11">
        <v>0</v>
      </c>
      <c r="N159" s="11"/>
      <c r="O159" s="11"/>
    </row>
    <row r="160" spans="1:15" x14ac:dyDescent="0.35">
      <c r="A160" s="10" t="str">
        <f t="shared" si="4"/>
        <v>DISTRIBUCION VOLUMEN X CRITERIO (Consumiciones)Leche SolaNORTE-CENTRO</v>
      </c>
      <c r="B160" s="10">
        <v>0</v>
      </c>
      <c r="C160" s="10">
        <v>0</v>
      </c>
      <c r="D160" s="10" t="s">
        <v>7</v>
      </c>
      <c r="E160" s="84">
        <v>8.6412978070114423</v>
      </c>
      <c r="F160" s="84">
        <v>11.193924494316384</v>
      </c>
      <c r="G160" s="84">
        <v>7.1916951574959409</v>
      </c>
      <c r="H160" s="11">
        <v>0</v>
      </c>
      <c r="I160" s="11">
        <v>0</v>
      </c>
      <c r="J160" s="11">
        <v>0</v>
      </c>
      <c r="K160" s="11">
        <v>0</v>
      </c>
      <c r="L160" s="11">
        <v>0</v>
      </c>
      <c r="M160" s="11">
        <v>0</v>
      </c>
      <c r="N160" s="11"/>
      <c r="O160" s="11"/>
    </row>
    <row r="161" spans="1:15" x14ac:dyDescent="0.35">
      <c r="A161" s="10" t="str">
        <f t="shared" si="4"/>
        <v>DISTRIBUCION VOLUMEN X CRITERIO (Consumiciones)Leche SolaNOROESTE</v>
      </c>
      <c r="B161" s="10">
        <v>0</v>
      </c>
      <c r="C161" s="10">
        <v>0</v>
      </c>
      <c r="D161" s="10" t="s">
        <v>8</v>
      </c>
      <c r="E161" s="84">
        <v>5.9467776476159315</v>
      </c>
      <c r="F161" s="84">
        <v>6.3832096000778913</v>
      </c>
      <c r="G161" s="84">
        <v>8.0232100178695838</v>
      </c>
      <c r="H161" s="11">
        <v>0</v>
      </c>
      <c r="I161" s="11">
        <v>0</v>
      </c>
      <c r="J161" s="11">
        <v>0</v>
      </c>
      <c r="K161" s="11">
        <v>0</v>
      </c>
      <c r="L161" s="11">
        <v>0</v>
      </c>
      <c r="M161" s="11">
        <v>0</v>
      </c>
      <c r="N161" s="11"/>
      <c r="O161" s="11"/>
    </row>
    <row r="162" spans="1:15" x14ac:dyDescent="0.35">
      <c r="A162" s="10" t="str">
        <f t="shared" si="4"/>
        <v>DISTRIBUCION VOLUMEN X CRITERIO (Consumiciones)Leche Sola&lt;2MIL</v>
      </c>
      <c r="B162" s="10">
        <v>0</v>
      </c>
      <c r="C162" s="10">
        <v>0</v>
      </c>
      <c r="D162" s="10" t="s">
        <v>9</v>
      </c>
      <c r="E162" s="84">
        <v>1.7232163106434422</v>
      </c>
      <c r="F162" s="84">
        <v>7.6610568848428793</v>
      </c>
      <c r="G162" s="84">
        <v>15.230251894704026</v>
      </c>
      <c r="H162" s="11">
        <v>0</v>
      </c>
      <c r="I162" s="11">
        <v>0</v>
      </c>
      <c r="J162" s="11">
        <v>0</v>
      </c>
      <c r="K162" s="11">
        <v>0</v>
      </c>
      <c r="L162" s="11">
        <v>0</v>
      </c>
      <c r="M162" s="11">
        <v>0</v>
      </c>
      <c r="N162" s="11"/>
      <c r="O162" s="11"/>
    </row>
    <row r="163" spans="1:15" x14ac:dyDescent="0.35">
      <c r="A163" s="10" t="str">
        <f t="shared" si="4"/>
        <v>DISTRIBUCION VOLUMEN X CRITERIO (Consumiciones)Leche Sola2-5MIL</v>
      </c>
      <c r="B163" s="10">
        <v>0</v>
      </c>
      <c r="C163" s="10">
        <v>0</v>
      </c>
      <c r="D163" s="10" t="s">
        <v>10</v>
      </c>
      <c r="E163" s="84">
        <v>4.2478667938314976</v>
      </c>
      <c r="F163" s="84">
        <v>4.2901307109996827</v>
      </c>
      <c r="G163" s="84">
        <v>2.3868356185618813</v>
      </c>
      <c r="H163" s="11">
        <v>0</v>
      </c>
      <c r="I163" s="11">
        <v>0</v>
      </c>
      <c r="J163" s="11">
        <v>0</v>
      </c>
      <c r="K163" s="11">
        <v>0</v>
      </c>
      <c r="L163" s="11">
        <v>0</v>
      </c>
      <c r="M163" s="11">
        <v>0</v>
      </c>
      <c r="N163" s="11"/>
      <c r="O163" s="11"/>
    </row>
    <row r="164" spans="1:15" x14ac:dyDescent="0.35">
      <c r="A164" s="10" t="str">
        <f t="shared" si="4"/>
        <v>DISTRIBUCION VOLUMEN X CRITERIO (Consumiciones)Leche Sola5-10MIL</v>
      </c>
      <c r="B164" s="10">
        <v>0</v>
      </c>
      <c r="C164" s="10">
        <v>0</v>
      </c>
      <c r="D164" s="10" t="s">
        <v>11</v>
      </c>
      <c r="E164" s="84">
        <v>5.5666052009770803</v>
      </c>
      <c r="F164" s="84">
        <v>5.9282262736411662</v>
      </c>
      <c r="G164" s="84">
        <v>5.7975413564189973</v>
      </c>
      <c r="H164" s="11">
        <v>0</v>
      </c>
      <c r="I164" s="11">
        <v>0</v>
      </c>
      <c r="J164" s="11">
        <v>0</v>
      </c>
      <c r="K164" s="11">
        <v>0</v>
      </c>
      <c r="L164" s="11">
        <v>0</v>
      </c>
      <c r="M164" s="11">
        <v>0</v>
      </c>
      <c r="N164" s="11"/>
      <c r="O164" s="11"/>
    </row>
    <row r="165" spans="1:15" x14ac:dyDescent="0.35">
      <c r="A165" s="10" t="str">
        <f t="shared" si="4"/>
        <v>DISTRIBUCION VOLUMEN X CRITERIO (Consumiciones)Leche Sola10-30MIL</v>
      </c>
      <c r="B165" s="10">
        <v>0</v>
      </c>
      <c r="C165" s="10">
        <v>0</v>
      </c>
      <c r="D165" s="10" t="s">
        <v>12</v>
      </c>
      <c r="E165" s="84">
        <v>9.327479880519892</v>
      </c>
      <c r="F165" s="84">
        <v>18.067716573765306</v>
      </c>
      <c r="G165" s="84">
        <v>11.211111508591538</v>
      </c>
      <c r="H165" s="11">
        <v>0</v>
      </c>
      <c r="I165" s="11">
        <v>0</v>
      </c>
      <c r="J165" s="11">
        <v>0</v>
      </c>
      <c r="K165" s="11">
        <v>0</v>
      </c>
      <c r="L165" s="11">
        <v>0</v>
      </c>
      <c r="M165" s="11">
        <v>0</v>
      </c>
      <c r="N165" s="11"/>
      <c r="O165" s="11"/>
    </row>
    <row r="166" spans="1:15" x14ac:dyDescent="0.35">
      <c r="A166" s="10" t="str">
        <f t="shared" si="4"/>
        <v>DISTRIBUCION VOLUMEN X CRITERIO (Consumiciones)Leche Sola30-100MIL</v>
      </c>
      <c r="B166" s="10">
        <v>0</v>
      </c>
      <c r="C166" s="10">
        <v>0</v>
      </c>
      <c r="D166" s="10" t="s">
        <v>13</v>
      </c>
      <c r="E166" s="84">
        <v>16.757423811473501</v>
      </c>
      <c r="F166" s="84">
        <v>24.748708711632549</v>
      </c>
      <c r="G166" s="84">
        <v>27.104377792654905</v>
      </c>
      <c r="H166" s="11">
        <v>0</v>
      </c>
      <c r="I166" s="11">
        <v>0</v>
      </c>
      <c r="J166" s="11">
        <v>0</v>
      </c>
      <c r="K166" s="11">
        <v>0</v>
      </c>
      <c r="L166" s="11">
        <v>0</v>
      </c>
      <c r="M166" s="11">
        <v>0</v>
      </c>
      <c r="N166" s="11"/>
      <c r="O166" s="11"/>
    </row>
    <row r="167" spans="1:15" x14ac:dyDescent="0.35">
      <c r="A167" s="10" t="str">
        <f t="shared" si="4"/>
        <v>DISTRIBUCION VOLUMEN X CRITERIO (Consumiciones)Leche Sola100-200MIL</v>
      </c>
      <c r="B167" s="10">
        <v>0</v>
      </c>
      <c r="C167" s="10">
        <v>0</v>
      </c>
      <c r="D167" s="10" t="s">
        <v>14</v>
      </c>
      <c r="E167" s="84">
        <v>9.4685929275952709</v>
      </c>
      <c r="F167" s="84">
        <v>9.8824039140276998</v>
      </c>
      <c r="G167" s="84">
        <v>7.514911478269461</v>
      </c>
      <c r="H167" s="11">
        <v>0</v>
      </c>
      <c r="I167" s="11">
        <v>0</v>
      </c>
      <c r="J167" s="11">
        <v>0</v>
      </c>
      <c r="K167" s="11">
        <v>0</v>
      </c>
      <c r="L167" s="11">
        <v>0</v>
      </c>
      <c r="M167" s="11">
        <v>0</v>
      </c>
      <c r="N167" s="11"/>
      <c r="O167" s="11"/>
    </row>
    <row r="168" spans="1:15" x14ac:dyDescent="0.35">
      <c r="A168" s="10" t="str">
        <f t="shared" si="4"/>
        <v>DISTRIBUCION VOLUMEN X CRITERIO (Consumiciones)Leche Sola200-500MIL</v>
      </c>
      <c r="B168" s="10">
        <v>0</v>
      </c>
      <c r="C168" s="10">
        <v>0</v>
      </c>
      <c r="D168" s="10" t="s">
        <v>15</v>
      </c>
      <c r="E168" s="84">
        <v>43.371297317140581</v>
      </c>
      <c r="F168" s="84">
        <v>8.4946649465715751</v>
      </c>
      <c r="G168" s="84">
        <v>11.669060066674501</v>
      </c>
      <c r="H168" s="11">
        <v>0</v>
      </c>
      <c r="I168" s="11">
        <v>0</v>
      </c>
      <c r="J168" s="11">
        <v>0</v>
      </c>
      <c r="K168" s="11">
        <v>0</v>
      </c>
      <c r="L168" s="11">
        <v>0</v>
      </c>
      <c r="M168" s="11">
        <v>0</v>
      </c>
      <c r="N168" s="11"/>
      <c r="O168" s="11"/>
    </row>
    <row r="169" spans="1:15" x14ac:dyDescent="0.35">
      <c r="A169" s="10" t="str">
        <f t="shared" si="4"/>
        <v>DISTRIBUCION VOLUMEN X CRITERIO (Consumiciones)Leche Sola&gt;500MIL</v>
      </c>
      <c r="B169" s="10">
        <v>0</v>
      </c>
      <c r="C169" s="10">
        <v>0</v>
      </c>
      <c r="D169" s="10" t="s">
        <v>16</v>
      </c>
      <c r="E169" s="84">
        <v>9.537531667732086</v>
      </c>
      <c r="F169" s="84">
        <v>20.927128009152206</v>
      </c>
      <c r="G169" s="84">
        <v>19.085874510886136</v>
      </c>
      <c r="H169" s="11">
        <v>0</v>
      </c>
      <c r="I169" s="11">
        <v>0</v>
      </c>
      <c r="J169" s="11">
        <v>0</v>
      </c>
      <c r="K169" s="11">
        <v>0</v>
      </c>
      <c r="L169" s="11">
        <v>0</v>
      </c>
      <c r="M169" s="11">
        <v>0</v>
      </c>
      <c r="N169" s="11"/>
      <c r="O169" s="11"/>
    </row>
    <row r="170" spans="1:15" x14ac:dyDescent="0.35">
      <c r="A170" s="10" t="str">
        <f t="shared" si="4"/>
        <v>DISTRIBUCION VOLUMEN X CRITERIO (Consumiciones)Leche SolaDE 15 A 19 AÑOS</v>
      </c>
      <c r="B170" s="10">
        <v>0</v>
      </c>
      <c r="C170" s="10">
        <v>0</v>
      </c>
      <c r="D170" s="10" t="s">
        <v>35</v>
      </c>
      <c r="E170" s="84">
        <v>0.8720910893699837</v>
      </c>
      <c r="F170" s="84">
        <v>2.6834398656378555</v>
      </c>
      <c r="G170" s="84">
        <v>0.24464270200381241</v>
      </c>
      <c r="H170" s="11">
        <v>0</v>
      </c>
      <c r="I170" s="11">
        <v>0</v>
      </c>
      <c r="J170" s="11">
        <v>0</v>
      </c>
      <c r="K170" s="11">
        <v>0</v>
      </c>
      <c r="L170" s="11">
        <v>0</v>
      </c>
      <c r="M170" s="11">
        <v>0</v>
      </c>
      <c r="N170" s="11"/>
      <c r="O170" s="11"/>
    </row>
    <row r="171" spans="1:15" x14ac:dyDescent="0.35">
      <c r="A171" s="10" t="str">
        <f t="shared" si="4"/>
        <v>DISTRIBUCION VOLUMEN X CRITERIO (Consumiciones)Leche SolaDE 20 A 24 AÑOS</v>
      </c>
      <c r="B171" s="10">
        <v>0</v>
      </c>
      <c r="C171" s="10">
        <v>0</v>
      </c>
      <c r="D171" s="10" t="s">
        <v>36</v>
      </c>
      <c r="E171" s="84">
        <v>1.1019306354955587</v>
      </c>
      <c r="F171" s="84">
        <v>4.3570888201932672</v>
      </c>
      <c r="G171" s="84">
        <v>1.969296340397696</v>
      </c>
      <c r="H171" s="11">
        <v>0</v>
      </c>
      <c r="I171" s="11">
        <v>0</v>
      </c>
      <c r="J171" s="11">
        <v>0</v>
      </c>
      <c r="K171" s="11">
        <v>0</v>
      </c>
      <c r="L171" s="11">
        <v>0</v>
      </c>
      <c r="M171" s="11">
        <v>0</v>
      </c>
      <c r="N171" s="11"/>
      <c r="O171" s="11"/>
    </row>
    <row r="172" spans="1:15" x14ac:dyDescent="0.35">
      <c r="A172" s="10" t="str">
        <f t="shared" si="4"/>
        <v>DISTRIBUCION VOLUMEN X CRITERIO (Consumiciones)Leche SolaDE 25 A 34 AÑOS</v>
      </c>
      <c r="B172" s="10">
        <v>0</v>
      </c>
      <c r="C172" s="10">
        <v>0</v>
      </c>
      <c r="D172" s="10" t="s">
        <v>37</v>
      </c>
      <c r="E172" s="84">
        <v>5.2235250502420021</v>
      </c>
      <c r="F172" s="84">
        <v>8.4806620743373173</v>
      </c>
      <c r="G172" s="84">
        <v>6.0211845711725607</v>
      </c>
      <c r="H172" s="11">
        <v>0</v>
      </c>
      <c r="I172" s="11">
        <v>0</v>
      </c>
      <c r="J172" s="11">
        <v>0</v>
      </c>
      <c r="K172" s="11">
        <v>0</v>
      </c>
      <c r="L172" s="11">
        <v>0</v>
      </c>
      <c r="M172" s="11">
        <v>0</v>
      </c>
      <c r="N172" s="11"/>
      <c r="O172" s="11"/>
    </row>
    <row r="173" spans="1:15" x14ac:dyDescent="0.35">
      <c r="A173" s="10" t="str">
        <f t="shared" si="4"/>
        <v>DISTRIBUCION VOLUMEN X CRITERIO (Consumiciones)Leche SolaDE 35 A 49 AÑOS</v>
      </c>
      <c r="B173" s="10">
        <v>0</v>
      </c>
      <c r="C173" s="10">
        <v>0</v>
      </c>
      <c r="D173" s="10" t="s">
        <v>38</v>
      </c>
      <c r="E173" s="84">
        <v>54.755412317046833</v>
      </c>
      <c r="F173" s="84">
        <v>28.952169997322493</v>
      </c>
      <c r="G173" s="84">
        <v>28.371568111394456</v>
      </c>
      <c r="H173" s="11">
        <v>0</v>
      </c>
      <c r="I173" s="11">
        <v>0</v>
      </c>
      <c r="J173" s="11">
        <v>0</v>
      </c>
      <c r="K173" s="11">
        <v>0</v>
      </c>
      <c r="L173" s="11">
        <v>0</v>
      </c>
      <c r="M173" s="11">
        <v>0</v>
      </c>
      <c r="N173" s="11"/>
      <c r="O173" s="11"/>
    </row>
    <row r="174" spans="1:15" x14ac:dyDescent="0.35">
      <c r="A174" s="10" t="str">
        <f t="shared" si="4"/>
        <v>DISTRIBUCION VOLUMEN X CRITERIO (Consumiciones)Leche SolaDE 50 A 59 AÑOS</v>
      </c>
      <c r="B174" s="10">
        <v>0</v>
      </c>
      <c r="C174" s="10">
        <v>0</v>
      </c>
      <c r="D174" s="10" t="s">
        <v>39</v>
      </c>
      <c r="E174" s="84">
        <v>11.501496525243166</v>
      </c>
      <c r="F174" s="84">
        <v>19.396314777401845</v>
      </c>
      <c r="G174" s="84">
        <v>23.001068086693884</v>
      </c>
      <c r="H174" s="11">
        <v>0</v>
      </c>
      <c r="I174" s="11">
        <v>0</v>
      </c>
      <c r="J174" s="11">
        <v>0</v>
      </c>
      <c r="K174" s="11">
        <v>0</v>
      </c>
      <c r="L174" s="11">
        <v>0</v>
      </c>
      <c r="M174" s="11">
        <v>0</v>
      </c>
      <c r="N174" s="11"/>
      <c r="O174" s="11"/>
    </row>
    <row r="175" spans="1:15" x14ac:dyDescent="0.35">
      <c r="A175" s="10" t="str">
        <f t="shared" si="4"/>
        <v>DISTRIBUCION VOLUMEN X CRITERIO (Consumiciones)Leche SolaDE 60 A 75 AÑOS</v>
      </c>
      <c r="B175" s="10">
        <v>0</v>
      </c>
      <c r="C175" s="10">
        <v>0</v>
      </c>
      <c r="D175" s="10" t="s">
        <v>40</v>
      </c>
      <c r="E175" s="84">
        <v>26.545557687736959</v>
      </c>
      <c r="F175" s="84">
        <v>36.130360489740283</v>
      </c>
      <c r="G175" s="84">
        <v>40.392219490963846</v>
      </c>
      <c r="H175" s="11">
        <v>0</v>
      </c>
      <c r="I175" s="11">
        <v>0</v>
      </c>
      <c r="J175" s="11">
        <v>0</v>
      </c>
      <c r="K175" s="11">
        <v>0</v>
      </c>
      <c r="L175" s="11">
        <v>0</v>
      </c>
      <c r="M175" s="11">
        <v>0</v>
      </c>
      <c r="N175" s="11"/>
      <c r="O175" s="11"/>
    </row>
    <row r="176" spans="1:15" x14ac:dyDescent="0.35">
      <c r="A176" s="10" t="str">
        <f t="shared" si="4"/>
        <v>DISTRIBUCION VOLUMEN X CRITERIO (Consumiciones)Leche SolaNIVEL ALTO</v>
      </c>
      <c r="B176" s="10">
        <v>0</v>
      </c>
      <c r="C176" s="10">
        <v>0</v>
      </c>
      <c r="D176" s="10" t="s">
        <v>203</v>
      </c>
      <c r="E176" s="84">
        <v>15.673678270961483</v>
      </c>
      <c r="F176" s="84">
        <v>17.952389066037046</v>
      </c>
      <c r="G176" s="84">
        <v>22.076755742030656</v>
      </c>
      <c r="H176" s="11">
        <v>0</v>
      </c>
      <c r="I176" s="11">
        <v>0</v>
      </c>
      <c r="J176" s="11">
        <v>0</v>
      </c>
      <c r="K176" s="11">
        <v>0</v>
      </c>
      <c r="L176" s="11">
        <v>0</v>
      </c>
      <c r="M176" s="11">
        <v>0</v>
      </c>
      <c r="N176" s="11"/>
      <c r="O176" s="11"/>
    </row>
    <row r="177" spans="1:15" x14ac:dyDescent="0.35">
      <c r="A177" s="10" t="str">
        <f t="shared" si="4"/>
        <v>DISTRIBUCION VOLUMEN X CRITERIO (Consumiciones)Leche SolaNIVEL MEDIO ALTO</v>
      </c>
      <c r="B177" s="10">
        <v>0</v>
      </c>
      <c r="C177" s="10">
        <v>0</v>
      </c>
      <c r="D177" s="10" t="s">
        <v>204</v>
      </c>
      <c r="E177" s="84">
        <v>4.7946019859727587</v>
      </c>
      <c r="F177" s="84">
        <v>11.631886668451671</v>
      </c>
      <c r="G177" s="84">
        <v>7.3177464222502735</v>
      </c>
      <c r="H177" s="11">
        <v>0</v>
      </c>
      <c r="I177" s="11">
        <v>0</v>
      </c>
      <c r="J177" s="11">
        <v>0</v>
      </c>
      <c r="K177" s="11">
        <v>0</v>
      </c>
      <c r="L177" s="11">
        <v>0</v>
      </c>
      <c r="M177" s="11">
        <v>0</v>
      </c>
      <c r="N177" s="11"/>
      <c r="O177" s="11"/>
    </row>
    <row r="178" spans="1:15" x14ac:dyDescent="0.35">
      <c r="A178" s="10" t="str">
        <f t="shared" si="4"/>
        <v>DISTRIBUCION VOLUMEN X CRITERIO (Consumiciones)Leche SolaNIVEL MEDIO</v>
      </c>
      <c r="B178" s="10">
        <v>0</v>
      </c>
      <c r="C178" s="10">
        <v>0</v>
      </c>
      <c r="D178" s="10" t="s">
        <v>205</v>
      </c>
      <c r="E178" s="84">
        <v>49.985473212228385</v>
      </c>
      <c r="F178" s="84">
        <v>30.097490446169946</v>
      </c>
      <c r="G178" s="84">
        <v>19.732833530086143</v>
      </c>
      <c r="H178" s="11">
        <v>0</v>
      </c>
      <c r="I178" s="11">
        <v>0</v>
      </c>
      <c r="J178" s="11">
        <v>0</v>
      </c>
      <c r="K178" s="11">
        <v>0</v>
      </c>
      <c r="L178" s="11">
        <v>0</v>
      </c>
      <c r="M178" s="11">
        <v>0</v>
      </c>
      <c r="N178" s="11"/>
      <c r="O178" s="11"/>
    </row>
    <row r="179" spans="1:15" x14ac:dyDescent="0.35">
      <c r="A179" s="10" t="str">
        <f t="shared" si="4"/>
        <v>DISTRIBUCION VOLUMEN X CRITERIO (Consumiciones)Leche SolaNIVEL MEDIO BAJO</v>
      </c>
      <c r="B179" s="10">
        <v>0</v>
      </c>
      <c r="C179" s="10">
        <v>0</v>
      </c>
      <c r="D179" s="10" t="s">
        <v>206</v>
      </c>
      <c r="E179" s="84">
        <v>9.1670743884022752</v>
      </c>
      <c r="F179" s="84">
        <v>19.15248642991018</v>
      </c>
      <c r="G179" s="84">
        <v>11.935741042636588</v>
      </c>
      <c r="H179" s="11">
        <v>0</v>
      </c>
      <c r="I179" s="11">
        <v>0</v>
      </c>
      <c r="J179" s="11">
        <v>0</v>
      </c>
      <c r="K179" s="11">
        <v>0</v>
      </c>
      <c r="L179" s="11">
        <v>0</v>
      </c>
      <c r="M179" s="11">
        <v>0</v>
      </c>
      <c r="N179" s="11"/>
      <c r="O179" s="11"/>
    </row>
    <row r="180" spans="1:15" x14ac:dyDescent="0.35">
      <c r="A180" s="10" t="str">
        <f t="shared" si="4"/>
        <v>DISTRIBUCION VOLUMEN X CRITERIO (Consumiciones)Leche SolaNIVEL BAJO</v>
      </c>
      <c r="B180" s="10">
        <v>0</v>
      </c>
      <c r="C180" s="10">
        <v>0</v>
      </c>
      <c r="D180" s="10" t="s">
        <v>207</v>
      </c>
      <c r="E180" s="84">
        <v>20.37918423801192</v>
      </c>
      <c r="F180" s="84">
        <v>21.165786334980407</v>
      </c>
      <c r="G180" s="84">
        <v>38.936896007195529</v>
      </c>
      <c r="H180" s="11">
        <v>0</v>
      </c>
      <c r="I180" s="11">
        <v>0</v>
      </c>
      <c r="J180" s="11">
        <v>0</v>
      </c>
      <c r="K180" s="11">
        <v>0</v>
      </c>
      <c r="L180" s="11">
        <v>0</v>
      </c>
      <c r="M180" s="11">
        <v>0</v>
      </c>
      <c r="N180" s="11"/>
      <c r="O180" s="11"/>
    </row>
    <row r="181" spans="1:15" x14ac:dyDescent="0.35">
      <c r="A181" s="10" t="str">
        <f t="shared" si="4"/>
        <v>DISTRIBUCION VOLUMEN X CRITERIO (Consumiciones)Leche SolaHOMBRE</v>
      </c>
      <c r="B181" s="10">
        <v>0</v>
      </c>
      <c r="C181" s="10">
        <v>0</v>
      </c>
      <c r="D181" s="10" t="s">
        <v>17</v>
      </c>
      <c r="E181" s="84">
        <v>72.286916758845038</v>
      </c>
      <c r="F181" s="84">
        <v>50.329128836745127</v>
      </c>
      <c r="G181" s="84">
        <v>35.796116389083366</v>
      </c>
      <c r="H181" s="11">
        <v>0</v>
      </c>
      <c r="I181" s="11">
        <v>0</v>
      </c>
      <c r="J181" s="11">
        <v>0</v>
      </c>
      <c r="K181" s="11">
        <v>0</v>
      </c>
      <c r="L181" s="11">
        <v>0</v>
      </c>
      <c r="M181" s="11">
        <v>0</v>
      </c>
      <c r="N181" s="11"/>
      <c r="O181" s="11"/>
    </row>
    <row r="182" spans="1:15" x14ac:dyDescent="0.35">
      <c r="A182" s="10" t="str">
        <f t="shared" si="4"/>
        <v>DISTRIBUCION VOLUMEN X CRITERIO (Consumiciones)Leche SolaMUJER</v>
      </c>
      <c r="B182" s="10">
        <v>0</v>
      </c>
      <c r="C182" s="10">
        <v>0</v>
      </c>
      <c r="D182" s="10" t="s">
        <v>18</v>
      </c>
      <c r="E182" s="84">
        <v>27.713119527885443</v>
      </c>
      <c r="F182" s="84">
        <v>49.67090037241681</v>
      </c>
      <c r="G182" s="84">
        <v>64.203858058603373</v>
      </c>
      <c r="H182" s="11">
        <v>0</v>
      </c>
      <c r="I182" s="11">
        <v>0</v>
      </c>
      <c r="J182" s="11">
        <v>0</v>
      </c>
      <c r="K182" s="11">
        <v>0</v>
      </c>
      <c r="L182" s="11">
        <v>0</v>
      </c>
      <c r="M182" s="11">
        <v>0</v>
      </c>
      <c r="N182" s="11"/>
      <c r="O182" s="11"/>
    </row>
    <row r="183" spans="1:15" x14ac:dyDescent="0.35">
      <c r="A183" s="10" t="str">
        <f>$B$3&amp;$C$183&amp;D183</f>
        <v>DISTRIBUCION VOLUMEN X CRITERIO (Consumiciones)Leche Con CacaoT.ESPAÑA</v>
      </c>
      <c r="B183" s="10">
        <v>0</v>
      </c>
      <c r="C183" s="10" t="s">
        <v>120</v>
      </c>
      <c r="D183" s="10" t="s">
        <v>32</v>
      </c>
      <c r="E183" s="84">
        <v>100</v>
      </c>
      <c r="F183" s="84">
        <v>100</v>
      </c>
      <c r="G183" s="84">
        <v>100</v>
      </c>
      <c r="H183" s="11">
        <v>0</v>
      </c>
      <c r="I183" s="11">
        <v>0</v>
      </c>
      <c r="J183" s="11">
        <v>0</v>
      </c>
      <c r="K183" s="11">
        <v>0</v>
      </c>
      <c r="L183" s="11">
        <v>0</v>
      </c>
      <c r="M183" s="11">
        <v>0</v>
      </c>
      <c r="N183" s="11"/>
      <c r="O183" s="11"/>
    </row>
    <row r="184" spans="1:15" x14ac:dyDescent="0.35">
      <c r="A184" s="10" t="str">
        <f t="shared" ref="A184:A212" si="5">$B$3&amp;$C$183&amp;D184</f>
        <v>DISTRIBUCION VOLUMEN X CRITERIO (Consumiciones)Leche Con CacaoBCN AM</v>
      </c>
      <c r="B184" s="10">
        <v>0</v>
      </c>
      <c r="C184" s="10">
        <v>0</v>
      </c>
      <c r="D184" s="10" t="s">
        <v>1</v>
      </c>
      <c r="E184" s="84">
        <v>0.47385533546380815</v>
      </c>
      <c r="F184" s="84">
        <v>1.0877955985013308</v>
      </c>
      <c r="G184" s="84">
        <v>1.5242829806405029</v>
      </c>
      <c r="H184" s="11">
        <v>0</v>
      </c>
      <c r="I184" s="11">
        <v>0</v>
      </c>
      <c r="J184" s="11">
        <v>0</v>
      </c>
      <c r="K184" s="11">
        <v>0</v>
      </c>
      <c r="L184" s="11">
        <v>0</v>
      </c>
      <c r="M184" s="11">
        <v>0</v>
      </c>
      <c r="N184" s="11"/>
      <c r="O184" s="11"/>
    </row>
    <row r="185" spans="1:15" x14ac:dyDescent="0.35">
      <c r="A185" s="10" t="str">
        <f t="shared" si="5"/>
        <v>DISTRIBUCION VOLUMEN X CRITERIO (Consumiciones)Leche Con CacaoREST.CAT ARAGON</v>
      </c>
      <c r="B185" s="10">
        <v>0</v>
      </c>
      <c r="C185" s="10">
        <v>0</v>
      </c>
      <c r="D185" s="10" t="s">
        <v>2</v>
      </c>
      <c r="E185" s="84">
        <v>0.92749236532125834</v>
      </c>
      <c r="F185" s="84">
        <v>1.6491137209756264</v>
      </c>
      <c r="G185" s="84">
        <v>2.7998068038982864</v>
      </c>
      <c r="H185" s="11">
        <v>0</v>
      </c>
      <c r="I185" s="11">
        <v>0</v>
      </c>
      <c r="J185" s="11">
        <v>0</v>
      </c>
      <c r="K185" s="11">
        <v>0</v>
      </c>
      <c r="L185" s="11">
        <v>0</v>
      </c>
      <c r="M185" s="11">
        <v>0</v>
      </c>
      <c r="N185" s="11"/>
      <c r="O185" s="11"/>
    </row>
    <row r="186" spans="1:15" x14ac:dyDescent="0.35">
      <c r="A186" s="10" t="str">
        <f t="shared" si="5"/>
        <v>DISTRIBUCION VOLUMEN X CRITERIO (Consumiciones)Leche Con CacaoLEVANTE</v>
      </c>
      <c r="B186" s="10">
        <v>0</v>
      </c>
      <c r="C186" s="10">
        <v>0</v>
      </c>
      <c r="D186" s="10" t="s">
        <v>3</v>
      </c>
      <c r="E186" s="84">
        <v>7.2334460178246376</v>
      </c>
      <c r="F186" s="84">
        <v>4.372839393598313</v>
      </c>
      <c r="G186" s="84">
        <v>6.0616836595371275</v>
      </c>
      <c r="H186" s="11">
        <v>0</v>
      </c>
      <c r="I186" s="11">
        <v>0</v>
      </c>
      <c r="J186" s="11">
        <v>0</v>
      </c>
      <c r="K186" s="11">
        <v>0</v>
      </c>
      <c r="L186" s="11">
        <v>0</v>
      </c>
      <c r="M186" s="11">
        <v>0</v>
      </c>
      <c r="N186" s="11"/>
      <c r="O186" s="11"/>
    </row>
    <row r="187" spans="1:15" x14ac:dyDescent="0.35">
      <c r="A187" s="10" t="str">
        <f t="shared" si="5"/>
        <v>DISTRIBUCION VOLUMEN X CRITERIO (Consumiciones)Leche Con CacaoANDALUCIA</v>
      </c>
      <c r="B187" s="10">
        <v>0</v>
      </c>
      <c r="C187" s="10">
        <v>0</v>
      </c>
      <c r="D187" s="10" t="s">
        <v>4</v>
      </c>
      <c r="E187" s="84">
        <v>32.282559406504468</v>
      </c>
      <c r="F187" s="84">
        <v>32.115652490666562</v>
      </c>
      <c r="G187" s="84">
        <v>34.843949914243019</v>
      </c>
      <c r="H187" s="11">
        <v>0</v>
      </c>
      <c r="I187" s="11">
        <v>0</v>
      </c>
      <c r="J187" s="11">
        <v>0</v>
      </c>
      <c r="K187" s="11">
        <v>0</v>
      </c>
      <c r="L187" s="11">
        <v>0</v>
      </c>
      <c r="M187" s="11">
        <v>0</v>
      </c>
      <c r="N187" s="11"/>
      <c r="O187" s="11"/>
    </row>
    <row r="188" spans="1:15" x14ac:dyDescent="0.35">
      <c r="A188" s="10" t="str">
        <f t="shared" si="5"/>
        <v>DISTRIBUCION VOLUMEN X CRITERIO (Consumiciones)Leche Con CacaoMDD AM</v>
      </c>
      <c r="B188" s="10">
        <v>0</v>
      </c>
      <c r="C188" s="10">
        <v>0</v>
      </c>
      <c r="D188" s="10" t="s">
        <v>5</v>
      </c>
      <c r="E188" s="84">
        <v>27.31755750455072</v>
      </c>
      <c r="F188" s="84">
        <v>25.210331871992842</v>
      </c>
      <c r="G188" s="84">
        <v>21.519230631553864</v>
      </c>
      <c r="H188" s="11">
        <v>0</v>
      </c>
      <c r="I188" s="11">
        <v>0</v>
      </c>
      <c r="J188" s="11">
        <v>0</v>
      </c>
      <c r="K188" s="11">
        <v>0</v>
      </c>
      <c r="L188" s="11">
        <v>0</v>
      </c>
      <c r="M188" s="11">
        <v>0</v>
      </c>
      <c r="N188" s="11"/>
      <c r="O188" s="11"/>
    </row>
    <row r="189" spans="1:15" x14ac:dyDescent="0.35">
      <c r="A189" s="10" t="str">
        <f t="shared" si="5"/>
        <v>DISTRIBUCION VOLUMEN X CRITERIO (Consumiciones)Leche Con CacaoRTO CENTRO</v>
      </c>
      <c r="B189" s="10">
        <v>0</v>
      </c>
      <c r="C189" s="10">
        <v>0</v>
      </c>
      <c r="D189" s="10" t="s">
        <v>6</v>
      </c>
      <c r="E189" s="84">
        <v>7.1376778111843482</v>
      </c>
      <c r="F189" s="84">
        <v>7.2236905282624777</v>
      </c>
      <c r="G189" s="84">
        <v>6.9807356179360447</v>
      </c>
      <c r="H189" s="11">
        <v>0</v>
      </c>
      <c r="I189" s="11">
        <v>0</v>
      </c>
      <c r="J189" s="11">
        <v>0</v>
      </c>
      <c r="K189" s="11">
        <v>0</v>
      </c>
      <c r="L189" s="11">
        <v>0</v>
      </c>
      <c r="M189" s="11">
        <v>0</v>
      </c>
      <c r="N189" s="11"/>
      <c r="O189" s="11"/>
    </row>
    <row r="190" spans="1:15" x14ac:dyDescent="0.35">
      <c r="A190" s="10" t="str">
        <f t="shared" si="5"/>
        <v>DISTRIBUCION VOLUMEN X CRITERIO (Consumiciones)Leche Con CacaoNORTE-CENTRO</v>
      </c>
      <c r="B190" s="10">
        <v>0</v>
      </c>
      <c r="C190" s="10">
        <v>0</v>
      </c>
      <c r="D190" s="10" t="s">
        <v>7</v>
      </c>
      <c r="E190" s="84">
        <v>11.98881608214721</v>
      </c>
      <c r="F190" s="84">
        <v>11.952433058304969</v>
      </c>
      <c r="G190" s="84">
        <v>11.999306069057635</v>
      </c>
      <c r="H190" s="11">
        <v>0</v>
      </c>
      <c r="I190" s="11">
        <v>0</v>
      </c>
      <c r="J190" s="11">
        <v>0</v>
      </c>
      <c r="K190" s="11">
        <v>0</v>
      </c>
      <c r="L190" s="11">
        <v>0</v>
      </c>
      <c r="M190" s="11">
        <v>0</v>
      </c>
      <c r="N190" s="11"/>
      <c r="O190" s="11"/>
    </row>
    <row r="191" spans="1:15" x14ac:dyDescent="0.35">
      <c r="A191" s="10" t="str">
        <f t="shared" si="5"/>
        <v>DISTRIBUCION VOLUMEN X CRITERIO (Consumiciones)Leche Con CacaoNOROESTE</v>
      </c>
      <c r="B191" s="10">
        <v>0</v>
      </c>
      <c r="C191" s="10">
        <v>0</v>
      </c>
      <c r="D191" s="10" t="s">
        <v>8</v>
      </c>
      <c r="E191" s="84">
        <v>12.638581507851738</v>
      </c>
      <c r="F191" s="84">
        <v>16.388123865822632</v>
      </c>
      <c r="G191" s="84">
        <v>14.270991538849396</v>
      </c>
      <c r="H191" s="11">
        <v>0</v>
      </c>
      <c r="I191" s="11">
        <v>0</v>
      </c>
      <c r="J191" s="11">
        <v>0</v>
      </c>
      <c r="K191" s="11">
        <v>0</v>
      </c>
      <c r="L191" s="11">
        <v>0</v>
      </c>
      <c r="M191" s="11">
        <v>0</v>
      </c>
      <c r="N191" s="11"/>
      <c r="O191" s="11"/>
    </row>
    <row r="192" spans="1:15" x14ac:dyDescent="0.35">
      <c r="A192" s="10" t="str">
        <f t="shared" si="5"/>
        <v>DISTRIBUCION VOLUMEN X CRITERIO (Consumiciones)Leche Con Cacao&lt;2MIL</v>
      </c>
      <c r="B192" s="10">
        <v>0</v>
      </c>
      <c r="C192" s="10">
        <v>0</v>
      </c>
      <c r="D192" s="10" t="s">
        <v>9</v>
      </c>
      <c r="E192" s="84">
        <v>3.3681731143256877</v>
      </c>
      <c r="F192" s="84">
        <v>2.5419132114773886</v>
      </c>
      <c r="G192" s="84">
        <v>2.0113217620220851</v>
      </c>
      <c r="H192" s="11">
        <v>0</v>
      </c>
      <c r="I192" s="11">
        <v>0</v>
      </c>
      <c r="J192" s="11">
        <v>0</v>
      </c>
      <c r="K192" s="11">
        <v>0</v>
      </c>
      <c r="L192" s="11">
        <v>0</v>
      </c>
      <c r="M192" s="11">
        <v>0</v>
      </c>
      <c r="N192" s="11"/>
      <c r="O192" s="11"/>
    </row>
    <row r="193" spans="1:15" x14ac:dyDescent="0.35">
      <c r="A193" s="10" t="str">
        <f t="shared" si="5"/>
        <v>DISTRIBUCION VOLUMEN X CRITERIO (Consumiciones)Leche Con Cacao2-5MIL</v>
      </c>
      <c r="B193" s="10">
        <v>0</v>
      </c>
      <c r="C193" s="10">
        <v>0</v>
      </c>
      <c r="D193" s="10" t="s">
        <v>10</v>
      </c>
      <c r="E193" s="84">
        <v>5.5418333114841474</v>
      </c>
      <c r="F193" s="84">
        <v>5.6947897536142884</v>
      </c>
      <c r="G193" s="84">
        <v>7.0271400124570071</v>
      </c>
      <c r="H193" s="11">
        <v>0</v>
      </c>
      <c r="I193" s="11">
        <v>0</v>
      </c>
      <c r="J193" s="11">
        <v>0</v>
      </c>
      <c r="K193" s="11">
        <v>0</v>
      </c>
      <c r="L193" s="11">
        <v>0</v>
      </c>
      <c r="M193" s="11">
        <v>0</v>
      </c>
      <c r="N193" s="11"/>
      <c r="O193" s="11"/>
    </row>
    <row r="194" spans="1:15" x14ac:dyDescent="0.35">
      <c r="A194" s="10" t="str">
        <f t="shared" si="5"/>
        <v>DISTRIBUCION VOLUMEN X CRITERIO (Consumiciones)Leche Con Cacao5-10MIL</v>
      </c>
      <c r="B194" s="10">
        <v>0</v>
      </c>
      <c r="C194" s="10">
        <v>0</v>
      </c>
      <c r="D194" s="10" t="s">
        <v>11</v>
      </c>
      <c r="E194" s="84">
        <v>6.3102290725987569</v>
      </c>
      <c r="F194" s="84">
        <v>6.667825480705984</v>
      </c>
      <c r="G194" s="84">
        <v>6.9906153127087034</v>
      </c>
      <c r="H194" s="11">
        <v>0</v>
      </c>
      <c r="I194" s="11">
        <v>0</v>
      </c>
      <c r="J194" s="11">
        <v>0</v>
      </c>
      <c r="K194" s="11">
        <v>0</v>
      </c>
      <c r="L194" s="11">
        <v>0</v>
      </c>
      <c r="M194" s="11">
        <v>0</v>
      </c>
      <c r="N194" s="11"/>
      <c r="O194" s="11"/>
    </row>
    <row r="195" spans="1:15" x14ac:dyDescent="0.35">
      <c r="A195" s="10" t="str">
        <f t="shared" si="5"/>
        <v>DISTRIBUCION VOLUMEN X CRITERIO (Consumiciones)Leche Con Cacao10-30MIL</v>
      </c>
      <c r="B195" s="10">
        <v>0</v>
      </c>
      <c r="C195" s="10">
        <v>0</v>
      </c>
      <c r="D195" s="10" t="s">
        <v>12</v>
      </c>
      <c r="E195" s="84">
        <v>16.646975893542169</v>
      </c>
      <c r="F195" s="84">
        <v>20.31509293546118</v>
      </c>
      <c r="G195" s="84">
        <v>20.702828804117157</v>
      </c>
      <c r="H195" s="11">
        <v>0</v>
      </c>
      <c r="I195" s="11">
        <v>0</v>
      </c>
      <c r="J195" s="11">
        <v>0</v>
      </c>
      <c r="K195" s="11">
        <v>0</v>
      </c>
      <c r="L195" s="11">
        <v>0</v>
      </c>
      <c r="M195" s="11">
        <v>0</v>
      </c>
      <c r="N195" s="11"/>
      <c r="O195" s="11"/>
    </row>
    <row r="196" spans="1:15" x14ac:dyDescent="0.35">
      <c r="A196" s="10" t="str">
        <f t="shared" si="5"/>
        <v>DISTRIBUCION VOLUMEN X CRITERIO (Consumiciones)Leche Con Cacao30-100MIL</v>
      </c>
      <c r="B196" s="10">
        <v>0</v>
      </c>
      <c r="C196" s="10">
        <v>0</v>
      </c>
      <c r="D196" s="10" t="s">
        <v>13</v>
      </c>
      <c r="E196" s="84">
        <v>20.425599222885339</v>
      </c>
      <c r="F196" s="84">
        <v>22.236860164865043</v>
      </c>
      <c r="G196" s="84">
        <v>22.40914464957255</v>
      </c>
      <c r="H196" s="11">
        <v>0</v>
      </c>
      <c r="I196" s="11">
        <v>0</v>
      </c>
      <c r="J196" s="11">
        <v>0</v>
      </c>
      <c r="K196" s="11">
        <v>0</v>
      </c>
      <c r="L196" s="11">
        <v>0</v>
      </c>
      <c r="M196" s="11">
        <v>0</v>
      </c>
      <c r="N196" s="11"/>
      <c r="O196" s="11"/>
    </row>
    <row r="197" spans="1:15" x14ac:dyDescent="0.35">
      <c r="A197" s="10" t="str">
        <f t="shared" si="5"/>
        <v>DISTRIBUCION VOLUMEN X CRITERIO (Consumiciones)Leche Con Cacao100-200MIL</v>
      </c>
      <c r="B197" s="10">
        <v>0</v>
      </c>
      <c r="C197" s="10">
        <v>0</v>
      </c>
      <c r="D197" s="10" t="s">
        <v>14</v>
      </c>
      <c r="E197" s="84">
        <v>7.5612676253086635</v>
      </c>
      <c r="F197" s="84">
        <v>5.8699582684468714</v>
      </c>
      <c r="G197" s="84">
        <v>7.0685329676005342</v>
      </c>
      <c r="H197" s="11">
        <v>0</v>
      </c>
      <c r="I197" s="11">
        <v>0</v>
      </c>
      <c r="J197" s="11">
        <v>0</v>
      </c>
      <c r="K197" s="11">
        <v>0</v>
      </c>
      <c r="L197" s="11">
        <v>0</v>
      </c>
      <c r="M197" s="11">
        <v>0</v>
      </c>
      <c r="N197" s="11"/>
      <c r="O197" s="11"/>
    </row>
    <row r="198" spans="1:15" x14ac:dyDescent="0.35">
      <c r="A198" s="10" t="str">
        <f t="shared" si="5"/>
        <v>DISTRIBUCION VOLUMEN X CRITERIO (Consumiciones)Leche Con Cacao200-500MIL</v>
      </c>
      <c r="B198" s="10">
        <v>0</v>
      </c>
      <c r="C198" s="10">
        <v>0</v>
      </c>
      <c r="D198" s="10" t="s">
        <v>15</v>
      </c>
      <c r="E198" s="84">
        <v>14.042593018432834</v>
      </c>
      <c r="F198" s="84">
        <v>10.894067774473895</v>
      </c>
      <c r="G198" s="84">
        <v>11.853713527715817</v>
      </c>
      <c r="H198" s="11">
        <v>0</v>
      </c>
      <c r="I198" s="11">
        <v>0</v>
      </c>
      <c r="J198" s="11">
        <v>0</v>
      </c>
      <c r="K198" s="11">
        <v>0</v>
      </c>
      <c r="L198" s="11">
        <v>0</v>
      </c>
      <c r="M198" s="11">
        <v>0</v>
      </c>
      <c r="N198" s="11"/>
      <c r="O198" s="11"/>
    </row>
    <row r="199" spans="1:15" x14ac:dyDescent="0.35">
      <c r="A199" s="10" t="str">
        <f t="shared" si="5"/>
        <v>DISTRIBUCION VOLUMEN X CRITERIO (Consumiciones)Leche Con Cacao&gt;500MIL</v>
      </c>
      <c r="B199" s="10">
        <v>0</v>
      </c>
      <c r="C199" s="10">
        <v>0</v>
      </c>
      <c r="D199" s="10" t="s">
        <v>16</v>
      </c>
      <c r="E199" s="84">
        <v>26.103315846820728</v>
      </c>
      <c r="F199" s="84">
        <v>25.779480537860689</v>
      </c>
      <c r="G199" s="84">
        <v>21.93669887283524</v>
      </c>
      <c r="H199" s="11">
        <v>0</v>
      </c>
      <c r="I199" s="11">
        <v>0</v>
      </c>
      <c r="J199" s="11">
        <v>0</v>
      </c>
      <c r="K199" s="11">
        <v>0</v>
      </c>
      <c r="L199" s="11">
        <v>0</v>
      </c>
      <c r="M199" s="11">
        <v>0</v>
      </c>
      <c r="N199" s="11"/>
      <c r="O199" s="11"/>
    </row>
    <row r="200" spans="1:15" x14ac:dyDescent="0.35">
      <c r="A200" s="10" t="str">
        <f t="shared" si="5"/>
        <v>DISTRIBUCION VOLUMEN X CRITERIO (Consumiciones)Leche Con CacaoDE 15 A 19 AÑOS</v>
      </c>
      <c r="B200" s="10">
        <v>0</v>
      </c>
      <c r="C200" s="10">
        <v>0</v>
      </c>
      <c r="D200" s="10" t="s">
        <v>35</v>
      </c>
      <c r="E200" s="84">
        <v>4.0609484839172083</v>
      </c>
      <c r="F200" s="84">
        <v>1.46137753544</v>
      </c>
      <c r="G200" s="84">
        <v>2.480196121145922</v>
      </c>
      <c r="H200" s="11">
        <v>0</v>
      </c>
      <c r="I200" s="11">
        <v>0</v>
      </c>
      <c r="J200" s="11">
        <v>0</v>
      </c>
      <c r="K200" s="11">
        <v>0</v>
      </c>
      <c r="L200" s="11">
        <v>0</v>
      </c>
      <c r="M200" s="11">
        <v>0</v>
      </c>
      <c r="N200" s="11"/>
      <c r="O200" s="11"/>
    </row>
    <row r="201" spans="1:15" x14ac:dyDescent="0.35">
      <c r="A201" s="10" t="str">
        <f t="shared" si="5"/>
        <v>DISTRIBUCION VOLUMEN X CRITERIO (Consumiciones)Leche Con CacaoDE 20 A 24 AÑOS</v>
      </c>
      <c r="B201" s="10">
        <v>0</v>
      </c>
      <c r="C201" s="10">
        <v>0</v>
      </c>
      <c r="D201" s="10" t="s">
        <v>36</v>
      </c>
      <c r="E201" s="84">
        <v>2.8547573558329806</v>
      </c>
      <c r="F201" s="84">
        <v>4.8447925319184408</v>
      </c>
      <c r="G201" s="84">
        <v>4.7842063976648737</v>
      </c>
      <c r="H201" s="11">
        <v>0</v>
      </c>
      <c r="I201" s="11">
        <v>0</v>
      </c>
      <c r="J201" s="11">
        <v>0</v>
      </c>
      <c r="K201" s="11">
        <v>0</v>
      </c>
      <c r="L201" s="11">
        <v>0</v>
      </c>
      <c r="M201" s="11">
        <v>0</v>
      </c>
      <c r="N201" s="11"/>
      <c r="O201" s="11"/>
    </row>
    <row r="202" spans="1:15" x14ac:dyDescent="0.35">
      <c r="A202" s="10" t="str">
        <f t="shared" si="5"/>
        <v>DISTRIBUCION VOLUMEN X CRITERIO (Consumiciones)Leche Con CacaoDE 25 A 34 AÑOS</v>
      </c>
      <c r="B202" s="10">
        <v>0</v>
      </c>
      <c r="C202" s="10">
        <v>0</v>
      </c>
      <c r="D202" s="10" t="s">
        <v>37</v>
      </c>
      <c r="E202" s="84">
        <v>5.5608249106511565</v>
      </c>
      <c r="F202" s="84">
        <v>6.1614783617598974</v>
      </c>
      <c r="G202" s="84">
        <v>5.5845281525277599</v>
      </c>
      <c r="H202" s="11">
        <v>0</v>
      </c>
      <c r="I202" s="11">
        <v>0</v>
      </c>
      <c r="J202" s="11">
        <v>0</v>
      </c>
      <c r="K202" s="11">
        <v>0</v>
      </c>
      <c r="L202" s="11">
        <v>0</v>
      </c>
      <c r="M202" s="11">
        <v>0</v>
      </c>
      <c r="N202" s="11"/>
      <c r="O202" s="11"/>
    </row>
    <row r="203" spans="1:15" x14ac:dyDescent="0.35">
      <c r="A203" s="10" t="str">
        <f t="shared" si="5"/>
        <v>DISTRIBUCION VOLUMEN X CRITERIO (Consumiciones)Leche Con CacaoDE 35 A 49 AÑOS</v>
      </c>
      <c r="B203" s="10">
        <v>0</v>
      </c>
      <c r="C203" s="10">
        <v>0</v>
      </c>
      <c r="D203" s="10" t="s">
        <v>38</v>
      </c>
      <c r="E203" s="84">
        <v>25.852623299255768</v>
      </c>
      <c r="F203" s="84">
        <v>23.370740705385305</v>
      </c>
      <c r="G203" s="84">
        <v>27.143336370879247</v>
      </c>
      <c r="H203" s="11">
        <v>0</v>
      </c>
      <c r="I203" s="11">
        <v>0</v>
      </c>
      <c r="J203" s="11">
        <v>0</v>
      </c>
      <c r="K203" s="11">
        <v>0</v>
      </c>
      <c r="L203" s="11">
        <v>0</v>
      </c>
      <c r="M203" s="11">
        <v>0</v>
      </c>
      <c r="N203" s="11"/>
      <c r="O203" s="11"/>
    </row>
    <row r="204" spans="1:15" x14ac:dyDescent="0.35">
      <c r="A204" s="10" t="str">
        <f t="shared" si="5"/>
        <v>DISTRIBUCION VOLUMEN X CRITERIO (Consumiciones)Leche Con CacaoDE 50 A 59 AÑOS</v>
      </c>
      <c r="B204" s="10">
        <v>0</v>
      </c>
      <c r="C204" s="10">
        <v>0</v>
      </c>
      <c r="D204" s="10" t="s">
        <v>39</v>
      </c>
      <c r="E204" s="84">
        <v>17.326278553483583</v>
      </c>
      <c r="F204" s="84">
        <v>19.983247063427498</v>
      </c>
      <c r="G204" s="84">
        <v>23.02946368393977</v>
      </c>
      <c r="H204" s="11">
        <v>0</v>
      </c>
      <c r="I204" s="11">
        <v>0</v>
      </c>
      <c r="J204" s="11">
        <v>0</v>
      </c>
      <c r="K204" s="11">
        <v>0</v>
      </c>
      <c r="L204" s="11">
        <v>0</v>
      </c>
      <c r="M204" s="11">
        <v>0</v>
      </c>
      <c r="N204" s="11"/>
      <c r="O204" s="11"/>
    </row>
    <row r="205" spans="1:15" x14ac:dyDescent="0.35">
      <c r="A205" s="10" t="str">
        <f t="shared" si="5"/>
        <v>DISTRIBUCION VOLUMEN X CRITERIO (Consumiciones)Leche Con CacaoDE 60 A 75 AÑOS</v>
      </c>
      <c r="B205" s="10">
        <v>0</v>
      </c>
      <c r="C205" s="10">
        <v>0</v>
      </c>
      <c r="D205" s="10" t="s">
        <v>40</v>
      </c>
      <c r="E205" s="84">
        <v>44.344556651357905</v>
      </c>
      <c r="F205" s="84">
        <v>44.178360477602361</v>
      </c>
      <c r="G205" s="84">
        <v>36.978260580529231</v>
      </c>
      <c r="H205" s="11">
        <v>0</v>
      </c>
      <c r="I205" s="11">
        <v>0</v>
      </c>
      <c r="J205" s="11">
        <v>0</v>
      </c>
      <c r="K205" s="11">
        <v>0</v>
      </c>
      <c r="L205" s="11">
        <v>0</v>
      </c>
      <c r="M205" s="11">
        <v>0</v>
      </c>
      <c r="N205" s="11"/>
      <c r="O205" s="11"/>
    </row>
    <row r="206" spans="1:15" x14ac:dyDescent="0.35">
      <c r="A206" s="10" t="str">
        <f t="shared" si="5"/>
        <v>DISTRIBUCION VOLUMEN X CRITERIO (Consumiciones)Leche Con CacaoNIVEL ALTO</v>
      </c>
      <c r="B206" s="10">
        <v>0</v>
      </c>
      <c r="C206" s="10">
        <v>0</v>
      </c>
      <c r="D206" s="10" t="s">
        <v>203</v>
      </c>
      <c r="E206" s="84">
        <v>14.347823283782244</v>
      </c>
      <c r="F206" s="84">
        <v>15.851431491531399</v>
      </c>
      <c r="G206" s="84">
        <v>21.091238367579876</v>
      </c>
      <c r="H206" s="11">
        <v>0</v>
      </c>
      <c r="I206" s="11">
        <v>0</v>
      </c>
      <c r="J206" s="11">
        <v>0</v>
      </c>
      <c r="K206" s="11">
        <v>0</v>
      </c>
      <c r="L206" s="11">
        <v>0</v>
      </c>
      <c r="M206" s="11">
        <v>0</v>
      </c>
      <c r="N206" s="11"/>
      <c r="O206" s="11"/>
    </row>
    <row r="207" spans="1:15" x14ac:dyDescent="0.35">
      <c r="A207" s="10" t="str">
        <f t="shared" si="5"/>
        <v>DISTRIBUCION VOLUMEN X CRITERIO (Consumiciones)Leche Con CacaoNIVEL MEDIO ALTO</v>
      </c>
      <c r="B207" s="10">
        <v>0</v>
      </c>
      <c r="C207" s="10">
        <v>0</v>
      </c>
      <c r="D207" s="10" t="s">
        <v>204</v>
      </c>
      <c r="E207" s="84">
        <v>14.985772956151907</v>
      </c>
      <c r="F207" s="84">
        <v>17.351682488752619</v>
      </c>
      <c r="G207" s="84">
        <v>12.488207776322076</v>
      </c>
      <c r="H207" s="11">
        <v>0</v>
      </c>
      <c r="I207" s="11">
        <v>0</v>
      </c>
      <c r="J207" s="11">
        <v>0</v>
      </c>
      <c r="K207" s="11">
        <v>0</v>
      </c>
      <c r="L207" s="11">
        <v>0</v>
      </c>
      <c r="M207" s="11">
        <v>0</v>
      </c>
      <c r="N207" s="11"/>
      <c r="O207" s="11"/>
    </row>
    <row r="208" spans="1:15" x14ac:dyDescent="0.35">
      <c r="A208" s="10" t="str">
        <f t="shared" si="5"/>
        <v>DISTRIBUCION VOLUMEN X CRITERIO (Consumiciones)Leche Con CacaoNIVEL MEDIO</v>
      </c>
      <c r="B208" s="10">
        <v>0</v>
      </c>
      <c r="C208" s="10">
        <v>0</v>
      </c>
      <c r="D208" s="10" t="s">
        <v>205</v>
      </c>
      <c r="E208" s="84">
        <v>17.017141223826645</v>
      </c>
      <c r="F208" s="84">
        <v>13.758537348718964</v>
      </c>
      <c r="G208" s="84">
        <v>19.54564142844432</v>
      </c>
      <c r="H208" s="11">
        <v>0</v>
      </c>
      <c r="I208" s="11">
        <v>0</v>
      </c>
      <c r="J208" s="11">
        <v>0</v>
      </c>
      <c r="K208" s="11">
        <v>0</v>
      </c>
      <c r="L208" s="11">
        <v>0</v>
      </c>
      <c r="M208" s="11">
        <v>0</v>
      </c>
      <c r="N208" s="11"/>
      <c r="O208" s="11"/>
    </row>
    <row r="209" spans="1:15" x14ac:dyDescent="0.35">
      <c r="A209" s="10" t="str">
        <f t="shared" si="5"/>
        <v>DISTRIBUCION VOLUMEN X CRITERIO (Consumiciones)Leche Con CacaoNIVEL MEDIO BAJO</v>
      </c>
      <c r="B209" s="10">
        <v>0</v>
      </c>
      <c r="C209" s="10">
        <v>0</v>
      </c>
      <c r="D209" s="10" t="s">
        <v>206</v>
      </c>
      <c r="E209" s="84">
        <v>19.183311806512204</v>
      </c>
      <c r="F209" s="84">
        <v>14.684804955924699</v>
      </c>
      <c r="G209" s="84">
        <v>18.218274776198324</v>
      </c>
      <c r="H209" s="11">
        <v>0</v>
      </c>
      <c r="I209" s="11">
        <v>0</v>
      </c>
      <c r="J209" s="11">
        <v>0</v>
      </c>
      <c r="K209" s="11">
        <v>0</v>
      </c>
      <c r="L209" s="11">
        <v>0</v>
      </c>
      <c r="M209" s="11">
        <v>0</v>
      </c>
      <c r="N209" s="11"/>
      <c r="O209" s="11"/>
    </row>
    <row r="210" spans="1:15" x14ac:dyDescent="0.35">
      <c r="A210" s="10" t="str">
        <f t="shared" si="5"/>
        <v>DISTRIBUCION VOLUMEN X CRITERIO (Consumiciones)Leche Con CacaoNIVEL BAJO</v>
      </c>
      <c r="B210" s="10">
        <v>0</v>
      </c>
      <c r="C210" s="10">
        <v>0</v>
      </c>
      <c r="D210" s="10" t="s">
        <v>207</v>
      </c>
      <c r="E210" s="84">
        <v>34.465937835125324</v>
      </c>
      <c r="F210" s="84">
        <v>38.35353896583446</v>
      </c>
      <c r="G210" s="84">
        <v>28.656637651455419</v>
      </c>
      <c r="H210" s="11">
        <v>0</v>
      </c>
      <c r="I210" s="11">
        <v>0</v>
      </c>
      <c r="J210" s="11">
        <v>0</v>
      </c>
      <c r="K210" s="11">
        <v>0</v>
      </c>
      <c r="L210" s="11">
        <v>0</v>
      </c>
      <c r="M210" s="11">
        <v>0</v>
      </c>
      <c r="N210" s="11"/>
      <c r="O210" s="11"/>
    </row>
    <row r="211" spans="1:15" x14ac:dyDescent="0.35">
      <c r="A211" s="10" t="str">
        <f t="shared" si="5"/>
        <v>DISTRIBUCION VOLUMEN X CRITERIO (Consumiciones)Leche Con CacaoHOMBRE</v>
      </c>
      <c r="B211" s="10">
        <v>0</v>
      </c>
      <c r="C211" s="10">
        <v>0</v>
      </c>
      <c r="D211" s="10" t="s">
        <v>17</v>
      </c>
      <c r="E211" s="84">
        <v>69.190519888848527</v>
      </c>
      <c r="F211" s="84">
        <v>65.788366361908075</v>
      </c>
      <c r="G211" s="84">
        <v>62.89737390349196</v>
      </c>
      <c r="H211" s="11">
        <v>0</v>
      </c>
      <c r="I211" s="11">
        <v>0</v>
      </c>
      <c r="J211" s="11">
        <v>0</v>
      </c>
      <c r="K211" s="11">
        <v>0</v>
      </c>
      <c r="L211" s="11">
        <v>0</v>
      </c>
      <c r="M211" s="11">
        <v>0</v>
      </c>
      <c r="N211" s="11"/>
      <c r="O211" s="11"/>
    </row>
    <row r="212" spans="1:15" x14ac:dyDescent="0.35">
      <c r="A212" s="10" t="str">
        <f t="shared" si="5"/>
        <v>DISTRIBUCION VOLUMEN X CRITERIO (Consumiciones)Leche Con CacaoMUJER</v>
      </c>
      <c r="B212" s="10">
        <v>0</v>
      </c>
      <c r="C212" s="10">
        <v>0</v>
      </c>
      <c r="D212" s="10" t="s">
        <v>18</v>
      </c>
      <c r="E212" s="84">
        <v>30.809458620148678</v>
      </c>
      <c r="F212" s="84">
        <v>34.211633638091925</v>
      </c>
      <c r="G212" s="84">
        <v>37.102600527939799</v>
      </c>
      <c r="H212" s="11">
        <v>0</v>
      </c>
      <c r="I212" s="11">
        <v>0</v>
      </c>
      <c r="J212" s="11">
        <v>0</v>
      </c>
      <c r="K212" s="11">
        <v>0</v>
      </c>
      <c r="L212" s="11">
        <v>0</v>
      </c>
      <c r="M212" s="11">
        <v>0</v>
      </c>
      <c r="N212" s="11"/>
      <c r="O212" s="11"/>
    </row>
    <row r="213" spans="1:15" x14ac:dyDescent="0.35">
      <c r="A213" s="10" t="str">
        <f>$B$3&amp;$C$213&amp;D213</f>
        <v>DISTRIBUCION VOLUMEN X CRITERIO (Consumiciones)Leche Con CafeT.ESPAÑA</v>
      </c>
      <c r="B213" s="10">
        <v>0</v>
      </c>
      <c r="C213" s="10" t="s">
        <v>121</v>
      </c>
      <c r="D213" s="10" t="s">
        <v>32</v>
      </c>
      <c r="E213" s="84">
        <v>100</v>
      </c>
      <c r="F213" s="84">
        <v>100</v>
      </c>
      <c r="G213" s="84">
        <v>100</v>
      </c>
      <c r="H213" s="11">
        <v>0</v>
      </c>
      <c r="I213" s="11">
        <v>0</v>
      </c>
      <c r="J213" s="11">
        <v>0</v>
      </c>
      <c r="K213" s="11">
        <v>0</v>
      </c>
      <c r="L213" s="11">
        <v>0</v>
      </c>
      <c r="M213" s="11">
        <v>0</v>
      </c>
      <c r="N213" s="11"/>
      <c r="O213" s="11"/>
    </row>
    <row r="214" spans="1:15" x14ac:dyDescent="0.35">
      <c r="A214" s="10" t="str">
        <f t="shared" ref="A214:A242" si="6">$B$3&amp;$C$213&amp;D214</f>
        <v>DISTRIBUCION VOLUMEN X CRITERIO (Consumiciones)Leche Con CafeBCN AM</v>
      </c>
      <c r="B214" s="10">
        <v>0</v>
      </c>
      <c r="C214" s="10">
        <v>0</v>
      </c>
      <c r="D214" s="10" t="s">
        <v>1</v>
      </c>
      <c r="E214" s="84">
        <v>8.3042051875840528</v>
      </c>
      <c r="F214" s="84">
        <v>8.9991456977732298</v>
      </c>
      <c r="G214" s="84">
        <v>8.8228423271429577</v>
      </c>
      <c r="H214" s="11">
        <v>0</v>
      </c>
      <c r="I214" s="11">
        <v>0</v>
      </c>
      <c r="J214" s="11">
        <v>0</v>
      </c>
      <c r="K214" s="11">
        <v>0</v>
      </c>
      <c r="L214" s="11">
        <v>0</v>
      </c>
      <c r="M214" s="11">
        <v>0</v>
      </c>
      <c r="N214" s="11"/>
      <c r="O214" s="11"/>
    </row>
    <row r="215" spans="1:15" x14ac:dyDescent="0.35">
      <c r="A215" s="10" t="str">
        <f t="shared" si="6"/>
        <v>DISTRIBUCION VOLUMEN X CRITERIO (Consumiciones)Leche Con CafeREST.CAT ARAGON</v>
      </c>
      <c r="B215" s="10">
        <v>0</v>
      </c>
      <c r="C215" s="10">
        <v>0</v>
      </c>
      <c r="D215" s="10" t="s">
        <v>2</v>
      </c>
      <c r="E215" s="84">
        <v>9.6219673258191154</v>
      </c>
      <c r="F215" s="84">
        <v>9.0900398322186664</v>
      </c>
      <c r="G215" s="84">
        <v>9.3034770052892419</v>
      </c>
      <c r="H215" s="11">
        <v>0</v>
      </c>
      <c r="I215" s="11">
        <v>0</v>
      </c>
      <c r="J215" s="11">
        <v>0</v>
      </c>
      <c r="K215" s="11">
        <v>0</v>
      </c>
      <c r="L215" s="11">
        <v>0</v>
      </c>
      <c r="M215" s="11">
        <v>0</v>
      </c>
      <c r="N215" s="11"/>
      <c r="O215" s="11"/>
    </row>
    <row r="216" spans="1:15" x14ac:dyDescent="0.35">
      <c r="A216" s="10" t="str">
        <f t="shared" si="6"/>
        <v>DISTRIBUCION VOLUMEN X CRITERIO (Consumiciones)Leche Con CafeLEVANTE</v>
      </c>
      <c r="B216" s="10">
        <v>0</v>
      </c>
      <c r="C216" s="10">
        <v>0</v>
      </c>
      <c r="D216" s="10" t="s">
        <v>3</v>
      </c>
      <c r="E216" s="84">
        <v>10.789806958189351</v>
      </c>
      <c r="F216" s="84">
        <v>10.700724043777706</v>
      </c>
      <c r="G216" s="84">
        <v>10.483070664347997</v>
      </c>
      <c r="H216" s="11">
        <v>0</v>
      </c>
      <c r="I216" s="11">
        <v>0</v>
      </c>
      <c r="J216" s="11">
        <v>0</v>
      </c>
      <c r="K216" s="11">
        <v>0</v>
      </c>
      <c r="L216" s="11">
        <v>0</v>
      </c>
      <c r="M216" s="11">
        <v>0</v>
      </c>
      <c r="N216" s="11"/>
      <c r="O216" s="11"/>
    </row>
    <row r="217" spans="1:15" x14ac:dyDescent="0.35">
      <c r="A217" s="10" t="str">
        <f t="shared" si="6"/>
        <v>DISTRIBUCION VOLUMEN X CRITERIO (Consumiciones)Leche Con CafeANDALUCIA</v>
      </c>
      <c r="B217" s="10">
        <v>0</v>
      </c>
      <c r="C217" s="10">
        <v>0</v>
      </c>
      <c r="D217" s="10" t="s">
        <v>4</v>
      </c>
      <c r="E217" s="84">
        <v>20.437555406798978</v>
      </c>
      <c r="F217" s="84">
        <v>20.009184503621729</v>
      </c>
      <c r="G217" s="84">
        <v>19.963944330415018</v>
      </c>
      <c r="H217" s="11">
        <v>0</v>
      </c>
      <c r="I217" s="11">
        <v>0</v>
      </c>
      <c r="J217" s="11">
        <v>0</v>
      </c>
      <c r="K217" s="11">
        <v>0</v>
      </c>
      <c r="L217" s="11">
        <v>0</v>
      </c>
      <c r="M217" s="11">
        <v>0</v>
      </c>
      <c r="N217" s="11"/>
      <c r="O217" s="11"/>
    </row>
    <row r="218" spans="1:15" x14ac:dyDescent="0.35">
      <c r="A218" s="10" t="str">
        <f t="shared" si="6"/>
        <v>DISTRIBUCION VOLUMEN X CRITERIO (Consumiciones)Leche Con CafeMDD AM</v>
      </c>
      <c r="B218" s="10">
        <v>0</v>
      </c>
      <c r="C218" s="10">
        <v>0</v>
      </c>
      <c r="D218" s="10" t="s">
        <v>5</v>
      </c>
      <c r="E218" s="84">
        <v>12.904839011211019</v>
      </c>
      <c r="F218" s="84">
        <v>13.31368136338183</v>
      </c>
      <c r="G218" s="84">
        <v>13.438129408501053</v>
      </c>
      <c r="H218" s="11">
        <v>0</v>
      </c>
      <c r="I218" s="11">
        <v>0</v>
      </c>
      <c r="J218" s="11">
        <v>0</v>
      </c>
      <c r="K218" s="11">
        <v>0</v>
      </c>
      <c r="L218" s="11">
        <v>0</v>
      </c>
      <c r="M218" s="11">
        <v>0</v>
      </c>
      <c r="N218" s="11"/>
      <c r="O218" s="11"/>
    </row>
    <row r="219" spans="1:15" x14ac:dyDescent="0.35">
      <c r="A219" s="10" t="str">
        <f t="shared" si="6"/>
        <v>DISTRIBUCION VOLUMEN X CRITERIO (Consumiciones)Leche Con CafeRTO CENTRO</v>
      </c>
      <c r="B219" s="10">
        <v>0</v>
      </c>
      <c r="C219" s="10">
        <v>0</v>
      </c>
      <c r="D219" s="10" t="s">
        <v>6</v>
      </c>
      <c r="E219" s="84">
        <v>9.0745783052605553</v>
      </c>
      <c r="F219" s="84">
        <v>9.6637052868629141</v>
      </c>
      <c r="G219" s="84">
        <v>9.1182959469646629</v>
      </c>
      <c r="H219" s="11">
        <v>0</v>
      </c>
      <c r="I219" s="11">
        <v>0</v>
      </c>
      <c r="J219" s="11">
        <v>0</v>
      </c>
      <c r="K219" s="11">
        <v>0</v>
      </c>
      <c r="L219" s="11">
        <v>0</v>
      </c>
      <c r="M219" s="11">
        <v>0</v>
      </c>
      <c r="N219" s="11"/>
      <c r="O219" s="11"/>
    </row>
    <row r="220" spans="1:15" x14ac:dyDescent="0.35">
      <c r="A220" s="10" t="str">
        <f t="shared" si="6"/>
        <v>DISTRIBUCION VOLUMEN X CRITERIO (Consumiciones)Leche Con CafeNORTE-CENTRO</v>
      </c>
      <c r="B220" s="10">
        <v>0</v>
      </c>
      <c r="C220" s="10">
        <v>0</v>
      </c>
      <c r="D220" s="10" t="s">
        <v>7</v>
      </c>
      <c r="E220" s="84">
        <v>12.164943402143299</v>
      </c>
      <c r="F220" s="84">
        <v>12.30817820804825</v>
      </c>
      <c r="G220" s="84">
        <v>13.113474692255023</v>
      </c>
      <c r="H220" s="11">
        <v>0</v>
      </c>
      <c r="I220" s="11">
        <v>0</v>
      </c>
      <c r="J220" s="11">
        <v>0</v>
      </c>
      <c r="K220" s="11">
        <v>0</v>
      </c>
      <c r="L220" s="11">
        <v>0</v>
      </c>
      <c r="M220" s="11">
        <v>0</v>
      </c>
      <c r="N220" s="11"/>
      <c r="O220" s="11"/>
    </row>
    <row r="221" spans="1:15" x14ac:dyDescent="0.35">
      <c r="A221" s="10" t="str">
        <f t="shared" si="6"/>
        <v>DISTRIBUCION VOLUMEN X CRITERIO (Consumiciones)Leche Con CafeNOROESTE</v>
      </c>
      <c r="B221" s="10">
        <v>0</v>
      </c>
      <c r="C221" s="10">
        <v>0</v>
      </c>
      <c r="D221" s="10" t="s">
        <v>8</v>
      </c>
      <c r="E221" s="84">
        <v>16.702089326313629</v>
      </c>
      <c r="F221" s="84">
        <v>15.915333517476215</v>
      </c>
      <c r="G221" s="84">
        <v>15.756773309583108</v>
      </c>
      <c r="H221" s="11">
        <v>0</v>
      </c>
      <c r="I221" s="11">
        <v>0</v>
      </c>
      <c r="J221" s="11">
        <v>0</v>
      </c>
      <c r="K221" s="11">
        <v>0</v>
      </c>
      <c r="L221" s="11">
        <v>0</v>
      </c>
      <c r="M221" s="11">
        <v>0</v>
      </c>
      <c r="N221" s="11"/>
      <c r="O221" s="11"/>
    </row>
    <row r="222" spans="1:15" x14ac:dyDescent="0.35">
      <c r="A222" s="10" t="str">
        <f t="shared" si="6"/>
        <v>DISTRIBUCION VOLUMEN X CRITERIO (Consumiciones)Leche Con Cafe&lt;2MIL</v>
      </c>
      <c r="B222" s="10">
        <v>0</v>
      </c>
      <c r="C222" s="10">
        <v>0</v>
      </c>
      <c r="D222" s="10" t="s">
        <v>9</v>
      </c>
      <c r="E222" s="84">
        <v>5.1766285829730005</v>
      </c>
      <c r="F222" s="84">
        <v>4.5330936457121123</v>
      </c>
      <c r="G222" s="84">
        <v>4.3555440971136257</v>
      </c>
      <c r="H222" s="11">
        <v>0</v>
      </c>
      <c r="I222" s="11">
        <v>0</v>
      </c>
      <c r="J222" s="11">
        <v>0</v>
      </c>
      <c r="K222" s="11">
        <v>0</v>
      </c>
      <c r="L222" s="11">
        <v>0</v>
      </c>
      <c r="M222" s="11">
        <v>0</v>
      </c>
      <c r="N222" s="11"/>
      <c r="O222" s="11"/>
    </row>
    <row r="223" spans="1:15" x14ac:dyDescent="0.35">
      <c r="A223" s="10" t="str">
        <f t="shared" si="6"/>
        <v>DISTRIBUCION VOLUMEN X CRITERIO (Consumiciones)Leche Con Cafe2-5MIL</v>
      </c>
      <c r="B223" s="10">
        <v>0</v>
      </c>
      <c r="C223" s="10">
        <v>0</v>
      </c>
      <c r="D223" s="10" t="s">
        <v>10</v>
      </c>
      <c r="E223" s="84">
        <v>4.3140487519524298</v>
      </c>
      <c r="F223" s="84">
        <v>4.4303351249530216</v>
      </c>
      <c r="G223" s="84">
        <v>4.5189764862013293</v>
      </c>
      <c r="H223" s="11">
        <v>0</v>
      </c>
      <c r="I223" s="11">
        <v>0</v>
      </c>
      <c r="J223" s="11">
        <v>0</v>
      </c>
      <c r="K223" s="11">
        <v>0</v>
      </c>
      <c r="L223" s="11">
        <v>0</v>
      </c>
      <c r="M223" s="11">
        <v>0</v>
      </c>
      <c r="N223" s="11"/>
      <c r="O223" s="11"/>
    </row>
    <row r="224" spans="1:15" x14ac:dyDescent="0.35">
      <c r="A224" s="10" t="str">
        <f t="shared" si="6"/>
        <v>DISTRIBUCION VOLUMEN X CRITERIO (Consumiciones)Leche Con Cafe5-10MIL</v>
      </c>
      <c r="B224" s="10">
        <v>0</v>
      </c>
      <c r="C224" s="10">
        <v>0</v>
      </c>
      <c r="D224" s="10" t="s">
        <v>11</v>
      </c>
      <c r="E224" s="84">
        <v>5.9831518101062002</v>
      </c>
      <c r="F224" s="84">
        <v>6.7492804088575751</v>
      </c>
      <c r="G224" s="84">
        <v>6.4816912967669005</v>
      </c>
      <c r="H224" s="11">
        <v>0</v>
      </c>
      <c r="I224" s="11">
        <v>0</v>
      </c>
      <c r="J224" s="11">
        <v>0</v>
      </c>
      <c r="K224" s="11">
        <v>0</v>
      </c>
      <c r="L224" s="11">
        <v>0</v>
      </c>
      <c r="M224" s="11">
        <v>0</v>
      </c>
      <c r="N224" s="11"/>
      <c r="O224" s="11"/>
    </row>
    <row r="225" spans="1:15" x14ac:dyDescent="0.35">
      <c r="A225" s="10" t="str">
        <f t="shared" si="6"/>
        <v>DISTRIBUCION VOLUMEN X CRITERIO (Consumiciones)Leche Con Cafe10-30MIL</v>
      </c>
      <c r="B225" s="10">
        <v>0</v>
      </c>
      <c r="C225" s="10">
        <v>0</v>
      </c>
      <c r="D225" s="10" t="s">
        <v>12</v>
      </c>
      <c r="E225" s="84">
        <v>19.082682020757574</v>
      </c>
      <c r="F225" s="84">
        <v>17.555450402925761</v>
      </c>
      <c r="G225" s="84">
        <v>17.83867316365447</v>
      </c>
      <c r="H225" s="11">
        <v>0</v>
      </c>
      <c r="I225" s="11">
        <v>0</v>
      </c>
      <c r="J225" s="11">
        <v>0</v>
      </c>
      <c r="K225" s="11">
        <v>0</v>
      </c>
      <c r="L225" s="11">
        <v>0</v>
      </c>
      <c r="M225" s="11">
        <v>0</v>
      </c>
      <c r="N225" s="11"/>
      <c r="O225" s="11"/>
    </row>
    <row r="226" spans="1:15" x14ac:dyDescent="0.35">
      <c r="A226" s="10" t="str">
        <f t="shared" si="6"/>
        <v>DISTRIBUCION VOLUMEN X CRITERIO (Consumiciones)Leche Con Cafe30-100MIL</v>
      </c>
      <c r="B226" s="10">
        <v>0</v>
      </c>
      <c r="C226" s="10">
        <v>0</v>
      </c>
      <c r="D226" s="10" t="s">
        <v>13</v>
      </c>
      <c r="E226" s="84">
        <v>21.864450093173883</v>
      </c>
      <c r="F226" s="84">
        <v>22.34991223025709</v>
      </c>
      <c r="G226" s="84">
        <v>22.080147788285899</v>
      </c>
      <c r="H226" s="11">
        <v>0</v>
      </c>
      <c r="I226" s="11">
        <v>0</v>
      </c>
      <c r="J226" s="11">
        <v>0</v>
      </c>
      <c r="K226" s="11">
        <v>0</v>
      </c>
      <c r="L226" s="11">
        <v>0</v>
      </c>
      <c r="M226" s="11">
        <v>0</v>
      </c>
      <c r="N226" s="11"/>
      <c r="O226" s="11"/>
    </row>
    <row r="227" spans="1:15" x14ac:dyDescent="0.35">
      <c r="A227" s="10" t="str">
        <f t="shared" si="6"/>
        <v>DISTRIBUCION VOLUMEN X CRITERIO (Consumiciones)Leche Con Cafe100-200MIL</v>
      </c>
      <c r="B227" s="10">
        <v>0</v>
      </c>
      <c r="C227" s="10">
        <v>0</v>
      </c>
      <c r="D227" s="10" t="s">
        <v>14</v>
      </c>
      <c r="E227" s="84">
        <v>11.516231553682026</v>
      </c>
      <c r="F227" s="84">
        <v>12.25713893278634</v>
      </c>
      <c r="G227" s="84">
        <v>13.046273747983781</v>
      </c>
      <c r="H227" s="11">
        <v>0</v>
      </c>
      <c r="I227" s="11">
        <v>0</v>
      </c>
      <c r="J227" s="11">
        <v>0</v>
      </c>
      <c r="K227" s="11">
        <v>0</v>
      </c>
      <c r="L227" s="11">
        <v>0</v>
      </c>
      <c r="M227" s="11">
        <v>0</v>
      </c>
      <c r="N227" s="11"/>
      <c r="O227" s="11"/>
    </row>
    <row r="228" spans="1:15" x14ac:dyDescent="0.35">
      <c r="A228" s="10" t="str">
        <f t="shared" si="6"/>
        <v>DISTRIBUCION VOLUMEN X CRITERIO (Consumiciones)Leche Con Cafe200-500MIL</v>
      </c>
      <c r="B228" s="10">
        <v>0</v>
      </c>
      <c r="C228" s="10">
        <v>0</v>
      </c>
      <c r="D228" s="10" t="s">
        <v>15</v>
      </c>
      <c r="E228" s="84">
        <v>14.950081112538371</v>
      </c>
      <c r="F228" s="84">
        <v>13.875935996763916</v>
      </c>
      <c r="G228" s="84">
        <v>13.163193401166968</v>
      </c>
      <c r="H228" s="11">
        <v>0</v>
      </c>
      <c r="I228" s="11">
        <v>0</v>
      </c>
      <c r="J228" s="11">
        <v>0</v>
      </c>
      <c r="K228" s="11">
        <v>0</v>
      </c>
      <c r="L228" s="11">
        <v>0</v>
      </c>
      <c r="M228" s="11">
        <v>0</v>
      </c>
      <c r="N228" s="11"/>
      <c r="O228" s="11"/>
    </row>
    <row r="229" spans="1:15" x14ac:dyDescent="0.35">
      <c r="A229" s="10" t="str">
        <f t="shared" si="6"/>
        <v>DISTRIBUCION VOLUMEN X CRITERIO (Consumiciones)Leche Con Cafe&gt;500MIL</v>
      </c>
      <c r="B229" s="10">
        <v>0</v>
      </c>
      <c r="C229" s="10">
        <v>0</v>
      </c>
      <c r="D229" s="10" t="s">
        <v>16</v>
      </c>
      <c r="E229" s="84">
        <v>17.112710244302523</v>
      </c>
      <c r="F229" s="84">
        <v>18.248854012428133</v>
      </c>
      <c r="G229" s="84">
        <v>18.515516156275048</v>
      </c>
      <c r="H229" s="11">
        <v>0</v>
      </c>
      <c r="I229" s="11">
        <v>0</v>
      </c>
      <c r="J229" s="11">
        <v>0</v>
      </c>
      <c r="K229" s="11">
        <v>0</v>
      </c>
      <c r="L229" s="11">
        <v>0</v>
      </c>
      <c r="M229" s="11">
        <v>0</v>
      </c>
      <c r="N229" s="11"/>
      <c r="O229" s="11"/>
    </row>
    <row r="230" spans="1:15" x14ac:dyDescent="0.35">
      <c r="A230" s="10" t="str">
        <f t="shared" si="6"/>
        <v>DISTRIBUCION VOLUMEN X CRITERIO (Consumiciones)Leche Con CafeDE 15 A 19 AÑOS</v>
      </c>
      <c r="B230" s="10">
        <v>0</v>
      </c>
      <c r="C230" s="10">
        <v>0</v>
      </c>
      <c r="D230" s="10" t="s">
        <v>35</v>
      </c>
      <c r="E230" s="84">
        <v>0.53897532852085706</v>
      </c>
      <c r="F230" s="84">
        <v>0.90680936230715936</v>
      </c>
      <c r="G230" s="84">
        <v>0.5779473319803492</v>
      </c>
      <c r="H230" s="11">
        <v>0</v>
      </c>
      <c r="I230" s="11">
        <v>0</v>
      </c>
      <c r="J230" s="11">
        <v>0</v>
      </c>
      <c r="K230" s="11">
        <v>0</v>
      </c>
      <c r="L230" s="11">
        <v>0</v>
      </c>
      <c r="M230" s="11">
        <v>0</v>
      </c>
      <c r="N230" s="11"/>
      <c r="O230" s="11"/>
    </row>
    <row r="231" spans="1:15" x14ac:dyDescent="0.35">
      <c r="A231" s="10" t="str">
        <f t="shared" si="6"/>
        <v>DISTRIBUCION VOLUMEN X CRITERIO (Consumiciones)Leche Con CafeDE 20 A 24 AÑOS</v>
      </c>
      <c r="B231" s="10">
        <v>0</v>
      </c>
      <c r="C231" s="10">
        <v>0</v>
      </c>
      <c r="D231" s="10" t="s">
        <v>36</v>
      </c>
      <c r="E231" s="84">
        <v>1.6664156399447589</v>
      </c>
      <c r="F231" s="84">
        <v>1.4986159096432004</v>
      </c>
      <c r="G231" s="84">
        <v>1.5317857776828316</v>
      </c>
      <c r="H231" s="11">
        <v>0</v>
      </c>
      <c r="I231" s="11">
        <v>0</v>
      </c>
      <c r="J231" s="11">
        <v>0</v>
      </c>
      <c r="K231" s="11">
        <v>0</v>
      </c>
      <c r="L231" s="11">
        <v>0</v>
      </c>
      <c r="M231" s="11">
        <v>0</v>
      </c>
      <c r="N231" s="11"/>
      <c r="O231" s="11"/>
    </row>
    <row r="232" spans="1:15" x14ac:dyDescent="0.35">
      <c r="A232" s="10" t="str">
        <f t="shared" si="6"/>
        <v>DISTRIBUCION VOLUMEN X CRITERIO (Consumiciones)Leche Con CafeDE 25 A 34 AÑOS</v>
      </c>
      <c r="B232" s="10">
        <v>0</v>
      </c>
      <c r="C232" s="10">
        <v>0</v>
      </c>
      <c r="D232" s="10" t="s">
        <v>37</v>
      </c>
      <c r="E232" s="84">
        <v>6.2761565321223749</v>
      </c>
      <c r="F232" s="84">
        <v>6.1274170640077648</v>
      </c>
      <c r="G232" s="84">
        <v>5.6629086904768302</v>
      </c>
      <c r="H232" s="11">
        <v>0</v>
      </c>
      <c r="I232" s="11">
        <v>0</v>
      </c>
      <c r="J232" s="11">
        <v>0</v>
      </c>
      <c r="K232" s="11">
        <v>0</v>
      </c>
      <c r="L232" s="11">
        <v>0</v>
      </c>
      <c r="M232" s="11">
        <v>0</v>
      </c>
      <c r="N232" s="11"/>
      <c r="O232" s="11"/>
    </row>
    <row r="233" spans="1:15" x14ac:dyDescent="0.35">
      <c r="A233" s="10" t="str">
        <f t="shared" si="6"/>
        <v>DISTRIBUCION VOLUMEN X CRITERIO (Consumiciones)Leche Con CafeDE 35 A 49 AÑOS</v>
      </c>
      <c r="B233" s="10">
        <v>0</v>
      </c>
      <c r="C233" s="10">
        <v>0</v>
      </c>
      <c r="D233" s="10" t="s">
        <v>38</v>
      </c>
      <c r="E233" s="84">
        <v>27.631189730971723</v>
      </c>
      <c r="F233" s="84">
        <v>26.96155941853111</v>
      </c>
      <c r="G233" s="84">
        <v>24.933256283422768</v>
      </c>
      <c r="H233" s="11">
        <v>0</v>
      </c>
      <c r="I233" s="11">
        <v>0</v>
      </c>
      <c r="J233" s="11">
        <v>0</v>
      </c>
      <c r="K233" s="11">
        <v>0</v>
      </c>
      <c r="L233" s="11">
        <v>0</v>
      </c>
      <c r="M233" s="11">
        <v>0</v>
      </c>
      <c r="N233" s="11"/>
      <c r="O233" s="11"/>
    </row>
    <row r="234" spans="1:15" x14ac:dyDescent="0.35">
      <c r="A234" s="10" t="str">
        <f t="shared" si="6"/>
        <v>DISTRIBUCION VOLUMEN X CRITERIO (Consumiciones)Leche Con CafeDE 50 A 59 AÑOS</v>
      </c>
      <c r="B234" s="10">
        <v>0</v>
      </c>
      <c r="C234" s="10">
        <v>0</v>
      </c>
      <c r="D234" s="10" t="s">
        <v>39</v>
      </c>
      <c r="E234" s="84">
        <v>25.779373895633189</v>
      </c>
      <c r="F234" s="84">
        <v>26.054504783941535</v>
      </c>
      <c r="G234" s="84">
        <v>27.801779883672058</v>
      </c>
      <c r="H234" s="11">
        <v>0</v>
      </c>
      <c r="I234" s="11">
        <v>0</v>
      </c>
      <c r="J234" s="11">
        <v>0</v>
      </c>
      <c r="K234" s="11">
        <v>0</v>
      </c>
      <c r="L234" s="11">
        <v>0</v>
      </c>
      <c r="M234" s="11">
        <v>0</v>
      </c>
      <c r="N234" s="11"/>
      <c r="O234" s="11"/>
    </row>
    <row r="235" spans="1:15" x14ac:dyDescent="0.35">
      <c r="A235" s="10" t="str">
        <f t="shared" si="6"/>
        <v>DISTRIBUCION VOLUMEN X CRITERIO (Consumiciones)Leche Con CafeDE 60 A 75 AÑOS</v>
      </c>
      <c r="B235" s="10">
        <v>0</v>
      </c>
      <c r="C235" s="10">
        <v>0</v>
      </c>
      <c r="D235" s="10" t="s">
        <v>40</v>
      </c>
      <c r="E235" s="84">
        <v>38.107869122356306</v>
      </c>
      <c r="F235" s="84">
        <v>38.451094216253175</v>
      </c>
      <c r="G235" s="84">
        <v>39.492338938663096</v>
      </c>
      <c r="H235" s="11">
        <v>0</v>
      </c>
      <c r="I235" s="11">
        <v>0</v>
      </c>
      <c r="J235" s="11">
        <v>0</v>
      </c>
      <c r="K235" s="11">
        <v>0</v>
      </c>
      <c r="L235" s="11">
        <v>0</v>
      </c>
      <c r="M235" s="11">
        <v>0</v>
      </c>
      <c r="N235" s="11"/>
      <c r="O235" s="11"/>
    </row>
    <row r="236" spans="1:15" x14ac:dyDescent="0.35">
      <c r="A236" s="10" t="str">
        <f t="shared" si="6"/>
        <v>DISTRIBUCION VOLUMEN X CRITERIO (Consumiciones)Leche Con CafeNIVEL ALTO</v>
      </c>
      <c r="B236" s="10">
        <v>0</v>
      </c>
      <c r="C236" s="10">
        <v>0</v>
      </c>
      <c r="D236" s="10" t="s">
        <v>203</v>
      </c>
      <c r="E236" s="84">
        <v>24.189417376778298</v>
      </c>
      <c r="F236" s="84">
        <v>24.654958499929812</v>
      </c>
      <c r="G236" s="84">
        <v>24.517478777334723</v>
      </c>
      <c r="H236" s="11">
        <v>0</v>
      </c>
      <c r="I236" s="11">
        <v>0</v>
      </c>
      <c r="J236" s="11">
        <v>0</v>
      </c>
      <c r="K236" s="11">
        <v>0</v>
      </c>
      <c r="L236" s="11">
        <v>0</v>
      </c>
      <c r="M236" s="11">
        <v>0</v>
      </c>
      <c r="N236" s="11"/>
      <c r="O236" s="11"/>
    </row>
    <row r="237" spans="1:15" x14ac:dyDescent="0.35">
      <c r="A237" s="10" t="str">
        <f t="shared" si="6"/>
        <v>DISTRIBUCION VOLUMEN X CRITERIO (Consumiciones)Leche Con CafeNIVEL MEDIO ALTO</v>
      </c>
      <c r="B237" s="10">
        <v>0</v>
      </c>
      <c r="C237" s="10">
        <v>0</v>
      </c>
      <c r="D237" s="10" t="s">
        <v>204</v>
      </c>
      <c r="E237" s="84">
        <v>14.423467757012162</v>
      </c>
      <c r="F237" s="84">
        <v>13.925397982578877</v>
      </c>
      <c r="G237" s="84">
        <v>12.086940885454087</v>
      </c>
      <c r="H237" s="11">
        <v>0</v>
      </c>
      <c r="I237" s="11">
        <v>0</v>
      </c>
      <c r="J237" s="11">
        <v>0</v>
      </c>
      <c r="K237" s="11">
        <v>0</v>
      </c>
      <c r="L237" s="11">
        <v>0</v>
      </c>
      <c r="M237" s="11">
        <v>0</v>
      </c>
      <c r="N237" s="11"/>
      <c r="O237" s="11"/>
    </row>
    <row r="238" spans="1:15" x14ac:dyDescent="0.35">
      <c r="A238" s="10" t="str">
        <f t="shared" si="6"/>
        <v>DISTRIBUCION VOLUMEN X CRITERIO (Consumiciones)Leche Con CafeNIVEL MEDIO</v>
      </c>
      <c r="B238" s="10">
        <v>0</v>
      </c>
      <c r="C238" s="10">
        <v>0</v>
      </c>
      <c r="D238" s="10" t="s">
        <v>205</v>
      </c>
      <c r="E238" s="84">
        <v>22.23296184393827</v>
      </c>
      <c r="F238" s="84">
        <v>23.243314632265154</v>
      </c>
      <c r="G238" s="84">
        <v>24.776077539669306</v>
      </c>
      <c r="H238" s="11">
        <v>0</v>
      </c>
      <c r="I238" s="11">
        <v>0</v>
      </c>
      <c r="J238" s="11">
        <v>0</v>
      </c>
      <c r="K238" s="11">
        <v>0</v>
      </c>
      <c r="L238" s="11">
        <v>0</v>
      </c>
      <c r="M238" s="11">
        <v>0</v>
      </c>
      <c r="N238" s="11"/>
      <c r="O238" s="11"/>
    </row>
    <row r="239" spans="1:15" x14ac:dyDescent="0.35">
      <c r="A239" s="10" t="str">
        <f t="shared" si="6"/>
        <v>DISTRIBUCION VOLUMEN X CRITERIO (Consumiciones)Leche Con CafeNIVEL MEDIO BAJO</v>
      </c>
      <c r="B239" s="10">
        <v>0</v>
      </c>
      <c r="C239" s="10">
        <v>0</v>
      </c>
      <c r="D239" s="10" t="s">
        <v>206</v>
      </c>
      <c r="E239" s="84">
        <v>17.81372309566455</v>
      </c>
      <c r="F239" s="84">
        <v>16.724732049465004</v>
      </c>
      <c r="G239" s="84">
        <v>17.824910225839741</v>
      </c>
      <c r="H239" s="11">
        <v>0</v>
      </c>
      <c r="I239" s="11">
        <v>0</v>
      </c>
      <c r="J239" s="11">
        <v>0</v>
      </c>
      <c r="K239" s="11">
        <v>0</v>
      </c>
      <c r="L239" s="11">
        <v>0</v>
      </c>
      <c r="M239" s="11">
        <v>0</v>
      </c>
      <c r="N239" s="11"/>
      <c r="O239" s="11"/>
    </row>
    <row r="240" spans="1:15" x14ac:dyDescent="0.35">
      <c r="A240" s="10" t="str">
        <f t="shared" si="6"/>
        <v>DISTRIBUCION VOLUMEN X CRITERIO (Consumiciones)Leche Con CafeNIVEL BAJO</v>
      </c>
      <c r="B240" s="10">
        <v>0</v>
      </c>
      <c r="C240" s="10">
        <v>0</v>
      </c>
      <c r="D240" s="10" t="s">
        <v>207</v>
      </c>
      <c r="E240" s="84">
        <v>21.340429926606724</v>
      </c>
      <c r="F240" s="84">
        <v>21.451589288921692</v>
      </c>
      <c r="G240" s="84">
        <v>20.794607940700256</v>
      </c>
      <c r="H240" s="11">
        <v>0</v>
      </c>
      <c r="I240" s="11">
        <v>0</v>
      </c>
      <c r="J240" s="11">
        <v>0</v>
      </c>
      <c r="K240" s="11">
        <v>0</v>
      </c>
      <c r="L240" s="11">
        <v>0</v>
      </c>
      <c r="M240" s="11">
        <v>0</v>
      </c>
      <c r="N240" s="11"/>
      <c r="O240" s="11"/>
    </row>
    <row r="241" spans="1:15" x14ac:dyDescent="0.35">
      <c r="A241" s="10" t="str">
        <f t="shared" si="6"/>
        <v>DISTRIBUCION VOLUMEN X CRITERIO (Consumiciones)Leche Con CafeHOMBRE</v>
      </c>
      <c r="B241" s="10">
        <v>0</v>
      </c>
      <c r="C241" s="10">
        <v>0</v>
      </c>
      <c r="D241" s="10" t="s">
        <v>17</v>
      </c>
      <c r="E241" s="84">
        <v>61.398934983325191</v>
      </c>
      <c r="F241" s="84">
        <v>60.153842322373819</v>
      </c>
      <c r="G241" s="84">
        <v>60.300924983151738</v>
      </c>
      <c r="H241" s="11">
        <v>0</v>
      </c>
      <c r="I241" s="11">
        <v>0</v>
      </c>
      <c r="J241" s="11">
        <v>0</v>
      </c>
      <c r="K241" s="11">
        <v>0</v>
      </c>
      <c r="L241" s="11">
        <v>0</v>
      </c>
      <c r="M241" s="11">
        <v>0</v>
      </c>
      <c r="N241" s="11"/>
      <c r="O241" s="11"/>
    </row>
    <row r="242" spans="1:15" x14ac:dyDescent="0.35">
      <c r="A242" s="10" t="str">
        <f t="shared" si="6"/>
        <v>DISTRIBUCION VOLUMEN X CRITERIO (Consumiciones)Leche Con CafeMUJER</v>
      </c>
      <c r="B242" s="10">
        <v>0</v>
      </c>
      <c r="C242" s="10">
        <v>0</v>
      </c>
      <c r="D242" s="10" t="s">
        <v>18</v>
      </c>
      <c r="E242" s="84">
        <v>38.601057478334809</v>
      </c>
      <c r="F242" s="84">
        <v>39.846150130786725</v>
      </c>
      <c r="G242" s="84">
        <v>39.699090385846382</v>
      </c>
      <c r="H242" s="11">
        <v>0</v>
      </c>
      <c r="I242" s="11">
        <v>0</v>
      </c>
      <c r="J242" s="11">
        <v>0</v>
      </c>
      <c r="K242" s="11">
        <v>0</v>
      </c>
      <c r="L242" s="11">
        <v>0</v>
      </c>
      <c r="M242" s="11">
        <v>0</v>
      </c>
      <c r="N242" s="11"/>
      <c r="O242" s="11"/>
    </row>
    <row r="243" spans="1:15" x14ac:dyDescent="0.35">
      <c r="A243" s="10" t="str">
        <f>$B$3&amp;$C$243&amp;D243</f>
        <v>DISTRIBUCION VOLUMEN X CRITERIO (Consumiciones)Bebidas VegetalesT.ESPAÑA</v>
      </c>
      <c r="B243" s="10">
        <v>0</v>
      </c>
      <c r="C243" s="10" t="s">
        <v>169</v>
      </c>
      <c r="D243" s="10" t="s">
        <v>32</v>
      </c>
      <c r="E243" s="84">
        <v>100</v>
      </c>
      <c r="F243" s="84">
        <v>100</v>
      </c>
      <c r="G243" s="84">
        <v>100</v>
      </c>
      <c r="H243" s="11">
        <v>0</v>
      </c>
      <c r="I243" s="11">
        <v>0</v>
      </c>
      <c r="J243" s="11">
        <v>0</v>
      </c>
      <c r="K243" s="11">
        <v>0</v>
      </c>
      <c r="L243" s="11">
        <v>0</v>
      </c>
      <c r="M243" s="11">
        <v>0</v>
      </c>
      <c r="N243" s="11"/>
      <c r="O243" s="11"/>
    </row>
    <row r="244" spans="1:15" x14ac:dyDescent="0.35">
      <c r="A244" s="10" t="str">
        <f t="shared" ref="A244:A272" si="7">$B$3&amp;$C$243&amp;D244</f>
        <v>DISTRIBUCION VOLUMEN X CRITERIO (Consumiciones)Bebidas VegetalesBCN AM</v>
      </c>
      <c r="B244" s="10">
        <v>0</v>
      </c>
      <c r="C244" s="10">
        <v>0</v>
      </c>
      <c r="D244" s="10" t="s">
        <v>1</v>
      </c>
      <c r="E244" s="84">
        <v>18.206847316220262</v>
      </c>
      <c r="F244" s="84">
        <v>19.807719477221561</v>
      </c>
      <c r="G244" s="84">
        <v>12.290263006052735</v>
      </c>
      <c r="H244" s="11">
        <v>0</v>
      </c>
      <c r="I244" s="11">
        <v>0</v>
      </c>
      <c r="J244" s="11">
        <v>0</v>
      </c>
      <c r="K244" s="11">
        <v>0</v>
      </c>
      <c r="L244" s="11">
        <v>0</v>
      </c>
      <c r="M244" s="11">
        <v>0</v>
      </c>
      <c r="N244" s="11"/>
      <c r="O244" s="11"/>
    </row>
    <row r="245" spans="1:15" x14ac:dyDescent="0.35">
      <c r="A245" s="10" t="str">
        <f t="shared" si="7"/>
        <v>DISTRIBUCION VOLUMEN X CRITERIO (Consumiciones)Bebidas VegetalesREST.CAT ARAGON</v>
      </c>
      <c r="B245" s="10">
        <v>0</v>
      </c>
      <c r="C245" s="10">
        <v>0</v>
      </c>
      <c r="D245" s="10" t="s">
        <v>2</v>
      </c>
      <c r="E245" s="84">
        <v>18.987823008676521</v>
      </c>
      <c r="F245" s="84">
        <v>27.607623210051418</v>
      </c>
      <c r="G245" s="84">
        <v>32.97651732727163</v>
      </c>
      <c r="H245" s="11">
        <v>0</v>
      </c>
      <c r="I245" s="11">
        <v>0</v>
      </c>
      <c r="J245" s="11">
        <v>0</v>
      </c>
      <c r="K245" s="11">
        <v>0</v>
      </c>
      <c r="L245" s="11">
        <v>0</v>
      </c>
      <c r="M245" s="11">
        <v>0</v>
      </c>
      <c r="N245" s="11"/>
      <c r="O245" s="11"/>
    </row>
    <row r="246" spans="1:15" x14ac:dyDescent="0.35">
      <c r="A246" s="10" t="str">
        <f t="shared" si="7"/>
        <v>DISTRIBUCION VOLUMEN X CRITERIO (Consumiciones)Bebidas VegetalesLEVANTE</v>
      </c>
      <c r="B246" s="10">
        <v>0</v>
      </c>
      <c r="C246" s="10">
        <v>0</v>
      </c>
      <c r="D246" s="10" t="s">
        <v>3</v>
      </c>
      <c r="E246" s="84">
        <v>14.718563584745553</v>
      </c>
      <c r="F246" s="84">
        <v>10.677856349076746</v>
      </c>
      <c r="G246" s="84">
        <v>13.183723115821518</v>
      </c>
      <c r="H246" s="11">
        <v>0</v>
      </c>
      <c r="I246" s="11">
        <v>0</v>
      </c>
      <c r="J246" s="11">
        <v>0</v>
      </c>
      <c r="K246" s="11">
        <v>0</v>
      </c>
      <c r="L246" s="11">
        <v>0</v>
      </c>
      <c r="M246" s="11">
        <v>0</v>
      </c>
      <c r="N246" s="11"/>
      <c r="O246" s="11"/>
    </row>
    <row r="247" spans="1:15" x14ac:dyDescent="0.35">
      <c r="A247" s="10" t="str">
        <f t="shared" si="7"/>
        <v>DISTRIBUCION VOLUMEN X CRITERIO (Consumiciones)Bebidas VegetalesANDALUCIA</v>
      </c>
      <c r="B247" s="10">
        <v>0</v>
      </c>
      <c r="C247" s="10">
        <v>0</v>
      </c>
      <c r="D247" s="10" t="s">
        <v>4</v>
      </c>
      <c r="E247" s="84">
        <v>9.0857535445214648</v>
      </c>
      <c r="F247" s="84">
        <v>5.7613913602967033</v>
      </c>
      <c r="G247" s="84">
        <v>7.4726442210963224</v>
      </c>
      <c r="H247" s="11">
        <v>0</v>
      </c>
      <c r="I247" s="11">
        <v>0</v>
      </c>
      <c r="J247" s="11">
        <v>0</v>
      </c>
      <c r="K247" s="11">
        <v>0</v>
      </c>
      <c r="L247" s="11">
        <v>0</v>
      </c>
      <c r="M247" s="11">
        <v>0</v>
      </c>
      <c r="N247" s="11"/>
      <c r="O247" s="11"/>
    </row>
    <row r="248" spans="1:15" x14ac:dyDescent="0.35">
      <c r="A248" s="10" t="str">
        <f t="shared" si="7"/>
        <v>DISTRIBUCION VOLUMEN X CRITERIO (Consumiciones)Bebidas VegetalesMDD AM</v>
      </c>
      <c r="B248" s="10">
        <v>0</v>
      </c>
      <c r="C248" s="10">
        <v>0</v>
      </c>
      <c r="D248" s="10" t="s">
        <v>5</v>
      </c>
      <c r="E248" s="84">
        <v>10.457640943736269</v>
      </c>
      <c r="F248" s="84">
        <v>9.8125007262850357</v>
      </c>
      <c r="G248" s="84">
        <v>8.7001407193616309</v>
      </c>
      <c r="H248" s="11">
        <v>0</v>
      </c>
      <c r="I248" s="11">
        <v>0</v>
      </c>
      <c r="J248" s="11">
        <v>0</v>
      </c>
      <c r="K248" s="11">
        <v>0</v>
      </c>
      <c r="L248" s="11">
        <v>0</v>
      </c>
      <c r="M248" s="11">
        <v>0</v>
      </c>
      <c r="N248" s="11"/>
      <c r="O248" s="11"/>
    </row>
    <row r="249" spans="1:15" x14ac:dyDescent="0.35">
      <c r="A249" s="10" t="str">
        <f t="shared" si="7"/>
        <v>DISTRIBUCION VOLUMEN X CRITERIO (Consumiciones)Bebidas VegetalesRTO CENTRO</v>
      </c>
      <c r="B249" s="10">
        <v>0</v>
      </c>
      <c r="C249" s="10">
        <v>0</v>
      </c>
      <c r="D249" s="10" t="s">
        <v>6</v>
      </c>
      <c r="E249" s="84">
        <v>3.0044703554264744</v>
      </c>
      <c r="F249" s="84">
        <v>2.6790009742922622</v>
      </c>
      <c r="G249" s="84">
        <v>2.6439507662454345</v>
      </c>
      <c r="H249" s="11">
        <v>0</v>
      </c>
      <c r="I249" s="11">
        <v>0</v>
      </c>
      <c r="J249" s="11">
        <v>0</v>
      </c>
      <c r="K249" s="11">
        <v>0</v>
      </c>
      <c r="L249" s="11">
        <v>0</v>
      </c>
      <c r="M249" s="11">
        <v>0</v>
      </c>
      <c r="N249" s="11"/>
      <c r="O249" s="11"/>
    </row>
    <row r="250" spans="1:15" x14ac:dyDescent="0.35">
      <c r="A250" s="10" t="str">
        <f t="shared" si="7"/>
        <v>DISTRIBUCION VOLUMEN X CRITERIO (Consumiciones)Bebidas VegetalesNORTE-CENTRO</v>
      </c>
      <c r="B250" s="10">
        <v>0</v>
      </c>
      <c r="C250" s="10">
        <v>0</v>
      </c>
      <c r="D250" s="10" t="s">
        <v>7</v>
      </c>
      <c r="E250" s="84">
        <v>13.208905959444394</v>
      </c>
      <c r="F250" s="84">
        <v>11.045419266767095</v>
      </c>
      <c r="G250" s="84">
        <v>7.177021293442265</v>
      </c>
      <c r="H250" s="11">
        <v>0</v>
      </c>
      <c r="I250" s="11">
        <v>0</v>
      </c>
      <c r="J250" s="11">
        <v>0</v>
      </c>
      <c r="K250" s="11">
        <v>0</v>
      </c>
      <c r="L250" s="11">
        <v>0</v>
      </c>
      <c r="M250" s="11">
        <v>0</v>
      </c>
      <c r="N250" s="11"/>
      <c r="O250" s="11"/>
    </row>
    <row r="251" spans="1:15" x14ac:dyDescent="0.35">
      <c r="A251" s="10" t="str">
        <f t="shared" si="7"/>
        <v>DISTRIBUCION VOLUMEN X CRITERIO (Consumiciones)Bebidas VegetalesNOROESTE</v>
      </c>
      <c r="B251" s="10">
        <v>0</v>
      </c>
      <c r="C251" s="10">
        <v>0</v>
      </c>
      <c r="D251" s="10" t="s">
        <v>8</v>
      </c>
      <c r="E251" s="84">
        <v>12.330001953100261</v>
      </c>
      <c r="F251" s="84">
        <v>12.608505455241579</v>
      </c>
      <c r="G251" s="84">
        <v>15.555738073494915</v>
      </c>
      <c r="H251" s="11">
        <v>0</v>
      </c>
      <c r="I251" s="11">
        <v>0</v>
      </c>
      <c r="J251" s="11">
        <v>0</v>
      </c>
      <c r="K251" s="11">
        <v>0</v>
      </c>
      <c r="L251" s="11">
        <v>0</v>
      </c>
      <c r="M251" s="11">
        <v>0</v>
      </c>
      <c r="N251" s="11"/>
      <c r="O251" s="11"/>
    </row>
    <row r="252" spans="1:15" x14ac:dyDescent="0.35">
      <c r="A252" s="10" t="str">
        <f t="shared" si="7"/>
        <v>DISTRIBUCION VOLUMEN X CRITERIO (Consumiciones)Bebidas Vegetales&lt;2MIL</v>
      </c>
      <c r="B252" s="10">
        <v>0</v>
      </c>
      <c r="C252" s="10">
        <v>0</v>
      </c>
      <c r="D252" s="10" t="s">
        <v>9</v>
      </c>
      <c r="E252" s="84">
        <v>1.6506579103782504</v>
      </c>
      <c r="F252" s="84">
        <v>13.985763590092676</v>
      </c>
      <c r="G252" s="84">
        <v>18.029760534822206</v>
      </c>
      <c r="H252" s="11">
        <v>0</v>
      </c>
      <c r="I252" s="11">
        <v>0</v>
      </c>
      <c r="J252" s="11">
        <v>0</v>
      </c>
      <c r="K252" s="11">
        <v>0</v>
      </c>
      <c r="L252" s="11">
        <v>0</v>
      </c>
      <c r="M252" s="11">
        <v>0</v>
      </c>
      <c r="N252" s="11"/>
      <c r="O252" s="11"/>
    </row>
    <row r="253" spans="1:15" x14ac:dyDescent="0.35">
      <c r="A253" s="10" t="str">
        <f t="shared" si="7"/>
        <v>DISTRIBUCION VOLUMEN X CRITERIO (Consumiciones)Bebidas Vegetales2-5MIL</v>
      </c>
      <c r="B253" s="10">
        <v>0</v>
      </c>
      <c r="C253" s="10">
        <v>0</v>
      </c>
      <c r="D253" s="10" t="s">
        <v>10</v>
      </c>
      <c r="E253" s="84">
        <v>3.5084168844740082</v>
      </c>
      <c r="F253" s="84">
        <v>1.9239397614604719</v>
      </c>
      <c r="G253" s="84">
        <v>1.8051268763935664</v>
      </c>
      <c r="H253" s="11">
        <v>0</v>
      </c>
      <c r="I253" s="11">
        <v>0</v>
      </c>
      <c r="J253" s="11">
        <v>0</v>
      </c>
      <c r="K253" s="11">
        <v>0</v>
      </c>
      <c r="L253" s="11">
        <v>0</v>
      </c>
      <c r="M253" s="11">
        <v>0</v>
      </c>
      <c r="N253" s="11"/>
      <c r="O253" s="11"/>
    </row>
    <row r="254" spans="1:15" x14ac:dyDescent="0.35">
      <c r="A254" s="10" t="str">
        <f t="shared" si="7"/>
        <v>DISTRIBUCION VOLUMEN X CRITERIO (Consumiciones)Bebidas Vegetales5-10MIL</v>
      </c>
      <c r="B254" s="10">
        <v>0</v>
      </c>
      <c r="C254" s="10">
        <v>0</v>
      </c>
      <c r="D254" s="10" t="s">
        <v>11</v>
      </c>
      <c r="E254" s="84">
        <v>16.105027022330891</v>
      </c>
      <c r="F254" s="84">
        <v>8.2116140775140316</v>
      </c>
      <c r="G254" s="84">
        <v>10.760516800201845</v>
      </c>
      <c r="H254" s="11">
        <v>0</v>
      </c>
      <c r="I254" s="11">
        <v>0</v>
      </c>
      <c r="J254" s="11">
        <v>0</v>
      </c>
      <c r="K254" s="11">
        <v>0</v>
      </c>
      <c r="L254" s="11">
        <v>0</v>
      </c>
      <c r="M254" s="11">
        <v>0</v>
      </c>
      <c r="N254" s="11"/>
      <c r="O254" s="11"/>
    </row>
    <row r="255" spans="1:15" x14ac:dyDescent="0.35">
      <c r="A255" s="10" t="str">
        <f t="shared" si="7"/>
        <v>DISTRIBUCION VOLUMEN X CRITERIO (Consumiciones)Bebidas Vegetales10-30MIL</v>
      </c>
      <c r="B255" s="10">
        <v>0</v>
      </c>
      <c r="C255" s="10">
        <v>0</v>
      </c>
      <c r="D255" s="10" t="s">
        <v>12</v>
      </c>
      <c r="E255" s="84">
        <v>11.277312018543563</v>
      </c>
      <c r="F255" s="84">
        <v>10.538846922355697</v>
      </c>
      <c r="G255" s="84">
        <v>10.396481159175371</v>
      </c>
      <c r="H255" s="11">
        <v>0</v>
      </c>
      <c r="I255" s="11">
        <v>0</v>
      </c>
      <c r="J255" s="11">
        <v>0</v>
      </c>
      <c r="K255" s="11">
        <v>0</v>
      </c>
      <c r="L255" s="11">
        <v>0</v>
      </c>
      <c r="M255" s="11">
        <v>0</v>
      </c>
      <c r="N255" s="11"/>
      <c r="O255" s="11"/>
    </row>
    <row r="256" spans="1:15" x14ac:dyDescent="0.35">
      <c r="A256" s="10" t="str">
        <f t="shared" si="7"/>
        <v>DISTRIBUCION VOLUMEN X CRITERIO (Consumiciones)Bebidas Vegetales30-100MIL</v>
      </c>
      <c r="B256" s="10">
        <v>0</v>
      </c>
      <c r="C256" s="10">
        <v>0</v>
      </c>
      <c r="D256" s="10" t="s">
        <v>13</v>
      </c>
      <c r="E256" s="84">
        <v>26.55154262702429</v>
      </c>
      <c r="F256" s="84">
        <v>27.934634958438149</v>
      </c>
      <c r="G256" s="84">
        <v>22.149384105359594</v>
      </c>
      <c r="H256" s="11">
        <v>0</v>
      </c>
      <c r="I256" s="11">
        <v>0</v>
      </c>
      <c r="J256" s="11">
        <v>0</v>
      </c>
      <c r="K256" s="11">
        <v>0</v>
      </c>
      <c r="L256" s="11">
        <v>0</v>
      </c>
      <c r="M256" s="11">
        <v>0</v>
      </c>
      <c r="N256" s="11"/>
      <c r="O256" s="11"/>
    </row>
    <row r="257" spans="1:15" x14ac:dyDescent="0.35">
      <c r="A257" s="10" t="str">
        <f t="shared" si="7"/>
        <v>DISTRIBUCION VOLUMEN X CRITERIO (Consumiciones)Bebidas Vegetales100-200MIL</v>
      </c>
      <c r="B257" s="10">
        <v>0</v>
      </c>
      <c r="C257" s="10">
        <v>0</v>
      </c>
      <c r="D257" s="10" t="s">
        <v>14</v>
      </c>
      <c r="E257" s="84">
        <v>11.904499396405361</v>
      </c>
      <c r="F257" s="84">
        <v>11.323005407230314</v>
      </c>
      <c r="G257" s="84">
        <v>11.832685772158721</v>
      </c>
      <c r="H257" s="11">
        <v>0</v>
      </c>
      <c r="I257" s="11">
        <v>0</v>
      </c>
      <c r="J257" s="11">
        <v>0</v>
      </c>
      <c r="K257" s="11">
        <v>0</v>
      </c>
      <c r="L257" s="11">
        <v>0</v>
      </c>
      <c r="M257" s="11">
        <v>0</v>
      </c>
      <c r="N257" s="11"/>
      <c r="O257" s="11"/>
    </row>
    <row r="258" spans="1:15" x14ac:dyDescent="0.35">
      <c r="A258" s="10" t="str">
        <f t="shared" si="7"/>
        <v>DISTRIBUCION VOLUMEN X CRITERIO (Consumiciones)Bebidas Vegetales200-500MIL</v>
      </c>
      <c r="B258" s="10">
        <v>0</v>
      </c>
      <c r="C258" s="10">
        <v>0</v>
      </c>
      <c r="D258" s="10" t="s">
        <v>15</v>
      </c>
      <c r="E258" s="84">
        <v>16.44438208151605</v>
      </c>
      <c r="F258" s="84">
        <v>13.438796036532597</v>
      </c>
      <c r="G258" s="84">
        <v>14.353795892223681</v>
      </c>
      <c r="H258" s="11">
        <v>0</v>
      </c>
      <c r="I258" s="11">
        <v>0</v>
      </c>
      <c r="J258" s="11">
        <v>0</v>
      </c>
      <c r="K258" s="11">
        <v>0</v>
      </c>
      <c r="L258" s="11">
        <v>0</v>
      </c>
      <c r="M258" s="11">
        <v>0</v>
      </c>
      <c r="N258" s="11"/>
      <c r="O258" s="11"/>
    </row>
    <row r="259" spans="1:15" x14ac:dyDescent="0.35">
      <c r="A259" s="10" t="str">
        <f t="shared" si="7"/>
        <v>DISTRIBUCION VOLUMEN X CRITERIO (Consumiciones)Bebidas Vegetales&gt;500MIL</v>
      </c>
      <c r="B259" s="10">
        <v>0</v>
      </c>
      <c r="C259" s="10">
        <v>0</v>
      </c>
      <c r="D259" s="10" t="s">
        <v>16</v>
      </c>
      <c r="E259" s="84">
        <v>12.558172502525808</v>
      </c>
      <c r="F259" s="84">
        <v>12.643399246376068</v>
      </c>
      <c r="G259" s="84">
        <v>10.672235564743167</v>
      </c>
      <c r="H259" s="11">
        <v>0</v>
      </c>
      <c r="I259" s="11">
        <v>0</v>
      </c>
      <c r="J259" s="11">
        <v>0</v>
      </c>
      <c r="K259" s="11">
        <v>0</v>
      </c>
      <c r="L259" s="11">
        <v>0</v>
      </c>
      <c r="M259" s="11">
        <v>0</v>
      </c>
      <c r="N259" s="11"/>
      <c r="O259" s="11"/>
    </row>
    <row r="260" spans="1:15" x14ac:dyDescent="0.35">
      <c r="A260" s="10" t="str">
        <f t="shared" si="7"/>
        <v>DISTRIBUCION VOLUMEN X CRITERIO (Consumiciones)Bebidas VegetalesDE 15 A 19 AÑOS</v>
      </c>
      <c r="B260" s="10">
        <v>0</v>
      </c>
      <c r="C260" s="10">
        <v>0</v>
      </c>
      <c r="D260" s="10" t="s">
        <v>35</v>
      </c>
      <c r="E260" s="84">
        <v>0.44217567814685216</v>
      </c>
      <c r="F260" s="84">
        <v>0.30157525872566487</v>
      </c>
      <c r="G260" s="84">
        <v>1.4232008499295812</v>
      </c>
      <c r="H260" s="11">
        <v>0</v>
      </c>
      <c r="I260" s="11">
        <v>0</v>
      </c>
      <c r="J260" s="11">
        <v>0</v>
      </c>
      <c r="K260" s="11">
        <v>0</v>
      </c>
      <c r="L260" s="11">
        <v>0</v>
      </c>
      <c r="M260" s="11">
        <v>0</v>
      </c>
      <c r="N260" s="11"/>
      <c r="O260" s="11"/>
    </row>
    <row r="261" spans="1:15" x14ac:dyDescent="0.35">
      <c r="A261" s="10" t="str">
        <f t="shared" si="7"/>
        <v>DISTRIBUCION VOLUMEN X CRITERIO (Consumiciones)Bebidas VegetalesDE 20 A 24 AÑOS</v>
      </c>
      <c r="B261" s="10">
        <v>0</v>
      </c>
      <c r="C261" s="10">
        <v>0</v>
      </c>
      <c r="D261" s="10" t="s">
        <v>36</v>
      </c>
      <c r="E261" s="84">
        <v>2.1434002209069716</v>
      </c>
      <c r="F261" s="84">
        <v>1.9199398421927873</v>
      </c>
      <c r="G261" s="84">
        <v>1.8757657505677667</v>
      </c>
      <c r="H261" s="11">
        <v>0</v>
      </c>
      <c r="I261" s="11">
        <v>0</v>
      </c>
      <c r="J261" s="11">
        <v>0</v>
      </c>
      <c r="K261" s="11">
        <v>0</v>
      </c>
      <c r="L261" s="11">
        <v>0</v>
      </c>
      <c r="M261" s="11">
        <v>0</v>
      </c>
      <c r="N261" s="11"/>
      <c r="O261" s="11"/>
    </row>
    <row r="262" spans="1:15" x14ac:dyDescent="0.35">
      <c r="A262" s="10" t="str">
        <f t="shared" si="7"/>
        <v>DISTRIBUCION VOLUMEN X CRITERIO (Consumiciones)Bebidas VegetalesDE 25 A 34 AÑOS</v>
      </c>
      <c r="B262" s="10">
        <v>0</v>
      </c>
      <c r="C262" s="10">
        <v>0</v>
      </c>
      <c r="D262" s="10" t="s">
        <v>37</v>
      </c>
      <c r="E262" s="84">
        <v>11.54649989545692</v>
      </c>
      <c r="F262" s="84">
        <v>12.82558211363318</v>
      </c>
      <c r="G262" s="84">
        <v>6.7031799384947366</v>
      </c>
      <c r="H262" s="11">
        <v>0</v>
      </c>
      <c r="I262" s="11">
        <v>0</v>
      </c>
      <c r="J262" s="11">
        <v>0</v>
      </c>
      <c r="K262" s="11">
        <v>0</v>
      </c>
      <c r="L262" s="11">
        <v>0</v>
      </c>
      <c r="M262" s="11">
        <v>0</v>
      </c>
      <c r="N262" s="11"/>
      <c r="O262" s="11"/>
    </row>
    <row r="263" spans="1:15" x14ac:dyDescent="0.35">
      <c r="A263" s="10" t="str">
        <f t="shared" si="7"/>
        <v>DISTRIBUCION VOLUMEN X CRITERIO (Consumiciones)Bebidas VegetalesDE 35 A 49 AÑOS</v>
      </c>
      <c r="B263" s="10">
        <v>0</v>
      </c>
      <c r="C263" s="10">
        <v>0</v>
      </c>
      <c r="D263" s="10" t="s">
        <v>38</v>
      </c>
      <c r="E263" s="84">
        <v>35.703117205791216</v>
      </c>
      <c r="F263" s="84">
        <v>29.18179633071626</v>
      </c>
      <c r="G263" s="84">
        <v>22.247057464492954</v>
      </c>
      <c r="H263" s="11">
        <v>0</v>
      </c>
      <c r="I263" s="11">
        <v>0</v>
      </c>
      <c r="J263" s="11">
        <v>0</v>
      </c>
      <c r="K263" s="11">
        <v>0</v>
      </c>
      <c r="L263" s="11">
        <v>0</v>
      </c>
      <c r="M263" s="11">
        <v>0</v>
      </c>
      <c r="N263" s="11"/>
      <c r="O263" s="11"/>
    </row>
    <row r="264" spans="1:15" x14ac:dyDescent="0.35">
      <c r="A264" s="10" t="str">
        <f t="shared" si="7"/>
        <v>DISTRIBUCION VOLUMEN X CRITERIO (Consumiciones)Bebidas VegetalesDE 50 A 59 AÑOS</v>
      </c>
      <c r="B264" s="10">
        <v>0</v>
      </c>
      <c r="C264" s="10">
        <v>0</v>
      </c>
      <c r="D264" s="10" t="s">
        <v>39</v>
      </c>
      <c r="E264" s="84">
        <v>22.641609212411762</v>
      </c>
      <c r="F264" s="84">
        <v>18.982017488332041</v>
      </c>
      <c r="G264" s="84">
        <v>25.411618166299384</v>
      </c>
      <c r="H264" s="11">
        <v>0</v>
      </c>
      <c r="I264" s="11">
        <v>0</v>
      </c>
      <c r="J264" s="11">
        <v>0</v>
      </c>
      <c r="K264" s="11">
        <v>0</v>
      </c>
      <c r="L264" s="11">
        <v>0</v>
      </c>
      <c r="M264" s="11">
        <v>0</v>
      </c>
      <c r="N264" s="11"/>
      <c r="O264" s="11"/>
    </row>
    <row r="265" spans="1:15" x14ac:dyDescent="0.35">
      <c r="A265" s="10" t="str">
        <f t="shared" si="7"/>
        <v>DISTRIBUCION VOLUMEN X CRITERIO (Consumiciones)Bebidas VegetalesDE 60 A 75 AÑOS</v>
      </c>
      <c r="B265" s="10">
        <v>0</v>
      </c>
      <c r="C265" s="10">
        <v>0</v>
      </c>
      <c r="D265" s="10" t="s">
        <v>40</v>
      </c>
      <c r="E265" s="84">
        <v>27.523204453157479</v>
      </c>
      <c r="F265" s="84">
        <v>36.789089272204286</v>
      </c>
      <c r="G265" s="84">
        <v>42.339155819733861</v>
      </c>
      <c r="H265" s="11">
        <v>0</v>
      </c>
      <c r="I265" s="11">
        <v>0</v>
      </c>
      <c r="J265" s="11">
        <v>0</v>
      </c>
      <c r="K265" s="11">
        <v>0</v>
      </c>
      <c r="L265" s="11">
        <v>0</v>
      </c>
      <c r="M265" s="11">
        <v>0</v>
      </c>
      <c r="N265" s="11"/>
      <c r="O265" s="11"/>
    </row>
    <row r="266" spans="1:15" x14ac:dyDescent="0.35">
      <c r="A266" s="10" t="str">
        <f t="shared" si="7"/>
        <v>DISTRIBUCION VOLUMEN X CRITERIO (Consumiciones)Bebidas VegetalesNIVEL ALTO</v>
      </c>
      <c r="B266" s="10">
        <v>0</v>
      </c>
      <c r="C266" s="10">
        <v>0</v>
      </c>
      <c r="D266" s="10" t="s">
        <v>203</v>
      </c>
      <c r="E266" s="84">
        <v>22.055272515257624</v>
      </c>
      <c r="F266" s="84">
        <v>13.038246017052865</v>
      </c>
      <c r="G266" s="84">
        <v>14.561536432074323</v>
      </c>
      <c r="H266" s="11">
        <v>0</v>
      </c>
      <c r="I266" s="11">
        <v>0</v>
      </c>
      <c r="J266" s="11">
        <v>0</v>
      </c>
      <c r="K266" s="11">
        <v>0</v>
      </c>
      <c r="L266" s="11">
        <v>0</v>
      </c>
      <c r="M266" s="11">
        <v>0</v>
      </c>
      <c r="N266" s="11"/>
      <c r="O266" s="11"/>
    </row>
    <row r="267" spans="1:15" x14ac:dyDescent="0.35">
      <c r="A267" s="10" t="str">
        <f t="shared" si="7"/>
        <v>DISTRIBUCION VOLUMEN X CRITERIO (Consumiciones)Bebidas VegetalesNIVEL MEDIO ALTO</v>
      </c>
      <c r="B267" s="10">
        <v>0</v>
      </c>
      <c r="C267" s="10">
        <v>0</v>
      </c>
      <c r="D267" s="10" t="s">
        <v>204</v>
      </c>
      <c r="E267" s="84">
        <v>20.319890715263529</v>
      </c>
      <c r="F267" s="84">
        <v>16.411075495112332</v>
      </c>
      <c r="G267" s="84">
        <v>13.880854160320805</v>
      </c>
      <c r="H267" s="11">
        <v>0</v>
      </c>
      <c r="I267" s="11">
        <v>0</v>
      </c>
      <c r="J267" s="11">
        <v>0</v>
      </c>
      <c r="K267" s="11">
        <v>0</v>
      </c>
      <c r="L267" s="11">
        <v>0</v>
      </c>
      <c r="M267" s="11">
        <v>0</v>
      </c>
      <c r="N267" s="11"/>
      <c r="O267" s="11"/>
    </row>
    <row r="268" spans="1:15" x14ac:dyDescent="0.35">
      <c r="A268" s="10" t="str">
        <f t="shared" si="7"/>
        <v>DISTRIBUCION VOLUMEN X CRITERIO (Consumiciones)Bebidas VegetalesNIVEL MEDIO</v>
      </c>
      <c r="B268" s="10">
        <v>0</v>
      </c>
      <c r="C268" s="10">
        <v>0</v>
      </c>
      <c r="D268" s="10" t="s">
        <v>205</v>
      </c>
      <c r="E268" s="84">
        <v>30.571929527520826</v>
      </c>
      <c r="F268" s="84">
        <v>25.65838120698481</v>
      </c>
      <c r="G268" s="84">
        <v>15.570938600801062</v>
      </c>
      <c r="H268" s="11">
        <v>0</v>
      </c>
      <c r="I268" s="11">
        <v>0</v>
      </c>
      <c r="J268" s="11">
        <v>0</v>
      </c>
      <c r="K268" s="11">
        <v>0</v>
      </c>
      <c r="L268" s="11">
        <v>0</v>
      </c>
      <c r="M268" s="11">
        <v>0</v>
      </c>
      <c r="N268" s="11"/>
      <c r="O268" s="11"/>
    </row>
    <row r="269" spans="1:15" x14ac:dyDescent="0.35">
      <c r="A269" s="10" t="str">
        <f t="shared" si="7"/>
        <v>DISTRIBUCION VOLUMEN X CRITERIO (Consumiciones)Bebidas VegetalesNIVEL MEDIO BAJO</v>
      </c>
      <c r="B269" s="10">
        <v>0</v>
      </c>
      <c r="C269" s="10">
        <v>0</v>
      </c>
      <c r="D269" s="10" t="s">
        <v>206</v>
      </c>
      <c r="E269" s="84">
        <v>12.067288859085037</v>
      </c>
      <c r="F269" s="84">
        <v>8.2533211867895009</v>
      </c>
      <c r="G269" s="84">
        <v>12.454771414499914</v>
      </c>
      <c r="H269" s="11">
        <v>0</v>
      </c>
      <c r="I269" s="11">
        <v>0</v>
      </c>
      <c r="J269" s="11">
        <v>0</v>
      </c>
      <c r="K269" s="11">
        <v>0</v>
      </c>
      <c r="L269" s="11">
        <v>0</v>
      </c>
      <c r="M269" s="11">
        <v>0</v>
      </c>
      <c r="N269" s="11"/>
      <c r="O269" s="11"/>
    </row>
    <row r="270" spans="1:15" x14ac:dyDescent="0.35">
      <c r="A270" s="10" t="str">
        <f t="shared" si="7"/>
        <v>DISTRIBUCION VOLUMEN X CRITERIO (Consumiciones)Bebidas VegetalesNIVEL BAJO</v>
      </c>
      <c r="B270" s="10">
        <v>0</v>
      </c>
      <c r="C270" s="10">
        <v>0</v>
      </c>
      <c r="D270" s="10" t="s">
        <v>207</v>
      </c>
      <c r="E270" s="84">
        <v>14.985631714615389</v>
      </c>
      <c r="F270" s="84">
        <v>36.638969977975975</v>
      </c>
      <c r="G270" s="84">
        <v>43.531887574595586</v>
      </c>
      <c r="H270" s="11">
        <v>0</v>
      </c>
      <c r="I270" s="11">
        <v>0</v>
      </c>
      <c r="J270" s="11">
        <v>0</v>
      </c>
      <c r="K270" s="11">
        <v>0</v>
      </c>
      <c r="L270" s="11">
        <v>0</v>
      </c>
      <c r="M270" s="11">
        <v>0</v>
      </c>
      <c r="N270" s="11"/>
      <c r="O270" s="11"/>
    </row>
    <row r="271" spans="1:15" x14ac:dyDescent="0.35">
      <c r="A271" s="10" t="str">
        <f t="shared" si="7"/>
        <v>DISTRIBUCION VOLUMEN X CRITERIO (Consumiciones)Bebidas VegetalesHOMBRE</v>
      </c>
      <c r="B271" s="10">
        <v>0</v>
      </c>
      <c r="C271" s="10">
        <v>0</v>
      </c>
      <c r="D271" s="10" t="s">
        <v>17</v>
      </c>
      <c r="E271" s="84">
        <v>31.10668793523973</v>
      </c>
      <c r="F271" s="84">
        <v>23.381103011376528</v>
      </c>
      <c r="G271" s="84">
        <v>29.195279061886676</v>
      </c>
      <c r="H271" s="11">
        <v>0</v>
      </c>
      <c r="I271" s="11">
        <v>0</v>
      </c>
      <c r="J271" s="11">
        <v>0</v>
      </c>
      <c r="K271" s="11">
        <v>0</v>
      </c>
      <c r="L271" s="11">
        <v>0</v>
      </c>
      <c r="M271" s="11">
        <v>0</v>
      </c>
      <c r="N271" s="11"/>
      <c r="O271" s="11"/>
    </row>
    <row r="272" spans="1:15" x14ac:dyDescent="0.35">
      <c r="A272" s="10" t="str">
        <f t="shared" si="7"/>
        <v>DISTRIBUCION VOLUMEN X CRITERIO (Consumiciones)Bebidas VegetalesMUJER</v>
      </c>
      <c r="B272" s="10">
        <v>0</v>
      </c>
      <c r="C272" s="10">
        <v>0</v>
      </c>
      <c r="D272" s="10" t="s">
        <v>18</v>
      </c>
      <c r="E272" s="84">
        <v>68.893312064760266</v>
      </c>
      <c r="F272" s="84">
        <v>76.618896988623462</v>
      </c>
      <c r="G272" s="84">
        <v>70.804706165977933</v>
      </c>
      <c r="H272" s="11">
        <v>0</v>
      </c>
      <c r="I272" s="11">
        <v>0</v>
      </c>
      <c r="J272" s="11">
        <v>0</v>
      </c>
      <c r="K272" s="11">
        <v>0</v>
      </c>
      <c r="L272" s="11">
        <v>0</v>
      </c>
      <c r="M272" s="11">
        <v>0</v>
      </c>
      <c r="N272" s="11"/>
      <c r="O272" s="11"/>
    </row>
    <row r="273" spans="1:15" x14ac:dyDescent="0.35">
      <c r="A273" s="10" t="str">
        <f>$B$3&amp;$C$273&amp;D273</f>
        <v>DISTRIBUCION VOLUMEN X CRITERIO (Consumiciones)InfusionesT.ESPAÑA</v>
      </c>
      <c r="B273" s="10">
        <v>0</v>
      </c>
      <c r="C273" s="10" t="s">
        <v>122</v>
      </c>
      <c r="D273" s="10" t="s">
        <v>32</v>
      </c>
      <c r="E273" s="84">
        <v>100</v>
      </c>
      <c r="F273" s="84">
        <v>100</v>
      </c>
      <c r="G273" s="84">
        <v>100</v>
      </c>
      <c r="H273" s="11">
        <v>0</v>
      </c>
      <c r="I273" s="11">
        <v>0</v>
      </c>
      <c r="J273" s="11">
        <v>0</v>
      </c>
      <c r="K273" s="11">
        <v>0</v>
      </c>
      <c r="L273" s="11">
        <v>0</v>
      </c>
      <c r="M273" s="11">
        <v>0</v>
      </c>
      <c r="N273" s="11"/>
      <c r="O273" s="11"/>
    </row>
    <row r="274" spans="1:15" x14ac:dyDescent="0.35">
      <c r="A274" s="10" t="str">
        <f t="shared" ref="A274:A302" si="8">$B$3&amp;$C$273&amp;D274</f>
        <v>DISTRIBUCION VOLUMEN X CRITERIO (Consumiciones)InfusionesBCN AM</v>
      </c>
      <c r="B274" s="10">
        <v>0</v>
      </c>
      <c r="C274" s="10">
        <v>0</v>
      </c>
      <c r="D274" s="10" t="s">
        <v>1</v>
      </c>
      <c r="E274" s="84">
        <v>11.127962817988085</v>
      </c>
      <c r="F274" s="84">
        <v>8.8864007972074823</v>
      </c>
      <c r="G274" s="84">
        <v>9.4031927180701569</v>
      </c>
      <c r="H274" s="11">
        <v>0</v>
      </c>
      <c r="I274" s="11">
        <v>0</v>
      </c>
      <c r="J274" s="11">
        <v>0</v>
      </c>
      <c r="K274" s="11">
        <v>0</v>
      </c>
      <c r="L274" s="11">
        <v>0</v>
      </c>
      <c r="M274" s="11">
        <v>0</v>
      </c>
      <c r="N274" s="11"/>
      <c r="O274" s="11"/>
    </row>
    <row r="275" spans="1:15" x14ac:dyDescent="0.35">
      <c r="A275" s="10" t="str">
        <f t="shared" si="8"/>
        <v>DISTRIBUCION VOLUMEN X CRITERIO (Consumiciones)InfusionesREST.CAT ARAGON</v>
      </c>
      <c r="B275" s="10">
        <v>0</v>
      </c>
      <c r="C275" s="10">
        <v>0</v>
      </c>
      <c r="D275" s="10" t="s">
        <v>2</v>
      </c>
      <c r="E275" s="84">
        <v>12.523034277953693</v>
      </c>
      <c r="F275" s="84">
        <v>14.124422401606632</v>
      </c>
      <c r="G275" s="84">
        <v>14.447160603071119</v>
      </c>
      <c r="H275" s="11">
        <v>0</v>
      </c>
      <c r="I275" s="11">
        <v>0</v>
      </c>
      <c r="J275" s="11">
        <v>0</v>
      </c>
      <c r="K275" s="11">
        <v>0</v>
      </c>
      <c r="L275" s="11">
        <v>0</v>
      </c>
      <c r="M275" s="11">
        <v>0</v>
      </c>
      <c r="N275" s="11"/>
      <c r="O275" s="11"/>
    </row>
    <row r="276" spans="1:15" x14ac:dyDescent="0.35">
      <c r="A276" s="10" t="str">
        <f t="shared" si="8"/>
        <v>DISTRIBUCION VOLUMEN X CRITERIO (Consumiciones)InfusionesLEVANTE</v>
      </c>
      <c r="B276" s="10">
        <v>0</v>
      </c>
      <c r="C276" s="10">
        <v>0</v>
      </c>
      <c r="D276" s="10" t="s">
        <v>3</v>
      </c>
      <c r="E276" s="84">
        <v>17.15943378504576</v>
      </c>
      <c r="F276" s="84">
        <v>16.588263143376125</v>
      </c>
      <c r="G276" s="84">
        <v>15.291442744935924</v>
      </c>
      <c r="H276" s="11">
        <v>0</v>
      </c>
      <c r="I276" s="11">
        <v>0</v>
      </c>
      <c r="J276" s="11">
        <v>0</v>
      </c>
      <c r="K276" s="11">
        <v>0</v>
      </c>
      <c r="L276" s="11">
        <v>0</v>
      </c>
      <c r="M276" s="11">
        <v>0</v>
      </c>
      <c r="N276" s="11"/>
      <c r="O276" s="11"/>
    </row>
    <row r="277" spans="1:15" x14ac:dyDescent="0.35">
      <c r="A277" s="10" t="str">
        <f t="shared" si="8"/>
        <v>DISTRIBUCION VOLUMEN X CRITERIO (Consumiciones)InfusionesANDALUCIA</v>
      </c>
      <c r="B277" s="10">
        <v>0</v>
      </c>
      <c r="C277" s="10">
        <v>0</v>
      </c>
      <c r="D277" s="10" t="s">
        <v>4</v>
      </c>
      <c r="E277" s="84">
        <v>17.552456854826747</v>
      </c>
      <c r="F277" s="84">
        <v>18.401404276399624</v>
      </c>
      <c r="G277" s="84">
        <v>16.747712537261126</v>
      </c>
      <c r="H277" s="11">
        <v>0</v>
      </c>
      <c r="I277" s="11">
        <v>0</v>
      </c>
      <c r="J277" s="11">
        <v>0</v>
      </c>
      <c r="K277" s="11">
        <v>0</v>
      </c>
      <c r="L277" s="11">
        <v>0</v>
      </c>
      <c r="M277" s="11">
        <v>0</v>
      </c>
      <c r="N277" s="11"/>
      <c r="O277" s="11"/>
    </row>
    <row r="278" spans="1:15" x14ac:dyDescent="0.35">
      <c r="A278" s="10" t="str">
        <f t="shared" si="8"/>
        <v>DISTRIBUCION VOLUMEN X CRITERIO (Consumiciones)InfusionesMDD AM</v>
      </c>
      <c r="B278" s="10">
        <v>0</v>
      </c>
      <c r="C278" s="10">
        <v>0</v>
      </c>
      <c r="D278" s="10" t="s">
        <v>5</v>
      </c>
      <c r="E278" s="84">
        <v>13.514027293293701</v>
      </c>
      <c r="F278" s="84">
        <v>13.471699229805175</v>
      </c>
      <c r="G278" s="84">
        <v>12.455860270903745</v>
      </c>
      <c r="H278" s="11">
        <v>0</v>
      </c>
      <c r="I278" s="11">
        <v>0</v>
      </c>
      <c r="J278" s="11">
        <v>0</v>
      </c>
      <c r="K278" s="11">
        <v>0</v>
      </c>
      <c r="L278" s="11">
        <v>0</v>
      </c>
      <c r="M278" s="11">
        <v>0</v>
      </c>
      <c r="N278" s="11"/>
      <c r="O278" s="11"/>
    </row>
    <row r="279" spans="1:15" x14ac:dyDescent="0.35">
      <c r="A279" s="10" t="str">
        <f t="shared" si="8"/>
        <v>DISTRIBUCION VOLUMEN X CRITERIO (Consumiciones)InfusionesRTO CENTRO</v>
      </c>
      <c r="B279" s="10">
        <v>0</v>
      </c>
      <c r="C279" s="10">
        <v>0</v>
      </c>
      <c r="D279" s="10" t="s">
        <v>6</v>
      </c>
      <c r="E279" s="84">
        <v>4.7922695066696264</v>
      </c>
      <c r="F279" s="84">
        <v>4.4580096348327745</v>
      </c>
      <c r="G279" s="84">
        <v>6.2053745087921248</v>
      </c>
      <c r="H279" s="11">
        <v>0</v>
      </c>
      <c r="I279" s="11">
        <v>0</v>
      </c>
      <c r="J279" s="11">
        <v>0</v>
      </c>
      <c r="K279" s="11">
        <v>0</v>
      </c>
      <c r="L279" s="11">
        <v>0</v>
      </c>
      <c r="M279" s="11">
        <v>0</v>
      </c>
      <c r="N279" s="11"/>
      <c r="O279" s="11"/>
    </row>
    <row r="280" spans="1:15" x14ac:dyDescent="0.35">
      <c r="A280" s="10" t="str">
        <f t="shared" si="8"/>
        <v>DISTRIBUCION VOLUMEN X CRITERIO (Consumiciones)InfusionesNORTE-CENTRO</v>
      </c>
      <c r="B280" s="10">
        <v>0</v>
      </c>
      <c r="C280" s="10">
        <v>0</v>
      </c>
      <c r="D280" s="10" t="s">
        <v>7</v>
      </c>
      <c r="E280" s="84">
        <v>9.5881378524350129</v>
      </c>
      <c r="F280" s="84">
        <v>10.013239065839299</v>
      </c>
      <c r="G280" s="84">
        <v>10.391736767762628</v>
      </c>
      <c r="H280" s="11">
        <v>0</v>
      </c>
      <c r="I280" s="11">
        <v>0</v>
      </c>
      <c r="J280" s="11">
        <v>0</v>
      </c>
      <c r="K280" s="11">
        <v>0</v>
      </c>
      <c r="L280" s="11">
        <v>0</v>
      </c>
      <c r="M280" s="11">
        <v>0</v>
      </c>
      <c r="N280" s="11"/>
      <c r="O280" s="11"/>
    </row>
    <row r="281" spans="1:15" x14ac:dyDescent="0.35">
      <c r="A281" s="10" t="str">
        <f t="shared" si="8"/>
        <v>DISTRIBUCION VOLUMEN X CRITERIO (Consumiciones)InfusionesNOROESTE</v>
      </c>
      <c r="B281" s="10">
        <v>0</v>
      </c>
      <c r="C281" s="10">
        <v>0</v>
      </c>
      <c r="D281" s="10" t="s">
        <v>8</v>
      </c>
      <c r="E281" s="84">
        <v>13.742639861726921</v>
      </c>
      <c r="F281" s="84">
        <v>14.056566223487266</v>
      </c>
      <c r="G281" s="84">
        <v>15.05751210411719</v>
      </c>
      <c r="H281" s="11">
        <v>0</v>
      </c>
      <c r="I281" s="11">
        <v>0</v>
      </c>
      <c r="J281" s="11">
        <v>0</v>
      </c>
      <c r="K281" s="11">
        <v>0</v>
      </c>
      <c r="L281" s="11">
        <v>0</v>
      </c>
      <c r="M281" s="11">
        <v>0</v>
      </c>
      <c r="N281" s="11"/>
      <c r="O281" s="11"/>
    </row>
    <row r="282" spans="1:15" x14ac:dyDescent="0.35">
      <c r="A282" s="10" t="str">
        <f t="shared" si="8"/>
        <v>DISTRIBUCION VOLUMEN X CRITERIO (Consumiciones)Infusiones&lt;2MIL</v>
      </c>
      <c r="B282" s="10">
        <v>0</v>
      </c>
      <c r="C282" s="10">
        <v>0</v>
      </c>
      <c r="D282" s="10" t="s">
        <v>9</v>
      </c>
      <c r="E282" s="84">
        <v>4.0820093098839543</v>
      </c>
      <c r="F282" s="84">
        <v>3.9849483180086618</v>
      </c>
      <c r="G282" s="84">
        <v>4.7454558128322519</v>
      </c>
      <c r="H282" s="11">
        <v>0</v>
      </c>
      <c r="I282" s="11">
        <v>0</v>
      </c>
      <c r="J282" s="11">
        <v>0</v>
      </c>
      <c r="K282" s="11">
        <v>0</v>
      </c>
      <c r="L282" s="11">
        <v>0</v>
      </c>
      <c r="M282" s="11">
        <v>0</v>
      </c>
      <c r="N282" s="11"/>
      <c r="O282" s="11"/>
    </row>
    <row r="283" spans="1:15" x14ac:dyDescent="0.35">
      <c r="A283" s="10" t="str">
        <f t="shared" si="8"/>
        <v>DISTRIBUCION VOLUMEN X CRITERIO (Consumiciones)Infusiones2-5MIL</v>
      </c>
      <c r="B283" s="10">
        <v>0</v>
      </c>
      <c r="C283" s="10">
        <v>0</v>
      </c>
      <c r="D283" s="10" t="s">
        <v>10</v>
      </c>
      <c r="E283" s="84">
        <v>4.0645202461663459</v>
      </c>
      <c r="F283" s="84">
        <v>4.6494625626517081</v>
      </c>
      <c r="G283" s="84">
        <v>3.6309844101100475</v>
      </c>
      <c r="H283" s="11">
        <v>0</v>
      </c>
      <c r="I283" s="11">
        <v>0</v>
      </c>
      <c r="J283" s="11">
        <v>0</v>
      </c>
      <c r="K283" s="11">
        <v>0</v>
      </c>
      <c r="L283" s="11">
        <v>0</v>
      </c>
      <c r="M283" s="11">
        <v>0</v>
      </c>
      <c r="N283" s="11"/>
      <c r="O283" s="11"/>
    </row>
    <row r="284" spans="1:15" x14ac:dyDescent="0.35">
      <c r="A284" s="10" t="str">
        <f t="shared" si="8"/>
        <v>DISTRIBUCION VOLUMEN X CRITERIO (Consumiciones)Infusiones5-10MIL</v>
      </c>
      <c r="B284" s="10">
        <v>0</v>
      </c>
      <c r="C284" s="10">
        <v>0</v>
      </c>
      <c r="D284" s="10" t="s">
        <v>11</v>
      </c>
      <c r="E284" s="84">
        <v>5.2494281315248053</v>
      </c>
      <c r="F284" s="84">
        <v>5.5616991057187608</v>
      </c>
      <c r="G284" s="84">
        <v>4.9278400020137214</v>
      </c>
      <c r="H284" s="11">
        <v>0</v>
      </c>
      <c r="I284" s="11">
        <v>0</v>
      </c>
      <c r="J284" s="11">
        <v>0</v>
      </c>
      <c r="K284" s="11">
        <v>0</v>
      </c>
      <c r="L284" s="11">
        <v>0</v>
      </c>
      <c r="M284" s="11">
        <v>0</v>
      </c>
      <c r="N284" s="11"/>
      <c r="O284" s="11"/>
    </row>
    <row r="285" spans="1:15" x14ac:dyDescent="0.35">
      <c r="A285" s="10" t="str">
        <f t="shared" si="8"/>
        <v>DISTRIBUCION VOLUMEN X CRITERIO (Consumiciones)Infusiones10-30MIL</v>
      </c>
      <c r="B285" s="10">
        <v>0</v>
      </c>
      <c r="C285" s="10">
        <v>0</v>
      </c>
      <c r="D285" s="10" t="s">
        <v>12</v>
      </c>
      <c r="E285" s="84">
        <v>16.889404007438561</v>
      </c>
      <c r="F285" s="84">
        <v>20.764840019204758</v>
      </c>
      <c r="G285" s="84">
        <v>22.515749148282577</v>
      </c>
      <c r="H285" s="11">
        <v>0</v>
      </c>
      <c r="I285" s="11">
        <v>0</v>
      </c>
      <c r="J285" s="11">
        <v>0</v>
      </c>
      <c r="K285" s="11">
        <v>0</v>
      </c>
      <c r="L285" s="11">
        <v>0</v>
      </c>
      <c r="M285" s="11">
        <v>0</v>
      </c>
      <c r="N285" s="11"/>
      <c r="O285" s="11"/>
    </row>
    <row r="286" spans="1:15" x14ac:dyDescent="0.35">
      <c r="A286" s="10" t="str">
        <f t="shared" si="8"/>
        <v>DISTRIBUCION VOLUMEN X CRITERIO (Consumiciones)Infusiones30-100MIL</v>
      </c>
      <c r="B286" s="10">
        <v>0</v>
      </c>
      <c r="C286" s="10">
        <v>0</v>
      </c>
      <c r="D286" s="10" t="s">
        <v>13</v>
      </c>
      <c r="E286" s="84">
        <v>22.830715246800008</v>
      </c>
      <c r="F286" s="84">
        <v>23.39353433423344</v>
      </c>
      <c r="G286" s="84">
        <v>21.77868804052229</v>
      </c>
      <c r="H286" s="11">
        <v>0</v>
      </c>
      <c r="I286" s="11">
        <v>0</v>
      </c>
      <c r="J286" s="11">
        <v>0</v>
      </c>
      <c r="K286" s="11">
        <v>0</v>
      </c>
      <c r="L286" s="11">
        <v>0</v>
      </c>
      <c r="M286" s="11">
        <v>0</v>
      </c>
      <c r="N286" s="11"/>
      <c r="O286" s="11"/>
    </row>
    <row r="287" spans="1:15" x14ac:dyDescent="0.35">
      <c r="A287" s="10" t="str">
        <f t="shared" si="8"/>
        <v>DISTRIBUCION VOLUMEN X CRITERIO (Consumiciones)Infusiones100-200MIL</v>
      </c>
      <c r="B287" s="10">
        <v>0</v>
      </c>
      <c r="C287" s="10">
        <v>0</v>
      </c>
      <c r="D287" s="10" t="s">
        <v>14</v>
      </c>
      <c r="E287" s="84">
        <v>9.9363102551634448</v>
      </c>
      <c r="F287" s="84">
        <v>7.4816461876358389</v>
      </c>
      <c r="G287" s="84">
        <v>9.8490095487228846</v>
      </c>
      <c r="H287" s="11">
        <v>0</v>
      </c>
      <c r="I287" s="11">
        <v>0</v>
      </c>
      <c r="J287" s="11">
        <v>0</v>
      </c>
      <c r="K287" s="11">
        <v>0</v>
      </c>
      <c r="L287" s="11">
        <v>0</v>
      </c>
      <c r="M287" s="11">
        <v>0</v>
      </c>
      <c r="N287" s="11"/>
      <c r="O287" s="11"/>
    </row>
    <row r="288" spans="1:15" x14ac:dyDescent="0.35">
      <c r="A288" s="10" t="str">
        <f t="shared" si="8"/>
        <v>DISTRIBUCION VOLUMEN X CRITERIO (Consumiciones)Infusiones200-500MIL</v>
      </c>
      <c r="B288" s="10">
        <v>0</v>
      </c>
      <c r="C288" s="10">
        <v>0</v>
      </c>
      <c r="D288" s="10" t="s">
        <v>15</v>
      </c>
      <c r="E288" s="84">
        <v>16.280423627583072</v>
      </c>
      <c r="F288" s="84">
        <v>15.359435387727091</v>
      </c>
      <c r="G288" s="84">
        <v>15.277975976679544</v>
      </c>
      <c r="H288" s="11">
        <v>0</v>
      </c>
      <c r="I288" s="11">
        <v>0</v>
      </c>
      <c r="J288" s="11">
        <v>0</v>
      </c>
      <c r="K288" s="11">
        <v>0</v>
      </c>
      <c r="L288" s="11">
        <v>0</v>
      </c>
      <c r="M288" s="11">
        <v>0</v>
      </c>
      <c r="N288" s="11"/>
      <c r="O288" s="11"/>
    </row>
    <row r="289" spans="1:15" x14ac:dyDescent="0.35">
      <c r="A289" s="10" t="str">
        <f t="shared" si="8"/>
        <v>DISTRIBUCION VOLUMEN X CRITERIO (Consumiciones)Infusiones&gt;500MIL</v>
      </c>
      <c r="B289" s="10">
        <v>0</v>
      </c>
      <c r="C289" s="10">
        <v>0</v>
      </c>
      <c r="D289" s="10" t="s">
        <v>16</v>
      </c>
      <c r="E289" s="84">
        <v>20.667151425379366</v>
      </c>
      <c r="F289" s="84">
        <v>18.804436948352372</v>
      </c>
      <c r="G289" s="84">
        <v>17.274281570664712</v>
      </c>
      <c r="H289" s="11">
        <v>0</v>
      </c>
      <c r="I289" s="11">
        <v>0</v>
      </c>
      <c r="J289" s="11">
        <v>0</v>
      </c>
      <c r="K289" s="11">
        <v>0</v>
      </c>
      <c r="L289" s="11">
        <v>0</v>
      </c>
      <c r="M289" s="11">
        <v>0</v>
      </c>
      <c r="N289" s="11"/>
      <c r="O289" s="11"/>
    </row>
    <row r="290" spans="1:15" x14ac:dyDescent="0.35">
      <c r="A290" s="10" t="str">
        <f t="shared" si="8"/>
        <v>DISTRIBUCION VOLUMEN X CRITERIO (Consumiciones)InfusionesDE 15 A 19 AÑOS</v>
      </c>
      <c r="B290" s="10">
        <v>0</v>
      </c>
      <c r="C290" s="10">
        <v>0</v>
      </c>
      <c r="D290" s="10" t="s">
        <v>35</v>
      </c>
      <c r="E290" s="84">
        <v>0.29231651448299045</v>
      </c>
      <c r="F290" s="84">
        <v>0.25584862221127713</v>
      </c>
      <c r="G290" s="84">
        <v>0.78489504924422493</v>
      </c>
      <c r="H290" s="11">
        <v>0</v>
      </c>
      <c r="I290" s="11">
        <v>0</v>
      </c>
      <c r="J290" s="11">
        <v>0</v>
      </c>
      <c r="K290" s="11">
        <v>0</v>
      </c>
      <c r="L290" s="11">
        <v>0</v>
      </c>
      <c r="M290" s="11">
        <v>0</v>
      </c>
      <c r="N290" s="11"/>
      <c r="O290" s="11"/>
    </row>
    <row r="291" spans="1:15" x14ac:dyDescent="0.35">
      <c r="A291" s="10" t="str">
        <f t="shared" si="8"/>
        <v>DISTRIBUCION VOLUMEN X CRITERIO (Consumiciones)InfusionesDE 20 A 24 AÑOS</v>
      </c>
      <c r="B291" s="10">
        <v>0</v>
      </c>
      <c r="C291" s="10">
        <v>0</v>
      </c>
      <c r="D291" s="10" t="s">
        <v>36</v>
      </c>
      <c r="E291" s="84">
        <v>3.0581827300663953</v>
      </c>
      <c r="F291" s="84">
        <v>2.2983953717676679</v>
      </c>
      <c r="G291" s="84">
        <v>1.9266395136860508</v>
      </c>
      <c r="H291" s="11">
        <v>0</v>
      </c>
      <c r="I291" s="11">
        <v>0</v>
      </c>
      <c r="J291" s="11">
        <v>0</v>
      </c>
      <c r="K291" s="11">
        <v>0</v>
      </c>
      <c r="L291" s="11">
        <v>0</v>
      </c>
      <c r="M291" s="11">
        <v>0</v>
      </c>
      <c r="N291" s="11"/>
      <c r="O291" s="11"/>
    </row>
    <row r="292" spans="1:15" x14ac:dyDescent="0.35">
      <c r="A292" s="10" t="str">
        <f t="shared" si="8"/>
        <v>DISTRIBUCION VOLUMEN X CRITERIO (Consumiciones)InfusionesDE 25 A 34 AÑOS</v>
      </c>
      <c r="B292" s="10">
        <v>0</v>
      </c>
      <c r="C292" s="10">
        <v>0</v>
      </c>
      <c r="D292" s="10" t="s">
        <v>37</v>
      </c>
      <c r="E292" s="84">
        <v>12.857904278430063</v>
      </c>
      <c r="F292" s="84">
        <v>9.215407332743446</v>
      </c>
      <c r="G292" s="84">
        <v>6.1393563639919337</v>
      </c>
      <c r="H292" s="11">
        <v>0</v>
      </c>
      <c r="I292" s="11">
        <v>0</v>
      </c>
      <c r="J292" s="11">
        <v>0</v>
      </c>
      <c r="K292" s="11">
        <v>0</v>
      </c>
      <c r="L292" s="11">
        <v>0</v>
      </c>
      <c r="M292" s="11">
        <v>0</v>
      </c>
      <c r="N292" s="11"/>
      <c r="O292" s="11"/>
    </row>
    <row r="293" spans="1:15" x14ac:dyDescent="0.35">
      <c r="A293" s="10" t="str">
        <f t="shared" si="8"/>
        <v>DISTRIBUCION VOLUMEN X CRITERIO (Consumiciones)InfusionesDE 35 A 49 AÑOS</v>
      </c>
      <c r="B293" s="10">
        <v>0</v>
      </c>
      <c r="C293" s="10">
        <v>0</v>
      </c>
      <c r="D293" s="10" t="s">
        <v>38</v>
      </c>
      <c r="E293" s="84">
        <v>25.28524215315559</v>
      </c>
      <c r="F293" s="84">
        <v>25.959488649433926</v>
      </c>
      <c r="G293" s="84">
        <v>25.10306289106633</v>
      </c>
      <c r="H293" s="11">
        <v>0</v>
      </c>
      <c r="I293" s="11">
        <v>0</v>
      </c>
      <c r="J293" s="11">
        <v>0</v>
      </c>
      <c r="K293" s="11">
        <v>0</v>
      </c>
      <c r="L293" s="11">
        <v>0</v>
      </c>
      <c r="M293" s="11">
        <v>0</v>
      </c>
      <c r="N293" s="11"/>
      <c r="O293" s="11"/>
    </row>
    <row r="294" spans="1:15" x14ac:dyDescent="0.35">
      <c r="A294" s="10" t="str">
        <f t="shared" si="8"/>
        <v>DISTRIBUCION VOLUMEN X CRITERIO (Consumiciones)InfusionesDE 50 A 59 AÑOS</v>
      </c>
      <c r="B294" s="10">
        <v>0</v>
      </c>
      <c r="C294" s="10">
        <v>0</v>
      </c>
      <c r="D294" s="10" t="s">
        <v>39</v>
      </c>
      <c r="E294" s="84">
        <v>26.003733660740203</v>
      </c>
      <c r="F294" s="84">
        <v>27.291145861670373</v>
      </c>
      <c r="G294" s="84">
        <v>27.19096380818133</v>
      </c>
      <c r="H294" s="11">
        <v>0</v>
      </c>
      <c r="I294" s="11">
        <v>0</v>
      </c>
      <c r="J294" s="11">
        <v>0</v>
      </c>
      <c r="K294" s="11">
        <v>0</v>
      </c>
      <c r="L294" s="11">
        <v>0</v>
      </c>
      <c r="M294" s="11">
        <v>0</v>
      </c>
      <c r="N294" s="11"/>
      <c r="O294" s="11"/>
    </row>
    <row r="295" spans="1:15" x14ac:dyDescent="0.35">
      <c r="A295" s="10" t="str">
        <f t="shared" si="8"/>
        <v>DISTRIBUCION VOLUMEN X CRITERIO (Consumiciones)InfusionesDE 60 A 75 AÑOS</v>
      </c>
      <c r="B295" s="10">
        <v>0</v>
      </c>
      <c r="C295" s="10">
        <v>0</v>
      </c>
      <c r="D295" s="10" t="s">
        <v>40</v>
      </c>
      <c r="E295" s="84">
        <v>32.502586328545966</v>
      </c>
      <c r="F295" s="84">
        <v>34.979711871347206</v>
      </c>
      <c r="G295" s="84">
        <v>38.855063301555894</v>
      </c>
      <c r="H295" s="11">
        <v>0</v>
      </c>
      <c r="I295" s="11">
        <v>0</v>
      </c>
      <c r="J295" s="11">
        <v>0</v>
      </c>
      <c r="K295" s="11">
        <v>0</v>
      </c>
      <c r="L295" s="11">
        <v>0</v>
      </c>
      <c r="M295" s="11">
        <v>0</v>
      </c>
      <c r="N295" s="11"/>
      <c r="O295" s="11"/>
    </row>
    <row r="296" spans="1:15" x14ac:dyDescent="0.35">
      <c r="A296" s="10" t="str">
        <f t="shared" si="8"/>
        <v>DISTRIBUCION VOLUMEN X CRITERIO (Consumiciones)InfusionesNIVEL ALTO</v>
      </c>
      <c r="B296" s="10">
        <v>0</v>
      </c>
      <c r="C296" s="10">
        <v>0</v>
      </c>
      <c r="D296" s="10" t="s">
        <v>203</v>
      </c>
      <c r="E296" s="84">
        <v>26.907955465714405</v>
      </c>
      <c r="F296" s="84">
        <v>23.560067846633011</v>
      </c>
      <c r="G296" s="84">
        <v>23.105382544318832</v>
      </c>
      <c r="H296" s="11">
        <v>0</v>
      </c>
      <c r="I296" s="11">
        <v>0</v>
      </c>
      <c r="J296" s="11">
        <v>0</v>
      </c>
      <c r="K296" s="11">
        <v>0</v>
      </c>
      <c r="L296" s="11">
        <v>0</v>
      </c>
      <c r="M296" s="11">
        <v>0</v>
      </c>
      <c r="N296" s="11"/>
      <c r="O296" s="11"/>
    </row>
    <row r="297" spans="1:15" x14ac:dyDescent="0.35">
      <c r="A297" s="10" t="str">
        <f t="shared" si="8"/>
        <v>DISTRIBUCION VOLUMEN X CRITERIO (Consumiciones)InfusionesNIVEL MEDIO ALTO</v>
      </c>
      <c r="B297" s="10">
        <v>0</v>
      </c>
      <c r="C297" s="10">
        <v>0</v>
      </c>
      <c r="D297" s="10" t="s">
        <v>204</v>
      </c>
      <c r="E297" s="84">
        <v>16.726018150588583</v>
      </c>
      <c r="F297" s="84">
        <v>15.70454833977151</v>
      </c>
      <c r="G297" s="84">
        <v>14.940077237869984</v>
      </c>
      <c r="H297" s="11">
        <v>0</v>
      </c>
      <c r="I297" s="11">
        <v>0</v>
      </c>
      <c r="J297" s="11">
        <v>0</v>
      </c>
      <c r="K297" s="11">
        <v>0</v>
      </c>
      <c r="L297" s="11">
        <v>0</v>
      </c>
      <c r="M297" s="11">
        <v>0</v>
      </c>
      <c r="N297" s="11"/>
      <c r="O297" s="11"/>
    </row>
    <row r="298" spans="1:15" x14ac:dyDescent="0.35">
      <c r="A298" s="10" t="str">
        <f t="shared" si="8"/>
        <v>DISTRIBUCION VOLUMEN X CRITERIO (Consumiciones)InfusionesNIVEL MEDIO</v>
      </c>
      <c r="B298" s="10">
        <v>0</v>
      </c>
      <c r="C298" s="10">
        <v>0</v>
      </c>
      <c r="D298" s="10" t="s">
        <v>205</v>
      </c>
      <c r="E298" s="84">
        <v>21.887844570417794</v>
      </c>
      <c r="F298" s="84">
        <v>23.239657636039276</v>
      </c>
      <c r="G298" s="84">
        <v>23.404943107502763</v>
      </c>
      <c r="H298" s="11">
        <v>0</v>
      </c>
      <c r="I298" s="11">
        <v>0</v>
      </c>
      <c r="J298" s="11">
        <v>0</v>
      </c>
      <c r="K298" s="11">
        <v>0</v>
      </c>
      <c r="L298" s="11">
        <v>0</v>
      </c>
      <c r="M298" s="11">
        <v>0</v>
      </c>
      <c r="N298" s="11"/>
      <c r="O298" s="11"/>
    </row>
    <row r="299" spans="1:15" x14ac:dyDescent="0.35">
      <c r="A299" s="10" t="str">
        <f t="shared" si="8"/>
        <v>DISTRIBUCION VOLUMEN X CRITERIO (Consumiciones)InfusionesNIVEL MEDIO BAJO</v>
      </c>
      <c r="B299" s="10">
        <v>0</v>
      </c>
      <c r="C299" s="10">
        <v>0</v>
      </c>
      <c r="D299" s="10" t="s">
        <v>206</v>
      </c>
      <c r="E299" s="84">
        <v>12.979612270926792</v>
      </c>
      <c r="F299" s="84">
        <v>12.224668951765702</v>
      </c>
      <c r="G299" s="84">
        <v>13.984517573116031</v>
      </c>
      <c r="H299" s="11">
        <v>0</v>
      </c>
      <c r="I299" s="11">
        <v>0</v>
      </c>
      <c r="J299" s="11">
        <v>0</v>
      </c>
      <c r="K299" s="11">
        <v>0</v>
      </c>
      <c r="L299" s="11">
        <v>0</v>
      </c>
      <c r="M299" s="11">
        <v>0</v>
      </c>
      <c r="N299" s="11"/>
      <c r="O299" s="11"/>
    </row>
    <row r="300" spans="1:15" x14ac:dyDescent="0.35">
      <c r="A300" s="10" t="str">
        <f t="shared" si="8"/>
        <v>DISTRIBUCION VOLUMEN X CRITERIO (Consumiciones)InfusionesNIVEL BAJO</v>
      </c>
      <c r="B300" s="10">
        <v>0</v>
      </c>
      <c r="C300" s="10">
        <v>0</v>
      </c>
      <c r="D300" s="10" t="s">
        <v>207</v>
      </c>
      <c r="E300" s="84">
        <v>21.498533589913901</v>
      </c>
      <c r="F300" s="84">
        <v>25.271057225790507</v>
      </c>
      <c r="G300" s="84">
        <v>24.565060174477424</v>
      </c>
      <c r="H300" s="11">
        <v>0</v>
      </c>
      <c r="I300" s="11">
        <v>0</v>
      </c>
      <c r="J300" s="11">
        <v>0</v>
      </c>
      <c r="K300" s="11">
        <v>0</v>
      </c>
      <c r="L300" s="11">
        <v>0</v>
      </c>
      <c r="M300" s="11">
        <v>0</v>
      </c>
      <c r="N300" s="11"/>
      <c r="O300" s="11"/>
    </row>
    <row r="301" spans="1:15" x14ac:dyDescent="0.35">
      <c r="A301" s="10" t="str">
        <f t="shared" si="8"/>
        <v>DISTRIBUCION VOLUMEN X CRITERIO (Consumiciones)InfusionesHOMBRE</v>
      </c>
      <c r="B301" s="10">
        <v>0</v>
      </c>
      <c r="C301" s="10">
        <v>0</v>
      </c>
      <c r="D301" s="10" t="s">
        <v>17</v>
      </c>
      <c r="E301" s="84">
        <v>44.885469013042645</v>
      </c>
      <c r="F301" s="84">
        <v>43.545664277525944</v>
      </c>
      <c r="G301" s="84">
        <v>43.358540361095272</v>
      </c>
      <c r="H301" s="11">
        <v>0</v>
      </c>
      <c r="I301" s="11">
        <v>0</v>
      </c>
      <c r="J301" s="11">
        <v>0</v>
      </c>
      <c r="K301" s="11">
        <v>0</v>
      </c>
      <c r="L301" s="11">
        <v>0</v>
      </c>
      <c r="M301" s="11">
        <v>0</v>
      </c>
      <c r="N301" s="11"/>
      <c r="O301" s="11"/>
    </row>
    <row r="302" spans="1:15" x14ac:dyDescent="0.35">
      <c r="A302" s="10" t="str">
        <f t="shared" si="8"/>
        <v>DISTRIBUCION VOLUMEN X CRITERIO (Consumiciones)InfusionesMUJER</v>
      </c>
      <c r="B302" s="10">
        <v>0</v>
      </c>
      <c r="C302" s="10">
        <v>0</v>
      </c>
      <c r="D302" s="10" t="s">
        <v>18</v>
      </c>
      <c r="E302" s="84">
        <v>55.114495034518832</v>
      </c>
      <c r="F302" s="84">
        <v>56.454335722474056</v>
      </c>
      <c r="G302" s="84">
        <v>56.641440276189769</v>
      </c>
      <c r="H302" s="11">
        <v>0</v>
      </c>
      <c r="I302" s="11">
        <v>0</v>
      </c>
      <c r="J302" s="11">
        <v>0</v>
      </c>
      <c r="K302" s="11">
        <v>0</v>
      </c>
      <c r="L302" s="11">
        <v>0</v>
      </c>
      <c r="M302" s="11">
        <v>0</v>
      </c>
      <c r="N302" s="11"/>
      <c r="O302" s="11"/>
    </row>
    <row r="303" spans="1:15" x14ac:dyDescent="0.35">
      <c r="A303" s="10" t="str">
        <f>$B$3&amp;$C$303&amp;D303</f>
        <v>DISTRIBUCION VOLUMEN X CRITERIO (Consumiciones)Resto Bebidas CalienteT.ESPAÑA</v>
      </c>
      <c r="B303" s="10">
        <v>0</v>
      </c>
      <c r="C303" s="10" t="s">
        <v>123</v>
      </c>
      <c r="D303" s="10" t="s">
        <v>32</v>
      </c>
      <c r="E303" s="84">
        <v>100</v>
      </c>
      <c r="F303" s="84">
        <v>100</v>
      </c>
      <c r="G303" s="84">
        <v>100</v>
      </c>
      <c r="H303" s="11">
        <v>0</v>
      </c>
      <c r="I303" s="11">
        <v>0</v>
      </c>
      <c r="J303" s="11">
        <v>0</v>
      </c>
      <c r="K303" s="11">
        <v>0</v>
      </c>
      <c r="L303" s="11">
        <v>0</v>
      </c>
      <c r="M303" s="11">
        <v>0</v>
      </c>
      <c r="N303" s="11"/>
      <c r="O303" s="11"/>
    </row>
    <row r="304" spans="1:15" x14ac:dyDescent="0.35">
      <c r="A304" s="10" t="str">
        <f t="shared" ref="A304:A332" si="9">$B$3&amp;$C$303&amp;D304</f>
        <v>DISTRIBUCION VOLUMEN X CRITERIO (Consumiciones)Resto Bebidas CalienteBCN AM</v>
      </c>
      <c r="B304" s="10">
        <v>0</v>
      </c>
      <c r="C304" s="10">
        <v>0</v>
      </c>
      <c r="D304" s="10" t="s">
        <v>1</v>
      </c>
      <c r="E304" s="84">
        <v>8.9629782858688003</v>
      </c>
      <c r="F304" s="84">
        <v>8.8246507550999187</v>
      </c>
      <c r="G304" s="84">
        <v>9.5254663764417131</v>
      </c>
      <c r="H304" s="11">
        <v>0</v>
      </c>
      <c r="I304" s="11">
        <v>0</v>
      </c>
      <c r="J304" s="11">
        <v>0</v>
      </c>
      <c r="K304" s="11">
        <v>0</v>
      </c>
      <c r="L304" s="11">
        <v>0</v>
      </c>
      <c r="M304" s="11">
        <v>0</v>
      </c>
      <c r="N304" s="11"/>
      <c r="O304" s="11"/>
    </row>
    <row r="305" spans="1:15" x14ac:dyDescent="0.35">
      <c r="A305" s="10" t="str">
        <f t="shared" si="9"/>
        <v>DISTRIBUCION VOLUMEN X CRITERIO (Consumiciones)Resto Bebidas CalienteREST.CAT ARAGON</v>
      </c>
      <c r="B305" s="10">
        <v>0</v>
      </c>
      <c r="C305" s="10">
        <v>0</v>
      </c>
      <c r="D305" s="10" t="s">
        <v>2</v>
      </c>
      <c r="E305" s="84">
        <v>14.655323188057109</v>
      </c>
      <c r="F305" s="84">
        <v>15.35814650079198</v>
      </c>
      <c r="G305" s="84">
        <v>15.498386546836176</v>
      </c>
      <c r="H305" s="11">
        <v>0</v>
      </c>
      <c r="I305" s="11">
        <v>0</v>
      </c>
      <c r="J305" s="11">
        <v>0</v>
      </c>
      <c r="K305" s="11">
        <v>0</v>
      </c>
      <c r="L305" s="11">
        <v>0</v>
      </c>
      <c r="M305" s="11">
        <v>0</v>
      </c>
      <c r="N305" s="11"/>
      <c r="O305" s="11"/>
    </row>
    <row r="306" spans="1:15" x14ac:dyDescent="0.35">
      <c r="A306" s="10" t="str">
        <f t="shared" si="9"/>
        <v>DISTRIBUCION VOLUMEN X CRITERIO (Consumiciones)Resto Bebidas CalienteLEVANTE</v>
      </c>
      <c r="B306" s="10">
        <v>0</v>
      </c>
      <c r="C306" s="10">
        <v>0</v>
      </c>
      <c r="D306" s="10" t="s">
        <v>3</v>
      </c>
      <c r="E306" s="84">
        <v>18.056578472257716</v>
      </c>
      <c r="F306" s="84">
        <v>15.674845257212713</v>
      </c>
      <c r="G306" s="84">
        <v>16.058815151353848</v>
      </c>
      <c r="H306" s="11">
        <v>0</v>
      </c>
      <c r="I306" s="11">
        <v>0</v>
      </c>
      <c r="J306" s="11">
        <v>0</v>
      </c>
      <c r="K306" s="11">
        <v>0</v>
      </c>
      <c r="L306" s="11">
        <v>0</v>
      </c>
      <c r="M306" s="11">
        <v>0</v>
      </c>
      <c r="N306" s="11"/>
      <c r="O306" s="11"/>
    </row>
    <row r="307" spans="1:15" x14ac:dyDescent="0.35">
      <c r="A307" s="10" t="str">
        <f t="shared" si="9"/>
        <v>DISTRIBUCION VOLUMEN X CRITERIO (Consumiciones)Resto Bebidas CalienteANDALUCIA</v>
      </c>
      <c r="B307" s="10">
        <v>0</v>
      </c>
      <c r="C307" s="10">
        <v>0</v>
      </c>
      <c r="D307" s="10" t="s">
        <v>4</v>
      </c>
      <c r="E307" s="84">
        <v>20.589862071440884</v>
      </c>
      <c r="F307" s="84">
        <v>18.957951691451068</v>
      </c>
      <c r="G307" s="84">
        <v>22.673987509585046</v>
      </c>
      <c r="H307" s="11">
        <v>0</v>
      </c>
      <c r="I307" s="11">
        <v>0</v>
      </c>
      <c r="J307" s="11">
        <v>0</v>
      </c>
      <c r="K307" s="11">
        <v>0</v>
      </c>
      <c r="L307" s="11">
        <v>0</v>
      </c>
      <c r="M307" s="11">
        <v>0</v>
      </c>
      <c r="N307" s="11"/>
      <c r="O307" s="11"/>
    </row>
    <row r="308" spans="1:15" x14ac:dyDescent="0.35">
      <c r="A308" s="10" t="str">
        <f t="shared" si="9"/>
        <v>DISTRIBUCION VOLUMEN X CRITERIO (Consumiciones)Resto Bebidas CalienteMDD AM</v>
      </c>
      <c r="B308" s="10">
        <v>0</v>
      </c>
      <c r="C308" s="10">
        <v>0</v>
      </c>
      <c r="D308" s="10" t="s">
        <v>5</v>
      </c>
      <c r="E308" s="84">
        <v>10.849384793551064</v>
      </c>
      <c r="F308" s="84">
        <v>10.875865949159893</v>
      </c>
      <c r="G308" s="84">
        <v>10.220966115325576</v>
      </c>
      <c r="H308" s="11">
        <v>0</v>
      </c>
      <c r="I308" s="11">
        <v>0</v>
      </c>
      <c r="J308" s="11">
        <v>0</v>
      </c>
      <c r="K308" s="11">
        <v>0</v>
      </c>
      <c r="L308" s="11">
        <v>0</v>
      </c>
      <c r="M308" s="11">
        <v>0</v>
      </c>
      <c r="N308" s="11"/>
      <c r="O308" s="11"/>
    </row>
    <row r="309" spans="1:15" x14ac:dyDescent="0.35">
      <c r="A309" s="10" t="str">
        <f t="shared" si="9"/>
        <v>DISTRIBUCION VOLUMEN X CRITERIO (Consumiciones)Resto Bebidas CalienteRTO CENTRO</v>
      </c>
      <c r="B309" s="10">
        <v>0</v>
      </c>
      <c r="C309" s="10">
        <v>0</v>
      </c>
      <c r="D309" s="10" t="s">
        <v>6</v>
      </c>
      <c r="E309" s="84">
        <v>8.531315963330492</v>
      </c>
      <c r="F309" s="84">
        <v>8.7145829431758894</v>
      </c>
      <c r="G309" s="84">
        <v>8.3170295197908786</v>
      </c>
      <c r="H309" s="11">
        <v>0</v>
      </c>
      <c r="I309" s="11">
        <v>0</v>
      </c>
      <c r="J309" s="11">
        <v>0</v>
      </c>
      <c r="K309" s="11">
        <v>0</v>
      </c>
      <c r="L309" s="11">
        <v>0</v>
      </c>
      <c r="M309" s="11">
        <v>0</v>
      </c>
      <c r="N309" s="11"/>
      <c r="O309" s="11"/>
    </row>
    <row r="310" spans="1:15" x14ac:dyDescent="0.35">
      <c r="A310" s="10" t="str">
        <f t="shared" si="9"/>
        <v>DISTRIBUCION VOLUMEN X CRITERIO (Consumiciones)Resto Bebidas CalienteNORTE-CENTRO</v>
      </c>
      <c r="B310" s="10">
        <v>0</v>
      </c>
      <c r="C310" s="10">
        <v>0</v>
      </c>
      <c r="D310" s="10" t="s">
        <v>7</v>
      </c>
      <c r="E310" s="84">
        <v>7.3068006461719186</v>
      </c>
      <c r="F310" s="84">
        <v>6.7410083013036886</v>
      </c>
      <c r="G310" s="84">
        <v>7.5432582402642518</v>
      </c>
      <c r="H310" s="11">
        <v>0</v>
      </c>
      <c r="I310" s="11">
        <v>0</v>
      </c>
      <c r="J310" s="11">
        <v>0</v>
      </c>
      <c r="K310" s="11">
        <v>0</v>
      </c>
      <c r="L310" s="11">
        <v>0</v>
      </c>
      <c r="M310" s="11">
        <v>0</v>
      </c>
      <c r="N310" s="11"/>
      <c r="O310" s="11"/>
    </row>
    <row r="311" spans="1:15" x14ac:dyDescent="0.35">
      <c r="A311" s="10" t="str">
        <f t="shared" si="9"/>
        <v>DISTRIBUCION VOLUMEN X CRITERIO (Consumiciones)Resto Bebidas CalienteNOROESTE</v>
      </c>
      <c r="B311" s="10">
        <v>0</v>
      </c>
      <c r="C311" s="10">
        <v>0</v>
      </c>
      <c r="D311" s="10" t="s">
        <v>8</v>
      </c>
      <c r="E311" s="84">
        <v>11.047769262291288</v>
      </c>
      <c r="F311" s="84">
        <v>14.852956616451344</v>
      </c>
      <c r="G311" s="84">
        <v>10.162077592494818</v>
      </c>
      <c r="H311" s="11">
        <v>0</v>
      </c>
      <c r="I311" s="11">
        <v>0</v>
      </c>
      <c r="J311" s="11">
        <v>0</v>
      </c>
      <c r="K311" s="11">
        <v>0</v>
      </c>
      <c r="L311" s="11">
        <v>0</v>
      </c>
      <c r="M311" s="11">
        <v>0</v>
      </c>
      <c r="N311" s="11"/>
      <c r="O311" s="11"/>
    </row>
    <row r="312" spans="1:15" x14ac:dyDescent="0.35">
      <c r="A312" s="10" t="str">
        <f t="shared" si="9"/>
        <v>DISTRIBUCION VOLUMEN X CRITERIO (Consumiciones)Resto Bebidas Caliente&lt;2MIL</v>
      </c>
      <c r="B312" s="10">
        <v>0</v>
      </c>
      <c r="C312" s="10">
        <v>0</v>
      </c>
      <c r="D312" s="10" t="s">
        <v>9</v>
      </c>
      <c r="E312" s="84">
        <v>5.8654991401580983</v>
      </c>
      <c r="F312" s="84">
        <v>5.5188548566219815</v>
      </c>
      <c r="G312" s="84">
        <v>6.1473874718922499</v>
      </c>
      <c r="H312" s="11">
        <v>0</v>
      </c>
      <c r="I312" s="11">
        <v>0</v>
      </c>
      <c r="J312" s="11">
        <v>0</v>
      </c>
      <c r="K312" s="11">
        <v>0</v>
      </c>
      <c r="L312" s="11">
        <v>0</v>
      </c>
      <c r="M312" s="11">
        <v>0</v>
      </c>
      <c r="N312" s="11"/>
      <c r="O312" s="11"/>
    </row>
    <row r="313" spans="1:15" x14ac:dyDescent="0.35">
      <c r="A313" s="10" t="str">
        <f t="shared" si="9"/>
        <v>DISTRIBUCION VOLUMEN X CRITERIO (Consumiciones)Resto Bebidas Caliente2-5MIL</v>
      </c>
      <c r="B313" s="10">
        <v>0</v>
      </c>
      <c r="C313" s="10">
        <v>0</v>
      </c>
      <c r="D313" s="10" t="s">
        <v>10</v>
      </c>
      <c r="E313" s="84">
        <v>4.4822666089507006</v>
      </c>
      <c r="F313" s="84">
        <v>4.9184629938391415</v>
      </c>
      <c r="G313" s="84">
        <v>4.0716580371259674</v>
      </c>
      <c r="H313" s="11">
        <v>0</v>
      </c>
      <c r="I313" s="11">
        <v>0</v>
      </c>
      <c r="J313" s="11">
        <v>0</v>
      </c>
      <c r="K313" s="11">
        <v>0</v>
      </c>
      <c r="L313" s="11">
        <v>0</v>
      </c>
      <c r="M313" s="11">
        <v>0</v>
      </c>
      <c r="N313" s="11"/>
      <c r="O313" s="11"/>
    </row>
    <row r="314" spans="1:15" x14ac:dyDescent="0.35">
      <c r="A314" s="10" t="str">
        <f t="shared" si="9"/>
        <v>DISTRIBUCION VOLUMEN X CRITERIO (Consumiciones)Resto Bebidas Caliente5-10MIL</v>
      </c>
      <c r="B314" s="10">
        <v>0</v>
      </c>
      <c r="C314" s="10">
        <v>0</v>
      </c>
      <c r="D314" s="10" t="s">
        <v>11</v>
      </c>
      <c r="E314" s="84">
        <v>5.5249297078135591</v>
      </c>
      <c r="F314" s="84">
        <v>5.2396886897575756</v>
      </c>
      <c r="G314" s="84">
        <v>5.6471795860410046</v>
      </c>
      <c r="H314" s="11">
        <v>0</v>
      </c>
      <c r="I314" s="11">
        <v>0</v>
      </c>
      <c r="J314" s="11">
        <v>0</v>
      </c>
      <c r="K314" s="11">
        <v>0</v>
      </c>
      <c r="L314" s="11">
        <v>0</v>
      </c>
      <c r="M314" s="11">
        <v>0</v>
      </c>
      <c r="N314" s="11"/>
      <c r="O314" s="11"/>
    </row>
    <row r="315" spans="1:15" x14ac:dyDescent="0.35">
      <c r="A315" s="10" t="str">
        <f t="shared" si="9"/>
        <v>DISTRIBUCION VOLUMEN X CRITERIO (Consumiciones)Resto Bebidas Caliente10-30MIL</v>
      </c>
      <c r="B315" s="10">
        <v>0</v>
      </c>
      <c r="C315" s="10">
        <v>0</v>
      </c>
      <c r="D315" s="10" t="s">
        <v>12</v>
      </c>
      <c r="E315" s="84">
        <v>17.176177477354873</v>
      </c>
      <c r="F315" s="84">
        <v>16.266900551861841</v>
      </c>
      <c r="G315" s="84">
        <v>15.704862514800178</v>
      </c>
      <c r="H315" s="11">
        <v>0</v>
      </c>
      <c r="I315" s="11">
        <v>0</v>
      </c>
      <c r="J315" s="11">
        <v>0</v>
      </c>
      <c r="K315" s="11">
        <v>0</v>
      </c>
      <c r="L315" s="11">
        <v>0</v>
      </c>
      <c r="M315" s="11">
        <v>0</v>
      </c>
      <c r="N315" s="11"/>
      <c r="O315" s="11"/>
    </row>
    <row r="316" spans="1:15" x14ac:dyDescent="0.35">
      <c r="A316" s="10" t="str">
        <f t="shared" si="9"/>
        <v>DISTRIBUCION VOLUMEN X CRITERIO (Consumiciones)Resto Bebidas Caliente30-100MIL</v>
      </c>
      <c r="B316" s="10">
        <v>0</v>
      </c>
      <c r="C316" s="10">
        <v>0</v>
      </c>
      <c r="D316" s="10" t="s">
        <v>13</v>
      </c>
      <c r="E316" s="84">
        <v>27.13564397586228</v>
      </c>
      <c r="F316" s="84">
        <v>26.633431708666528</v>
      </c>
      <c r="G316" s="84">
        <v>25.521246797191168</v>
      </c>
      <c r="H316" s="11">
        <v>0</v>
      </c>
      <c r="I316" s="11">
        <v>0</v>
      </c>
      <c r="J316" s="11">
        <v>0</v>
      </c>
      <c r="K316" s="11">
        <v>0</v>
      </c>
      <c r="L316" s="11">
        <v>0</v>
      </c>
      <c r="M316" s="11">
        <v>0</v>
      </c>
      <c r="N316" s="11"/>
      <c r="O316" s="11"/>
    </row>
    <row r="317" spans="1:15" x14ac:dyDescent="0.35">
      <c r="A317" s="10" t="str">
        <f t="shared" si="9"/>
        <v>DISTRIBUCION VOLUMEN X CRITERIO (Consumiciones)Resto Bebidas Caliente100-200MIL</v>
      </c>
      <c r="B317" s="10">
        <v>0</v>
      </c>
      <c r="C317" s="10">
        <v>0</v>
      </c>
      <c r="D317" s="10" t="s">
        <v>14</v>
      </c>
      <c r="E317" s="84">
        <v>11.420183093880986</v>
      </c>
      <c r="F317" s="84">
        <v>10.524125822469703</v>
      </c>
      <c r="G317" s="84">
        <v>10.789300136816223</v>
      </c>
      <c r="H317" s="11">
        <v>0</v>
      </c>
      <c r="I317" s="11">
        <v>0</v>
      </c>
      <c r="J317" s="11">
        <v>0</v>
      </c>
      <c r="K317" s="11">
        <v>0</v>
      </c>
      <c r="L317" s="11">
        <v>0</v>
      </c>
      <c r="M317" s="11">
        <v>0</v>
      </c>
      <c r="N317" s="11"/>
      <c r="O317" s="11"/>
    </row>
    <row r="318" spans="1:15" x14ac:dyDescent="0.35">
      <c r="A318" s="10" t="str">
        <f t="shared" si="9"/>
        <v>DISTRIBUCION VOLUMEN X CRITERIO (Consumiciones)Resto Bebidas Caliente200-500MIL</v>
      </c>
      <c r="B318" s="10">
        <v>0</v>
      </c>
      <c r="C318" s="10">
        <v>0</v>
      </c>
      <c r="D318" s="10" t="s">
        <v>15</v>
      </c>
      <c r="E318" s="84">
        <v>13.28262005793834</v>
      </c>
      <c r="F318" s="84">
        <v>13.863842376481605</v>
      </c>
      <c r="G318" s="84">
        <v>11.899131483125281</v>
      </c>
      <c r="H318" s="11">
        <v>0</v>
      </c>
      <c r="I318" s="11">
        <v>0</v>
      </c>
      <c r="J318" s="11">
        <v>0</v>
      </c>
      <c r="K318" s="11">
        <v>0</v>
      </c>
      <c r="L318" s="11">
        <v>0</v>
      </c>
      <c r="M318" s="11">
        <v>0</v>
      </c>
      <c r="N318" s="11"/>
      <c r="O318" s="11"/>
    </row>
    <row r="319" spans="1:15" x14ac:dyDescent="0.35">
      <c r="A319" s="10" t="str">
        <f t="shared" si="9"/>
        <v>DISTRIBUCION VOLUMEN X CRITERIO (Consumiciones)Resto Bebidas Caliente&gt;500MIL</v>
      </c>
      <c r="B319" s="10">
        <v>0</v>
      </c>
      <c r="C319" s="10">
        <v>0</v>
      </c>
      <c r="D319" s="10" t="s">
        <v>16</v>
      </c>
      <c r="E319" s="84">
        <v>15.112683742931941</v>
      </c>
      <c r="F319" s="84">
        <v>17.03470368649695</v>
      </c>
      <c r="G319" s="84">
        <v>20.219222463756648</v>
      </c>
      <c r="H319" s="11">
        <v>0</v>
      </c>
      <c r="I319" s="11">
        <v>0</v>
      </c>
      <c r="J319" s="11">
        <v>0</v>
      </c>
      <c r="K319" s="11">
        <v>0</v>
      </c>
      <c r="L319" s="11">
        <v>0</v>
      </c>
      <c r="M319" s="11">
        <v>0</v>
      </c>
      <c r="N319" s="11"/>
      <c r="O319" s="11"/>
    </row>
    <row r="320" spans="1:15" x14ac:dyDescent="0.35">
      <c r="A320" s="10" t="str">
        <f t="shared" si="9"/>
        <v>DISTRIBUCION VOLUMEN X CRITERIO (Consumiciones)Resto Bebidas CalienteDE 15 A 19 AÑOS</v>
      </c>
      <c r="B320" s="10">
        <v>0</v>
      </c>
      <c r="C320" s="10">
        <v>0</v>
      </c>
      <c r="D320" s="10" t="s">
        <v>35</v>
      </c>
      <c r="E320" s="84">
        <v>1.8888226133283548</v>
      </c>
      <c r="F320" s="84">
        <v>3.1039283255506662</v>
      </c>
      <c r="G320" s="84">
        <v>1.7821269959559367</v>
      </c>
      <c r="H320" s="11">
        <v>0</v>
      </c>
      <c r="I320" s="11">
        <v>0</v>
      </c>
      <c r="J320" s="11">
        <v>0</v>
      </c>
      <c r="K320" s="11">
        <v>0</v>
      </c>
      <c r="L320" s="11">
        <v>0</v>
      </c>
      <c r="M320" s="11">
        <v>0</v>
      </c>
      <c r="N320" s="11"/>
      <c r="O320" s="11"/>
    </row>
    <row r="321" spans="1:15" x14ac:dyDescent="0.35">
      <c r="A321" s="10" t="str">
        <f t="shared" si="9"/>
        <v>DISTRIBUCION VOLUMEN X CRITERIO (Consumiciones)Resto Bebidas CalienteDE 20 A 24 AÑOS</v>
      </c>
      <c r="B321" s="10">
        <v>0</v>
      </c>
      <c r="C321" s="10">
        <v>0</v>
      </c>
      <c r="D321" s="10" t="s">
        <v>36</v>
      </c>
      <c r="E321" s="84">
        <v>3.3836500545557922</v>
      </c>
      <c r="F321" s="84">
        <v>2.6890648430318125</v>
      </c>
      <c r="G321" s="84">
        <v>2.9254229290181311</v>
      </c>
      <c r="H321" s="11">
        <v>0</v>
      </c>
      <c r="I321" s="11">
        <v>0</v>
      </c>
      <c r="J321" s="11">
        <v>0</v>
      </c>
      <c r="K321" s="11">
        <v>0</v>
      </c>
      <c r="L321" s="11">
        <v>0</v>
      </c>
      <c r="M321" s="11">
        <v>0</v>
      </c>
      <c r="N321" s="11"/>
      <c r="O321" s="11"/>
    </row>
    <row r="322" spans="1:15" x14ac:dyDescent="0.35">
      <c r="A322" s="10" t="str">
        <f t="shared" si="9"/>
        <v>DISTRIBUCION VOLUMEN X CRITERIO (Consumiciones)Resto Bebidas CalienteDE 25 A 34 AÑOS</v>
      </c>
      <c r="B322" s="10">
        <v>0</v>
      </c>
      <c r="C322" s="10">
        <v>0</v>
      </c>
      <c r="D322" s="10" t="s">
        <v>37</v>
      </c>
      <c r="E322" s="84">
        <v>6.9323055393248776</v>
      </c>
      <c r="F322" s="84">
        <v>7.16362461853622</v>
      </c>
      <c r="G322" s="84">
        <v>4.8992408210124401</v>
      </c>
      <c r="H322" s="11">
        <v>0</v>
      </c>
      <c r="I322" s="11">
        <v>0</v>
      </c>
      <c r="J322" s="11">
        <v>0</v>
      </c>
      <c r="K322" s="11">
        <v>0</v>
      </c>
      <c r="L322" s="11">
        <v>0</v>
      </c>
      <c r="M322" s="11">
        <v>0</v>
      </c>
      <c r="N322" s="11"/>
      <c r="O322" s="11"/>
    </row>
    <row r="323" spans="1:15" x14ac:dyDescent="0.35">
      <c r="A323" s="10" t="str">
        <f t="shared" si="9"/>
        <v>DISTRIBUCION VOLUMEN X CRITERIO (Consumiciones)Resto Bebidas CalienteDE 35 A 49 AÑOS</v>
      </c>
      <c r="B323" s="10">
        <v>0</v>
      </c>
      <c r="C323" s="10">
        <v>0</v>
      </c>
      <c r="D323" s="10" t="s">
        <v>38</v>
      </c>
      <c r="E323" s="84">
        <v>25.791731185988265</v>
      </c>
      <c r="F323" s="84">
        <v>24.24104637087456</v>
      </c>
      <c r="G323" s="84">
        <v>25.311015935997048</v>
      </c>
      <c r="H323" s="11">
        <v>0</v>
      </c>
      <c r="I323" s="11">
        <v>0</v>
      </c>
      <c r="J323" s="11">
        <v>0</v>
      </c>
      <c r="K323" s="11">
        <v>0</v>
      </c>
      <c r="L323" s="11">
        <v>0</v>
      </c>
      <c r="M323" s="11">
        <v>0</v>
      </c>
      <c r="N323" s="11"/>
      <c r="O323" s="11"/>
    </row>
    <row r="324" spans="1:15" x14ac:dyDescent="0.35">
      <c r="A324" s="10" t="str">
        <f t="shared" si="9"/>
        <v>DISTRIBUCION VOLUMEN X CRITERIO (Consumiciones)Resto Bebidas CalienteDE 50 A 59 AÑOS</v>
      </c>
      <c r="B324" s="10">
        <v>0</v>
      </c>
      <c r="C324" s="10">
        <v>0</v>
      </c>
      <c r="D324" s="10" t="s">
        <v>39</v>
      </c>
      <c r="E324" s="84">
        <v>22.038066917628807</v>
      </c>
      <c r="F324" s="84">
        <v>22.193451125483445</v>
      </c>
      <c r="G324" s="84">
        <v>21.913916555050903</v>
      </c>
      <c r="H324" s="11">
        <v>0</v>
      </c>
      <c r="I324" s="11">
        <v>0</v>
      </c>
      <c r="J324" s="11">
        <v>0</v>
      </c>
      <c r="K324" s="11">
        <v>0</v>
      </c>
      <c r="L324" s="11">
        <v>0</v>
      </c>
      <c r="M324" s="11">
        <v>0</v>
      </c>
      <c r="N324" s="11"/>
      <c r="O324" s="11"/>
    </row>
    <row r="325" spans="1:15" x14ac:dyDescent="0.35">
      <c r="A325" s="10" t="str">
        <f t="shared" si="9"/>
        <v>DISTRIBUCION VOLUMEN X CRITERIO (Consumiciones)Resto Bebidas CalienteDE 60 A 75 AÑOS</v>
      </c>
      <c r="B325" s="10">
        <v>0</v>
      </c>
      <c r="C325" s="10">
        <v>0</v>
      </c>
      <c r="D325" s="10" t="s">
        <v>40</v>
      </c>
      <c r="E325" s="84">
        <v>39.965418615986195</v>
      </c>
      <c r="F325" s="84">
        <v>40.608891395395368</v>
      </c>
      <c r="G325" s="84">
        <v>43.168266692370658</v>
      </c>
      <c r="H325" s="11">
        <v>0</v>
      </c>
      <c r="I325" s="11">
        <v>0</v>
      </c>
      <c r="J325" s="11">
        <v>0</v>
      </c>
      <c r="K325" s="11">
        <v>0</v>
      </c>
      <c r="L325" s="11">
        <v>0</v>
      </c>
      <c r="M325" s="11">
        <v>0</v>
      </c>
      <c r="N325" s="11"/>
      <c r="O325" s="11"/>
    </row>
    <row r="326" spans="1:15" x14ac:dyDescent="0.35">
      <c r="A326" s="10" t="str">
        <f t="shared" si="9"/>
        <v>DISTRIBUCION VOLUMEN X CRITERIO (Consumiciones)Resto Bebidas CalienteNIVEL ALTO</v>
      </c>
      <c r="B326" s="10">
        <v>0</v>
      </c>
      <c r="C326" s="10">
        <v>0</v>
      </c>
      <c r="D326" s="10" t="s">
        <v>203</v>
      </c>
      <c r="E326" s="84">
        <v>20.523530142154524</v>
      </c>
      <c r="F326" s="84">
        <v>22.146218142114112</v>
      </c>
      <c r="G326" s="84">
        <v>26.850407067831206</v>
      </c>
      <c r="H326" s="11">
        <v>0</v>
      </c>
      <c r="I326" s="11">
        <v>0</v>
      </c>
      <c r="J326" s="11">
        <v>0</v>
      </c>
      <c r="K326" s="11">
        <v>0</v>
      </c>
      <c r="L326" s="11">
        <v>0</v>
      </c>
      <c r="M326" s="11">
        <v>0</v>
      </c>
      <c r="N326" s="11"/>
      <c r="O326" s="11"/>
    </row>
    <row r="327" spans="1:15" x14ac:dyDescent="0.35">
      <c r="A327" s="10" t="str">
        <f t="shared" si="9"/>
        <v>DISTRIBUCION VOLUMEN X CRITERIO (Consumiciones)Resto Bebidas CalienteNIVEL MEDIO ALTO</v>
      </c>
      <c r="B327" s="10">
        <v>0</v>
      </c>
      <c r="C327" s="10">
        <v>0</v>
      </c>
      <c r="D327" s="10" t="s">
        <v>204</v>
      </c>
      <c r="E327" s="84">
        <v>12.708563502802747</v>
      </c>
      <c r="F327" s="84">
        <v>14.022679312354017</v>
      </c>
      <c r="G327" s="84">
        <v>13.227347995160358</v>
      </c>
      <c r="H327" s="11">
        <v>0</v>
      </c>
      <c r="I327" s="11">
        <v>0</v>
      </c>
      <c r="J327" s="11">
        <v>0</v>
      </c>
      <c r="K327" s="11">
        <v>0</v>
      </c>
      <c r="L327" s="11">
        <v>0</v>
      </c>
      <c r="M327" s="11">
        <v>0</v>
      </c>
      <c r="N327" s="11"/>
      <c r="O327" s="11"/>
    </row>
    <row r="328" spans="1:15" x14ac:dyDescent="0.35">
      <c r="A328" s="10" t="str">
        <f t="shared" si="9"/>
        <v>DISTRIBUCION VOLUMEN X CRITERIO (Consumiciones)Resto Bebidas CalienteNIVEL MEDIO</v>
      </c>
      <c r="B328" s="10">
        <v>0</v>
      </c>
      <c r="C328" s="10">
        <v>0</v>
      </c>
      <c r="D328" s="10" t="s">
        <v>205</v>
      </c>
      <c r="E328" s="84">
        <v>23.920333704141079</v>
      </c>
      <c r="F328" s="84">
        <v>23.922651180944804</v>
      </c>
      <c r="G328" s="84">
        <v>23.689348044074677</v>
      </c>
      <c r="H328" s="11">
        <v>0</v>
      </c>
      <c r="I328" s="11">
        <v>0</v>
      </c>
      <c r="J328" s="11">
        <v>0</v>
      </c>
      <c r="K328" s="11">
        <v>0</v>
      </c>
      <c r="L328" s="11">
        <v>0</v>
      </c>
      <c r="M328" s="11">
        <v>0</v>
      </c>
      <c r="N328" s="11"/>
      <c r="O328" s="11"/>
    </row>
    <row r="329" spans="1:15" x14ac:dyDescent="0.35">
      <c r="A329" s="10" t="str">
        <f t="shared" si="9"/>
        <v>DISTRIBUCION VOLUMEN X CRITERIO (Consumiciones)Resto Bebidas CalienteNIVEL MEDIO BAJO</v>
      </c>
      <c r="B329" s="10">
        <v>0</v>
      </c>
      <c r="C329" s="10">
        <v>0</v>
      </c>
      <c r="D329" s="10" t="s">
        <v>206</v>
      </c>
      <c r="E329" s="84">
        <v>13.754768954982941</v>
      </c>
      <c r="F329" s="84">
        <v>11.653369477608013</v>
      </c>
      <c r="G329" s="84">
        <v>11.054165413836708</v>
      </c>
      <c r="H329" s="11">
        <v>0</v>
      </c>
      <c r="I329" s="11">
        <v>0</v>
      </c>
      <c r="J329" s="11">
        <v>0</v>
      </c>
      <c r="K329" s="11">
        <v>0</v>
      </c>
      <c r="L329" s="11">
        <v>0</v>
      </c>
      <c r="M329" s="11">
        <v>0</v>
      </c>
      <c r="N329" s="11"/>
      <c r="O329" s="11"/>
    </row>
    <row r="330" spans="1:15" x14ac:dyDescent="0.35">
      <c r="A330" s="10" t="str">
        <f t="shared" si="9"/>
        <v>DISTRIBUCION VOLUMEN X CRITERIO (Consumiciones)Resto Bebidas CalienteNIVEL BAJO</v>
      </c>
      <c r="B330" s="10">
        <v>0</v>
      </c>
      <c r="C330" s="10">
        <v>0</v>
      </c>
      <c r="D330" s="10" t="s">
        <v>207</v>
      </c>
      <c r="E330" s="84">
        <v>29.092791012949444</v>
      </c>
      <c r="F330" s="84">
        <v>28.255075208106977</v>
      </c>
      <c r="G330" s="84">
        <v>25.178731479097046</v>
      </c>
      <c r="H330" s="11">
        <v>0</v>
      </c>
      <c r="I330" s="11">
        <v>0</v>
      </c>
      <c r="J330" s="11">
        <v>0</v>
      </c>
      <c r="K330" s="11">
        <v>0</v>
      </c>
      <c r="L330" s="11">
        <v>0</v>
      </c>
      <c r="M330" s="11">
        <v>0</v>
      </c>
      <c r="N330" s="11"/>
      <c r="O330" s="11"/>
    </row>
    <row r="331" spans="1:15" x14ac:dyDescent="0.35">
      <c r="A331" s="10" t="str">
        <f t="shared" si="9"/>
        <v>DISTRIBUCION VOLUMEN X CRITERIO (Consumiciones)Resto Bebidas CalienteHOMBRE</v>
      </c>
      <c r="B331" s="10">
        <v>0</v>
      </c>
      <c r="C331" s="10">
        <v>0</v>
      </c>
      <c r="D331" s="10" t="s">
        <v>17</v>
      </c>
      <c r="E331" s="84">
        <v>47.79852190139524</v>
      </c>
      <c r="F331" s="84">
        <v>45.89881188208745</v>
      </c>
      <c r="G331" s="84">
        <v>48.355515017414938</v>
      </c>
      <c r="H331" s="11">
        <v>0</v>
      </c>
      <c r="I331" s="11">
        <v>0</v>
      </c>
      <c r="J331" s="11">
        <v>0</v>
      </c>
      <c r="K331" s="11">
        <v>0</v>
      </c>
      <c r="L331" s="11">
        <v>0</v>
      </c>
      <c r="M331" s="11">
        <v>0</v>
      </c>
      <c r="N331" s="11"/>
      <c r="O331" s="11"/>
    </row>
    <row r="332" spans="1:15" x14ac:dyDescent="0.35">
      <c r="A332" s="10" t="str">
        <f t="shared" si="9"/>
        <v>DISTRIBUCION VOLUMEN X CRITERIO (Consumiciones)Resto Bebidas CalienteMUJER</v>
      </c>
      <c r="B332" s="10">
        <v>0</v>
      </c>
      <c r="C332" s="10">
        <v>0</v>
      </c>
      <c r="D332" s="10" t="s">
        <v>18</v>
      </c>
      <c r="E332" s="84">
        <v>52.20147809860476</v>
      </c>
      <c r="F332" s="84">
        <v>54.10118811791255</v>
      </c>
      <c r="G332" s="84">
        <v>51.644470596020966</v>
      </c>
      <c r="H332" s="11">
        <v>0</v>
      </c>
      <c r="I332" s="11">
        <v>0</v>
      </c>
      <c r="J332" s="11">
        <v>0</v>
      </c>
      <c r="K332" s="11">
        <v>0</v>
      </c>
      <c r="L332" s="11">
        <v>0</v>
      </c>
      <c r="M332" s="11">
        <v>0</v>
      </c>
      <c r="N332" s="11"/>
      <c r="O332" s="11"/>
    </row>
    <row r="333" spans="1:15" x14ac:dyDescent="0.35">
      <c r="A333" s="10" t="str">
        <f>$B$3&amp;$C$333&amp;D333</f>
        <v>DISTRIBUCION VOLUMEN X CRITERIO (Consumiciones).Total Bebidas FriasT.ESPAÑA</v>
      </c>
      <c r="B333" s="10">
        <v>0</v>
      </c>
      <c r="C333" s="10" t="s">
        <v>124</v>
      </c>
      <c r="D333" s="10" t="s">
        <v>32</v>
      </c>
      <c r="E333" s="84">
        <v>100</v>
      </c>
      <c r="F333" s="84">
        <v>100</v>
      </c>
      <c r="G333" s="84">
        <v>100</v>
      </c>
      <c r="H333" s="11">
        <v>0</v>
      </c>
      <c r="I333" s="11">
        <v>0</v>
      </c>
      <c r="J333" s="11">
        <v>0</v>
      </c>
      <c r="K333" s="11">
        <v>0</v>
      </c>
      <c r="L333" s="11">
        <v>0</v>
      </c>
      <c r="M333" s="11">
        <v>0</v>
      </c>
      <c r="N333" s="11"/>
      <c r="O333" s="11"/>
    </row>
    <row r="334" spans="1:15" x14ac:dyDescent="0.35">
      <c r="A334" s="10" t="str">
        <f t="shared" ref="A334:A362" si="10">$B$3&amp;$C$333&amp;D334</f>
        <v>DISTRIBUCION VOLUMEN X CRITERIO (Consumiciones).Total Bebidas FriasBCN AM</v>
      </c>
      <c r="B334" s="10">
        <v>0</v>
      </c>
      <c r="C334" s="10">
        <v>0</v>
      </c>
      <c r="D334" s="10" t="s">
        <v>1</v>
      </c>
      <c r="E334" s="84">
        <v>8.1913796777256458</v>
      </c>
      <c r="F334" s="84">
        <v>8.3681559732090935</v>
      </c>
      <c r="G334" s="84">
        <v>8.3509704188961855</v>
      </c>
      <c r="H334" s="11">
        <v>0</v>
      </c>
      <c r="I334" s="11">
        <v>0</v>
      </c>
      <c r="J334" s="11">
        <v>0</v>
      </c>
      <c r="K334" s="11">
        <v>0</v>
      </c>
      <c r="L334" s="11">
        <v>0</v>
      </c>
      <c r="M334" s="11">
        <v>0</v>
      </c>
      <c r="N334" s="11"/>
      <c r="O334" s="11"/>
    </row>
    <row r="335" spans="1:15" x14ac:dyDescent="0.35">
      <c r="A335" s="10" t="str">
        <f t="shared" si="10"/>
        <v>DISTRIBUCION VOLUMEN X CRITERIO (Consumiciones).Total Bebidas FriasREST.CAT ARAGON</v>
      </c>
      <c r="B335" s="10">
        <v>0</v>
      </c>
      <c r="C335" s="10">
        <v>0</v>
      </c>
      <c r="D335" s="10" t="s">
        <v>2</v>
      </c>
      <c r="E335" s="84">
        <v>11.798133746479595</v>
      </c>
      <c r="F335" s="84">
        <v>12.610390296843068</v>
      </c>
      <c r="G335" s="84">
        <v>13.556832794646212</v>
      </c>
      <c r="H335" s="11">
        <v>0</v>
      </c>
      <c r="I335" s="11">
        <v>0</v>
      </c>
      <c r="J335" s="11">
        <v>0</v>
      </c>
      <c r="K335" s="11">
        <v>0</v>
      </c>
      <c r="L335" s="11">
        <v>0</v>
      </c>
      <c r="M335" s="11">
        <v>0</v>
      </c>
      <c r="N335" s="11"/>
      <c r="O335" s="11"/>
    </row>
    <row r="336" spans="1:15" x14ac:dyDescent="0.35">
      <c r="A336" s="10" t="str">
        <f t="shared" si="10"/>
        <v>DISTRIBUCION VOLUMEN X CRITERIO (Consumiciones).Total Bebidas FriasLEVANTE</v>
      </c>
      <c r="B336" s="10">
        <v>0</v>
      </c>
      <c r="C336" s="10">
        <v>0</v>
      </c>
      <c r="D336" s="10" t="s">
        <v>3</v>
      </c>
      <c r="E336" s="84">
        <v>13.430051190090836</v>
      </c>
      <c r="F336" s="84">
        <v>13.405264503102657</v>
      </c>
      <c r="G336" s="84">
        <v>12.57974252035422</v>
      </c>
      <c r="H336" s="11">
        <v>0</v>
      </c>
      <c r="I336" s="11">
        <v>0</v>
      </c>
      <c r="J336" s="11">
        <v>0</v>
      </c>
      <c r="K336" s="11">
        <v>0</v>
      </c>
      <c r="L336" s="11">
        <v>0</v>
      </c>
      <c r="M336" s="11">
        <v>0</v>
      </c>
      <c r="N336" s="11"/>
      <c r="O336" s="11"/>
    </row>
    <row r="337" spans="1:15" x14ac:dyDescent="0.35">
      <c r="A337" s="10" t="str">
        <f t="shared" si="10"/>
        <v>DISTRIBUCION VOLUMEN X CRITERIO (Consumiciones).Total Bebidas FriasANDALUCIA</v>
      </c>
      <c r="B337" s="10">
        <v>0</v>
      </c>
      <c r="C337" s="10">
        <v>0</v>
      </c>
      <c r="D337" s="10" t="s">
        <v>4</v>
      </c>
      <c r="E337" s="84">
        <v>21.657672244596572</v>
      </c>
      <c r="F337" s="84">
        <v>20.334115203822904</v>
      </c>
      <c r="G337" s="84">
        <v>21.187206690432415</v>
      </c>
      <c r="H337" s="11">
        <v>0</v>
      </c>
      <c r="I337" s="11">
        <v>0</v>
      </c>
      <c r="J337" s="11">
        <v>0</v>
      </c>
      <c r="K337" s="11">
        <v>0</v>
      </c>
      <c r="L337" s="11">
        <v>0</v>
      </c>
      <c r="M337" s="11">
        <v>0</v>
      </c>
      <c r="N337" s="11"/>
      <c r="O337" s="11"/>
    </row>
    <row r="338" spans="1:15" x14ac:dyDescent="0.35">
      <c r="A338" s="10" t="str">
        <f t="shared" si="10"/>
        <v>DISTRIBUCION VOLUMEN X CRITERIO (Consumiciones).Total Bebidas FriasMDD AM</v>
      </c>
      <c r="B338" s="10">
        <v>0</v>
      </c>
      <c r="C338" s="10">
        <v>0</v>
      </c>
      <c r="D338" s="10" t="s">
        <v>5</v>
      </c>
      <c r="E338" s="84">
        <v>13.937699295070297</v>
      </c>
      <c r="F338" s="84">
        <v>13.894495306832111</v>
      </c>
      <c r="G338" s="84">
        <v>13.675730261134092</v>
      </c>
      <c r="H338" s="11">
        <v>0</v>
      </c>
      <c r="I338" s="11">
        <v>0</v>
      </c>
      <c r="J338" s="11">
        <v>0</v>
      </c>
      <c r="K338" s="11">
        <v>0</v>
      </c>
      <c r="L338" s="11">
        <v>0</v>
      </c>
      <c r="M338" s="11">
        <v>0</v>
      </c>
      <c r="N338" s="11"/>
      <c r="O338" s="11"/>
    </row>
    <row r="339" spans="1:15" x14ac:dyDescent="0.35">
      <c r="A339" s="10" t="str">
        <f t="shared" si="10"/>
        <v>DISTRIBUCION VOLUMEN X CRITERIO (Consumiciones).Total Bebidas FriasRTO CENTRO</v>
      </c>
      <c r="B339" s="10">
        <v>0</v>
      </c>
      <c r="C339" s="10">
        <v>0</v>
      </c>
      <c r="D339" s="10" t="s">
        <v>6</v>
      </c>
      <c r="E339" s="84">
        <v>10.054925065824802</v>
      </c>
      <c r="F339" s="84">
        <v>9.690821362157056</v>
      </c>
      <c r="G339" s="84">
        <v>9.8200102476159596</v>
      </c>
      <c r="H339" s="11">
        <v>0</v>
      </c>
      <c r="I339" s="11">
        <v>0</v>
      </c>
      <c r="J339" s="11">
        <v>0</v>
      </c>
      <c r="K339" s="11">
        <v>0</v>
      </c>
      <c r="L339" s="11">
        <v>0</v>
      </c>
      <c r="M339" s="11">
        <v>0</v>
      </c>
      <c r="N339" s="11"/>
      <c r="O339" s="11"/>
    </row>
    <row r="340" spans="1:15" x14ac:dyDescent="0.35">
      <c r="A340" s="10" t="str">
        <f t="shared" si="10"/>
        <v>DISTRIBUCION VOLUMEN X CRITERIO (Consumiciones).Total Bebidas FriasNORTE-CENTRO</v>
      </c>
      <c r="B340" s="10">
        <v>0</v>
      </c>
      <c r="C340" s="10">
        <v>0</v>
      </c>
      <c r="D340" s="10" t="s">
        <v>7</v>
      </c>
      <c r="E340" s="84">
        <v>10.482525715688414</v>
      </c>
      <c r="F340" s="84">
        <v>10.48154252499091</v>
      </c>
      <c r="G340" s="84">
        <v>10.534771981065136</v>
      </c>
      <c r="H340" s="11">
        <v>0</v>
      </c>
      <c r="I340" s="11">
        <v>0</v>
      </c>
      <c r="J340" s="11">
        <v>0</v>
      </c>
      <c r="K340" s="11">
        <v>0</v>
      </c>
      <c r="L340" s="11">
        <v>0</v>
      </c>
      <c r="M340" s="11">
        <v>0</v>
      </c>
      <c r="N340" s="11"/>
      <c r="O340" s="11"/>
    </row>
    <row r="341" spans="1:15" x14ac:dyDescent="0.35">
      <c r="A341" s="10" t="str">
        <f t="shared" si="10"/>
        <v>DISTRIBUCION VOLUMEN X CRITERIO (Consumiciones).Total Bebidas FriasNOROESTE</v>
      </c>
      <c r="B341" s="10">
        <v>0</v>
      </c>
      <c r="C341" s="10">
        <v>0</v>
      </c>
      <c r="D341" s="10" t="s">
        <v>8</v>
      </c>
      <c r="E341" s="84">
        <v>10.447608657473706</v>
      </c>
      <c r="F341" s="84">
        <v>11.215205676329415</v>
      </c>
      <c r="G341" s="84">
        <v>10.294742195672587</v>
      </c>
      <c r="H341" s="11">
        <v>0</v>
      </c>
      <c r="I341" s="11">
        <v>0</v>
      </c>
      <c r="J341" s="11">
        <v>0</v>
      </c>
      <c r="K341" s="11">
        <v>0</v>
      </c>
      <c r="L341" s="11">
        <v>0</v>
      </c>
      <c r="M341" s="11">
        <v>0</v>
      </c>
      <c r="N341" s="11"/>
      <c r="O341" s="11"/>
    </row>
    <row r="342" spans="1:15" x14ac:dyDescent="0.35">
      <c r="A342" s="10" t="str">
        <f t="shared" si="10"/>
        <v>DISTRIBUCION VOLUMEN X CRITERIO (Consumiciones).Total Bebidas Frias&lt;2MIL</v>
      </c>
      <c r="B342" s="10">
        <v>0</v>
      </c>
      <c r="C342" s="10">
        <v>0</v>
      </c>
      <c r="D342" s="10" t="s">
        <v>9</v>
      </c>
      <c r="E342" s="84">
        <v>5.6361918415365801</v>
      </c>
      <c r="F342" s="84">
        <v>5.6411326573597309</v>
      </c>
      <c r="G342" s="84">
        <v>6.0377133122787958</v>
      </c>
      <c r="H342" s="11">
        <v>0</v>
      </c>
      <c r="I342" s="11">
        <v>0</v>
      </c>
      <c r="J342" s="11">
        <v>0</v>
      </c>
      <c r="K342" s="11">
        <v>0</v>
      </c>
      <c r="L342" s="11">
        <v>0</v>
      </c>
      <c r="M342" s="11">
        <v>0</v>
      </c>
      <c r="N342" s="11"/>
      <c r="O342" s="11"/>
    </row>
    <row r="343" spans="1:15" x14ac:dyDescent="0.35">
      <c r="A343" s="10" t="str">
        <f t="shared" si="10"/>
        <v>DISTRIBUCION VOLUMEN X CRITERIO (Consumiciones).Total Bebidas Frias2-5MIL</v>
      </c>
      <c r="B343" s="10">
        <v>0</v>
      </c>
      <c r="C343" s="10">
        <v>0</v>
      </c>
      <c r="D343" s="10" t="s">
        <v>10</v>
      </c>
      <c r="E343" s="84">
        <v>5.1403656485426001</v>
      </c>
      <c r="F343" s="84">
        <v>5.3406765547999235</v>
      </c>
      <c r="G343" s="84">
        <v>4.9598532344215611</v>
      </c>
      <c r="H343" s="11">
        <v>0</v>
      </c>
      <c r="I343" s="11">
        <v>0</v>
      </c>
      <c r="J343" s="11">
        <v>0</v>
      </c>
      <c r="K343" s="11">
        <v>0</v>
      </c>
      <c r="L343" s="11">
        <v>0</v>
      </c>
      <c r="M343" s="11">
        <v>0</v>
      </c>
      <c r="N343" s="11"/>
      <c r="O343" s="11"/>
    </row>
    <row r="344" spans="1:15" x14ac:dyDescent="0.35">
      <c r="A344" s="10" t="str">
        <f t="shared" si="10"/>
        <v>DISTRIBUCION VOLUMEN X CRITERIO (Consumiciones).Total Bebidas Frias5-10MIL</v>
      </c>
      <c r="B344" s="10">
        <v>0</v>
      </c>
      <c r="C344" s="10">
        <v>0</v>
      </c>
      <c r="D344" s="10" t="s">
        <v>11</v>
      </c>
      <c r="E344" s="84">
        <v>7.4311018308428718</v>
      </c>
      <c r="F344" s="84">
        <v>8.0661896730399292</v>
      </c>
      <c r="G344" s="84">
        <v>7.834117546127306</v>
      </c>
      <c r="H344" s="11">
        <v>0</v>
      </c>
      <c r="I344" s="11">
        <v>0</v>
      </c>
      <c r="J344" s="11">
        <v>0</v>
      </c>
      <c r="K344" s="11">
        <v>0</v>
      </c>
      <c r="L344" s="11">
        <v>0</v>
      </c>
      <c r="M344" s="11">
        <v>0</v>
      </c>
      <c r="N344" s="11"/>
      <c r="O344" s="11"/>
    </row>
    <row r="345" spans="1:15" x14ac:dyDescent="0.35">
      <c r="A345" s="10" t="str">
        <f t="shared" si="10"/>
        <v>DISTRIBUCION VOLUMEN X CRITERIO (Consumiciones).Total Bebidas Frias10-30MIL</v>
      </c>
      <c r="B345" s="10">
        <v>0</v>
      </c>
      <c r="C345" s="10">
        <v>0</v>
      </c>
      <c r="D345" s="10" t="s">
        <v>12</v>
      </c>
      <c r="E345" s="84">
        <v>17.138658798025553</v>
      </c>
      <c r="F345" s="84">
        <v>16.37919826354733</v>
      </c>
      <c r="G345" s="84">
        <v>17.644896881586948</v>
      </c>
      <c r="H345" s="11">
        <v>0</v>
      </c>
      <c r="I345" s="11">
        <v>0</v>
      </c>
      <c r="J345" s="11">
        <v>0</v>
      </c>
      <c r="K345" s="11">
        <v>0</v>
      </c>
      <c r="L345" s="11">
        <v>0</v>
      </c>
      <c r="M345" s="11">
        <v>0</v>
      </c>
      <c r="N345" s="11"/>
      <c r="O345" s="11"/>
    </row>
    <row r="346" spans="1:15" x14ac:dyDescent="0.35">
      <c r="A346" s="10" t="str">
        <f t="shared" si="10"/>
        <v>DISTRIBUCION VOLUMEN X CRITERIO (Consumiciones).Total Bebidas Frias30-100MIL</v>
      </c>
      <c r="B346" s="10">
        <v>0</v>
      </c>
      <c r="C346" s="10">
        <v>0</v>
      </c>
      <c r="D346" s="10" t="s">
        <v>13</v>
      </c>
      <c r="E346" s="84">
        <v>20.39833342992118</v>
      </c>
      <c r="F346" s="84">
        <v>20.325001390068255</v>
      </c>
      <c r="G346" s="84">
        <v>20.708843995925601</v>
      </c>
      <c r="H346" s="11">
        <v>0</v>
      </c>
      <c r="I346" s="11">
        <v>0</v>
      </c>
      <c r="J346" s="11">
        <v>0</v>
      </c>
      <c r="K346" s="11">
        <v>0</v>
      </c>
      <c r="L346" s="11">
        <v>0</v>
      </c>
      <c r="M346" s="11">
        <v>0</v>
      </c>
      <c r="N346" s="11"/>
      <c r="O346" s="11"/>
    </row>
    <row r="347" spans="1:15" x14ac:dyDescent="0.35">
      <c r="A347" s="10" t="str">
        <f t="shared" si="10"/>
        <v>DISTRIBUCION VOLUMEN X CRITERIO (Consumiciones).Total Bebidas Frias100-200MIL</v>
      </c>
      <c r="B347" s="10">
        <v>0</v>
      </c>
      <c r="C347" s="10">
        <v>0</v>
      </c>
      <c r="D347" s="10" t="s">
        <v>14</v>
      </c>
      <c r="E347" s="84">
        <v>10.1863146550062</v>
      </c>
      <c r="F347" s="84">
        <v>9.7845542937778252</v>
      </c>
      <c r="G347" s="84">
        <v>10.404742911394145</v>
      </c>
      <c r="H347" s="11">
        <v>0</v>
      </c>
      <c r="I347" s="11">
        <v>0</v>
      </c>
      <c r="J347" s="11">
        <v>0</v>
      </c>
      <c r="K347" s="11">
        <v>0</v>
      </c>
      <c r="L347" s="11">
        <v>0</v>
      </c>
      <c r="M347" s="11">
        <v>0</v>
      </c>
      <c r="N347" s="11"/>
      <c r="O347" s="11"/>
    </row>
    <row r="348" spans="1:15" x14ac:dyDescent="0.35">
      <c r="A348" s="10" t="str">
        <f t="shared" si="10"/>
        <v>DISTRIBUCION VOLUMEN X CRITERIO (Consumiciones).Total Bebidas Frias200-500MIL</v>
      </c>
      <c r="B348" s="10">
        <v>0</v>
      </c>
      <c r="C348" s="10">
        <v>0</v>
      </c>
      <c r="D348" s="10" t="s">
        <v>15</v>
      </c>
      <c r="E348" s="84">
        <v>14.487049111946346</v>
      </c>
      <c r="F348" s="84">
        <v>14.838579325074383</v>
      </c>
      <c r="G348" s="84">
        <v>13.460618013716259</v>
      </c>
      <c r="H348" s="11">
        <v>0</v>
      </c>
      <c r="I348" s="11">
        <v>0</v>
      </c>
      <c r="J348" s="11">
        <v>0</v>
      </c>
      <c r="K348" s="11">
        <v>0</v>
      </c>
      <c r="L348" s="11">
        <v>0</v>
      </c>
      <c r="M348" s="11">
        <v>0</v>
      </c>
      <c r="N348" s="11"/>
      <c r="O348" s="11"/>
    </row>
    <row r="349" spans="1:15" x14ac:dyDescent="0.35">
      <c r="A349" s="10" t="str">
        <f t="shared" si="10"/>
        <v>DISTRIBUCION VOLUMEN X CRITERIO (Consumiciones).Total Bebidas Frias&gt;500MIL</v>
      </c>
      <c r="B349" s="10">
        <v>0</v>
      </c>
      <c r="C349" s="10">
        <v>0</v>
      </c>
      <c r="D349" s="10" t="s">
        <v>16</v>
      </c>
      <c r="E349" s="84">
        <v>19.581980277128533</v>
      </c>
      <c r="F349" s="84">
        <v>19.624656401441641</v>
      </c>
      <c r="G349" s="84">
        <v>18.94922121436619</v>
      </c>
      <c r="H349" s="11">
        <v>0</v>
      </c>
      <c r="I349" s="11">
        <v>0</v>
      </c>
      <c r="J349" s="11">
        <v>0</v>
      </c>
      <c r="K349" s="11">
        <v>0</v>
      </c>
      <c r="L349" s="11">
        <v>0</v>
      </c>
      <c r="M349" s="11">
        <v>0</v>
      </c>
      <c r="N349" s="11"/>
      <c r="O349" s="11"/>
    </row>
    <row r="350" spans="1:15" x14ac:dyDescent="0.35">
      <c r="A350" s="10" t="str">
        <f t="shared" si="10"/>
        <v>DISTRIBUCION VOLUMEN X CRITERIO (Consumiciones).Total Bebidas FriasDE 15 A 19 AÑOS</v>
      </c>
      <c r="B350" s="10">
        <v>0</v>
      </c>
      <c r="C350" s="10">
        <v>0</v>
      </c>
      <c r="D350" s="10" t="s">
        <v>35</v>
      </c>
      <c r="E350" s="84">
        <v>2.1536361579072505</v>
      </c>
      <c r="F350" s="84">
        <v>2.0474952571786442</v>
      </c>
      <c r="G350" s="84">
        <v>1.7592841172854339</v>
      </c>
      <c r="H350" s="11">
        <v>0</v>
      </c>
      <c r="I350" s="11">
        <v>0</v>
      </c>
      <c r="J350" s="11">
        <v>0</v>
      </c>
      <c r="K350" s="11">
        <v>0</v>
      </c>
      <c r="L350" s="11">
        <v>0</v>
      </c>
      <c r="M350" s="11">
        <v>0</v>
      </c>
      <c r="N350" s="11"/>
      <c r="O350" s="11"/>
    </row>
    <row r="351" spans="1:15" x14ac:dyDescent="0.35">
      <c r="A351" s="10" t="str">
        <f t="shared" si="10"/>
        <v>DISTRIBUCION VOLUMEN X CRITERIO (Consumiciones).Total Bebidas FriasDE 20 A 24 AÑOS</v>
      </c>
      <c r="B351" s="10">
        <v>0</v>
      </c>
      <c r="C351" s="10">
        <v>0</v>
      </c>
      <c r="D351" s="10" t="s">
        <v>36</v>
      </c>
      <c r="E351" s="84">
        <v>2.5909224022037014</v>
      </c>
      <c r="F351" s="84">
        <v>2.7168271938080064</v>
      </c>
      <c r="G351" s="84">
        <v>2.4813521354808774</v>
      </c>
      <c r="H351" s="11">
        <v>0</v>
      </c>
      <c r="I351" s="11">
        <v>0</v>
      </c>
      <c r="J351" s="11">
        <v>0</v>
      </c>
      <c r="K351" s="11">
        <v>0</v>
      </c>
      <c r="L351" s="11">
        <v>0</v>
      </c>
      <c r="M351" s="11">
        <v>0</v>
      </c>
      <c r="N351" s="11"/>
      <c r="O351" s="11"/>
    </row>
    <row r="352" spans="1:15" x14ac:dyDescent="0.35">
      <c r="A352" s="10" t="str">
        <f t="shared" si="10"/>
        <v>DISTRIBUCION VOLUMEN X CRITERIO (Consumiciones).Total Bebidas FriasDE 25 A 34 AÑOS</v>
      </c>
      <c r="B352" s="10">
        <v>0</v>
      </c>
      <c r="C352" s="10">
        <v>0</v>
      </c>
      <c r="D352" s="10" t="s">
        <v>37</v>
      </c>
      <c r="E352" s="84">
        <v>7.9476455665185828</v>
      </c>
      <c r="F352" s="84">
        <v>7.6749684059795582</v>
      </c>
      <c r="G352" s="84">
        <v>6.7875193327768715</v>
      </c>
      <c r="H352" s="11">
        <v>0</v>
      </c>
      <c r="I352" s="11">
        <v>0</v>
      </c>
      <c r="J352" s="11">
        <v>0</v>
      </c>
      <c r="K352" s="11">
        <v>0</v>
      </c>
      <c r="L352" s="11">
        <v>0</v>
      </c>
      <c r="M352" s="11">
        <v>0</v>
      </c>
      <c r="N352" s="11"/>
      <c r="O352" s="11"/>
    </row>
    <row r="353" spans="1:15" x14ac:dyDescent="0.35">
      <c r="A353" s="10" t="str">
        <f t="shared" si="10"/>
        <v>DISTRIBUCION VOLUMEN X CRITERIO (Consumiciones).Total Bebidas FriasDE 35 A 49 AÑOS</v>
      </c>
      <c r="B353" s="10">
        <v>0</v>
      </c>
      <c r="C353" s="10">
        <v>0</v>
      </c>
      <c r="D353" s="10" t="s">
        <v>38</v>
      </c>
      <c r="E353" s="84">
        <v>26.031585769018129</v>
      </c>
      <c r="F353" s="84">
        <v>24.074586371747955</v>
      </c>
      <c r="G353" s="84">
        <v>22.918835753277982</v>
      </c>
      <c r="H353" s="11">
        <v>0</v>
      </c>
      <c r="I353" s="11">
        <v>0</v>
      </c>
      <c r="J353" s="11">
        <v>0</v>
      </c>
      <c r="K353" s="11">
        <v>0</v>
      </c>
      <c r="L353" s="11">
        <v>0</v>
      </c>
      <c r="M353" s="11">
        <v>0</v>
      </c>
      <c r="N353" s="11"/>
      <c r="O353" s="11"/>
    </row>
    <row r="354" spans="1:15" x14ac:dyDescent="0.35">
      <c r="A354" s="10" t="str">
        <f t="shared" si="10"/>
        <v>DISTRIBUCION VOLUMEN X CRITERIO (Consumiciones).Total Bebidas FriasDE 50 A 59 AÑOS</v>
      </c>
      <c r="B354" s="10">
        <v>0</v>
      </c>
      <c r="C354" s="10">
        <v>0</v>
      </c>
      <c r="D354" s="10" t="s">
        <v>39</v>
      </c>
      <c r="E354" s="84">
        <v>24.677695897234642</v>
      </c>
      <c r="F354" s="84">
        <v>24.908787496662121</v>
      </c>
      <c r="G354" s="84">
        <v>25.711751911000263</v>
      </c>
      <c r="H354" s="11">
        <v>0</v>
      </c>
      <c r="I354" s="11">
        <v>0</v>
      </c>
      <c r="J354" s="11">
        <v>0</v>
      </c>
      <c r="K354" s="11">
        <v>0</v>
      </c>
      <c r="L354" s="11">
        <v>0</v>
      </c>
      <c r="M354" s="11">
        <v>0</v>
      </c>
      <c r="N354" s="11"/>
      <c r="O354" s="11"/>
    </row>
    <row r="355" spans="1:15" x14ac:dyDescent="0.35">
      <c r="A355" s="10" t="str">
        <f t="shared" si="10"/>
        <v>DISTRIBUCION VOLUMEN X CRITERIO (Consumiciones).Total Bebidas FriasDE 60 A 75 AÑOS</v>
      </c>
      <c r="B355" s="10">
        <v>0</v>
      </c>
      <c r="C355" s="10">
        <v>0</v>
      </c>
      <c r="D355" s="10" t="s">
        <v>40</v>
      </c>
      <c r="E355" s="84">
        <v>36.59850208772982</v>
      </c>
      <c r="F355" s="84">
        <v>38.577334359352442</v>
      </c>
      <c r="G355" s="84">
        <v>40.341266466928211</v>
      </c>
      <c r="H355" s="11">
        <v>0</v>
      </c>
      <c r="I355" s="11">
        <v>0</v>
      </c>
      <c r="J355" s="11">
        <v>0</v>
      </c>
      <c r="K355" s="11">
        <v>0</v>
      </c>
      <c r="L355" s="11">
        <v>0</v>
      </c>
      <c r="M355" s="11">
        <v>0</v>
      </c>
      <c r="N355" s="11"/>
      <c r="O355" s="11"/>
    </row>
    <row r="356" spans="1:15" x14ac:dyDescent="0.35">
      <c r="A356" s="10" t="str">
        <f t="shared" si="10"/>
        <v>DISTRIBUCION VOLUMEN X CRITERIO (Consumiciones).Total Bebidas FriasNIVEL ALTO</v>
      </c>
      <c r="B356" s="10">
        <v>0</v>
      </c>
      <c r="C356" s="10">
        <v>0</v>
      </c>
      <c r="D356" s="10" t="s">
        <v>203</v>
      </c>
      <c r="E356" s="84">
        <v>22.591706857127622</v>
      </c>
      <c r="F356" s="84">
        <v>23.387972740475515</v>
      </c>
      <c r="G356" s="84">
        <v>23.696628382673094</v>
      </c>
      <c r="H356" s="11">
        <v>0</v>
      </c>
      <c r="I356" s="11">
        <v>0</v>
      </c>
      <c r="J356" s="11">
        <v>0</v>
      </c>
      <c r="K356" s="11">
        <v>0</v>
      </c>
      <c r="L356" s="11">
        <v>0</v>
      </c>
      <c r="M356" s="11">
        <v>0</v>
      </c>
      <c r="N356" s="11"/>
      <c r="O356" s="11"/>
    </row>
    <row r="357" spans="1:15" x14ac:dyDescent="0.35">
      <c r="A357" s="10" t="str">
        <f t="shared" si="10"/>
        <v>DISTRIBUCION VOLUMEN X CRITERIO (Consumiciones).Total Bebidas FriasNIVEL MEDIO ALTO</v>
      </c>
      <c r="B357" s="10">
        <v>0</v>
      </c>
      <c r="C357" s="10">
        <v>0</v>
      </c>
      <c r="D357" s="10" t="s">
        <v>204</v>
      </c>
      <c r="E357" s="84">
        <v>15.404132006135493</v>
      </c>
      <c r="F357" s="84">
        <v>14.088809687414264</v>
      </c>
      <c r="G357" s="84">
        <v>14.249594384951076</v>
      </c>
      <c r="H357" s="11">
        <v>0</v>
      </c>
      <c r="I357" s="11">
        <v>0</v>
      </c>
      <c r="J357" s="11">
        <v>0</v>
      </c>
      <c r="K357" s="11">
        <v>0</v>
      </c>
      <c r="L357" s="11">
        <v>0</v>
      </c>
      <c r="M357" s="11">
        <v>0</v>
      </c>
      <c r="N357" s="11"/>
      <c r="O357" s="11"/>
    </row>
    <row r="358" spans="1:15" x14ac:dyDescent="0.35">
      <c r="A358" s="10" t="str">
        <f t="shared" si="10"/>
        <v>DISTRIBUCION VOLUMEN X CRITERIO (Consumiciones).Total Bebidas FriasNIVEL MEDIO</v>
      </c>
      <c r="B358" s="10">
        <v>0</v>
      </c>
      <c r="C358" s="10">
        <v>0</v>
      </c>
      <c r="D358" s="10" t="s">
        <v>205</v>
      </c>
      <c r="E358" s="84">
        <v>24.868190639293303</v>
      </c>
      <c r="F358" s="84">
        <v>25.199500536463376</v>
      </c>
      <c r="G358" s="84">
        <v>24.520194012681067</v>
      </c>
      <c r="H358" s="11">
        <v>0</v>
      </c>
      <c r="I358" s="11">
        <v>0</v>
      </c>
      <c r="J358" s="11">
        <v>0</v>
      </c>
      <c r="K358" s="11">
        <v>0</v>
      </c>
      <c r="L358" s="11">
        <v>0</v>
      </c>
      <c r="M358" s="11">
        <v>0</v>
      </c>
      <c r="N358" s="11"/>
      <c r="O358" s="11"/>
    </row>
    <row r="359" spans="1:15" x14ac:dyDescent="0.35">
      <c r="A359" s="10" t="str">
        <f t="shared" si="10"/>
        <v>DISTRIBUCION VOLUMEN X CRITERIO (Consumiciones).Total Bebidas FriasNIVEL MEDIO BAJO</v>
      </c>
      <c r="B359" s="10">
        <v>0</v>
      </c>
      <c r="C359" s="10">
        <v>0</v>
      </c>
      <c r="D359" s="10" t="s">
        <v>206</v>
      </c>
      <c r="E359" s="84">
        <v>16.309419430639974</v>
      </c>
      <c r="F359" s="84">
        <v>15.137067594385634</v>
      </c>
      <c r="G359" s="84">
        <v>15.927842943198725</v>
      </c>
      <c r="H359" s="11">
        <v>0</v>
      </c>
      <c r="I359" s="11">
        <v>0</v>
      </c>
      <c r="J359" s="11">
        <v>0</v>
      </c>
      <c r="K359" s="11">
        <v>0</v>
      </c>
      <c r="L359" s="11">
        <v>0</v>
      </c>
      <c r="M359" s="11">
        <v>0</v>
      </c>
      <c r="N359" s="11"/>
      <c r="O359" s="11"/>
    </row>
    <row r="360" spans="1:15" x14ac:dyDescent="0.35">
      <c r="A360" s="10" t="str">
        <f t="shared" si="10"/>
        <v>DISTRIBUCION VOLUMEN X CRITERIO (Consumiciones).Total Bebidas FriasNIVEL BAJO</v>
      </c>
      <c r="B360" s="10">
        <v>0</v>
      </c>
      <c r="C360" s="10">
        <v>0</v>
      </c>
      <c r="D360" s="10" t="s">
        <v>207</v>
      </c>
      <c r="E360" s="84">
        <v>20.826562084428947</v>
      </c>
      <c r="F360" s="84">
        <v>22.18663113583564</v>
      </c>
      <c r="G360" s="84">
        <v>21.605756866068589</v>
      </c>
      <c r="H360" s="11">
        <v>0</v>
      </c>
      <c r="I360" s="11">
        <v>0</v>
      </c>
      <c r="J360" s="11">
        <v>0</v>
      </c>
      <c r="K360" s="11">
        <v>0</v>
      </c>
      <c r="L360" s="11">
        <v>0</v>
      </c>
      <c r="M360" s="11">
        <v>0</v>
      </c>
      <c r="N360" s="11"/>
      <c r="O360" s="11"/>
    </row>
    <row r="361" spans="1:15" x14ac:dyDescent="0.35">
      <c r="A361" s="10" t="str">
        <f t="shared" si="10"/>
        <v>DISTRIBUCION VOLUMEN X CRITERIO (Consumiciones).Total Bebidas FriasHOMBRE</v>
      </c>
      <c r="B361" s="10">
        <v>0</v>
      </c>
      <c r="C361" s="10">
        <v>0</v>
      </c>
      <c r="D361" s="10" t="s">
        <v>17</v>
      </c>
      <c r="E361" s="84">
        <v>59.169033068961738</v>
      </c>
      <c r="F361" s="84">
        <v>59.0462781751962</v>
      </c>
      <c r="G361" s="84">
        <v>59.92890657179327</v>
      </c>
      <c r="H361" s="11">
        <v>0</v>
      </c>
      <c r="I361" s="11">
        <v>0</v>
      </c>
      <c r="J361" s="11">
        <v>0</v>
      </c>
      <c r="K361" s="11">
        <v>0</v>
      </c>
      <c r="L361" s="11">
        <v>0</v>
      </c>
      <c r="M361" s="11">
        <v>0</v>
      </c>
      <c r="N361" s="11"/>
      <c r="O361" s="11"/>
    </row>
    <row r="362" spans="1:15" x14ac:dyDescent="0.35">
      <c r="A362" s="10" t="str">
        <f t="shared" si="10"/>
        <v>DISTRIBUCION VOLUMEN X CRITERIO (Consumiciones).Total Bebidas FriasMUJER</v>
      </c>
      <c r="B362" s="10">
        <v>0</v>
      </c>
      <c r="C362" s="10">
        <v>0</v>
      </c>
      <c r="D362" s="10" t="s">
        <v>18</v>
      </c>
      <c r="E362" s="84">
        <v>40.830966931038262</v>
      </c>
      <c r="F362" s="84">
        <v>40.953698943021841</v>
      </c>
      <c r="G362" s="84">
        <v>40.07109342820673</v>
      </c>
      <c r="H362" s="11">
        <v>0</v>
      </c>
      <c r="I362" s="11">
        <v>0</v>
      </c>
      <c r="J362" s="11">
        <v>0</v>
      </c>
      <c r="K362" s="11">
        <v>0</v>
      </c>
      <c r="L362" s="11">
        <v>0</v>
      </c>
      <c r="M362" s="11">
        <v>0</v>
      </c>
      <c r="N362" s="11"/>
      <c r="O362" s="11"/>
    </row>
    <row r="363" spans="1:15" x14ac:dyDescent="0.35">
      <c r="A363" s="10" t="str">
        <f>$B$3&amp;$C$363&amp;D363</f>
        <v>DISTRIBUCION VOLUMEN X CRITERIO (Consumiciones)Total bebidas de vinoT.ESPAÑA</v>
      </c>
      <c r="B363" s="10">
        <v>0</v>
      </c>
      <c r="C363" s="10" t="s">
        <v>125</v>
      </c>
      <c r="D363" s="10" t="s">
        <v>32</v>
      </c>
      <c r="E363" s="84">
        <v>100</v>
      </c>
      <c r="F363" s="84">
        <v>100</v>
      </c>
      <c r="G363" s="84">
        <v>100</v>
      </c>
      <c r="H363" s="11">
        <v>0</v>
      </c>
      <c r="I363" s="11">
        <v>0</v>
      </c>
      <c r="J363" s="11">
        <v>0</v>
      </c>
      <c r="K363" s="11">
        <v>0</v>
      </c>
      <c r="L363" s="11">
        <v>0</v>
      </c>
      <c r="M363" s="11">
        <v>0</v>
      </c>
      <c r="N363" s="11"/>
      <c r="O363" s="11"/>
    </row>
    <row r="364" spans="1:15" x14ac:dyDescent="0.35">
      <c r="A364" s="10" t="str">
        <f t="shared" ref="A364:A392" si="11">$B$3&amp;$C$363&amp;D364</f>
        <v>DISTRIBUCION VOLUMEN X CRITERIO (Consumiciones)Total bebidas de vinoBCN AM</v>
      </c>
      <c r="B364" s="10">
        <v>0</v>
      </c>
      <c r="C364" s="10">
        <v>0</v>
      </c>
      <c r="D364" s="10" t="s">
        <v>1</v>
      </c>
      <c r="E364" s="84">
        <v>6.4889498600347499</v>
      </c>
      <c r="F364" s="84">
        <v>6.4388046011471838</v>
      </c>
      <c r="G364" s="84">
        <v>6.0180628422147286</v>
      </c>
      <c r="H364" s="11">
        <v>0</v>
      </c>
      <c r="I364" s="11">
        <v>0</v>
      </c>
      <c r="J364" s="11">
        <v>0</v>
      </c>
      <c r="K364" s="11">
        <v>0</v>
      </c>
      <c r="L364" s="11">
        <v>0</v>
      </c>
      <c r="M364" s="11">
        <v>0</v>
      </c>
      <c r="N364" s="11"/>
      <c r="O364" s="11"/>
    </row>
    <row r="365" spans="1:15" x14ac:dyDescent="0.35">
      <c r="A365" s="10" t="str">
        <f t="shared" si="11"/>
        <v>DISTRIBUCION VOLUMEN X CRITERIO (Consumiciones)Total bebidas de vinoREST.CAT ARAGON</v>
      </c>
      <c r="B365" s="10">
        <v>0</v>
      </c>
      <c r="C365" s="10">
        <v>0</v>
      </c>
      <c r="D365" s="10" t="s">
        <v>2</v>
      </c>
      <c r="E365" s="84">
        <v>10.399140119505573</v>
      </c>
      <c r="F365" s="84">
        <v>12.096082598744443</v>
      </c>
      <c r="G365" s="84">
        <v>13.940598942347538</v>
      </c>
      <c r="H365" s="11">
        <v>0</v>
      </c>
      <c r="I365" s="11">
        <v>0</v>
      </c>
      <c r="J365" s="11">
        <v>0</v>
      </c>
      <c r="K365" s="11">
        <v>0</v>
      </c>
      <c r="L365" s="11">
        <v>0</v>
      </c>
      <c r="M365" s="11">
        <v>0</v>
      </c>
      <c r="N365" s="11"/>
      <c r="O365" s="11"/>
    </row>
    <row r="366" spans="1:15" x14ac:dyDescent="0.35">
      <c r="A366" s="10" t="str">
        <f t="shared" si="11"/>
        <v>DISTRIBUCION VOLUMEN X CRITERIO (Consumiciones)Total bebidas de vinoLEVANTE</v>
      </c>
      <c r="B366" s="10">
        <v>0</v>
      </c>
      <c r="C366" s="10">
        <v>0</v>
      </c>
      <c r="D366" s="10" t="s">
        <v>3</v>
      </c>
      <c r="E366" s="84">
        <v>9.6442245949019423</v>
      </c>
      <c r="F366" s="84">
        <v>9.0508467495574347</v>
      </c>
      <c r="G366" s="84">
        <v>9.4810157601176748</v>
      </c>
      <c r="H366" s="11">
        <v>0</v>
      </c>
      <c r="I366" s="11">
        <v>0</v>
      </c>
      <c r="J366" s="11">
        <v>0</v>
      </c>
      <c r="K366" s="11">
        <v>0</v>
      </c>
      <c r="L366" s="11">
        <v>0</v>
      </c>
      <c r="M366" s="11">
        <v>0</v>
      </c>
      <c r="N366" s="11"/>
      <c r="O366" s="11"/>
    </row>
    <row r="367" spans="1:15" x14ac:dyDescent="0.35">
      <c r="A367" s="10" t="str">
        <f t="shared" si="11"/>
        <v>DISTRIBUCION VOLUMEN X CRITERIO (Consumiciones)Total bebidas de vinoANDALUCIA</v>
      </c>
      <c r="B367" s="10">
        <v>0</v>
      </c>
      <c r="C367" s="10">
        <v>0</v>
      </c>
      <c r="D367" s="10" t="s">
        <v>4</v>
      </c>
      <c r="E367" s="84">
        <v>18.940066652397107</v>
      </c>
      <c r="F367" s="84">
        <v>17.449107634615071</v>
      </c>
      <c r="G367" s="84">
        <v>18.561111169260723</v>
      </c>
      <c r="H367" s="11">
        <v>0</v>
      </c>
      <c r="I367" s="11">
        <v>0</v>
      </c>
      <c r="J367" s="11">
        <v>0</v>
      </c>
      <c r="K367" s="11">
        <v>0</v>
      </c>
      <c r="L367" s="11">
        <v>0</v>
      </c>
      <c r="M367" s="11">
        <v>0</v>
      </c>
      <c r="N367" s="11"/>
      <c r="O367" s="11"/>
    </row>
    <row r="368" spans="1:15" x14ac:dyDescent="0.35">
      <c r="A368" s="10" t="str">
        <f t="shared" si="11"/>
        <v>DISTRIBUCION VOLUMEN X CRITERIO (Consumiciones)Total bebidas de vinoMDD AM</v>
      </c>
      <c r="B368" s="10">
        <v>0</v>
      </c>
      <c r="C368" s="10">
        <v>0</v>
      </c>
      <c r="D368" s="10" t="s">
        <v>5</v>
      </c>
      <c r="E368" s="84">
        <v>14.995240822739781</v>
      </c>
      <c r="F368" s="84">
        <v>15.946513061639115</v>
      </c>
      <c r="G368" s="84">
        <v>14.073664404373206</v>
      </c>
      <c r="H368" s="11">
        <v>0</v>
      </c>
      <c r="I368" s="11">
        <v>0</v>
      </c>
      <c r="J368" s="11">
        <v>0</v>
      </c>
      <c r="K368" s="11">
        <v>0</v>
      </c>
      <c r="L368" s="11">
        <v>0</v>
      </c>
      <c r="M368" s="11">
        <v>0</v>
      </c>
      <c r="N368" s="11"/>
      <c r="O368" s="11"/>
    </row>
    <row r="369" spans="1:15" x14ac:dyDescent="0.35">
      <c r="A369" s="10" t="str">
        <f t="shared" si="11"/>
        <v>DISTRIBUCION VOLUMEN X CRITERIO (Consumiciones)Total bebidas de vinoRTO CENTRO</v>
      </c>
      <c r="B369" s="10">
        <v>0</v>
      </c>
      <c r="C369" s="10">
        <v>0</v>
      </c>
      <c r="D369" s="10" t="s">
        <v>6</v>
      </c>
      <c r="E369" s="84">
        <v>8.4930447852929465</v>
      </c>
      <c r="F369" s="84">
        <v>7.4064161349171789</v>
      </c>
      <c r="G369" s="84">
        <v>7.463856768070694</v>
      </c>
      <c r="H369" s="11">
        <v>0</v>
      </c>
      <c r="I369" s="11">
        <v>0</v>
      </c>
      <c r="J369" s="11">
        <v>0</v>
      </c>
      <c r="K369" s="11">
        <v>0</v>
      </c>
      <c r="L369" s="11">
        <v>0</v>
      </c>
      <c r="M369" s="11">
        <v>0</v>
      </c>
      <c r="N369" s="11"/>
      <c r="O369" s="11"/>
    </row>
    <row r="370" spans="1:15" x14ac:dyDescent="0.35">
      <c r="A370" s="10" t="str">
        <f t="shared" si="11"/>
        <v>DISTRIBUCION VOLUMEN X CRITERIO (Consumiciones)Total bebidas de vinoNORTE-CENTRO</v>
      </c>
      <c r="B370" s="10">
        <v>0</v>
      </c>
      <c r="C370" s="10">
        <v>0</v>
      </c>
      <c r="D370" s="10" t="s">
        <v>7</v>
      </c>
      <c r="E370" s="84">
        <v>20.100725953898159</v>
      </c>
      <c r="F370" s="84">
        <v>20.064467297752167</v>
      </c>
      <c r="G370" s="84">
        <v>18.881485417411923</v>
      </c>
      <c r="H370" s="11">
        <v>0</v>
      </c>
      <c r="I370" s="11">
        <v>0</v>
      </c>
      <c r="J370" s="11">
        <v>0</v>
      </c>
      <c r="K370" s="11">
        <v>0</v>
      </c>
      <c r="L370" s="11">
        <v>0</v>
      </c>
      <c r="M370" s="11">
        <v>0</v>
      </c>
      <c r="N370" s="11"/>
      <c r="O370" s="11"/>
    </row>
    <row r="371" spans="1:15" x14ac:dyDescent="0.35">
      <c r="A371" s="10" t="str">
        <f t="shared" si="11"/>
        <v>DISTRIBUCION VOLUMEN X CRITERIO (Consumiciones)Total bebidas de vinoNOROESTE</v>
      </c>
      <c r="B371" s="10">
        <v>0</v>
      </c>
      <c r="C371" s="10">
        <v>0</v>
      </c>
      <c r="D371" s="10" t="s">
        <v>8</v>
      </c>
      <c r="E371" s="84">
        <v>10.938595253497937</v>
      </c>
      <c r="F371" s="84">
        <v>11.547764993400296</v>
      </c>
      <c r="G371" s="84">
        <v>11.580210853221015</v>
      </c>
      <c r="H371" s="11">
        <v>0</v>
      </c>
      <c r="I371" s="11">
        <v>0</v>
      </c>
      <c r="J371" s="11">
        <v>0</v>
      </c>
      <c r="K371" s="11">
        <v>0</v>
      </c>
      <c r="L371" s="11">
        <v>0</v>
      </c>
      <c r="M371" s="11">
        <v>0</v>
      </c>
      <c r="N371" s="11"/>
      <c r="O371" s="11"/>
    </row>
    <row r="372" spans="1:15" x14ac:dyDescent="0.35">
      <c r="A372" s="10" t="str">
        <f t="shared" si="11"/>
        <v>DISTRIBUCION VOLUMEN X CRITERIO (Consumiciones)Total bebidas de vino&lt;2MIL</v>
      </c>
      <c r="B372" s="10">
        <v>0</v>
      </c>
      <c r="C372" s="10">
        <v>0</v>
      </c>
      <c r="D372" s="10" t="s">
        <v>9</v>
      </c>
      <c r="E372" s="84">
        <v>3.836946162704074</v>
      </c>
      <c r="F372" s="84">
        <v>4.4747683038499444</v>
      </c>
      <c r="G372" s="84">
        <v>6.9791486445633852</v>
      </c>
      <c r="H372" s="11">
        <v>0</v>
      </c>
      <c r="I372" s="11">
        <v>0</v>
      </c>
      <c r="J372" s="11">
        <v>0</v>
      </c>
      <c r="K372" s="11">
        <v>0</v>
      </c>
      <c r="L372" s="11">
        <v>0</v>
      </c>
      <c r="M372" s="11">
        <v>0</v>
      </c>
      <c r="N372" s="11"/>
      <c r="O372" s="11"/>
    </row>
    <row r="373" spans="1:15" x14ac:dyDescent="0.35">
      <c r="A373" s="10" t="str">
        <f t="shared" si="11"/>
        <v>DISTRIBUCION VOLUMEN X CRITERIO (Consumiciones)Total bebidas de vino2-5MIL</v>
      </c>
      <c r="B373" s="10">
        <v>0</v>
      </c>
      <c r="C373" s="10">
        <v>0</v>
      </c>
      <c r="D373" s="10" t="s">
        <v>10</v>
      </c>
      <c r="E373" s="84">
        <v>5.7259000883676379</v>
      </c>
      <c r="F373" s="84">
        <v>5.5361887100673357</v>
      </c>
      <c r="G373" s="84">
        <v>5.7137460956812838</v>
      </c>
      <c r="H373" s="11">
        <v>0</v>
      </c>
      <c r="I373" s="11">
        <v>0</v>
      </c>
      <c r="J373" s="11">
        <v>0</v>
      </c>
      <c r="K373" s="11">
        <v>0</v>
      </c>
      <c r="L373" s="11">
        <v>0</v>
      </c>
      <c r="M373" s="11">
        <v>0</v>
      </c>
      <c r="N373" s="11"/>
      <c r="O373" s="11"/>
    </row>
    <row r="374" spans="1:15" x14ac:dyDescent="0.35">
      <c r="A374" s="10" t="str">
        <f t="shared" si="11"/>
        <v>DISTRIBUCION VOLUMEN X CRITERIO (Consumiciones)Total bebidas de vino5-10MIL</v>
      </c>
      <c r="B374" s="10">
        <v>0</v>
      </c>
      <c r="C374" s="10">
        <v>0</v>
      </c>
      <c r="D374" s="10" t="s">
        <v>11</v>
      </c>
      <c r="E374" s="84">
        <v>6.552711475476487</v>
      </c>
      <c r="F374" s="84">
        <v>8.0437660058566411</v>
      </c>
      <c r="G374" s="84">
        <v>8.3342804878574395</v>
      </c>
      <c r="H374" s="11">
        <v>0</v>
      </c>
      <c r="I374" s="11">
        <v>0</v>
      </c>
      <c r="J374" s="11">
        <v>0</v>
      </c>
      <c r="K374" s="11">
        <v>0</v>
      </c>
      <c r="L374" s="11">
        <v>0</v>
      </c>
      <c r="M374" s="11">
        <v>0</v>
      </c>
      <c r="N374" s="11"/>
      <c r="O374" s="11"/>
    </row>
    <row r="375" spans="1:15" x14ac:dyDescent="0.35">
      <c r="A375" s="10" t="str">
        <f t="shared" si="11"/>
        <v>DISTRIBUCION VOLUMEN X CRITERIO (Consumiciones)Total bebidas de vino10-30MIL</v>
      </c>
      <c r="B375" s="10">
        <v>0</v>
      </c>
      <c r="C375" s="10">
        <v>0</v>
      </c>
      <c r="D375" s="10" t="s">
        <v>12</v>
      </c>
      <c r="E375" s="84">
        <v>17.387223641870715</v>
      </c>
      <c r="F375" s="84">
        <v>17.510220556365649</v>
      </c>
      <c r="G375" s="84">
        <v>17.712858869460764</v>
      </c>
      <c r="H375" s="11">
        <v>0</v>
      </c>
      <c r="I375" s="11">
        <v>0</v>
      </c>
      <c r="J375" s="11">
        <v>0</v>
      </c>
      <c r="K375" s="11">
        <v>0</v>
      </c>
      <c r="L375" s="11">
        <v>0</v>
      </c>
      <c r="M375" s="11">
        <v>0</v>
      </c>
      <c r="N375" s="11"/>
      <c r="O375" s="11"/>
    </row>
    <row r="376" spans="1:15" x14ac:dyDescent="0.35">
      <c r="A376" s="10" t="str">
        <f t="shared" si="11"/>
        <v>DISTRIBUCION VOLUMEN X CRITERIO (Consumiciones)Total bebidas de vino30-100MIL</v>
      </c>
      <c r="B376" s="10">
        <v>0</v>
      </c>
      <c r="C376" s="10">
        <v>0</v>
      </c>
      <c r="D376" s="10" t="s">
        <v>13</v>
      </c>
      <c r="E376" s="84">
        <v>16.879268162897791</v>
      </c>
      <c r="F376" s="84">
        <v>16.889891379038652</v>
      </c>
      <c r="G376" s="84">
        <v>17.587147964828656</v>
      </c>
      <c r="H376" s="11">
        <v>0</v>
      </c>
      <c r="I376" s="11">
        <v>0</v>
      </c>
      <c r="J376" s="11">
        <v>0</v>
      </c>
      <c r="K376" s="11">
        <v>0</v>
      </c>
      <c r="L376" s="11">
        <v>0</v>
      </c>
      <c r="M376" s="11">
        <v>0</v>
      </c>
      <c r="N376" s="11"/>
      <c r="O376" s="11"/>
    </row>
    <row r="377" spans="1:15" x14ac:dyDescent="0.35">
      <c r="A377" s="10" t="str">
        <f t="shared" si="11"/>
        <v>DISTRIBUCION VOLUMEN X CRITERIO (Consumiciones)Total bebidas de vino100-200MIL</v>
      </c>
      <c r="B377" s="10">
        <v>0</v>
      </c>
      <c r="C377" s="10">
        <v>0</v>
      </c>
      <c r="D377" s="10" t="s">
        <v>14</v>
      </c>
      <c r="E377" s="84">
        <v>12.402813534717481</v>
      </c>
      <c r="F377" s="84">
        <v>11.037098108432968</v>
      </c>
      <c r="G377" s="84">
        <v>11.581611574700323</v>
      </c>
      <c r="H377" s="11">
        <v>0</v>
      </c>
      <c r="I377" s="11">
        <v>0</v>
      </c>
      <c r="J377" s="11">
        <v>0</v>
      </c>
      <c r="K377" s="11">
        <v>0</v>
      </c>
      <c r="L377" s="11">
        <v>0</v>
      </c>
      <c r="M377" s="11">
        <v>0</v>
      </c>
      <c r="N377" s="11"/>
      <c r="O377" s="11"/>
    </row>
    <row r="378" spans="1:15" x14ac:dyDescent="0.35">
      <c r="A378" s="10" t="str">
        <f t="shared" si="11"/>
        <v>DISTRIBUCION VOLUMEN X CRITERIO (Consumiciones)Total bebidas de vino200-500MIL</v>
      </c>
      <c r="B378" s="10">
        <v>0</v>
      </c>
      <c r="C378" s="10">
        <v>0</v>
      </c>
      <c r="D378" s="10" t="s">
        <v>15</v>
      </c>
      <c r="E378" s="84">
        <v>17.616692515296929</v>
      </c>
      <c r="F378" s="84">
        <v>16.218755078024564</v>
      </c>
      <c r="G378" s="84">
        <v>13.670364366138129</v>
      </c>
      <c r="H378" s="11">
        <v>0</v>
      </c>
      <c r="I378" s="11">
        <v>0</v>
      </c>
      <c r="J378" s="11">
        <v>0</v>
      </c>
      <c r="K378" s="11">
        <v>0</v>
      </c>
      <c r="L378" s="11">
        <v>0</v>
      </c>
      <c r="M378" s="11">
        <v>0</v>
      </c>
      <c r="N378" s="11"/>
      <c r="O378" s="11"/>
    </row>
    <row r="379" spans="1:15" x14ac:dyDescent="0.35">
      <c r="A379" s="10" t="str">
        <f t="shared" si="11"/>
        <v>DISTRIBUCION VOLUMEN X CRITERIO (Consumiciones)Total bebidas de vino&gt;500MIL</v>
      </c>
      <c r="B379" s="10">
        <v>0</v>
      </c>
      <c r="C379" s="10">
        <v>0</v>
      </c>
      <c r="D379" s="10" t="s">
        <v>16</v>
      </c>
      <c r="E379" s="84">
        <v>19.598429471504129</v>
      </c>
      <c r="F379" s="84">
        <v>20.28931185836424</v>
      </c>
      <c r="G379" s="84">
        <v>18.420848153787521</v>
      </c>
      <c r="H379" s="11">
        <v>0</v>
      </c>
      <c r="I379" s="11">
        <v>0</v>
      </c>
      <c r="J379" s="11">
        <v>0</v>
      </c>
      <c r="K379" s="11">
        <v>0</v>
      </c>
      <c r="L379" s="11">
        <v>0</v>
      </c>
      <c r="M379" s="11">
        <v>0</v>
      </c>
      <c r="N379" s="11"/>
      <c r="O379" s="11"/>
    </row>
    <row r="380" spans="1:15" x14ac:dyDescent="0.35">
      <c r="A380" s="10" t="str">
        <f t="shared" si="11"/>
        <v>DISTRIBUCION VOLUMEN X CRITERIO (Consumiciones)Total bebidas de vinoDE 15 A 19 AÑOS</v>
      </c>
      <c r="B380" s="10">
        <v>0</v>
      </c>
      <c r="C380" s="10">
        <v>0</v>
      </c>
      <c r="D380" s="10" t="s">
        <v>35</v>
      </c>
      <c r="E380" s="84">
        <v>0.55636934563704221</v>
      </c>
      <c r="F380" s="84">
        <v>0.3152999785897429</v>
      </c>
      <c r="G380" s="84">
        <v>0.43842336021692413</v>
      </c>
      <c r="H380" s="11">
        <v>0</v>
      </c>
      <c r="I380" s="11">
        <v>0</v>
      </c>
      <c r="J380" s="11">
        <v>0</v>
      </c>
      <c r="K380" s="11">
        <v>0</v>
      </c>
      <c r="L380" s="11">
        <v>0</v>
      </c>
      <c r="M380" s="11">
        <v>0</v>
      </c>
      <c r="N380" s="11"/>
      <c r="O380" s="11"/>
    </row>
    <row r="381" spans="1:15" x14ac:dyDescent="0.35">
      <c r="A381" s="10" t="str">
        <f t="shared" si="11"/>
        <v>DISTRIBUCION VOLUMEN X CRITERIO (Consumiciones)Total bebidas de vinoDE 20 A 24 AÑOS</v>
      </c>
      <c r="B381" s="10">
        <v>0</v>
      </c>
      <c r="C381" s="10">
        <v>0</v>
      </c>
      <c r="D381" s="10" t="s">
        <v>36</v>
      </c>
      <c r="E381" s="84">
        <v>1.2148287234284252</v>
      </c>
      <c r="F381" s="84">
        <v>1.4736735239900856</v>
      </c>
      <c r="G381" s="84">
        <v>1.3967825273694821</v>
      </c>
      <c r="H381" s="11">
        <v>0</v>
      </c>
      <c r="I381" s="11">
        <v>0</v>
      </c>
      <c r="J381" s="11">
        <v>0</v>
      </c>
      <c r="K381" s="11">
        <v>0</v>
      </c>
      <c r="L381" s="11">
        <v>0</v>
      </c>
      <c r="M381" s="11">
        <v>0</v>
      </c>
      <c r="N381" s="11"/>
      <c r="O381" s="11"/>
    </row>
    <row r="382" spans="1:15" x14ac:dyDescent="0.35">
      <c r="A382" s="10" t="str">
        <f t="shared" si="11"/>
        <v>DISTRIBUCION VOLUMEN X CRITERIO (Consumiciones)Total bebidas de vinoDE 25 A 34 AÑOS</v>
      </c>
      <c r="B382" s="10">
        <v>0</v>
      </c>
      <c r="C382" s="10">
        <v>0</v>
      </c>
      <c r="D382" s="10" t="s">
        <v>37</v>
      </c>
      <c r="E382" s="84">
        <v>5.0375412990162376</v>
      </c>
      <c r="F382" s="84">
        <v>4.8582730062734818</v>
      </c>
      <c r="G382" s="84">
        <v>3.7838135704359726</v>
      </c>
      <c r="H382" s="11">
        <v>0</v>
      </c>
      <c r="I382" s="11">
        <v>0</v>
      </c>
      <c r="J382" s="11">
        <v>0</v>
      </c>
      <c r="K382" s="11">
        <v>0</v>
      </c>
      <c r="L382" s="11">
        <v>0</v>
      </c>
      <c r="M382" s="11">
        <v>0</v>
      </c>
      <c r="N382" s="11"/>
      <c r="O382" s="11"/>
    </row>
    <row r="383" spans="1:15" x14ac:dyDescent="0.35">
      <c r="A383" s="10" t="str">
        <f t="shared" si="11"/>
        <v>DISTRIBUCION VOLUMEN X CRITERIO (Consumiciones)Total bebidas de vinoDE 35 A 49 AÑOS</v>
      </c>
      <c r="B383" s="10">
        <v>0</v>
      </c>
      <c r="C383" s="10">
        <v>0</v>
      </c>
      <c r="D383" s="10" t="s">
        <v>38</v>
      </c>
      <c r="E383" s="84">
        <v>17.002235497961806</v>
      </c>
      <c r="F383" s="84">
        <v>14.830132494780287</v>
      </c>
      <c r="G383" s="84">
        <v>13.318546229657985</v>
      </c>
      <c r="H383" s="11">
        <v>0</v>
      </c>
      <c r="I383" s="11">
        <v>0</v>
      </c>
      <c r="J383" s="11">
        <v>0</v>
      </c>
      <c r="K383" s="11">
        <v>0</v>
      </c>
      <c r="L383" s="11">
        <v>0</v>
      </c>
      <c r="M383" s="11">
        <v>0</v>
      </c>
      <c r="N383" s="11"/>
      <c r="O383" s="11"/>
    </row>
    <row r="384" spans="1:15" x14ac:dyDescent="0.35">
      <c r="A384" s="10" t="str">
        <f t="shared" si="11"/>
        <v>DISTRIBUCION VOLUMEN X CRITERIO (Consumiciones)Total bebidas de vinoDE 50 A 59 AÑOS</v>
      </c>
      <c r="B384" s="10">
        <v>0</v>
      </c>
      <c r="C384" s="10">
        <v>0</v>
      </c>
      <c r="D384" s="10" t="s">
        <v>39</v>
      </c>
      <c r="E384" s="84">
        <v>23.967530572930805</v>
      </c>
      <c r="F384" s="84">
        <v>23.832389940680994</v>
      </c>
      <c r="G384" s="84">
        <v>25.645015309423989</v>
      </c>
      <c r="H384" s="11">
        <v>0</v>
      </c>
      <c r="I384" s="11">
        <v>0</v>
      </c>
      <c r="J384" s="11">
        <v>0</v>
      </c>
      <c r="K384" s="11">
        <v>0</v>
      </c>
      <c r="L384" s="11">
        <v>0</v>
      </c>
      <c r="M384" s="11">
        <v>0</v>
      </c>
      <c r="N384" s="11"/>
      <c r="O384" s="11"/>
    </row>
    <row r="385" spans="1:15" x14ac:dyDescent="0.35">
      <c r="A385" s="10" t="str">
        <f t="shared" si="11"/>
        <v>DISTRIBUCION VOLUMEN X CRITERIO (Consumiciones)Total bebidas de vinoDE 60 A 75 AÑOS</v>
      </c>
      <c r="B385" s="10">
        <v>0</v>
      </c>
      <c r="C385" s="10">
        <v>0</v>
      </c>
      <c r="D385" s="10" t="s">
        <v>40</v>
      </c>
      <c r="E385" s="84">
        <v>52.221477521257867</v>
      </c>
      <c r="F385" s="84">
        <v>54.690243957131557</v>
      </c>
      <c r="G385" s="84">
        <v>55.417436550395493</v>
      </c>
      <c r="H385" s="11">
        <v>0</v>
      </c>
      <c r="I385" s="11">
        <v>0</v>
      </c>
      <c r="J385" s="11">
        <v>0</v>
      </c>
      <c r="K385" s="11">
        <v>0</v>
      </c>
      <c r="L385" s="11">
        <v>0</v>
      </c>
      <c r="M385" s="11">
        <v>0</v>
      </c>
      <c r="N385" s="11"/>
      <c r="O385" s="11"/>
    </row>
    <row r="386" spans="1:15" x14ac:dyDescent="0.35">
      <c r="A386" s="10" t="str">
        <f t="shared" si="11"/>
        <v>DISTRIBUCION VOLUMEN X CRITERIO (Consumiciones)Total bebidas de vinoNIVEL ALTO</v>
      </c>
      <c r="B386" s="10">
        <v>0</v>
      </c>
      <c r="C386" s="10">
        <v>0</v>
      </c>
      <c r="D386" s="10" t="s">
        <v>203</v>
      </c>
      <c r="E386" s="84">
        <v>27.376031204896933</v>
      </c>
      <c r="F386" s="84">
        <v>28.207033807010951</v>
      </c>
      <c r="G386" s="84">
        <v>26.984554505920897</v>
      </c>
      <c r="H386" s="11">
        <v>0</v>
      </c>
      <c r="I386" s="11">
        <v>0</v>
      </c>
      <c r="J386" s="11">
        <v>0</v>
      </c>
      <c r="K386" s="11">
        <v>0</v>
      </c>
      <c r="L386" s="11">
        <v>0</v>
      </c>
      <c r="M386" s="11">
        <v>0</v>
      </c>
      <c r="N386" s="11"/>
      <c r="O386" s="11"/>
    </row>
    <row r="387" spans="1:15" x14ac:dyDescent="0.35">
      <c r="A387" s="10" t="str">
        <f t="shared" si="11"/>
        <v>DISTRIBUCION VOLUMEN X CRITERIO (Consumiciones)Total bebidas de vinoNIVEL MEDIO ALTO</v>
      </c>
      <c r="B387" s="10">
        <v>0</v>
      </c>
      <c r="C387" s="10">
        <v>0</v>
      </c>
      <c r="D387" s="10" t="s">
        <v>204</v>
      </c>
      <c r="E387" s="84">
        <v>15.861763837188308</v>
      </c>
      <c r="F387" s="84">
        <v>14.744380882637079</v>
      </c>
      <c r="G387" s="84">
        <v>15.411504264042463</v>
      </c>
      <c r="H387" s="11">
        <v>0</v>
      </c>
      <c r="I387" s="11">
        <v>0</v>
      </c>
      <c r="J387" s="11">
        <v>0</v>
      </c>
      <c r="K387" s="11">
        <v>0</v>
      </c>
      <c r="L387" s="11">
        <v>0</v>
      </c>
      <c r="M387" s="11">
        <v>0</v>
      </c>
      <c r="N387" s="11"/>
      <c r="O387" s="11"/>
    </row>
    <row r="388" spans="1:15" x14ac:dyDescent="0.35">
      <c r="A388" s="10" t="str">
        <f t="shared" si="11"/>
        <v>DISTRIBUCION VOLUMEN X CRITERIO (Consumiciones)Total bebidas de vinoNIVEL MEDIO</v>
      </c>
      <c r="B388" s="10">
        <v>0</v>
      </c>
      <c r="C388" s="10">
        <v>0</v>
      </c>
      <c r="D388" s="10" t="s">
        <v>205</v>
      </c>
      <c r="E388" s="84">
        <v>22.615042348307206</v>
      </c>
      <c r="F388" s="84">
        <v>23.594137091381249</v>
      </c>
      <c r="G388" s="84">
        <v>24.185786771401645</v>
      </c>
      <c r="H388" s="11">
        <v>0</v>
      </c>
      <c r="I388" s="11">
        <v>0</v>
      </c>
      <c r="J388" s="11">
        <v>0</v>
      </c>
      <c r="K388" s="11">
        <v>0</v>
      </c>
      <c r="L388" s="11">
        <v>0</v>
      </c>
      <c r="M388" s="11">
        <v>0</v>
      </c>
      <c r="N388" s="11"/>
      <c r="O388" s="11"/>
    </row>
    <row r="389" spans="1:15" x14ac:dyDescent="0.35">
      <c r="A389" s="10" t="str">
        <f t="shared" si="11"/>
        <v>DISTRIBUCION VOLUMEN X CRITERIO (Consumiciones)Total bebidas de vinoNIVEL MEDIO BAJO</v>
      </c>
      <c r="B389" s="10">
        <v>0</v>
      </c>
      <c r="C389" s="10">
        <v>0</v>
      </c>
      <c r="D389" s="10" t="s">
        <v>206</v>
      </c>
      <c r="E389" s="84">
        <v>15.816097259407446</v>
      </c>
      <c r="F389" s="84">
        <v>15.657152054908552</v>
      </c>
      <c r="G389" s="84">
        <v>14.395580985406022</v>
      </c>
      <c r="H389" s="11">
        <v>0</v>
      </c>
      <c r="I389" s="11">
        <v>0</v>
      </c>
      <c r="J389" s="11">
        <v>0</v>
      </c>
      <c r="K389" s="11">
        <v>0</v>
      </c>
      <c r="L389" s="11">
        <v>0</v>
      </c>
      <c r="M389" s="11">
        <v>0</v>
      </c>
      <c r="N389" s="11"/>
      <c r="O389" s="11"/>
    </row>
    <row r="390" spans="1:15" x14ac:dyDescent="0.35">
      <c r="A390" s="10" t="str">
        <f t="shared" si="11"/>
        <v>DISTRIBUCION VOLUMEN X CRITERIO (Consumiciones)Total bebidas de vinoNIVEL BAJO</v>
      </c>
      <c r="B390" s="10">
        <v>0</v>
      </c>
      <c r="C390" s="10">
        <v>0</v>
      </c>
      <c r="D390" s="10" t="s">
        <v>207</v>
      </c>
      <c r="E390" s="84">
        <v>18.331056381901256</v>
      </c>
      <c r="F390" s="84">
        <v>17.797296164062164</v>
      </c>
      <c r="G390" s="84">
        <v>19.022579630246472</v>
      </c>
      <c r="H390" s="11">
        <v>0</v>
      </c>
      <c r="I390" s="11">
        <v>0</v>
      </c>
      <c r="J390" s="11">
        <v>0</v>
      </c>
      <c r="K390" s="11">
        <v>0</v>
      </c>
      <c r="L390" s="11">
        <v>0</v>
      </c>
      <c r="M390" s="11">
        <v>0</v>
      </c>
      <c r="N390" s="11"/>
      <c r="O390" s="11"/>
    </row>
    <row r="391" spans="1:15" x14ac:dyDescent="0.35">
      <c r="A391" s="10" t="str">
        <f t="shared" si="11"/>
        <v>DISTRIBUCION VOLUMEN X CRITERIO (Consumiciones)Total bebidas de vinoHOMBRE</v>
      </c>
      <c r="B391" s="10">
        <v>0</v>
      </c>
      <c r="C391" s="10">
        <v>0</v>
      </c>
      <c r="D391" s="10" t="s">
        <v>17</v>
      </c>
      <c r="E391" s="84">
        <v>62.902332833898747</v>
      </c>
      <c r="F391" s="84">
        <v>62.367525954177125</v>
      </c>
      <c r="G391" s="84">
        <v>62.73185018991321</v>
      </c>
      <c r="H391" s="11">
        <v>0</v>
      </c>
      <c r="I391" s="11">
        <v>0</v>
      </c>
      <c r="J391" s="11">
        <v>0</v>
      </c>
      <c r="K391" s="11">
        <v>0</v>
      </c>
      <c r="L391" s="11">
        <v>0</v>
      </c>
      <c r="M391" s="11">
        <v>0</v>
      </c>
      <c r="N391" s="11"/>
      <c r="O391" s="11"/>
    </row>
    <row r="392" spans="1:15" x14ac:dyDescent="0.35">
      <c r="A392" s="10" t="str">
        <f t="shared" si="11"/>
        <v>DISTRIBUCION VOLUMEN X CRITERIO (Consumiciones)Total bebidas de vinoMUJER</v>
      </c>
      <c r="B392" s="10">
        <v>0</v>
      </c>
      <c r="C392" s="10">
        <v>0</v>
      </c>
      <c r="D392" s="10" t="s">
        <v>18</v>
      </c>
      <c r="E392" s="84">
        <v>37.097667166101267</v>
      </c>
      <c r="F392" s="84">
        <v>37.632474045822867</v>
      </c>
      <c r="G392" s="84">
        <v>37.268149810086797</v>
      </c>
      <c r="H392" s="11">
        <v>0</v>
      </c>
      <c r="I392" s="11">
        <v>0</v>
      </c>
      <c r="J392" s="11">
        <v>0</v>
      </c>
      <c r="K392" s="11">
        <v>0</v>
      </c>
      <c r="L392" s="11">
        <v>0</v>
      </c>
      <c r="M392" s="11">
        <v>0</v>
      </c>
      <c r="N392" s="11"/>
      <c r="O392" s="11"/>
    </row>
    <row r="393" spans="1:15" x14ac:dyDescent="0.35">
      <c r="A393" s="10" t="str">
        <f>$B$3&amp;$C$393&amp;D393</f>
        <v>DISTRIBUCION VOLUMEN X CRITERIO (Consumiciones)VinoT.ESPAÑA</v>
      </c>
      <c r="B393" s="10">
        <v>0</v>
      </c>
      <c r="C393" s="10" t="s">
        <v>126</v>
      </c>
      <c r="D393" s="10" t="s">
        <v>32</v>
      </c>
      <c r="E393" s="84">
        <v>100</v>
      </c>
      <c r="F393" s="84">
        <v>100</v>
      </c>
      <c r="G393" s="84">
        <v>100</v>
      </c>
      <c r="H393" s="11">
        <v>0</v>
      </c>
      <c r="I393" s="11">
        <v>0</v>
      </c>
      <c r="J393" s="11">
        <v>0</v>
      </c>
      <c r="K393" s="11">
        <v>0</v>
      </c>
      <c r="L393" s="11">
        <v>0</v>
      </c>
      <c r="M393" s="11">
        <v>0</v>
      </c>
      <c r="N393" s="11"/>
      <c r="O393" s="11"/>
    </row>
    <row r="394" spans="1:15" x14ac:dyDescent="0.35">
      <c r="A394" s="10" t="str">
        <f t="shared" ref="A394:A422" si="12">$B$3&amp;$C$393&amp;D394</f>
        <v>DISTRIBUCION VOLUMEN X CRITERIO (Consumiciones)VinoBCN AM</v>
      </c>
      <c r="B394" s="10">
        <v>0</v>
      </c>
      <c r="C394" s="10">
        <v>0</v>
      </c>
      <c r="D394" s="10" t="s">
        <v>1</v>
      </c>
      <c r="E394" s="84">
        <v>6.3874623228627057</v>
      </c>
      <c r="F394" s="84">
        <v>6.5804101065623177</v>
      </c>
      <c r="G394" s="84">
        <v>6.2048429993643168</v>
      </c>
      <c r="H394" s="11">
        <v>0</v>
      </c>
      <c r="I394" s="11">
        <v>0</v>
      </c>
      <c r="J394" s="11">
        <v>0</v>
      </c>
      <c r="K394" s="11">
        <v>0</v>
      </c>
      <c r="L394" s="11">
        <v>0</v>
      </c>
      <c r="M394" s="11">
        <v>0</v>
      </c>
      <c r="N394" s="11"/>
      <c r="O394" s="11"/>
    </row>
    <row r="395" spans="1:15" x14ac:dyDescent="0.35">
      <c r="A395" s="10" t="str">
        <f t="shared" si="12"/>
        <v>DISTRIBUCION VOLUMEN X CRITERIO (Consumiciones)VinoREST.CAT ARAGON</v>
      </c>
      <c r="B395" s="10">
        <v>0</v>
      </c>
      <c r="C395" s="10">
        <v>0</v>
      </c>
      <c r="D395" s="10" t="s">
        <v>2</v>
      </c>
      <c r="E395" s="84">
        <v>11.382632482171795</v>
      </c>
      <c r="F395" s="84">
        <v>13.444302542987627</v>
      </c>
      <c r="G395" s="84">
        <v>15.764120528076944</v>
      </c>
      <c r="H395" s="11">
        <v>0</v>
      </c>
      <c r="I395" s="11">
        <v>0</v>
      </c>
      <c r="J395" s="11">
        <v>0</v>
      </c>
      <c r="K395" s="11">
        <v>0</v>
      </c>
      <c r="L395" s="11">
        <v>0</v>
      </c>
      <c r="M395" s="11">
        <v>0</v>
      </c>
      <c r="N395" s="11"/>
      <c r="O395" s="11"/>
    </row>
    <row r="396" spans="1:15" x14ac:dyDescent="0.35">
      <c r="A396" s="10" t="str">
        <f t="shared" si="12"/>
        <v>DISTRIBUCION VOLUMEN X CRITERIO (Consumiciones)VinoLEVANTE</v>
      </c>
      <c r="B396" s="10">
        <v>0</v>
      </c>
      <c r="C396" s="10">
        <v>0</v>
      </c>
      <c r="D396" s="10" t="s">
        <v>3</v>
      </c>
      <c r="E396" s="84">
        <v>8.8290244358881456</v>
      </c>
      <c r="F396" s="84">
        <v>8.7596800065388187</v>
      </c>
      <c r="G396" s="84">
        <v>8.2825689732194672</v>
      </c>
      <c r="H396" s="11">
        <v>0</v>
      </c>
      <c r="I396" s="11">
        <v>0</v>
      </c>
      <c r="J396" s="11">
        <v>0</v>
      </c>
      <c r="K396" s="11">
        <v>0</v>
      </c>
      <c r="L396" s="11">
        <v>0</v>
      </c>
      <c r="M396" s="11">
        <v>0</v>
      </c>
      <c r="N396" s="11"/>
      <c r="O396" s="11"/>
    </row>
    <row r="397" spans="1:15" x14ac:dyDescent="0.35">
      <c r="A397" s="10" t="str">
        <f t="shared" si="12"/>
        <v>DISTRIBUCION VOLUMEN X CRITERIO (Consumiciones)VinoANDALUCIA</v>
      </c>
      <c r="B397" s="10">
        <v>0</v>
      </c>
      <c r="C397" s="10">
        <v>0</v>
      </c>
      <c r="D397" s="10" t="s">
        <v>4</v>
      </c>
      <c r="E397" s="84">
        <v>13.0531800101136</v>
      </c>
      <c r="F397" s="84">
        <v>11.620519631782749</v>
      </c>
      <c r="G397" s="84">
        <v>12.885462653733647</v>
      </c>
      <c r="H397" s="11">
        <v>0</v>
      </c>
      <c r="I397" s="11">
        <v>0</v>
      </c>
      <c r="J397" s="11">
        <v>0</v>
      </c>
      <c r="K397" s="11">
        <v>0</v>
      </c>
      <c r="L397" s="11">
        <v>0</v>
      </c>
      <c r="M397" s="11">
        <v>0</v>
      </c>
      <c r="N397" s="11"/>
      <c r="O397" s="11"/>
    </row>
    <row r="398" spans="1:15" x14ac:dyDescent="0.35">
      <c r="A398" s="10" t="str">
        <f t="shared" si="12"/>
        <v>DISTRIBUCION VOLUMEN X CRITERIO (Consumiciones)VinoMDD AM</v>
      </c>
      <c r="B398" s="10">
        <v>0</v>
      </c>
      <c r="C398" s="10">
        <v>0</v>
      </c>
      <c r="D398" s="10" t="s">
        <v>5</v>
      </c>
      <c r="E398" s="84">
        <v>15.16485962404488</v>
      </c>
      <c r="F398" s="84">
        <v>16.027046190627011</v>
      </c>
      <c r="G398" s="84">
        <v>14.154959201865754</v>
      </c>
      <c r="H398" s="11">
        <v>0</v>
      </c>
      <c r="I398" s="11">
        <v>0</v>
      </c>
      <c r="J398" s="11">
        <v>0</v>
      </c>
      <c r="K398" s="11">
        <v>0</v>
      </c>
      <c r="L398" s="11">
        <v>0</v>
      </c>
      <c r="M398" s="11">
        <v>0</v>
      </c>
      <c r="N398" s="11"/>
      <c r="O398" s="11"/>
    </row>
    <row r="399" spans="1:15" x14ac:dyDescent="0.35">
      <c r="A399" s="10" t="str">
        <f t="shared" si="12"/>
        <v>DISTRIBUCION VOLUMEN X CRITERIO (Consumiciones)VinoRTO CENTRO</v>
      </c>
      <c r="B399" s="10">
        <v>0</v>
      </c>
      <c r="C399" s="10">
        <v>0</v>
      </c>
      <c r="D399" s="10" t="s">
        <v>6</v>
      </c>
      <c r="E399" s="84">
        <v>9.0296917741402449</v>
      </c>
      <c r="F399" s="84">
        <v>7.8696159465451538</v>
      </c>
      <c r="G399" s="84">
        <v>7.4988668881715332</v>
      </c>
      <c r="H399" s="11">
        <v>0</v>
      </c>
      <c r="I399" s="11">
        <v>0</v>
      </c>
      <c r="J399" s="11">
        <v>0</v>
      </c>
      <c r="K399" s="11">
        <v>0</v>
      </c>
      <c r="L399" s="11">
        <v>0</v>
      </c>
      <c r="M399" s="11">
        <v>0</v>
      </c>
      <c r="N399" s="11"/>
      <c r="O399" s="11"/>
    </row>
    <row r="400" spans="1:15" x14ac:dyDescent="0.35">
      <c r="A400" s="10" t="str">
        <f t="shared" si="12"/>
        <v>DISTRIBUCION VOLUMEN X CRITERIO (Consumiciones)VinoNORTE-CENTRO</v>
      </c>
      <c r="B400" s="10">
        <v>0</v>
      </c>
      <c r="C400" s="10">
        <v>0</v>
      </c>
      <c r="D400" s="10" t="s">
        <v>7</v>
      </c>
      <c r="E400" s="84">
        <v>22.608133881750529</v>
      </c>
      <c r="F400" s="84">
        <v>21.658224097591877</v>
      </c>
      <c r="G400" s="84">
        <v>21.058035279788012</v>
      </c>
      <c r="H400" s="11">
        <v>0</v>
      </c>
      <c r="I400" s="11">
        <v>0</v>
      </c>
      <c r="J400" s="11">
        <v>0</v>
      </c>
      <c r="K400" s="11">
        <v>0</v>
      </c>
      <c r="L400" s="11">
        <v>0</v>
      </c>
      <c r="M400" s="11">
        <v>0</v>
      </c>
      <c r="N400" s="11"/>
      <c r="O400" s="11"/>
    </row>
    <row r="401" spans="1:15" x14ac:dyDescent="0.35">
      <c r="A401" s="10" t="str">
        <f t="shared" si="12"/>
        <v>DISTRIBUCION VOLUMEN X CRITERIO (Consumiciones)VinoNOROESTE</v>
      </c>
      <c r="B401" s="10">
        <v>0</v>
      </c>
      <c r="C401" s="10">
        <v>0</v>
      </c>
      <c r="D401" s="10" t="s">
        <v>8</v>
      </c>
      <c r="E401" s="84">
        <v>13.545015469028099</v>
      </c>
      <c r="F401" s="84">
        <v>14.040225997936185</v>
      </c>
      <c r="G401" s="84">
        <v>14.15115569261944</v>
      </c>
      <c r="H401" s="11">
        <v>0</v>
      </c>
      <c r="I401" s="11">
        <v>0</v>
      </c>
      <c r="J401" s="11">
        <v>0</v>
      </c>
      <c r="K401" s="11">
        <v>0</v>
      </c>
      <c r="L401" s="11">
        <v>0</v>
      </c>
      <c r="M401" s="11">
        <v>0</v>
      </c>
      <c r="N401" s="11"/>
      <c r="O401" s="11"/>
    </row>
    <row r="402" spans="1:15" x14ac:dyDescent="0.35">
      <c r="A402" s="10" t="str">
        <f t="shared" si="12"/>
        <v>DISTRIBUCION VOLUMEN X CRITERIO (Consumiciones)Vino&lt;2MIL</v>
      </c>
      <c r="B402" s="10">
        <v>0</v>
      </c>
      <c r="C402" s="10">
        <v>0</v>
      </c>
      <c r="D402" s="10" t="s">
        <v>9</v>
      </c>
      <c r="E402" s="84">
        <v>3.6228834109107417</v>
      </c>
      <c r="F402" s="84">
        <v>4.7828846409268779</v>
      </c>
      <c r="G402" s="84">
        <v>7.7537060799543243</v>
      </c>
      <c r="H402" s="11">
        <v>0</v>
      </c>
      <c r="I402" s="11">
        <v>0</v>
      </c>
      <c r="J402" s="11">
        <v>0</v>
      </c>
      <c r="K402" s="11">
        <v>0</v>
      </c>
      <c r="L402" s="11">
        <v>0</v>
      </c>
      <c r="M402" s="11">
        <v>0</v>
      </c>
      <c r="N402" s="11"/>
      <c r="O402" s="11"/>
    </row>
    <row r="403" spans="1:15" x14ac:dyDescent="0.35">
      <c r="A403" s="10" t="str">
        <f t="shared" si="12"/>
        <v>DISTRIBUCION VOLUMEN X CRITERIO (Consumiciones)Vino2-5MIL</v>
      </c>
      <c r="B403" s="10">
        <v>0</v>
      </c>
      <c r="C403" s="10">
        <v>0</v>
      </c>
      <c r="D403" s="10" t="s">
        <v>10</v>
      </c>
      <c r="E403" s="84">
        <v>6.3476489864501664</v>
      </c>
      <c r="F403" s="84">
        <v>5.932139317715091</v>
      </c>
      <c r="G403" s="84">
        <v>6.1834716754621111</v>
      </c>
      <c r="H403" s="11">
        <v>0</v>
      </c>
      <c r="I403" s="11">
        <v>0</v>
      </c>
      <c r="J403" s="11">
        <v>0</v>
      </c>
      <c r="K403" s="11">
        <v>0</v>
      </c>
      <c r="L403" s="11">
        <v>0</v>
      </c>
      <c r="M403" s="11">
        <v>0</v>
      </c>
      <c r="N403" s="11"/>
      <c r="O403" s="11"/>
    </row>
    <row r="404" spans="1:15" x14ac:dyDescent="0.35">
      <c r="A404" s="10" t="str">
        <f t="shared" si="12"/>
        <v>DISTRIBUCION VOLUMEN X CRITERIO (Consumiciones)Vino5-10MIL</v>
      </c>
      <c r="B404" s="10">
        <v>0</v>
      </c>
      <c r="C404" s="10">
        <v>0</v>
      </c>
      <c r="D404" s="10" t="s">
        <v>11</v>
      </c>
      <c r="E404" s="84">
        <v>6.5832560213739368</v>
      </c>
      <c r="F404" s="84">
        <v>8.3660144875711335</v>
      </c>
      <c r="G404" s="84">
        <v>8.7320794241144917</v>
      </c>
      <c r="H404" s="11">
        <v>0</v>
      </c>
      <c r="I404" s="11">
        <v>0</v>
      </c>
      <c r="J404" s="11">
        <v>0</v>
      </c>
      <c r="K404" s="11">
        <v>0</v>
      </c>
      <c r="L404" s="11">
        <v>0</v>
      </c>
      <c r="M404" s="11">
        <v>0</v>
      </c>
      <c r="N404" s="11"/>
      <c r="O404" s="11"/>
    </row>
    <row r="405" spans="1:15" x14ac:dyDescent="0.35">
      <c r="A405" s="10" t="str">
        <f t="shared" si="12"/>
        <v>DISTRIBUCION VOLUMEN X CRITERIO (Consumiciones)Vino10-30MIL</v>
      </c>
      <c r="B405" s="10">
        <v>0</v>
      </c>
      <c r="C405" s="10">
        <v>0</v>
      </c>
      <c r="D405" s="10" t="s">
        <v>12</v>
      </c>
      <c r="E405" s="84">
        <v>16.096803863872552</v>
      </c>
      <c r="F405" s="84">
        <v>16.969931648906282</v>
      </c>
      <c r="G405" s="84">
        <v>16.640951577743689</v>
      </c>
      <c r="H405" s="11">
        <v>0</v>
      </c>
      <c r="I405" s="11">
        <v>0</v>
      </c>
      <c r="J405" s="11">
        <v>0</v>
      </c>
      <c r="K405" s="11">
        <v>0</v>
      </c>
      <c r="L405" s="11">
        <v>0</v>
      </c>
      <c r="M405" s="11">
        <v>0</v>
      </c>
      <c r="N405" s="11"/>
      <c r="O405" s="11"/>
    </row>
    <row r="406" spans="1:15" x14ac:dyDescent="0.35">
      <c r="A406" s="10" t="str">
        <f t="shared" si="12"/>
        <v>DISTRIBUCION VOLUMEN X CRITERIO (Consumiciones)Vino30-100MIL</v>
      </c>
      <c r="B406" s="10">
        <v>0</v>
      </c>
      <c r="C406" s="10">
        <v>0</v>
      </c>
      <c r="D406" s="10" t="s">
        <v>13</v>
      </c>
      <c r="E406" s="84">
        <v>16.002647851656597</v>
      </c>
      <c r="F406" s="84">
        <v>15.463301899322621</v>
      </c>
      <c r="G406" s="84">
        <v>16.344607711187408</v>
      </c>
      <c r="H406" s="11">
        <v>0</v>
      </c>
      <c r="I406" s="11">
        <v>0</v>
      </c>
      <c r="J406" s="11">
        <v>0</v>
      </c>
      <c r="K406" s="11">
        <v>0</v>
      </c>
      <c r="L406" s="11">
        <v>0</v>
      </c>
      <c r="M406" s="11">
        <v>0</v>
      </c>
      <c r="N406" s="11"/>
      <c r="O406" s="11"/>
    </row>
    <row r="407" spans="1:15" x14ac:dyDescent="0.35">
      <c r="A407" s="10" t="str">
        <f t="shared" si="12"/>
        <v>DISTRIBUCION VOLUMEN X CRITERIO (Consumiciones)Vino100-200MIL</v>
      </c>
      <c r="B407" s="10">
        <v>0</v>
      </c>
      <c r="C407" s="10">
        <v>0</v>
      </c>
      <c r="D407" s="10" t="s">
        <v>14</v>
      </c>
      <c r="E407" s="84">
        <v>12.536410946577103</v>
      </c>
      <c r="F407" s="84">
        <v>10.944442514584631</v>
      </c>
      <c r="G407" s="84">
        <v>11.498896208585425</v>
      </c>
      <c r="H407" s="11">
        <v>0</v>
      </c>
      <c r="I407" s="11">
        <v>0</v>
      </c>
      <c r="J407" s="11">
        <v>0</v>
      </c>
      <c r="K407" s="11">
        <v>0</v>
      </c>
      <c r="L407" s="11">
        <v>0</v>
      </c>
      <c r="M407" s="11">
        <v>0</v>
      </c>
      <c r="N407" s="11"/>
      <c r="O407" s="11"/>
    </row>
    <row r="408" spans="1:15" x14ac:dyDescent="0.35">
      <c r="A408" s="10" t="str">
        <f t="shared" si="12"/>
        <v>DISTRIBUCION VOLUMEN X CRITERIO (Consumiciones)Vino200-500MIL</v>
      </c>
      <c r="B408" s="10">
        <v>0</v>
      </c>
      <c r="C408" s="10">
        <v>0</v>
      </c>
      <c r="D408" s="10" t="s">
        <v>15</v>
      </c>
      <c r="E408" s="84">
        <v>19.329759065407909</v>
      </c>
      <c r="F408" s="84">
        <v>17.172022027646946</v>
      </c>
      <c r="G408" s="84">
        <v>13.781865079672118</v>
      </c>
      <c r="H408" s="11">
        <v>0</v>
      </c>
      <c r="I408" s="11">
        <v>0</v>
      </c>
      <c r="J408" s="11">
        <v>0</v>
      </c>
      <c r="K408" s="11">
        <v>0</v>
      </c>
      <c r="L408" s="11">
        <v>0</v>
      </c>
      <c r="M408" s="11">
        <v>0</v>
      </c>
      <c r="N408" s="11"/>
      <c r="O408" s="11"/>
    </row>
    <row r="409" spans="1:15" x14ac:dyDescent="0.35">
      <c r="A409" s="10" t="str">
        <f t="shared" si="12"/>
        <v>DISTRIBUCION VOLUMEN X CRITERIO (Consumiciones)Vino&gt;500MIL</v>
      </c>
      <c r="B409" s="10">
        <v>0</v>
      </c>
      <c r="C409" s="10">
        <v>0</v>
      </c>
      <c r="D409" s="10" t="s">
        <v>16</v>
      </c>
      <c r="E409" s="84">
        <v>19.480587066538721</v>
      </c>
      <c r="F409" s="84">
        <v>20.369283897136199</v>
      </c>
      <c r="G409" s="84">
        <v>19.064438532399262</v>
      </c>
      <c r="H409" s="11">
        <v>0</v>
      </c>
      <c r="I409" s="11">
        <v>0</v>
      </c>
      <c r="J409" s="11">
        <v>0</v>
      </c>
      <c r="K409" s="11">
        <v>0</v>
      </c>
      <c r="L409" s="11">
        <v>0</v>
      </c>
      <c r="M409" s="11">
        <v>0</v>
      </c>
      <c r="N409" s="11"/>
      <c r="O409" s="11"/>
    </row>
    <row r="410" spans="1:15" x14ac:dyDescent="0.35">
      <c r="A410" s="10" t="str">
        <f t="shared" si="12"/>
        <v>DISTRIBUCION VOLUMEN X CRITERIO (Consumiciones)VinoDE 15 A 19 AÑOS</v>
      </c>
      <c r="B410" s="10">
        <v>0</v>
      </c>
      <c r="C410" s="10">
        <v>0</v>
      </c>
      <c r="D410" s="10" t="s">
        <v>35</v>
      </c>
      <c r="E410" s="84">
        <v>0.41979000346410672</v>
      </c>
      <c r="F410" s="84">
        <v>0.21823223024816865</v>
      </c>
      <c r="G410" s="84">
        <v>0.14246153833623754</v>
      </c>
      <c r="H410" s="11">
        <v>0</v>
      </c>
      <c r="I410" s="11">
        <v>0</v>
      </c>
      <c r="J410" s="11">
        <v>0</v>
      </c>
      <c r="K410" s="11">
        <v>0</v>
      </c>
      <c r="L410" s="11">
        <v>0</v>
      </c>
      <c r="M410" s="11">
        <v>0</v>
      </c>
      <c r="N410" s="11"/>
      <c r="O410" s="11"/>
    </row>
    <row r="411" spans="1:15" x14ac:dyDescent="0.35">
      <c r="A411" s="10" t="str">
        <f t="shared" si="12"/>
        <v>DISTRIBUCION VOLUMEN X CRITERIO (Consumiciones)VinoDE 20 A 24 AÑOS</v>
      </c>
      <c r="B411" s="10">
        <v>0</v>
      </c>
      <c r="C411" s="10">
        <v>0</v>
      </c>
      <c r="D411" s="10" t="s">
        <v>36</v>
      </c>
      <c r="E411" s="84">
        <v>0.753192751655405</v>
      </c>
      <c r="F411" s="84">
        <v>0.80426249272045525</v>
      </c>
      <c r="G411" s="84">
        <v>0.57660222827001006</v>
      </c>
      <c r="H411" s="11">
        <v>0</v>
      </c>
      <c r="I411" s="11">
        <v>0</v>
      </c>
      <c r="J411" s="11">
        <v>0</v>
      </c>
      <c r="K411" s="11">
        <v>0</v>
      </c>
      <c r="L411" s="11">
        <v>0</v>
      </c>
      <c r="M411" s="11">
        <v>0</v>
      </c>
      <c r="N411" s="11"/>
      <c r="O411" s="11"/>
    </row>
    <row r="412" spans="1:15" x14ac:dyDescent="0.35">
      <c r="A412" s="10" t="str">
        <f t="shared" si="12"/>
        <v>DISTRIBUCION VOLUMEN X CRITERIO (Consumiciones)VinoDE 25 A 34 AÑOS</v>
      </c>
      <c r="B412" s="10">
        <v>0</v>
      </c>
      <c r="C412" s="10">
        <v>0</v>
      </c>
      <c r="D412" s="10" t="s">
        <v>37</v>
      </c>
      <c r="E412" s="84">
        <v>3.5896100690034127</v>
      </c>
      <c r="F412" s="84">
        <v>3.6477113111354043</v>
      </c>
      <c r="G412" s="84">
        <v>2.9471141179014562</v>
      </c>
      <c r="H412" s="11">
        <v>0</v>
      </c>
      <c r="I412" s="11">
        <v>0</v>
      </c>
      <c r="J412" s="11">
        <v>0</v>
      </c>
      <c r="K412" s="11">
        <v>0</v>
      </c>
      <c r="L412" s="11">
        <v>0</v>
      </c>
      <c r="M412" s="11">
        <v>0</v>
      </c>
      <c r="N412" s="11"/>
      <c r="O412" s="11"/>
    </row>
    <row r="413" spans="1:15" x14ac:dyDescent="0.35">
      <c r="A413" s="10" t="str">
        <f t="shared" si="12"/>
        <v>DISTRIBUCION VOLUMEN X CRITERIO (Consumiciones)VinoDE 35 A 49 AÑOS</v>
      </c>
      <c r="B413" s="10">
        <v>0</v>
      </c>
      <c r="C413" s="10">
        <v>0</v>
      </c>
      <c r="D413" s="10" t="s">
        <v>38</v>
      </c>
      <c r="E413" s="84">
        <v>14.63963734386634</v>
      </c>
      <c r="F413" s="84">
        <v>12.356263473543324</v>
      </c>
      <c r="G413" s="84">
        <v>11.275177378323336</v>
      </c>
      <c r="H413" s="11">
        <v>0</v>
      </c>
      <c r="I413" s="11">
        <v>0</v>
      </c>
      <c r="J413" s="11">
        <v>0</v>
      </c>
      <c r="K413" s="11">
        <v>0</v>
      </c>
      <c r="L413" s="11">
        <v>0</v>
      </c>
      <c r="M413" s="11">
        <v>0</v>
      </c>
      <c r="N413" s="11"/>
      <c r="O413" s="11"/>
    </row>
    <row r="414" spans="1:15" x14ac:dyDescent="0.35">
      <c r="A414" s="10" t="str">
        <f t="shared" si="12"/>
        <v>DISTRIBUCION VOLUMEN X CRITERIO (Consumiciones)VinoDE 50 A 59 AÑOS</v>
      </c>
      <c r="B414" s="10">
        <v>0</v>
      </c>
      <c r="C414" s="10">
        <v>0</v>
      </c>
      <c r="D414" s="10" t="s">
        <v>39</v>
      </c>
      <c r="E414" s="84">
        <v>23.567189733502687</v>
      </c>
      <c r="F414" s="84">
        <v>22.874428108748738</v>
      </c>
      <c r="G414" s="84">
        <v>24.546883545424443</v>
      </c>
      <c r="H414" s="11">
        <v>0</v>
      </c>
      <c r="I414" s="11">
        <v>0</v>
      </c>
      <c r="J414" s="11">
        <v>0</v>
      </c>
      <c r="K414" s="11">
        <v>0</v>
      </c>
      <c r="L414" s="11">
        <v>0</v>
      </c>
      <c r="M414" s="11">
        <v>0</v>
      </c>
      <c r="N414" s="11"/>
      <c r="O414" s="11"/>
    </row>
    <row r="415" spans="1:15" x14ac:dyDescent="0.35">
      <c r="A415" s="10" t="str">
        <f t="shared" si="12"/>
        <v>DISTRIBUCION VOLUMEN X CRITERIO (Consumiciones)VinoDE 60 A 75 AÑOS</v>
      </c>
      <c r="B415" s="10">
        <v>0</v>
      </c>
      <c r="C415" s="10">
        <v>0</v>
      </c>
      <c r="D415" s="10" t="s">
        <v>40</v>
      </c>
      <c r="E415" s="84">
        <v>57.030583682066684</v>
      </c>
      <c r="F415" s="84">
        <v>60.099103977441068</v>
      </c>
      <c r="G415" s="84">
        <v>60.511795969013207</v>
      </c>
      <c r="H415" s="11">
        <v>0</v>
      </c>
      <c r="I415" s="11">
        <v>0</v>
      </c>
      <c r="J415" s="11">
        <v>0</v>
      </c>
      <c r="K415" s="11">
        <v>0</v>
      </c>
      <c r="L415" s="11">
        <v>0</v>
      </c>
      <c r="M415" s="11">
        <v>0</v>
      </c>
      <c r="N415" s="11"/>
      <c r="O415" s="11"/>
    </row>
    <row r="416" spans="1:15" x14ac:dyDescent="0.35">
      <c r="A416" s="10" t="str">
        <f t="shared" si="12"/>
        <v>DISTRIBUCION VOLUMEN X CRITERIO (Consumiciones)VinoNIVEL ALTO</v>
      </c>
      <c r="B416" s="10">
        <v>0</v>
      </c>
      <c r="C416" s="10">
        <v>0</v>
      </c>
      <c r="D416" s="10" t="s">
        <v>203</v>
      </c>
      <c r="E416" s="84">
        <v>28.399662349142137</v>
      </c>
      <c r="F416" s="84">
        <v>29.509543610858525</v>
      </c>
      <c r="G416" s="84">
        <v>28.380197806914481</v>
      </c>
      <c r="H416" s="11">
        <v>0</v>
      </c>
      <c r="I416" s="11">
        <v>0</v>
      </c>
      <c r="J416" s="11">
        <v>0</v>
      </c>
      <c r="K416" s="11">
        <v>0</v>
      </c>
      <c r="L416" s="11">
        <v>0</v>
      </c>
      <c r="M416" s="11">
        <v>0</v>
      </c>
      <c r="N416" s="11"/>
      <c r="O416" s="11"/>
    </row>
    <row r="417" spans="1:15" x14ac:dyDescent="0.35">
      <c r="A417" s="10" t="str">
        <f t="shared" si="12"/>
        <v>DISTRIBUCION VOLUMEN X CRITERIO (Consumiciones)VinoNIVEL MEDIO ALTO</v>
      </c>
      <c r="B417" s="10">
        <v>0</v>
      </c>
      <c r="C417" s="10">
        <v>0</v>
      </c>
      <c r="D417" s="10" t="s">
        <v>204</v>
      </c>
      <c r="E417" s="84">
        <v>15.867850302810705</v>
      </c>
      <c r="F417" s="84">
        <v>14.68719310971934</v>
      </c>
      <c r="G417" s="84">
        <v>15.58248056402703</v>
      </c>
      <c r="H417" s="11">
        <v>0</v>
      </c>
      <c r="I417" s="11">
        <v>0</v>
      </c>
      <c r="J417" s="11">
        <v>0</v>
      </c>
      <c r="K417" s="11">
        <v>0</v>
      </c>
      <c r="L417" s="11">
        <v>0</v>
      </c>
      <c r="M417" s="11">
        <v>0</v>
      </c>
      <c r="N417" s="11"/>
      <c r="O417" s="11"/>
    </row>
    <row r="418" spans="1:15" x14ac:dyDescent="0.35">
      <c r="A418" s="10" t="str">
        <f t="shared" si="12"/>
        <v>DISTRIBUCION VOLUMEN X CRITERIO (Consumiciones)VinoNIVEL MEDIO</v>
      </c>
      <c r="B418" s="10">
        <v>0</v>
      </c>
      <c r="C418" s="10">
        <v>0</v>
      </c>
      <c r="D418" s="10" t="s">
        <v>205</v>
      </c>
      <c r="E418" s="84">
        <v>22.183191517318544</v>
      </c>
      <c r="F418" s="84">
        <v>23.892256607783239</v>
      </c>
      <c r="G418" s="84">
        <v>24.646401916903503</v>
      </c>
      <c r="H418" s="11">
        <v>0</v>
      </c>
      <c r="I418" s="11">
        <v>0</v>
      </c>
      <c r="J418" s="11">
        <v>0</v>
      </c>
      <c r="K418" s="11">
        <v>0</v>
      </c>
      <c r="L418" s="11">
        <v>0</v>
      </c>
      <c r="M418" s="11">
        <v>0</v>
      </c>
      <c r="N418" s="11"/>
      <c r="O418" s="11"/>
    </row>
    <row r="419" spans="1:15" x14ac:dyDescent="0.35">
      <c r="A419" s="10" t="str">
        <f t="shared" si="12"/>
        <v>DISTRIBUCION VOLUMEN X CRITERIO (Consumiciones)VinoNIVEL MEDIO BAJO</v>
      </c>
      <c r="B419" s="10">
        <v>0</v>
      </c>
      <c r="C419" s="10">
        <v>0</v>
      </c>
      <c r="D419" s="10" t="s">
        <v>206</v>
      </c>
      <c r="E419" s="84">
        <v>14.841188626581244</v>
      </c>
      <c r="F419" s="84">
        <v>14.849114705191207</v>
      </c>
      <c r="G419" s="84">
        <v>12.925106296681053</v>
      </c>
      <c r="H419" s="11">
        <v>0</v>
      </c>
      <c r="I419" s="11">
        <v>0</v>
      </c>
      <c r="J419" s="11">
        <v>0</v>
      </c>
      <c r="K419" s="11">
        <v>0</v>
      </c>
      <c r="L419" s="11">
        <v>0</v>
      </c>
      <c r="M419" s="11">
        <v>0</v>
      </c>
      <c r="N419" s="11"/>
      <c r="O419" s="11"/>
    </row>
    <row r="420" spans="1:15" x14ac:dyDescent="0.35">
      <c r="A420" s="10" t="str">
        <f t="shared" si="12"/>
        <v>DISTRIBUCION VOLUMEN X CRITERIO (Consumiciones)VinoNIVEL BAJO</v>
      </c>
      <c r="B420" s="10">
        <v>0</v>
      </c>
      <c r="C420" s="10">
        <v>0</v>
      </c>
      <c r="D420" s="10" t="s">
        <v>207</v>
      </c>
      <c r="E420" s="84">
        <v>18.708103222415556</v>
      </c>
      <c r="F420" s="84">
        <v>17.061912400257466</v>
      </c>
      <c r="G420" s="84">
        <v>18.465825632313049</v>
      </c>
      <c r="H420" s="11">
        <v>0</v>
      </c>
      <c r="I420" s="11">
        <v>0</v>
      </c>
      <c r="J420" s="11">
        <v>0</v>
      </c>
      <c r="K420" s="11">
        <v>0</v>
      </c>
      <c r="L420" s="11">
        <v>0</v>
      </c>
      <c r="M420" s="11">
        <v>0</v>
      </c>
      <c r="N420" s="11"/>
      <c r="O420" s="11"/>
    </row>
    <row r="421" spans="1:15" x14ac:dyDescent="0.35">
      <c r="A421" s="10" t="str">
        <f t="shared" si="12"/>
        <v>DISTRIBUCION VOLUMEN X CRITERIO (Consumiciones)VinoHOMBRE</v>
      </c>
      <c r="B421" s="10">
        <v>0</v>
      </c>
      <c r="C421" s="10">
        <v>0</v>
      </c>
      <c r="D421" s="10" t="s">
        <v>17</v>
      </c>
      <c r="E421" s="84">
        <v>67.479603578780555</v>
      </c>
      <c r="F421" s="84">
        <v>65.923393647128535</v>
      </c>
      <c r="G421" s="84">
        <v>66.892651041872398</v>
      </c>
      <c r="H421" s="11">
        <v>0</v>
      </c>
      <c r="I421" s="11">
        <v>0</v>
      </c>
      <c r="J421" s="11">
        <v>0</v>
      </c>
      <c r="K421" s="11">
        <v>0</v>
      </c>
      <c r="L421" s="11">
        <v>0</v>
      </c>
      <c r="M421" s="11">
        <v>0</v>
      </c>
      <c r="N421" s="11"/>
      <c r="O421" s="11"/>
    </row>
    <row r="422" spans="1:15" x14ac:dyDescent="0.35">
      <c r="A422" s="10" t="str">
        <f t="shared" si="12"/>
        <v>DISTRIBUCION VOLUMEN X CRITERIO (Consumiciones)VinoMUJER</v>
      </c>
      <c r="B422" s="10">
        <v>0</v>
      </c>
      <c r="C422" s="10">
        <v>0</v>
      </c>
      <c r="D422" s="10" t="s">
        <v>18</v>
      </c>
      <c r="E422" s="84">
        <v>32.520384476023999</v>
      </c>
      <c r="F422" s="84">
        <v>34.076614526395375</v>
      </c>
      <c r="G422" s="84">
        <v>33.107344885847887</v>
      </c>
      <c r="H422" s="11">
        <v>0</v>
      </c>
      <c r="I422" s="11">
        <v>0</v>
      </c>
      <c r="J422" s="11">
        <v>0</v>
      </c>
      <c r="K422" s="11">
        <v>0</v>
      </c>
      <c r="L422" s="11">
        <v>0</v>
      </c>
      <c r="M422" s="11">
        <v>0</v>
      </c>
      <c r="N422" s="11"/>
      <c r="O422" s="11"/>
    </row>
    <row r="423" spans="1:15" x14ac:dyDescent="0.35">
      <c r="A423" s="10" t="str">
        <f>$B$3&amp;$C$423&amp;D423</f>
        <v>DISTRIBUCION VOLUMEN X CRITERIO (Consumiciones)TintoT.ESPAÑA</v>
      </c>
      <c r="B423" s="10">
        <v>0</v>
      </c>
      <c r="C423" s="10" t="s">
        <v>127</v>
      </c>
      <c r="D423" s="10" t="s">
        <v>32</v>
      </c>
      <c r="E423" s="84">
        <v>100</v>
      </c>
      <c r="F423" s="84">
        <v>100</v>
      </c>
      <c r="G423" s="84">
        <v>100</v>
      </c>
      <c r="H423" s="11">
        <v>0</v>
      </c>
      <c r="I423" s="11">
        <v>0</v>
      </c>
      <c r="J423" s="11">
        <v>0</v>
      </c>
      <c r="K423" s="11">
        <v>0</v>
      </c>
      <c r="L423" s="11">
        <v>0</v>
      </c>
      <c r="M423" s="11">
        <v>0</v>
      </c>
      <c r="N423" s="11"/>
      <c r="O423" s="11"/>
    </row>
    <row r="424" spans="1:15" x14ac:dyDescent="0.35">
      <c r="A424" s="10" t="str">
        <f t="shared" ref="A424:A452" si="13">$B$3&amp;$C$423&amp;D424</f>
        <v>DISTRIBUCION VOLUMEN X CRITERIO (Consumiciones)TintoBCN AM</v>
      </c>
      <c r="B424" s="10">
        <v>0</v>
      </c>
      <c r="C424" s="10">
        <v>0</v>
      </c>
      <c r="D424" s="10" t="s">
        <v>1</v>
      </c>
      <c r="E424" s="84">
        <v>8.0067572112043255</v>
      </c>
      <c r="F424" s="84">
        <v>8.0117176445759721</v>
      </c>
      <c r="G424" s="84">
        <v>7.8070137710641614</v>
      </c>
      <c r="H424" s="11">
        <v>0</v>
      </c>
      <c r="I424" s="11">
        <v>0</v>
      </c>
      <c r="J424" s="11">
        <v>0</v>
      </c>
      <c r="K424" s="11">
        <v>0</v>
      </c>
      <c r="L424" s="11">
        <v>0</v>
      </c>
      <c r="M424" s="11">
        <v>0</v>
      </c>
      <c r="N424" s="11"/>
      <c r="O424" s="11"/>
    </row>
    <row r="425" spans="1:15" x14ac:dyDescent="0.35">
      <c r="A425" s="10" t="str">
        <f t="shared" si="13"/>
        <v>DISTRIBUCION VOLUMEN X CRITERIO (Consumiciones)TintoREST.CAT ARAGON</v>
      </c>
      <c r="B425" s="10">
        <v>0</v>
      </c>
      <c r="C425" s="10">
        <v>0</v>
      </c>
      <c r="D425" s="10" t="s">
        <v>2</v>
      </c>
      <c r="E425" s="84">
        <v>11.745231764422783</v>
      </c>
      <c r="F425" s="84">
        <v>14.602680876848821</v>
      </c>
      <c r="G425" s="84">
        <v>19.031424085210137</v>
      </c>
      <c r="H425" s="11">
        <v>0</v>
      </c>
      <c r="I425" s="11">
        <v>0</v>
      </c>
      <c r="J425" s="11">
        <v>0</v>
      </c>
      <c r="K425" s="11">
        <v>0</v>
      </c>
      <c r="L425" s="11">
        <v>0</v>
      </c>
      <c r="M425" s="11">
        <v>0</v>
      </c>
      <c r="N425" s="11"/>
      <c r="O425" s="11"/>
    </row>
    <row r="426" spans="1:15" x14ac:dyDescent="0.35">
      <c r="A426" s="10" t="str">
        <f t="shared" si="13"/>
        <v>DISTRIBUCION VOLUMEN X CRITERIO (Consumiciones)TintoLEVANTE</v>
      </c>
      <c r="B426" s="10">
        <v>0</v>
      </c>
      <c r="C426" s="10">
        <v>0</v>
      </c>
      <c r="D426" s="10" t="s">
        <v>3</v>
      </c>
      <c r="E426" s="84">
        <v>10.600780494512476</v>
      </c>
      <c r="F426" s="84">
        <v>10.777435100492912</v>
      </c>
      <c r="G426" s="84">
        <v>9.9506730570054707</v>
      </c>
      <c r="H426" s="11">
        <v>0</v>
      </c>
      <c r="I426" s="11">
        <v>0</v>
      </c>
      <c r="J426" s="11">
        <v>0</v>
      </c>
      <c r="K426" s="11">
        <v>0</v>
      </c>
      <c r="L426" s="11">
        <v>0</v>
      </c>
      <c r="M426" s="11">
        <v>0</v>
      </c>
      <c r="N426" s="11"/>
      <c r="O426" s="11"/>
    </row>
    <row r="427" spans="1:15" x14ac:dyDescent="0.35">
      <c r="A427" s="10" t="str">
        <f t="shared" si="13"/>
        <v>DISTRIBUCION VOLUMEN X CRITERIO (Consumiciones)TintoANDALUCIA</v>
      </c>
      <c r="B427" s="10">
        <v>0</v>
      </c>
      <c r="C427" s="10">
        <v>0</v>
      </c>
      <c r="D427" s="10" t="s">
        <v>4</v>
      </c>
      <c r="E427" s="84">
        <v>13.98712079430487</v>
      </c>
      <c r="F427" s="84">
        <v>12.832363657874838</v>
      </c>
      <c r="G427" s="84">
        <v>13.293907620494833</v>
      </c>
      <c r="H427" s="11">
        <v>0</v>
      </c>
      <c r="I427" s="11">
        <v>0</v>
      </c>
      <c r="J427" s="11">
        <v>0</v>
      </c>
      <c r="K427" s="11">
        <v>0</v>
      </c>
      <c r="L427" s="11">
        <v>0</v>
      </c>
      <c r="M427" s="11">
        <v>0</v>
      </c>
      <c r="N427" s="11"/>
      <c r="O427" s="11"/>
    </row>
    <row r="428" spans="1:15" x14ac:dyDescent="0.35">
      <c r="A428" s="10" t="str">
        <f t="shared" si="13"/>
        <v>DISTRIBUCION VOLUMEN X CRITERIO (Consumiciones)TintoMDD AM</v>
      </c>
      <c r="B428" s="10">
        <v>0</v>
      </c>
      <c r="C428" s="10">
        <v>0</v>
      </c>
      <c r="D428" s="10" t="s">
        <v>5</v>
      </c>
      <c r="E428" s="84">
        <v>13.651741315840212</v>
      </c>
      <c r="F428" s="84">
        <v>11.808384774896199</v>
      </c>
      <c r="G428" s="84">
        <v>10.180918165818856</v>
      </c>
      <c r="H428" s="11">
        <v>0</v>
      </c>
      <c r="I428" s="11">
        <v>0</v>
      </c>
      <c r="J428" s="11">
        <v>0</v>
      </c>
      <c r="K428" s="11">
        <v>0</v>
      </c>
      <c r="L428" s="11">
        <v>0</v>
      </c>
      <c r="M428" s="11">
        <v>0</v>
      </c>
      <c r="N428" s="11"/>
      <c r="O428" s="11"/>
    </row>
    <row r="429" spans="1:15" x14ac:dyDescent="0.35">
      <c r="A429" s="10" t="str">
        <f t="shared" si="13"/>
        <v>DISTRIBUCION VOLUMEN X CRITERIO (Consumiciones)TintoRTO CENTRO</v>
      </c>
      <c r="B429" s="10">
        <v>0</v>
      </c>
      <c r="C429" s="10">
        <v>0</v>
      </c>
      <c r="D429" s="10" t="s">
        <v>6</v>
      </c>
      <c r="E429" s="84">
        <v>8.4043954007320671</v>
      </c>
      <c r="F429" s="84">
        <v>7.8176874239568193</v>
      </c>
      <c r="G429" s="84">
        <v>7.2714990046061674</v>
      </c>
      <c r="H429" s="11">
        <v>0</v>
      </c>
      <c r="I429" s="11">
        <v>0</v>
      </c>
      <c r="J429" s="11">
        <v>0</v>
      </c>
      <c r="K429" s="11">
        <v>0</v>
      </c>
      <c r="L429" s="11">
        <v>0</v>
      </c>
      <c r="M429" s="11">
        <v>0</v>
      </c>
      <c r="N429" s="11"/>
      <c r="O429" s="11"/>
    </row>
    <row r="430" spans="1:15" x14ac:dyDescent="0.35">
      <c r="A430" s="10" t="str">
        <f t="shared" si="13"/>
        <v>DISTRIBUCION VOLUMEN X CRITERIO (Consumiciones)TintoNORTE-CENTRO</v>
      </c>
      <c r="B430" s="10">
        <v>0</v>
      </c>
      <c r="C430" s="10">
        <v>0</v>
      </c>
      <c r="D430" s="10" t="s">
        <v>7</v>
      </c>
      <c r="E430" s="84">
        <v>20.329998819244224</v>
      </c>
      <c r="F430" s="84">
        <v>20.990923581899604</v>
      </c>
      <c r="G430" s="84">
        <v>18.204084988765253</v>
      </c>
      <c r="H430" s="11">
        <v>0</v>
      </c>
      <c r="I430" s="11">
        <v>0</v>
      </c>
      <c r="J430" s="11">
        <v>0</v>
      </c>
      <c r="K430" s="11">
        <v>0</v>
      </c>
      <c r="L430" s="11">
        <v>0</v>
      </c>
      <c r="M430" s="11">
        <v>0</v>
      </c>
      <c r="N430" s="11"/>
      <c r="O430" s="11"/>
    </row>
    <row r="431" spans="1:15" x14ac:dyDescent="0.35">
      <c r="A431" s="10" t="str">
        <f t="shared" si="13"/>
        <v>DISTRIBUCION VOLUMEN X CRITERIO (Consumiciones)TintoNOROESTE</v>
      </c>
      <c r="B431" s="10">
        <v>0</v>
      </c>
      <c r="C431" s="10">
        <v>0</v>
      </c>
      <c r="D431" s="10" t="s">
        <v>8</v>
      </c>
      <c r="E431" s="84">
        <v>13.273951780325618</v>
      </c>
      <c r="F431" s="84">
        <v>13.158823726911253</v>
      </c>
      <c r="G431" s="84">
        <v>14.260491166373873</v>
      </c>
      <c r="H431" s="11">
        <v>0</v>
      </c>
      <c r="I431" s="11">
        <v>0</v>
      </c>
      <c r="J431" s="11">
        <v>0</v>
      </c>
      <c r="K431" s="11">
        <v>0</v>
      </c>
      <c r="L431" s="11">
        <v>0</v>
      </c>
      <c r="M431" s="11">
        <v>0</v>
      </c>
      <c r="N431" s="11"/>
      <c r="O431" s="11"/>
    </row>
    <row r="432" spans="1:15" x14ac:dyDescent="0.35">
      <c r="A432" s="10" t="str">
        <f t="shared" si="13"/>
        <v>DISTRIBUCION VOLUMEN X CRITERIO (Consumiciones)Tinto&lt;2MIL</v>
      </c>
      <c r="B432" s="10">
        <v>0</v>
      </c>
      <c r="C432" s="10">
        <v>0</v>
      </c>
      <c r="D432" s="10" t="s">
        <v>9</v>
      </c>
      <c r="E432" s="84">
        <v>3.2946822645998957</v>
      </c>
      <c r="F432" s="84">
        <v>5.0337435867919496</v>
      </c>
      <c r="G432" s="84">
        <v>8.4943067267750649</v>
      </c>
      <c r="H432" s="11">
        <v>0</v>
      </c>
      <c r="I432" s="11">
        <v>0</v>
      </c>
      <c r="J432" s="11">
        <v>0</v>
      </c>
      <c r="K432" s="11">
        <v>0</v>
      </c>
      <c r="L432" s="11">
        <v>0</v>
      </c>
      <c r="M432" s="11">
        <v>0</v>
      </c>
      <c r="N432" s="11"/>
      <c r="O432" s="11"/>
    </row>
    <row r="433" spans="1:15" x14ac:dyDescent="0.35">
      <c r="A433" s="10" t="str">
        <f t="shared" si="13"/>
        <v>DISTRIBUCION VOLUMEN X CRITERIO (Consumiciones)Tinto2-5MIL</v>
      </c>
      <c r="B433" s="10">
        <v>0</v>
      </c>
      <c r="C433" s="10">
        <v>0</v>
      </c>
      <c r="D433" s="10" t="s">
        <v>10</v>
      </c>
      <c r="E433" s="84">
        <v>5.0605712765464537</v>
      </c>
      <c r="F433" s="84">
        <v>5.8229970565993101</v>
      </c>
      <c r="G433" s="84">
        <v>4.1953438654803108</v>
      </c>
      <c r="H433" s="11">
        <v>0</v>
      </c>
      <c r="I433" s="11">
        <v>0</v>
      </c>
      <c r="J433" s="11">
        <v>0</v>
      </c>
      <c r="K433" s="11">
        <v>0</v>
      </c>
      <c r="L433" s="11">
        <v>0</v>
      </c>
      <c r="M433" s="11">
        <v>0</v>
      </c>
      <c r="N433" s="11"/>
      <c r="O433" s="11"/>
    </row>
    <row r="434" spans="1:15" x14ac:dyDescent="0.35">
      <c r="A434" s="10" t="str">
        <f t="shared" si="13"/>
        <v>DISTRIBUCION VOLUMEN X CRITERIO (Consumiciones)Tinto5-10MIL</v>
      </c>
      <c r="B434" s="10">
        <v>0</v>
      </c>
      <c r="C434" s="10">
        <v>0</v>
      </c>
      <c r="D434" s="10" t="s">
        <v>11</v>
      </c>
      <c r="E434" s="84">
        <v>7.5544530186245531</v>
      </c>
      <c r="F434" s="84">
        <v>9.23634660181912</v>
      </c>
      <c r="G434" s="84">
        <v>8.5644744810748676</v>
      </c>
      <c r="H434" s="11">
        <v>0</v>
      </c>
      <c r="I434" s="11">
        <v>0</v>
      </c>
      <c r="J434" s="11">
        <v>0</v>
      </c>
      <c r="K434" s="11">
        <v>0</v>
      </c>
      <c r="L434" s="11">
        <v>0</v>
      </c>
      <c r="M434" s="11">
        <v>0</v>
      </c>
      <c r="N434" s="11"/>
      <c r="O434" s="11"/>
    </row>
    <row r="435" spans="1:15" x14ac:dyDescent="0.35">
      <c r="A435" s="10" t="str">
        <f t="shared" si="13"/>
        <v>DISTRIBUCION VOLUMEN X CRITERIO (Consumiciones)Tinto10-30MIL</v>
      </c>
      <c r="B435" s="10">
        <v>0</v>
      </c>
      <c r="C435" s="10">
        <v>0</v>
      </c>
      <c r="D435" s="10" t="s">
        <v>12</v>
      </c>
      <c r="E435" s="84">
        <v>15.775883586448508</v>
      </c>
      <c r="F435" s="84">
        <v>16.266485681898484</v>
      </c>
      <c r="G435" s="84">
        <v>17.419890166710676</v>
      </c>
      <c r="H435" s="11">
        <v>0</v>
      </c>
      <c r="I435" s="11">
        <v>0</v>
      </c>
      <c r="J435" s="11">
        <v>0</v>
      </c>
      <c r="K435" s="11">
        <v>0</v>
      </c>
      <c r="L435" s="11">
        <v>0</v>
      </c>
      <c r="M435" s="11">
        <v>0</v>
      </c>
      <c r="N435" s="11"/>
      <c r="O435" s="11"/>
    </row>
    <row r="436" spans="1:15" x14ac:dyDescent="0.35">
      <c r="A436" s="10" t="str">
        <f t="shared" si="13"/>
        <v>DISTRIBUCION VOLUMEN X CRITERIO (Consumiciones)Tinto30-100MIL</v>
      </c>
      <c r="B436" s="10">
        <v>0</v>
      </c>
      <c r="C436" s="10">
        <v>0</v>
      </c>
      <c r="D436" s="10" t="s">
        <v>13</v>
      </c>
      <c r="E436" s="84">
        <v>15.600989742371047</v>
      </c>
      <c r="F436" s="84">
        <v>15.117696057505833</v>
      </c>
      <c r="G436" s="84">
        <v>17.758782630970586</v>
      </c>
      <c r="H436" s="11">
        <v>0</v>
      </c>
      <c r="I436" s="11">
        <v>0</v>
      </c>
      <c r="J436" s="11">
        <v>0</v>
      </c>
      <c r="K436" s="11">
        <v>0</v>
      </c>
      <c r="L436" s="11">
        <v>0</v>
      </c>
      <c r="M436" s="11">
        <v>0</v>
      </c>
      <c r="N436" s="11"/>
      <c r="O436" s="11"/>
    </row>
    <row r="437" spans="1:15" x14ac:dyDescent="0.35">
      <c r="A437" s="10" t="str">
        <f t="shared" si="13"/>
        <v>DISTRIBUCION VOLUMEN X CRITERIO (Consumiciones)Tinto100-200MIL</v>
      </c>
      <c r="B437" s="10">
        <v>0</v>
      </c>
      <c r="C437" s="10">
        <v>0</v>
      </c>
      <c r="D437" s="10" t="s">
        <v>14</v>
      </c>
      <c r="E437" s="84">
        <v>13.868873334798067</v>
      </c>
      <c r="F437" s="84">
        <v>11.813444993900559</v>
      </c>
      <c r="G437" s="84">
        <v>11.811743275359614</v>
      </c>
      <c r="H437" s="11">
        <v>0</v>
      </c>
      <c r="I437" s="11">
        <v>0</v>
      </c>
      <c r="J437" s="11">
        <v>0</v>
      </c>
      <c r="K437" s="11">
        <v>0</v>
      </c>
      <c r="L437" s="11">
        <v>0</v>
      </c>
      <c r="M437" s="11">
        <v>0</v>
      </c>
      <c r="N437" s="11"/>
      <c r="O437" s="11"/>
    </row>
    <row r="438" spans="1:15" x14ac:dyDescent="0.35">
      <c r="A438" s="10" t="str">
        <f t="shared" si="13"/>
        <v>DISTRIBUCION VOLUMEN X CRITERIO (Consumiciones)Tinto200-500MIL</v>
      </c>
      <c r="B438" s="10">
        <v>0</v>
      </c>
      <c r="C438" s="10">
        <v>0</v>
      </c>
      <c r="D438" s="10" t="s">
        <v>15</v>
      </c>
      <c r="E438" s="84">
        <v>20.14840157055464</v>
      </c>
      <c r="F438" s="84">
        <v>19.556963037218591</v>
      </c>
      <c r="G438" s="84">
        <v>14.719305264123287</v>
      </c>
      <c r="H438" s="11">
        <v>0</v>
      </c>
      <c r="I438" s="11">
        <v>0</v>
      </c>
      <c r="J438" s="11">
        <v>0</v>
      </c>
      <c r="K438" s="11">
        <v>0</v>
      </c>
      <c r="L438" s="11">
        <v>0</v>
      </c>
      <c r="M438" s="11">
        <v>0</v>
      </c>
      <c r="N438" s="11"/>
      <c r="O438" s="11"/>
    </row>
    <row r="439" spans="1:15" x14ac:dyDescent="0.35">
      <c r="A439" s="10" t="str">
        <f t="shared" si="13"/>
        <v>DISTRIBUCION VOLUMEN X CRITERIO (Consumiciones)Tinto&gt;500MIL</v>
      </c>
      <c r="B439" s="10">
        <v>0</v>
      </c>
      <c r="C439" s="10">
        <v>0</v>
      </c>
      <c r="D439" s="10" t="s">
        <v>16</v>
      </c>
      <c r="E439" s="84">
        <v>18.696131754408775</v>
      </c>
      <c r="F439" s="84">
        <v>17.152351762762862</v>
      </c>
      <c r="G439" s="84">
        <v>17.036177308183102</v>
      </c>
      <c r="H439" s="11">
        <v>0</v>
      </c>
      <c r="I439" s="11">
        <v>0</v>
      </c>
      <c r="J439" s="11">
        <v>0</v>
      </c>
      <c r="K439" s="11">
        <v>0</v>
      </c>
      <c r="L439" s="11">
        <v>0</v>
      </c>
      <c r="M439" s="11">
        <v>0</v>
      </c>
      <c r="N439" s="11"/>
      <c r="O439" s="11"/>
    </row>
    <row r="440" spans="1:15" x14ac:dyDescent="0.35">
      <c r="A440" s="10" t="str">
        <f t="shared" si="13"/>
        <v>DISTRIBUCION VOLUMEN X CRITERIO (Consumiciones)TintoDE 15 A 19 AÑOS</v>
      </c>
      <c r="B440" s="10">
        <v>0</v>
      </c>
      <c r="C440" s="10">
        <v>0</v>
      </c>
      <c r="D440" s="10" t="s">
        <v>35</v>
      </c>
      <c r="E440" s="84">
        <v>7.4060140823808809E-2</v>
      </c>
      <c r="F440" s="84">
        <v>0.13444130545656285</v>
      </c>
      <c r="G440" s="84">
        <v>0.12660294775724093</v>
      </c>
      <c r="H440" s="11">
        <v>0</v>
      </c>
      <c r="I440" s="11">
        <v>0</v>
      </c>
      <c r="J440" s="11">
        <v>0</v>
      </c>
      <c r="K440" s="11">
        <v>0</v>
      </c>
      <c r="L440" s="11">
        <v>0</v>
      </c>
      <c r="M440" s="11">
        <v>0</v>
      </c>
      <c r="N440" s="11"/>
      <c r="O440" s="11"/>
    </row>
    <row r="441" spans="1:15" x14ac:dyDescent="0.35">
      <c r="A441" s="10" t="str">
        <f t="shared" si="13"/>
        <v>DISTRIBUCION VOLUMEN X CRITERIO (Consumiciones)TintoDE 20 A 24 AÑOS</v>
      </c>
      <c r="B441" s="10">
        <v>0</v>
      </c>
      <c r="C441" s="10">
        <v>0</v>
      </c>
      <c r="D441" s="10" t="s">
        <v>36</v>
      </c>
      <c r="E441" s="84">
        <v>0.50993209906989323</v>
      </c>
      <c r="F441" s="84">
        <v>0.54854556675252253</v>
      </c>
      <c r="G441" s="84">
        <v>0.31715152914313904</v>
      </c>
      <c r="H441" s="11">
        <v>0</v>
      </c>
      <c r="I441" s="11">
        <v>0</v>
      </c>
      <c r="J441" s="11">
        <v>0</v>
      </c>
      <c r="K441" s="11">
        <v>0</v>
      </c>
      <c r="L441" s="11">
        <v>0</v>
      </c>
      <c r="M441" s="11">
        <v>0</v>
      </c>
      <c r="N441" s="11"/>
      <c r="O441" s="11"/>
    </row>
    <row r="442" spans="1:15" x14ac:dyDescent="0.35">
      <c r="A442" s="10" t="str">
        <f t="shared" si="13"/>
        <v>DISTRIBUCION VOLUMEN X CRITERIO (Consumiciones)TintoDE 25 A 34 AÑOS</v>
      </c>
      <c r="B442" s="10">
        <v>0</v>
      </c>
      <c r="C442" s="10">
        <v>0</v>
      </c>
      <c r="D442" s="10" t="s">
        <v>37</v>
      </c>
      <c r="E442" s="84">
        <v>2.2967627861651296</v>
      </c>
      <c r="F442" s="84">
        <v>2.5033151229401396</v>
      </c>
      <c r="G442" s="84">
        <v>2.2248657127541658</v>
      </c>
      <c r="H442" s="11">
        <v>0</v>
      </c>
      <c r="I442" s="11">
        <v>0</v>
      </c>
      <c r="J442" s="11">
        <v>0</v>
      </c>
      <c r="K442" s="11">
        <v>0</v>
      </c>
      <c r="L442" s="11">
        <v>0</v>
      </c>
      <c r="M442" s="11">
        <v>0</v>
      </c>
      <c r="N442" s="11"/>
      <c r="O442" s="11"/>
    </row>
    <row r="443" spans="1:15" x14ac:dyDescent="0.35">
      <c r="A443" s="10" t="str">
        <f t="shared" si="13"/>
        <v>DISTRIBUCION VOLUMEN X CRITERIO (Consumiciones)TintoDE 35 A 49 AÑOS</v>
      </c>
      <c r="B443" s="10">
        <v>0</v>
      </c>
      <c r="C443" s="10">
        <v>0</v>
      </c>
      <c r="D443" s="10" t="s">
        <v>38</v>
      </c>
      <c r="E443" s="84">
        <v>15.021171399404839</v>
      </c>
      <c r="F443" s="84">
        <v>13.207755165340457</v>
      </c>
      <c r="G443" s="84">
        <v>12.130008396411839</v>
      </c>
      <c r="H443" s="11">
        <v>0</v>
      </c>
      <c r="I443" s="11">
        <v>0</v>
      </c>
      <c r="J443" s="11">
        <v>0</v>
      </c>
      <c r="K443" s="11">
        <v>0</v>
      </c>
      <c r="L443" s="11">
        <v>0</v>
      </c>
      <c r="M443" s="11">
        <v>0</v>
      </c>
      <c r="N443" s="11"/>
      <c r="O443" s="11"/>
    </row>
    <row r="444" spans="1:15" x14ac:dyDescent="0.35">
      <c r="A444" s="10" t="str">
        <f t="shared" si="13"/>
        <v>DISTRIBUCION VOLUMEN X CRITERIO (Consumiciones)TintoDE 50 A 59 AÑOS</v>
      </c>
      <c r="B444" s="10">
        <v>0</v>
      </c>
      <c r="C444" s="10">
        <v>0</v>
      </c>
      <c r="D444" s="10" t="s">
        <v>39</v>
      </c>
      <c r="E444" s="84">
        <v>24.422685158198853</v>
      </c>
      <c r="F444" s="84">
        <v>22.532843459367161</v>
      </c>
      <c r="G444" s="84">
        <v>23.952448795328369</v>
      </c>
      <c r="H444" s="11">
        <v>0</v>
      </c>
      <c r="I444" s="11">
        <v>0</v>
      </c>
      <c r="J444" s="11">
        <v>0</v>
      </c>
      <c r="K444" s="11">
        <v>0</v>
      </c>
      <c r="L444" s="11">
        <v>0</v>
      </c>
      <c r="M444" s="11">
        <v>0</v>
      </c>
      <c r="N444" s="11"/>
      <c r="O444" s="11"/>
    </row>
    <row r="445" spans="1:15" x14ac:dyDescent="0.35">
      <c r="A445" s="10" t="str">
        <f t="shared" si="13"/>
        <v>DISTRIBUCION VOLUMEN X CRITERIO (Consumiciones)TintoDE 60 A 75 AÑOS</v>
      </c>
      <c r="B445" s="10">
        <v>0</v>
      </c>
      <c r="C445" s="10">
        <v>0</v>
      </c>
      <c r="D445" s="10" t="s">
        <v>40</v>
      </c>
      <c r="E445" s="84">
        <v>57.675368388328152</v>
      </c>
      <c r="F445" s="84">
        <v>61.07312616013315</v>
      </c>
      <c r="G445" s="84">
        <v>61.248938589181435</v>
      </c>
      <c r="H445" s="11">
        <v>0</v>
      </c>
      <c r="I445" s="11">
        <v>0</v>
      </c>
      <c r="J445" s="11">
        <v>0</v>
      </c>
      <c r="K445" s="11">
        <v>0</v>
      </c>
      <c r="L445" s="11">
        <v>0</v>
      </c>
      <c r="M445" s="11">
        <v>0</v>
      </c>
      <c r="N445" s="11"/>
      <c r="O445" s="11"/>
    </row>
    <row r="446" spans="1:15" x14ac:dyDescent="0.35">
      <c r="A446" s="10" t="str">
        <f t="shared" si="13"/>
        <v>DISTRIBUCION VOLUMEN X CRITERIO (Consumiciones)TintoNIVEL ALTO</v>
      </c>
      <c r="B446" s="10">
        <v>0</v>
      </c>
      <c r="C446" s="10">
        <v>0</v>
      </c>
      <c r="D446" s="10" t="s">
        <v>203</v>
      </c>
      <c r="E446" s="84">
        <v>25.236749005699011</v>
      </c>
      <c r="F446" s="84">
        <v>25.538725464333051</v>
      </c>
      <c r="G446" s="84">
        <v>24.729741482227592</v>
      </c>
      <c r="H446" s="11">
        <v>0</v>
      </c>
      <c r="I446" s="11">
        <v>0</v>
      </c>
      <c r="J446" s="11">
        <v>0</v>
      </c>
      <c r="K446" s="11">
        <v>0</v>
      </c>
      <c r="L446" s="11">
        <v>0</v>
      </c>
      <c r="M446" s="11">
        <v>0</v>
      </c>
      <c r="N446" s="11"/>
      <c r="O446" s="11"/>
    </row>
    <row r="447" spans="1:15" x14ac:dyDescent="0.35">
      <c r="A447" s="10" t="str">
        <f t="shared" si="13"/>
        <v>DISTRIBUCION VOLUMEN X CRITERIO (Consumiciones)TintoNIVEL MEDIO ALTO</v>
      </c>
      <c r="B447" s="10">
        <v>0</v>
      </c>
      <c r="C447" s="10">
        <v>0</v>
      </c>
      <c r="D447" s="10" t="s">
        <v>204</v>
      </c>
      <c r="E447" s="84">
        <v>18.188025641830439</v>
      </c>
      <c r="F447" s="84">
        <v>16.089473945068246</v>
      </c>
      <c r="G447" s="84">
        <v>17.532348323010435</v>
      </c>
      <c r="H447" s="11">
        <v>0</v>
      </c>
      <c r="I447" s="11">
        <v>0</v>
      </c>
      <c r="J447" s="11">
        <v>0</v>
      </c>
      <c r="K447" s="11">
        <v>0</v>
      </c>
      <c r="L447" s="11">
        <v>0</v>
      </c>
      <c r="M447" s="11">
        <v>0</v>
      </c>
      <c r="N447" s="11"/>
      <c r="O447" s="11"/>
    </row>
    <row r="448" spans="1:15" x14ac:dyDescent="0.35">
      <c r="A448" s="10" t="str">
        <f t="shared" si="13"/>
        <v>DISTRIBUCION VOLUMEN X CRITERIO (Consumiciones)TintoNIVEL MEDIO</v>
      </c>
      <c r="B448" s="10">
        <v>0</v>
      </c>
      <c r="C448" s="10">
        <v>0</v>
      </c>
      <c r="D448" s="10" t="s">
        <v>205</v>
      </c>
      <c r="E448" s="84">
        <v>22.106393568318676</v>
      </c>
      <c r="F448" s="84">
        <v>22.767851861089397</v>
      </c>
      <c r="G448" s="84">
        <v>23.031942733625023</v>
      </c>
      <c r="H448" s="11">
        <v>0</v>
      </c>
      <c r="I448" s="11">
        <v>0</v>
      </c>
      <c r="J448" s="11">
        <v>0</v>
      </c>
      <c r="K448" s="11">
        <v>0</v>
      </c>
      <c r="L448" s="11">
        <v>0</v>
      </c>
      <c r="M448" s="11">
        <v>0</v>
      </c>
      <c r="N448" s="11"/>
      <c r="O448" s="11"/>
    </row>
    <row r="449" spans="1:15" x14ac:dyDescent="0.35">
      <c r="A449" s="10" t="str">
        <f t="shared" si="13"/>
        <v>DISTRIBUCION VOLUMEN X CRITERIO (Consumiciones)TintoNIVEL MEDIO BAJO</v>
      </c>
      <c r="B449" s="10">
        <v>0</v>
      </c>
      <c r="C449" s="10">
        <v>0</v>
      </c>
      <c r="D449" s="10" t="s">
        <v>206</v>
      </c>
      <c r="E449" s="84">
        <v>15.830459911846868</v>
      </c>
      <c r="F449" s="84">
        <v>16.472779539128364</v>
      </c>
      <c r="G449" s="84">
        <v>13.884004598260946</v>
      </c>
      <c r="H449" s="11">
        <v>0</v>
      </c>
      <c r="I449" s="11">
        <v>0</v>
      </c>
      <c r="J449" s="11">
        <v>0</v>
      </c>
      <c r="K449" s="11">
        <v>0</v>
      </c>
      <c r="L449" s="11">
        <v>0</v>
      </c>
      <c r="M449" s="11">
        <v>0</v>
      </c>
      <c r="N449" s="11"/>
      <c r="O449" s="11"/>
    </row>
    <row r="450" spans="1:15" x14ac:dyDescent="0.35">
      <c r="A450" s="10" t="str">
        <f t="shared" si="13"/>
        <v>DISTRIBUCION VOLUMEN X CRITERIO (Consumiciones)TintoNIVEL BAJO</v>
      </c>
      <c r="B450" s="10">
        <v>0</v>
      </c>
      <c r="C450" s="10">
        <v>0</v>
      </c>
      <c r="D450" s="10" t="s">
        <v>207</v>
      </c>
      <c r="E450" s="84">
        <v>18.638349452891582</v>
      </c>
      <c r="F450" s="84">
        <v>19.131185178434674</v>
      </c>
      <c r="G450" s="84">
        <v>20.821978675327674</v>
      </c>
      <c r="H450" s="11">
        <v>0</v>
      </c>
      <c r="I450" s="11">
        <v>0</v>
      </c>
      <c r="J450" s="11">
        <v>0</v>
      </c>
      <c r="K450" s="11">
        <v>0</v>
      </c>
      <c r="L450" s="11">
        <v>0</v>
      </c>
      <c r="M450" s="11">
        <v>0</v>
      </c>
      <c r="N450" s="11"/>
      <c r="O450" s="11"/>
    </row>
    <row r="451" spans="1:15" x14ac:dyDescent="0.35">
      <c r="A451" s="10" t="str">
        <f t="shared" si="13"/>
        <v>DISTRIBUCION VOLUMEN X CRITERIO (Consumiciones)TintoHOMBRE</v>
      </c>
      <c r="B451" s="10">
        <v>0</v>
      </c>
      <c r="C451" s="10">
        <v>0</v>
      </c>
      <c r="D451" s="10" t="s">
        <v>17</v>
      </c>
      <c r="E451" s="84">
        <v>69.246259320871133</v>
      </c>
      <c r="F451" s="84">
        <v>66.881937816063839</v>
      </c>
      <c r="G451" s="84">
        <v>66.839003942044201</v>
      </c>
      <c r="H451" s="11">
        <v>0</v>
      </c>
      <c r="I451" s="11">
        <v>0</v>
      </c>
      <c r="J451" s="11">
        <v>0</v>
      </c>
      <c r="K451" s="11">
        <v>0</v>
      </c>
      <c r="L451" s="11">
        <v>0</v>
      </c>
      <c r="M451" s="11">
        <v>0</v>
      </c>
      <c r="N451" s="11"/>
      <c r="O451" s="11"/>
    </row>
    <row r="452" spans="1:15" x14ac:dyDescent="0.35">
      <c r="A452" s="10" t="str">
        <f t="shared" si="13"/>
        <v>DISTRIBUCION VOLUMEN X CRITERIO (Consumiciones)TintoMUJER</v>
      </c>
      <c r="B452" s="10">
        <v>0</v>
      </c>
      <c r="C452" s="10">
        <v>0</v>
      </c>
      <c r="D452" s="10" t="s">
        <v>18</v>
      </c>
      <c r="E452" s="84">
        <v>30.753718259715452</v>
      </c>
      <c r="F452" s="84">
        <v>33.118086166016752</v>
      </c>
      <c r="G452" s="84">
        <v>33.161011870407471</v>
      </c>
      <c r="H452" s="11">
        <v>0</v>
      </c>
      <c r="I452" s="11">
        <v>0</v>
      </c>
      <c r="J452" s="11">
        <v>0</v>
      </c>
      <c r="K452" s="11">
        <v>0</v>
      </c>
      <c r="L452" s="11">
        <v>0</v>
      </c>
      <c r="M452" s="11">
        <v>0</v>
      </c>
      <c r="N452" s="11"/>
      <c r="O452" s="11"/>
    </row>
    <row r="453" spans="1:15" x14ac:dyDescent="0.35">
      <c r="A453" s="10" t="str">
        <f>$B$3&amp;$C$453&amp;D453</f>
        <v>DISTRIBUCION VOLUMEN X CRITERIO (Consumiciones)BlancoT.ESPAÑA</v>
      </c>
      <c r="B453" s="10">
        <v>0</v>
      </c>
      <c r="C453" s="10" t="s">
        <v>128</v>
      </c>
      <c r="D453" s="10" t="s">
        <v>32</v>
      </c>
      <c r="E453" s="84">
        <v>100</v>
      </c>
      <c r="F453" s="84">
        <v>100</v>
      </c>
      <c r="G453" s="84">
        <v>100</v>
      </c>
      <c r="H453" s="11">
        <v>0</v>
      </c>
      <c r="I453" s="11">
        <v>0</v>
      </c>
      <c r="J453" s="11">
        <v>0</v>
      </c>
      <c r="K453" s="11">
        <v>0</v>
      </c>
      <c r="L453" s="11">
        <v>0</v>
      </c>
      <c r="M453" s="11">
        <v>0</v>
      </c>
      <c r="N453" s="11"/>
      <c r="O453" s="11"/>
    </row>
    <row r="454" spans="1:15" x14ac:dyDescent="0.35">
      <c r="A454" s="10" t="str">
        <f t="shared" ref="A454:A482" si="14">$B$3&amp;$C$453&amp;D454</f>
        <v>DISTRIBUCION VOLUMEN X CRITERIO (Consumiciones)BlancoBCN AM</v>
      </c>
      <c r="B454" s="10">
        <v>0</v>
      </c>
      <c r="C454" s="10">
        <v>0</v>
      </c>
      <c r="D454" s="10" t="s">
        <v>1</v>
      </c>
      <c r="E454" s="84">
        <v>4.4572343188892134</v>
      </c>
      <c r="F454" s="84">
        <v>4.7046156316210475</v>
      </c>
      <c r="G454" s="84">
        <v>4.451730139565246</v>
      </c>
      <c r="H454" s="11">
        <v>0</v>
      </c>
      <c r="I454" s="11">
        <v>0</v>
      </c>
      <c r="J454" s="11">
        <v>0</v>
      </c>
      <c r="K454" s="11">
        <v>0</v>
      </c>
      <c r="L454" s="11">
        <v>0</v>
      </c>
      <c r="M454" s="11">
        <v>0</v>
      </c>
      <c r="N454" s="11"/>
      <c r="O454" s="11"/>
    </row>
    <row r="455" spans="1:15" x14ac:dyDescent="0.35">
      <c r="A455" s="10" t="str">
        <f t="shared" si="14"/>
        <v>DISTRIBUCION VOLUMEN X CRITERIO (Consumiciones)BlancoREST.CAT ARAGON</v>
      </c>
      <c r="B455" s="10">
        <v>0</v>
      </c>
      <c r="C455" s="10">
        <v>0</v>
      </c>
      <c r="D455" s="10" t="s">
        <v>2</v>
      </c>
      <c r="E455" s="84">
        <v>10.267908925932163</v>
      </c>
      <c r="F455" s="84">
        <v>12.318844319314513</v>
      </c>
      <c r="G455" s="84">
        <v>12.264402398318822</v>
      </c>
      <c r="H455" s="11">
        <v>0</v>
      </c>
      <c r="I455" s="11">
        <v>0</v>
      </c>
      <c r="J455" s="11">
        <v>0</v>
      </c>
      <c r="K455" s="11">
        <v>0</v>
      </c>
      <c r="L455" s="11">
        <v>0</v>
      </c>
      <c r="M455" s="11">
        <v>0</v>
      </c>
      <c r="N455" s="11"/>
      <c r="O455" s="11"/>
    </row>
    <row r="456" spans="1:15" x14ac:dyDescent="0.35">
      <c r="A456" s="10" t="str">
        <f t="shared" si="14"/>
        <v>DISTRIBUCION VOLUMEN X CRITERIO (Consumiciones)BlancoLEVANTE</v>
      </c>
      <c r="B456" s="10">
        <v>0</v>
      </c>
      <c r="C456" s="10">
        <v>0</v>
      </c>
      <c r="D456" s="10" t="s">
        <v>3</v>
      </c>
      <c r="E456" s="84">
        <v>6.8058132928437169</v>
      </c>
      <c r="F456" s="84">
        <v>6.9995623000843858</v>
      </c>
      <c r="G456" s="84">
        <v>6.8555687215980567</v>
      </c>
      <c r="H456" s="11">
        <v>0</v>
      </c>
      <c r="I456" s="11">
        <v>0</v>
      </c>
      <c r="J456" s="11">
        <v>0</v>
      </c>
      <c r="K456" s="11">
        <v>0</v>
      </c>
      <c r="L456" s="11">
        <v>0</v>
      </c>
      <c r="M456" s="11">
        <v>0</v>
      </c>
      <c r="N456" s="11"/>
      <c r="O456" s="11"/>
    </row>
    <row r="457" spans="1:15" x14ac:dyDescent="0.35">
      <c r="A457" s="10" t="str">
        <f t="shared" si="14"/>
        <v>DISTRIBUCION VOLUMEN X CRITERIO (Consumiciones)BlancoANDALUCIA</v>
      </c>
      <c r="B457" s="10">
        <v>0</v>
      </c>
      <c r="C457" s="10">
        <v>0</v>
      </c>
      <c r="D457" s="10" t="s">
        <v>4</v>
      </c>
      <c r="E457" s="84">
        <v>11.139371130863584</v>
      </c>
      <c r="F457" s="84">
        <v>9.4838877691543892</v>
      </c>
      <c r="G457" s="84">
        <v>11.737574690273266</v>
      </c>
      <c r="H457" s="11">
        <v>0</v>
      </c>
      <c r="I457" s="11">
        <v>0</v>
      </c>
      <c r="J457" s="11">
        <v>0</v>
      </c>
      <c r="K457" s="11">
        <v>0</v>
      </c>
      <c r="L457" s="11">
        <v>0</v>
      </c>
      <c r="M457" s="11">
        <v>0</v>
      </c>
      <c r="N457" s="11"/>
      <c r="O457" s="11"/>
    </row>
    <row r="458" spans="1:15" x14ac:dyDescent="0.35">
      <c r="A458" s="10" t="str">
        <f t="shared" si="14"/>
        <v>DISTRIBUCION VOLUMEN X CRITERIO (Consumiciones)BlancoMDD AM</v>
      </c>
      <c r="B458" s="10">
        <v>0</v>
      </c>
      <c r="C458" s="10">
        <v>0</v>
      </c>
      <c r="D458" s="10" t="s">
        <v>5</v>
      </c>
      <c r="E458" s="84">
        <v>17.356920110795034</v>
      </c>
      <c r="F458" s="84">
        <v>21.24389919904738</v>
      </c>
      <c r="G458" s="84">
        <v>18.531249503155955</v>
      </c>
      <c r="H458" s="11">
        <v>0</v>
      </c>
      <c r="I458" s="11">
        <v>0</v>
      </c>
      <c r="J458" s="11">
        <v>0</v>
      </c>
      <c r="K458" s="11">
        <v>0</v>
      </c>
      <c r="L458" s="11">
        <v>0</v>
      </c>
      <c r="M458" s="11">
        <v>0</v>
      </c>
      <c r="N458" s="11"/>
      <c r="O458" s="11"/>
    </row>
    <row r="459" spans="1:15" x14ac:dyDescent="0.35">
      <c r="A459" s="10" t="str">
        <f t="shared" si="14"/>
        <v>DISTRIBUCION VOLUMEN X CRITERIO (Consumiciones)BlancoRTO CENTRO</v>
      </c>
      <c r="B459" s="10">
        <v>0</v>
      </c>
      <c r="C459" s="10">
        <v>0</v>
      </c>
      <c r="D459" s="10" t="s">
        <v>6</v>
      </c>
      <c r="E459" s="84">
        <v>10.559440077434425</v>
      </c>
      <c r="F459" s="84">
        <v>8.2473912416055768</v>
      </c>
      <c r="G459" s="84">
        <v>8.0168276986931968</v>
      </c>
      <c r="H459" s="11">
        <v>0</v>
      </c>
      <c r="I459" s="11">
        <v>0</v>
      </c>
      <c r="J459" s="11">
        <v>0</v>
      </c>
      <c r="K459" s="11">
        <v>0</v>
      </c>
      <c r="L459" s="11">
        <v>0</v>
      </c>
      <c r="M459" s="11">
        <v>0</v>
      </c>
      <c r="N459" s="11"/>
      <c r="O459" s="11"/>
    </row>
    <row r="460" spans="1:15" x14ac:dyDescent="0.35">
      <c r="A460" s="10" t="str">
        <f t="shared" si="14"/>
        <v>DISTRIBUCION VOLUMEN X CRITERIO (Consumiciones)BlancoNORTE-CENTRO</v>
      </c>
      <c r="B460" s="10">
        <v>0</v>
      </c>
      <c r="C460" s="10">
        <v>0</v>
      </c>
      <c r="D460" s="10" t="s">
        <v>7</v>
      </c>
      <c r="E460" s="84">
        <v>25.520107447155244</v>
      </c>
      <c r="F460" s="84">
        <v>21.92426453512542</v>
      </c>
      <c r="G460" s="84">
        <v>23.598385408824324</v>
      </c>
      <c r="H460" s="11">
        <v>0</v>
      </c>
      <c r="I460" s="11">
        <v>0</v>
      </c>
      <c r="J460" s="11">
        <v>0</v>
      </c>
      <c r="K460" s="11">
        <v>0</v>
      </c>
      <c r="L460" s="11">
        <v>0</v>
      </c>
      <c r="M460" s="11">
        <v>0</v>
      </c>
      <c r="N460" s="11"/>
      <c r="O460" s="11"/>
    </row>
    <row r="461" spans="1:15" x14ac:dyDescent="0.35">
      <c r="A461" s="10" t="str">
        <f t="shared" si="14"/>
        <v>DISTRIBUCION VOLUMEN X CRITERIO (Consumiciones)BlancoNOROESTE</v>
      </c>
      <c r="B461" s="10">
        <v>0</v>
      </c>
      <c r="C461" s="10">
        <v>0</v>
      </c>
      <c r="D461" s="10" t="s">
        <v>8</v>
      </c>
      <c r="E461" s="84">
        <v>13.893255898909873</v>
      </c>
      <c r="F461" s="84">
        <v>15.077567497054128</v>
      </c>
      <c r="G461" s="84">
        <v>14.544301654712793</v>
      </c>
      <c r="H461" s="11">
        <v>0</v>
      </c>
      <c r="I461" s="11">
        <v>0</v>
      </c>
      <c r="J461" s="11">
        <v>0</v>
      </c>
      <c r="K461" s="11">
        <v>0</v>
      </c>
      <c r="L461" s="11">
        <v>0</v>
      </c>
      <c r="M461" s="11">
        <v>0</v>
      </c>
      <c r="N461" s="11"/>
      <c r="O461" s="11"/>
    </row>
    <row r="462" spans="1:15" x14ac:dyDescent="0.35">
      <c r="A462" s="10" t="str">
        <f t="shared" si="14"/>
        <v>DISTRIBUCION VOLUMEN X CRITERIO (Consumiciones)Blanco&lt;2MIL</v>
      </c>
      <c r="B462" s="10">
        <v>0</v>
      </c>
      <c r="C462" s="10">
        <v>0</v>
      </c>
      <c r="D462" s="10" t="s">
        <v>9</v>
      </c>
      <c r="E462" s="84">
        <v>4.0207115420025623</v>
      </c>
      <c r="F462" s="84">
        <v>4.7512813234975093</v>
      </c>
      <c r="G462" s="84">
        <v>7.5309567743341352</v>
      </c>
      <c r="H462" s="11">
        <v>0</v>
      </c>
      <c r="I462" s="11">
        <v>0</v>
      </c>
      <c r="J462" s="11">
        <v>0</v>
      </c>
      <c r="K462" s="11">
        <v>0</v>
      </c>
      <c r="L462" s="11">
        <v>0</v>
      </c>
      <c r="M462" s="11">
        <v>0</v>
      </c>
      <c r="N462" s="11"/>
      <c r="O462" s="11"/>
    </row>
    <row r="463" spans="1:15" x14ac:dyDescent="0.35">
      <c r="A463" s="10" t="str">
        <f t="shared" si="14"/>
        <v>DISTRIBUCION VOLUMEN X CRITERIO (Consumiciones)Blanco2-5MIL</v>
      </c>
      <c r="B463" s="10">
        <v>0</v>
      </c>
      <c r="C463" s="10">
        <v>0</v>
      </c>
      <c r="D463" s="10" t="s">
        <v>10</v>
      </c>
      <c r="E463" s="84">
        <v>8.1485423442424896</v>
      </c>
      <c r="F463" s="84">
        <v>6.3457791106281762</v>
      </c>
      <c r="G463" s="84">
        <v>8.9971063802725091</v>
      </c>
      <c r="H463" s="11">
        <v>0</v>
      </c>
      <c r="I463" s="11">
        <v>0</v>
      </c>
      <c r="J463" s="11">
        <v>0</v>
      </c>
      <c r="K463" s="11">
        <v>0</v>
      </c>
      <c r="L463" s="11">
        <v>0</v>
      </c>
      <c r="M463" s="11">
        <v>0</v>
      </c>
      <c r="N463" s="11"/>
      <c r="O463" s="11"/>
    </row>
    <row r="464" spans="1:15" x14ac:dyDescent="0.35">
      <c r="A464" s="10" t="str">
        <f t="shared" si="14"/>
        <v>DISTRIBUCION VOLUMEN X CRITERIO (Consumiciones)Blanco5-10MIL</v>
      </c>
      <c r="B464" s="10">
        <v>0</v>
      </c>
      <c r="C464" s="10">
        <v>0</v>
      </c>
      <c r="D464" s="10" t="s">
        <v>11</v>
      </c>
      <c r="E464" s="84">
        <v>4.8628483145901464</v>
      </c>
      <c r="F464" s="84">
        <v>7.1298391882864633</v>
      </c>
      <c r="G464" s="84">
        <v>8.5096820291625246</v>
      </c>
      <c r="H464" s="11">
        <v>0</v>
      </c>
      <c r="I464" s="11">
        <v>0</v>
      </c>
      <c r="J464" s="11">
        <v>0</v>
      </c>
      <c r="K464" s="11">
        <v>0</v>
      </c>
      <c r="L464" s="11">
        <v>0</v>
      </c>
      <c r="M464" s="11">
        <v>0</v>
      </c>
      <c r="N464" s="11"/>
      <c r="O464" s="11"/>
    </row>
    <row r="465" spans="1:15" x14ac:dyDescent="0.35">
      <c r="A465" s="10" t="str">
        <f t="shared" si="14"/>
        <v>DISTRIBUCION VOLUMEN X CRITERIO (Consumiciones)Blanco10-30MIL</v>
      </c>
      <c r="B465" s="10">
        <v>0</v>
      </c>
      <c r="C465" s="10">
        <v>0</v>
      </c>
      <c r="D465" s="10" t="s">
        <v>12</v>
      </c>
      <c r="E465" s="84">
        <v>15.46175592204961</v>
      </c>
      <c r="F465" s="84">
        <v>17.663141175424968</v>
      </c>
      <c r="G465" s="84">
        <v>15.717639202842371</v>
      </c>
      <c r="H465" s="11">
        <v>0</v>
      </c>
      <c r="I465" s="11">
        <v>0</v>
      </c>
      <c r="J465" s="11">
        <v>0</v>
      </c>
      <c r="K465" s="11">
        <v>0</v>
      </c>
      <c r="L465" s="11">
        <v>0</v>
      </c>
      <c r="M465" s="11">
        <v>0</v>
      </c>
      <c r="N465" s="11"/>
      <c r="O465" s="11"/>
    </row>
    <row r="466" spans="1:15" x14ac:dyDescent="0.35">
      <c r="A466" s="10" t="str">
        <f t="shared" si="14"/>
        <v>DISTRIBUCION VOLUMEN X CRITERIO (Consumiciones)Blanco30-100MIL</v>
      </c>
      <c r="B466" s="10">
        <v>0</v>
      </c>
      <c r="C466" s="10">
        <v>0</v>
      </c>
      <c r="D466" s="10" t="s">
        <v>13</v>
      </c>
      <c r="E466" s="84">
        <v>16.517804304778899</v>
      </c>
      <c r="F466" s="84">
        <v>15.19453276489685</v>
      </c>
      <c r="G466" s="84">
        <v>14.209234705854296</v>
      </c>
      <c r="H466" s="11">
        <v>0</v>
      </c>
      <c r="I466" s="11">
        <v>0</v>
      </c>
      <c r="J466" s="11">
        <v>0</v>
      </c>
      <c r="K466" s="11">
        <v>0</v>
      </c>
      <c r="L466" s="11">
        <v>0</v>
      </c>
      <c r="M466" s="11">
        <v>0</v>
      </c>
      <c r="N466" s="11"/>
      <c r="O466" s="11"/>
    </row>
    <row r="467" spans="1:15" x14ac:dyDescent="0.35">
      <c r="A467" s="10" t="str">
        <f t="shared" si="14"/>
        <v>DISTRIBUCION VOLUMEN X CRITERIO (Consumiciones)Blanco100-200MIL</v>
      </c>
      <c r="B467" s="10">
        <v>0</v>
      </c>
      <c r="C467" s="10">
        <v>0</v>
      </c>
      <c r="D467" s="10" t="s">
        <v>14</v>
      </c>
      <c r="E467" s="84">
        <v>11.137283631146678</v>
      </c>
      <c r="F467" s="84">
        <v>9.8496816163168432</v>
      </c>
      <c r="G467" s="84">
        <v>10.882909406508681</v>
      </c>
      <c r="H467" s="11">
        <v>0</v>
      </c>
      <c r="I467" s="11">
        <v>0</v>
      </c>
      <c r="J467" s="11">
        <v>0</v>
      </c>
      <c r="K467" s="11">
        <v>0</v>
      </c>
      <c r="L467" s="11">
        <v>0</v>
      </c>
      <c r="M467" s="11">
        <v>0</v>
      </c>
      <c r="N467" s="11"/>
      <c r="O467" s="11"/>
    </row>
    <row r="468" spans="1:15" x14ac:dyDescent="0.35">
      <c r="A468" s="10" t="str">
        <f t="shared" si="14"/>
        <v>DISTRIBUCION VOLUMEN X CRITERIO (Consumiciones)Blanco200-500MIL</v>
      </c>
      <c r="B468" s="10">
        <v>0</v>
      </c>
      <c r="C468" s="10">
        <v>0</v>
      </c>
      <c r="D468" s="10" t="s">
        <v>15</v>
      </c>
      <c r="E468" s="84">
        <v>19.125879186938558</v>
      </c>
      <c r="F468" s="84">
        <v>14.7834866716553</v>
      </c>
      <c r="G468" s="84">
        <v>13.046577551159741</v>
      </c>
      <c r="H468" s="11">
        <v>0</v>
      </c>
      <c r="I468" s="11">
        <v>0</v>
      </c>
      <c r="J468" s="11">
        <v>0</v>
      </c>
      <c r="K468" s="11">
        <v>0</v>
      </c>
      <c r="L468" s="11">
        <v>0</v>
      </c>
      <c r="M468" s="11">
        <v>0</v>
      </c>
      <c r="N468" s="11"/>
      <c r="O468" s="11"/>
    </row>
    <row r="469" spans="1:15" x14ac:dyDescent="0.35">
      <c r="A469" s="10" t="str">
        <f t="shared" si="14"/>
        <v>DISTRIBUCION VOLUMEN X CRITERIO (Consumiciones)Blanco&gt;500MIL</v>
      </c>
      <c r="B469" s="10">
        <v>0</v>
      </c>
      <c r="C469" s="10">
        <v>0</v>
      </c>
      <c r="D469" s="10" t="s">
        <v>16</v>
      </c>
      <c r="E469" s="84">
        <v>20.725219064386565</v>
      </c>
      <c r="F469" s="84">
        <v>24.282282041210692</v>
      </c>
      <c r="G469" s="84">
        <v>21.105925747884733</v>
      </c>
      <c r="H469" s="11">
        <v>0</v>
      </c>
      <c r="I469" s="11">
        <v>0</v>
      </c>
      <c r="J469" s="11">
        <v>0</v>
      </c>
      <c r="K469" s="11">
        <v>0</v>
      </c>
      <c r="L469" s="11">
        <v>0</v>
      </c>
      <c r="M469" s="11">
        <v>0</v>
      </c>
      <c r="N469" s="11"/>
      <c r="O469" s="11"/>
    </row>
    <row r="470" spans="1:15" x14ac:dyDescent="0.35">
      <c r="A470" s="10" t="str">
        <f t="shared" si="14"/>
        <v>DISTRIBUCION VOLUMEN X CRITERIO (Consumiciones)BlancoDE 15 A 19 AÑOS</v>
      </c>
      <c r="B470" s="10">
        <v>0</v>
      </c>
      <c r="C470" s="10">
        <v>0</v>
      </c>
      <c r="D470" s="10" t="s">
        <v>35</v>
      </c>
      <c r="E470" s="84">
        <v>0.722820704452381</v>
      </c>
      <c r="F470" s="84">
        <v>6.4853614225820672E-2</v>
      </c>
      <c r="G470" s="84">
        <v>8.6792262606745482E-2</v>
      </c>
      <c r="H470" s="11">
        <v>0</v>
      </c>
      <c r="I470" s="11">
        <v>0</v>
      </c>
      <c r="J470" s="11">
        <v>0</v>
      </c>
      <c r="K470" s="11">
        <v>0</v>
      </c>
      <c r="L470" s="11">
        <v>0</v>
      </c>
      <c r="M470" s="11">
        <v>0</v>
      </c>
      <c r="N470" s="11"/>
      <c r="O470" s="11"/>
    </row>
    <row r="471" spans="1:15" x14ac:dyDescent="0.35">
      <c r="A471" s="10" t="str">
        <f t="shared" si="14"/>
        <v>DISTRIBUCION VOLUMEN X CRITERIO (Consumiciones)BlancoDE 20 A 24 AÑOS</v>
      </c>
      <c r="B471" s="10">
        <v>0</v>
      </c>
      <c r="C471" s="10">
        <v>0</v>
      </c>
      <c r="D471" s="10" t="s">
        <v>36</v>
      </c>
      <c r="E471" s="84">
        <v>1.1381629411689409</v>
      </c>
      <c r="F471" s="84">
        <v>1.1560438426229886</v>
      </c>
      <c r="G471" s="84">
        <v>0.90928352516579403</v>
      </c>
      <c r="H471" s="11">
        <v>0</v>
      </c>
      <c r="I471" s="11">
        <v>0</v>
      </c>
      <c r="J471" s="11">
        <v>0</v>
      </c>
      <c r="K471" s="11">
        <v>0</v>
      </c>
      <c r="L471" s="11">
        <v>0</v>
      </c>
      <c r="M471" s="11">
        <v>0</v>
      </c>
      <c r="N471" s="11"/>
      <c r="O471" s="11"/>
    </row>
    <row r="472" spans="1:15" x14ac:dyDescent="0.35">
      <c r="A472" s="10" t="str">
        <f t="shared" si="14"/>
        <v>DISTRIBUCION VOLUMEN X CRITERIO (Consumiciones)BlancoDE 25 A 34 AÑOS</v>
      </c>
      <c r="B472" s="10">
        <v>0</v>
      </c>
      <c r="C472" s="10">
        <v>0</v>
      </c>
      <c r="D472" s="10" t="s">
        <v>37</v>
      </c>
      <c r="E472" s="84">
        <v>5.0150585533823904</v>
      </c>
      <c r="F472" s="84">
        <v>4.9341194729634292</v>
      </c>
      <c r="G472" s="84">
        <v>3.6740749815992353</v>
      </c>
      <c r="H472" s="11">
        <v>0</v>
      </c>
      <c r="I472" s="11">
        <v>0</v>
      </c>
      <c r="J472" s="11">
        <v>0</v>
      </c>
      <c r="K472" s="11">
        <v>0</v>
      </c>
      <c r="L472" s="11">
        <v>0</v>
      </c>
      <c r="M472" s="11">
        <v>0</v>
      </c>
      <c r="N472" s="11"/>
      <c r="O472" s="11"/>
    </row>
    <row r="473" spans="1:15" x14ac:dyDescent="0.35">
      <c r="A473" s="10" t="str">
        <f t="shared" si="14"/>
        <v>DISTRIBUCION VOLUMEN X CRITERIO (Consumiciones)BlancoDE 35 A 49 AÑOS</v>
      </c>
      <c r="B473" s="10">
        <v>0</v>
      </c>
      <c r="C473" s="10">
        <v>0</v>
      </c>
      <c r="D473" s="10" t="s">
        <v>38</v>
      </c>
      <c r="E473" s="84">
        <v>13.336356269244137</v>
      </c>
      <c r="F473" s="84">
        <v>11.133365635204836</v>
      </c>
      <c r="G473" s="84">
        <v>10.203423150267151</v>
      </c>
      <c r="H473" s="11">
        <v>0</v>
      </c>
      <c r="I473" s="11">
        <v>0</v>
      </c>
      <c r="J473" s="11">
        <v>0</v>
      </c>
      <c r="K473" s="11">
        <v>0</v>
      </c>
      <c r="L473" s="11">
        <v>0</v>
      </c>
      <c r="M473" s="11">
        <v>0</v>
      </c>
      <c r="N473" s="11"/>
      <c r="O473" s="11"/>
    </row>
    <row r="474" spans="1:15" x14ac:dyDescent="0.35">
      <c r="A474" s="10" t="str">
        <f t="shared" si="14"/>
        <v>DISTRIBUCION VOLUMEN X CRITERIO (Consumiciones)BlancoDE 50 A 59 AÑOS</v>
      </c>
      <c r="B474" s="10">
        <v>0</v>
      </c>
      <c r="C474" s="10">
        <v>0</v>
      </c>
      <c r="D474" s="10" t="s">
        <v>39</v>
      </c>
      <c r="E474" s="84">
        <v>21.92589572938914</v>
      </c>
      <c r="F474" s="84">
        <v>22.557123183855946</v>
      </c>
      <c r="G474" s="84">
        <v>25.445597798080712</v>
      </c>
      <c r="H474" s="11">
        <v>0</v>
      </c>
      <c r="I474" s="11">
        <v>0</v>
      </c>
      <c r="J474" s="11">
        <v>0</v>
      </c>
      <c r="K474" s="11">
        <v>0</v>
      </c>
      <c r="L474" s="11">
        <v>0</v>
      </c>
      <c r="M474" s="11">
        <v>0</v>
      </c>
      <c r="N474" s="11"/>
      <c r="O474" s="11"/>
    </row>
    <row r="475" spans="1:15" x14ac:dyDescent="0.35">
      <c r="A475" s="10" t="str">
        <f t="shared" si="14"/>
        <v>DISTRIBUCION VOLUMEN X CRITERIO (Consumiciones)BlancoDE 60 A 75 AÑOS</v>
      </c>
      <c r="B475" s="10">
        <v>0</v>
      </c>
      <c r="C475" s="10">
        <v>0</v>
      </c>
      <c r="D475" s="10" t="s">
        <v>40</v>
      </c>
      <c r="E475" s="84">
        <v>57.861750407899414</v>
      </c>
      <c r="F475" s="84">
        <v>60.15451380427168</v>
      </c>
      <c r="G475" s="84">
        <v>59.680860117708789</v>
      </c>
      <c r="H475" s="11">
        <v>0</v>
      </c>
      <c r="I475" s="11">
        <v>0</v>
      </c>
      <c r="J475" s="11">
        <v>0</v>
      </c>
      <c r="K475" s="11">
        <v>0</v>
      </c>
      <c r="L475" s="11">
        <v>0</v>
      </c>
      <c r="M475" s="11">
        <v>0</v>
      </c>
      <c r="N475" s="11"/>
      <c r="O475" s="11"/>
    </row>
    <row r="476" spans="1:15" x14ac:dyDescent="0.35">
      <c r="A476" s="10" t="str">
        <f t="shared" si="14"/>
        <v>DISTRIBUCION VOLUMEN X CRITERIO (Consumiciones)BlancoNIVEL ALTO</v>
      </c>
      <c r="B476" s="10">
        <v>0</v>
      </c>
      <c r="C476" s="10">
        <v>0</v>
      </c>
      <c r="D476" s="10" t="s">
        <v>203</v>
      </c>
      <c r="E476" s="84">
        <v>33.331304913797091</v>
      </c>
      <c r="F476" s="84">
        <v>34.507630600384751</v>
      </c>
      <c r="G476" s="84">
        <v>33.70244910212682</v>
      </c>
      <c r="H476" s="11">
        <v>0</v>
      </c>
      <c r="I476" s="11">
        <v>0</v>
      </c>
      <c r="J476" s="11">
        <v>0</v>
      </c>
      <c r="K476" s="11">
        <v>0</v>
      </c>
      <c r="L476" s="11">
        <v>0</v>
      </c>
      <c r="M476" s="11">
        <v>0</v>
      </c>
      <c r="N476" s="11"/>
      <c r="O476" s="11"/>
    </row>
    <row r="477" spans="1:15" x14ac:dyDescent="0.35">
      <c r="A477" s="10" t="str">
        <f t="shared" si="14"/>
        <v>DISTRIBUCION VOLUMEN X CRITERIO (Consumiciones)BlancoNIVEL MEDIO ALTO</v>
      </c>
      <c r="B477" s="10">
        <v>0</v>
      </c>
      <c r="C477" s="10">
        <v>0</v>
      </c>
      <c r="D477" s="10" t="s">
        <v>204</v>
      </c>
      <c r="E477" s="84">
        <v>13.454408316913966</v>
      </c>
      <c r="F477" s="84">
        <v>13.131714225916232</v>
      </c>
      <c r="G477" s="84">
        <v>13.652067946755153</v>
      </c>
      <c r="H477" s="11">
        <v>0</v>
      </c>
      <c r="I477" s="11">
        <v>0</v>
      </c>
      <c r="J477" s="11">
        <v>0</v>
      </c>
      <c r="K477" s="11">
        <v>0</v>
      </c>
      <c r="L477" s="11">
        <v>0</v>
      </c>
      <c r="M477" s="11">
        <v>0</v>
      </c>
      <c r="N477" s="11"/>
      <c r="O477" s="11"/>
    </row>
    <row r="478" spans="1:15" x14ac:dyDescent="0.35">
      <c r="A478" s="10" t="str">
        <f t="shared" si="14"/>
        <v>DISTRIBUCION VOLUMEN X CRITERIO (Consumiciones)BlancoNIVEL MEDIO</v>
      </c>
      <c r="B478" s="10">
        <v>0</v>
      </c>
      <c r="C478" s="10">
        <v>0</v>
      </c>
      <c r="D478" s="10" t="s">
        <v>205</v>
      </c>
      <c r="E478" s="84">
        <v>22.729573273701739</v>
      </c>
      <c r="F478" s="84">
        <v>24.853623782587384</v>
      </c>
      <c r="G478" s="84">
        <v>26.017204598741735</v>
      </c>
      <c r="H478" s="11">
        <v>0</v>
      </c>
      <c r="I478" s="11">
        <v>0</v>
      </c>
      <c r="J478" s="11">
        <v>0</v>
      </c>
      <c r="K478" s="11">
        <v>0</v>
      </c>
      <c r="L478" s="11">
        <v>0</v>
      </c>
      <c r="M478" s="11">
        <v>0</v>
      </c>
      <c r="N478" s="11"/>
      <c r="O478" s="11"/>
    </row>
    <row r="479" spans="1:15" x14ac:dyDescent="0.35">
      <c r="A479" s="10" t="str">
        <f t="shared" si="14"/>
        <v>DISTRIBUCION VOLUMEN X CRITERIO (Consumiciones)BlancoNIVEL MEDIO BAJO</v>
      </c>
      <c r="B479" s="10">
        <v>0</v>
      </c>
      <c r="C479" s="10">
        <v>0</v>
      </c>
      <c r="D479" s="10" t="s">
        <v>206</v>
      </c>
      <c r="E479" s="84">
        <v>12.952591109023611</v>
      </c>
      <c r="F479" s="84">
        <v>13.709602352493697</v>
      </c>
      <c r="G479" s="84">
        <v>11.585542750098435</v>
      </c>
      <c r="H479" s="11">
        <v>0</v>
      </c>
      <c r="I479" s="11">
        <v>0</v>
      </c>
      <c r="J479" s="11">
        <v>0</v>
      </c>
      <c r="K479" s="11">
        <v>0</v>
      </c>
      <c r="L479" s="11">
        <v>0</v>
      </c>
      <c r="M479" s="11">
        <v>0</v>
      </c>
      <c r="N479" s="11"/>
      <c r="O479" s="11"/>
    </row>
    <row r="480" spans="1:15" x14ac:dyDescent="0.35">
      <c r="A480" s="10" t="str">
        <f t="shared" si="14"/>
        <v>DISTRIBUCION VOLUMEN X CRITERIO (Consumiciones)BlancoNIVEL BAJO</v>
      </c>
      <c r="B480" s="10">
        <v>0</v>
      </c>
      <c r="C480" s="10">
        <v>0</v>
      </c>
      <c r="D480" s="10" t="s">
        <v>207</v>
      </c>
      <c r="E480" s="84">
        <v>17.532171620047482</v>
      </c>
      <c r="F480" s="84">
        <v>13.79745770891809</v>
      </c>
      <c r="G480" s="84">
        <v>15.042782364070483</v>
      </c>
      <c r="H480" s="11">
        <v>0</v>
      </c>
      <c r="I480" s="11">
        <v>0</v>
      </c>
      <c r="J480" s="11">
        <v>0</v>
      </c>
      <c r="K480" s="11">
        <v>0</v>
      </c>
      <c r="L480" s="11">
        <v>0</v>
      </c>
      <c r="M480" s="11">
        <v>0</v>
      </c>
      <c r="N480" s="11"/>
      <c r="O480" s="11"/>
    </row>
    <row r="481" spans="1:15" x14ac:dyDescent="0.35">
      <c r="A481" s="10" t="str">
        <f t="shared" si="14"/>
        <v>DISTRIBUCION VOLUMEN X CRITERIO (Consumiciones)BlancoHOMBRE</v>
      </c>
      <c r="B481" s="10">
        <v>0</v>
      </c>
      <c r="C481" s="10">
        <v>0</v>
      </c>
      <c r="D481" s="10" t="s">
        <v>17</v>
      </c>
      <c r="E481" s="84">
        <v>65.579886743293656</v>
      </c>
      <c r="F481" s="84">
        <v>65.120439152544165</v>
      </c>
      <c r="G481" s="84">
        <v>67.692212010485875</v>
      </c>
      <c r="H481" s="11">
        <v>0</v>
      </c>
      <c r="I481" s="11">
        <v>0</v>
      </c>
      <c r="J481" s="11">
        <v>0</v>
      </c>
      <c r="K481" s="11">
        <v>0</v>
      </c>
      <c r="L481" s="11">
        <v>0</v>
      </c>
      <c r="M481" s="11">
        <v>0</v>
      </c>
      <c r="N481" s="11"/>
      <c r="O481" s="11"/>
    </row>
    <row r="482" spans="1:15" x14ac:dyDescent="0.35">
      <c r="A482" s="10" t="str">
        <f t="shared" si="14"/>
        <v>DISTRIBUCION VOLUMEN X CRITERIO (Consumiciones)BlancoMUJER</v>
      </c>
      <c r="B482" s="10">
        <v>0</v>
      </c>
      <c r="C482" s="10">
        <v>0</v>
      </c>
      <c r="D482" s="10" t="s">
        <v>18</v>
      </c>
      <c r="E482" s="84">
        <v>34.420152643493452</v>
      </c>
      <c r="F482" s="84">
        <v>34.879579960989282</v>
      </c>
      <c r="G482" s="84">
        <v>32.307816046589707</v>
      </c>
      <c r="H482" s="11">
        <v>0</v>
      </c>
      <c r="I482" s="11">
        <v>0</v>
      </c>
      <c r="J482" s="11">
        <v>0</v>
      </c>
      <c r="K482" s="11">
        <v>0</v>
      </c>
      <c r="L482" s="11">
        <v>0</v>
      </c>
      <c r="M482" s="11">
        <v>0</v>
      </c>
      <c r="N482" s="11"/>
      <c r="O482" s="11"/>
    </row>
    <row r="483" spans="1:15" x14ac:dyDescent="0.35">
      <c r="A483" s="10" t="str">
        <f>$B$3&amp;$C$483&amp;D483</f>
        <v>DISTRIBUCION VOLUMEN X CRITERIO (Consumiciones)RosadoT.ESPAÑA</v>
      </c>
      <c r="B483" s="10">
        <v>0</v>
      </c>
      <c r="C483" s="10" t="s">
        <v>129</v>
      </c>
      <c r="D483" s="10" t="s">
        <v>32</v>
      </c>
      <c r="E483" s="84">
        <v>100</v>
      </c>
      <c r="F483" s="84">
        <v>100</v>
      </c>
      <c r="G483" s="84">
        <v>100</v>
      </c>
      <c r="H483" s="11">
        <v>0</v>
      </c>
      <c r="I483" s="11">
        <v>0</v>
      </c>
      <c r="J483" s="11">
        <v>0</v>
      </c>
      <c r="K483" s="11">
        <v>0</v>
      </c>
      <c r="L483" s="11">
        <v>0</v>
      </c>
      <c r="M483" s="11">
        <v>0</v>
      </c>
      <c r="N483" s="11"/>
      <c r="O483" s="11"/>
    </row>
    <row r="484" spans="1:15" x14ac:dyDescent="0.35">
      <c r="A484" s="10" t="str">
        <f t="shared" ref="A484:A512" si="15">$B$3&amp;$C$483&amp;D484</f>
        <v>DISTRIBUCION VOLUMEN X CRITERIO (Consumiciones)RosadoBCN AM</v>
      </c>
      <c r="B484" s="10">
        <v>0</v>
      </c>
      <c r="C484" s="10">
        <v>0</v>
      </c>
      <c r="D484" s="10" t="s">
        <v>1</v>
      </c>
      <c r="E484" s="84">
        <v>5.343898182602981</v>
      </c>
      <c r="F484" s="84">
        <v>6.8714780240047668</v>
      </c>
      <c r="G484" s="84">
        <v>8.6585062362149383</v>
      </c>
      <c r="H484" s="11">
        <v>0</v>
      </c>
      <c r="I484" s="11">
        <v>0</v>
      </c>
      <c r="J484" s="11">
        <v>0</v>
      </c>
      <c r="K484" s="11">
        <v>0</v>
      </c>
      <c r="L484" s="11">
        <v>0</v>
      </c>
      <c r="M484" s="11">
        <v>0</v>
      </c>
      <c r="N484" s="11"/>
      <c r="O484" s="11"/>
    </row>
    <row r="485" spans="1:15" x14ac:dyDescent="0.35">
      <c r="A485" s="10" t="str">
        <f t="shared" si="15"/>
        <v>DISTRIBUCION VOLUMEN X CRITERIO (Consumiciones)RosadoREST.CAT ARAGON</v>
      </c>
      <c r="B485" s="10">
        <v>0</v>
      </c>
      <c r="C485" s="10">
        <v>0</v>
      </c>
      <c r="D485" s="10" t="s">
        <v>2</v>
      </c>
      <c r="E485" s="84">
        <v>12.748517786998276</v>
      </c>
      <c r="F485" s="84">
        <v>13.536278480833072</v>
      </c>
      <c r="G485" s="84">
        <v>12.390283118302655</v>
      </c>
      <c r="H485" s="11">
        <v>0</v>
      </c>
      <c r="I485" s="11">
        <v>0</v>
      </c>
      <c r="J485" s="11">
        <v>0</v>
      </c>
      <c r="K485" s="11">
        <v>0</v>
      </c>
      <c r="L485" s="11">
        <v>0</v>
      </c>
      <c r="M485" s="11">
        <v>0</v>
      </c>
      <c r="N485" s="11"/>
      <c r="O485" s="11"/>
    </row>
    <row r="486" spans="1:15" x14ac:dyDescent="0.35">
      <c r="A486" s="10" t="str">
        <f t="shared" si="15"/>
        <v>DISTRIBUCION VOLUMEN X CRITERIO (Consumiciones)RosadoLEVANTE</v>
      </c>
      <c r="B486" s="10">
        <v>0</v>
      </c>
      <c r="C486" s="10">
        <v>0</v>
      </c>
      <c r="D486" s="10" t="s">
        <v>3</v>
      </c>
      <c r="E486" s="84">
        <v>5.8758824065319102</v>
      </c>
      <c r="F486" s="84">
        <v>4.8061707289390805</v>
      </c>
      <c r="G486" s="84">
        <v>3.1677776042784926</v>
      </c>
      <c r="H486" s="11">
        <v>0</v>
      </c>
      <c r="I486" s="11">
        <v>0</v>
      </c>
      <c r="J486" s="11">
        <v>0</v>
      </c>
      <c r="K486" s="11">
        <v>0</v>
      </c>
      <c r="L486" s="11">
        <v>0</v>
      </c>
      <c r="M486" s="11">
        <v>0</v>
      </c>
      <c r="N486" s="11"/>
      <c r="O486" s="11"/>
    </row>
    <row r="487" spans="1:15" x14ac:dyDescent="0.35">
      <c r="A487" s="10" t="str">
        <f t="shared" si="15"/>
        <v>DISTRIBUCION VOLUMEN X CRITERIO (Consumiciones)RosadoANDALUCIA</v>
      </c>
      <c r="B487" s="10">
        <v>0</v>
      </c>
      <c r="C487" s="10">
        <v>0</v>
      </c>
      <c r="D487" s="10" t="s">
        <v>4</v>
      </c>
      <c r="E487" s="84">
        <v>7.6350054352969678</v>
      </c>
      <c r="F487" s="84">
        <v>6.3102105382629166</v>
      </c>
      <c r="G487" s="84">
        <v>8.5428654382917255</v>
      </c>
      <c r="H487" s="11">
        <v>0</v>
      </c>
      <c r="I487" s="11">
        <v>0</v>
      </c>
      <c r="J487" s="11">
        <v>0</v>
      </c>
      <c r="K487" s="11">
        <v>0</v>
      </c>
      <c r="L487" s="11">
        <v>0</v>
      </c>
      <c r="M487" s="11">
        <v>0</v>
      </c>
      <c r="N487" s="11"/>
      <c r="O487" s="11"/>
    </row>
    <row r="488" spans="1:15" x14ac:dyDescent="0.35">
      <c r="A488" s="10" t="str">
        <f t="shared" si="15"/>
        <v>DISTRIBUCION VOLUMEN X CRITERIO (Consumiciones)RosadoMDD AM</v>
      </c>
      <c r="B488" s="10">
        <v>0</v>
      </c>
      <c r="C488" s="10">
        <v>0</v>
      </c>
      <c r="D488" s="10" t="s">
        <v>5</v>
      </c>
      <c r="E488" s="84">
        <v>17.207106484941708</v>
      </c>
      <c r="F488" s="84">
        <v>17.75861518599438</v>
      </c>
      <c r="G488" s="84">
        <v>21.421798450217633</v>
      </c>
      <c r="H488" s="11">
        <v>0</v>
      </c>
      <c r="I488" s="11">
        <v>0</v>
      </c>
      <c r="J488" s="11">
        <v>0</v>
      </c>
      <c r="K488" s="11">
        <v>0</v>
      </c>
      <c r="L488" s="11">
        <v>0</v>
      </c>
      <c r="M488" s="11">
        <v>0</v>
      </c>
      <c r="N488" s="11"/>
      <c r="O488" s="11"/>
    </row>
    <row r="489" spans="1:15" x14ac:dyDescent="0.35">
      <c r="A489" s="10" t="str">
        <f t="shared" si="15"/>
        <v>DISTRIBUCION VOLUMEN X CRITERIO (Consumiciones)RosadoRTO CENTRO</v>
      </c>
      <c r="B489" s="10">
        <v>0</v>
      </c>
      <c r="C489" s="10">
        <v>0</v>
      </c>
      <c r="D489" s="10" t="s">
        <v>6</v>
      </c>
      <c r="E489" s="84">
        <v>5.3279239819100574</v>
      </c>
      <c r="F489" s="84">
        <v>6.6321645433135661</v>
      </c>
      <c r="G489" s="84">
        <v>8.233396931665137</v>
      </c>
      <c r="H489" s="11">
        <v>0</v>
      </c>
      <c r="I489" s="11">
        <v>0</v>
      </c>
      <c r="J489" s="11">
        <v>0</v>
      </c>
      <c r="K489" s="11">
        <v>0</v>
      </c>
      <c r="L489" s="11">
        <v>0</v>
      </c>
      <c r="M489" s="11">
        <v>0</v>
      </c>
      <c r="N489" s="11"/>
      <c r="O489" s="11"/>
    </row>
    <row r="490" spans="1:15" x14ac:dyDescent="0.35">
      <c r="A490" s="10" t="str">
        <f t="shared" si="15"/>
        <v>DISTRIBUCION VOLUMEN X CRITERIO (Consumiciones)RosadoNORTE-CENTRO</v>
      </c>
      <c r="B490" s="10">
        <v>0</v>
      </c>
      <c r="C490" s="10">
        <v>0</v>
      </c>
      <c r="D490" s="10" t="s">
        <v>7</v>
      </c>
      <c r="E490" s="84">
        <v>28.267303393942715</v>
      </c>
      <c r="F490" s="84">
        <v>27.397674715546351</v>
      </c>
      <c r="G490" s="84">
        <v>26.637201608338373</v>
      </c>
      <c r="H490" s="11">
        <v>0</v>
      </c>
      <c r="I490" s="11">
        <v>0</v>
      </c>
      <c r="J490" s="11">
        <v>0</v>
      </c>
      <c r="K490" s="11">
        <v>0</v>
      </c>
      <c r="L490" s="11">
        <v>0</v>
      </c>
      <c r="M490" s="11">
        <v>0</v>
      </c>
      <c r="N490" s="11"/>
      <c r="O490" s="11"/>
    </row>
    <row r="491" spans="1:15" x14ac:dyDescent="0.35">
      <c r="A491" s="10" t="str">
        <f t="shared" si="15"/>
        <v>DISTRIBUCION VOLUMEN X CRITERIO (Consumiciones)RosadoNOROESTE</v>
      </c>
      <c r="B491" s="10">
        <v>0</v>
      </c>
      <c r="C491" s="10">
        <v>0</v>
      </c>
      <c r="D491" s="10" t="s">
        <v>8</v>
      </c>
      <c r="E491" s="84">
        <v>17.594317217906319</v>
      </c>
      <c r="F491" s="84">
        <v>16.687382955480519</v>
      </c>
      <c r="G491" s="84">
        <v>10.948182811859542</v>
      </c>
      <c r="H491" s="11">
        <v>0</v>
      </c>
      <c r="I491" s="11">
        <v>0</v>
      </c>
      <c r="J491" s="11">
        <v>0</v>
      </c>
      <c r="K491" s="11">
        <v>0</v>
      </c>
      <c r="L491" s="11">
        <v>0</v>
      </c>
      <c r="M491" s="11">
        <v>0</v>
      </c>
      <c r="N491" s="11"/>
      <c r="O491" s="11"/>
    </row>
    <row r="492" spans="1:15" x14ac:dyDescent="0.35">
      <c r="A492" s="10" t="str">
        <f t="shared" si="15"/>
        <v>DISTRIBUCION VOLUMEN X CRITERIO (Consumiciones)Rosado&lt;2MIL</v>
      </c>
      <c r="B492" s="10">
        <v>0</v>
      </c>
      <c r="C492" s="10">
        <v>0</v>
      </c>
      <c r="D492" s="10" t="s">
        <v>9</v>
      </c>
      <c r="E492" s="84">
        <v>5.1497594582570079</v>
      </c>
      <c r="F492" s="84">
        <v>3.7606466177680673</v>
      </c>
      <c r="G492" s="84">
        <v>1.7852597446958014</v>
      </c>
      <c r="H492" s="11">
        <v>0</v>
      </c>
      <c r="I492" s="11">
        <v>0</v>
      </c>
      <c r="J492" s="11">
        <v>0</v>
      </c>
      <c r="K492" s="11">
        <v>0</v>
      </c>
      <c r="L492" s="11">
        <v>0</v>
      </c>
      <c r="M492" s="11">
        <v>0</v>
      </c>
      <c r="N492" s="11"/>
      <c r="O492" s="11"/>
    </row>
    <row r="493" spans="1:15" x14ac:dyDescent="0.35">
      <c r="A493" s="10" t="str">
        <f t="shared" si="15"/>
        <v>DISTRIBUCION VOLUMEN X CRITERIO (Consumiciones)Rosado2-5MIL</v>
      </c>
      <c r="B493" s="10">
        <v>0</v>
      </c>
      <c r="C493" s="10">
        <v>0</v>
      </c>
      <c r="D493" s="10" t="s">
        <v>10</v>
      </c>
      <c r="E493" s="84">
        <v>6.8007656294639967</v>
      </c>
      <c r="F493" s="84">
        <v>3.1705826334307519</v>
      </c>
      <c r="G493" s="84">
        <v>2.148859621728183</v>
      </c>
      <c r="H493" s="11">
        <v>0</v>
      </c>
      <c r="I493" s="11">
        <v>0</v>
      </c>
      <c r="J493" s="11">
        <v>0</v>
      </c>
      <c r="K493" s="11">
        <v>0</v>
      </c>
      <c r="L493" s="11">
        <v>0</v>
      </c>
      <c r="M493" s="11">
        <v>0</v>
      </c>
      <c r="N493" s="11"/>
      <c r="O493" s="11"/>
    </row>
    <row r="494" spans="1:15" x14ac:dyDescent="0.35">
      <c r="A494" s="10" t="str">
        <f t="shared" si="15"/>
        <v>DISTRIBUCION VOLUMEN X CRITERIO (Consumiciones)Rosado5-10MIL</v>
      </c>
      <c r="B494" s="10">
        <v>0</v>
      </c>
      <c r="C494" s="10">
        <v>0</v>
      </c>
      <c r="D494" s="10" t="s">
        <v>11</v>
      </c>
      <c r="E494" s="84">
        <v>11.559943497677725</v>
      </c>
      <c r="F494" s="84">
        <v>12.184281275714326</v>
      </c>
      <c r="G494" s="84">
        <v>14.61553588507407</v>
      </c>
      <c r="H494" s="11">
        <v>0</v>
      </c>
      <c r="I494" s="11">
        <v>0</v>
      </c>
      <c r="J494" s="11">
        <v>0</v>
      </c>
      <c r="K494" s="11">
        <v>0</v>
      </c>
      <c r="L494" s="11">
        <v>0</v>
      </c>
      <c r="M494" s="11">
        <v>0</v>
      </c>
      <c r="N494" s="11"/>
      <c r="O494" s="11"/>
    </row>
    <row r="495" spans="1:15" x14ac:dyDescent="0.35">
      <c r="A495" s="10" t="str">
        <f t="shared" si="15"/>
        <v>DISTRIBUCION VOLUMEN X CRITERIO (Consumiciones)Rosado10-30MIL</v>
      </c>
      <c r="B495" s="10">
        <v>0</v>
      </c>
      <c r="C495" s="10">
        <v>0</v>
      </c>
      <c r="D495" s="10" t="s">
        <v>12</v>
      </c>
      <c r="E495" s="84">
        <v>17.311593324800786</v>
      </c>
      <c r="F495" s="84">
        <v>17.914479471100645</v>
      </c>
      <c r="G495" s="84">
        <v>12.575122479651785</v>
      </c>
      <c r="H495" s="11">
        <v>0</v>
      </c>
      <c r="I495" s="11">
        <v>0</v>
      </c>
      <c r="J495" s="11">
        <v>0</v>
      </c>
      <c r="K495" s="11">
        <v>0</v>
      </c>
      <c r="L495" s="11">
        <v>0</v>
      </c>
      <c r="M495" s="11">
        <v>0</v>
      </c>
      <c r="N495" s="11"/>
      <c r="O495" s="11"/>
    </row>
    <row r="496" spans="1:15" x14ac:dyDescent="0.35">
      <c r="A496" s="10" t="str">
        <f t="shared" si="15"/>
        <v>DISTRIBUCION VOLUMEN X CRITERIO (Consumiciones)Rosado30-100MIL</v>
      </c>
      <c r="B496" s="10">
        <v>0</v>
      </c>
      <c r="C496" s="10">
        <v>0</v>
      </c>
      <c r="D496" s="10" t="s">
        <v>13</v>
      </c>
      <c r="E496" s="84">
        <v>15.495240024306259</v>
      </c>
      <c r="F496" s="84">
        <v>20.502253993700879</v>
      </c>
      <c r="G496" s="84">
        <v>23.139692678547028</v>
      </c>
      <c r="H496" s="11">
        <v>0</v>
      </c>
      <c r="I496" s="11">
        <v>0</v>
      </c>
      <c r="J496" s="11">
        <v>0</v>
      </c>
      <c r="K496" s="11">
        <v>0</v>
      </c>
      <c r="L496" s="11">
        <v>0</v>
      </c>
      <c r="M496" s="11">
        <v>0</v>
      </c>
      <c r="N496" s="11"/>
      <c r="O496" s="11"/>
    </row>
    <row r="497" spans="1:15" x14ac:dyDescent="0.35">
      <c r="A497" s="10" t="str">
        <f t="shared" si="15"/>
        <v>DISTRIBUCION VOLUMEN X CRITERIO (Consumiciones)Rosado100-200MIL</v>
      </c>
      <c r="B497" s="10">
        <v>0</v>
      </c>
      <c r="C497" s="10">
        <v>0</v>
      </c>
      <c r="D497" s="10" t="s">
        <v>14</v>
      </c>
      <c r="E497" s="84">
        <v>11.622778891765503</v>
      </c>
      <c r="F497" s="84">
        <v>9.7276143489487286</v>
      </c>
      <c r="G497" s="84">
        <v>12.364994241992463</v>
      </c>
      <c r="H497" s="11">
        <v>0</v>
      </c>
      <c r="I497" s="11">
        <v>0</v>
      </c>
      <c r="J497" s="11">
        <v>0</v>
      </c>
      <c r="K497" s="11">
        <v>0</v>
      </c>
      <c r="L497" s="11">
        <v>0</v>
      </c>
      <c r="M497" s="11">
        <v>0</v>
      </c>
      <c r="N497" s="11"/>
      <c r="O497" s="11"/>
    </row>
    <row r="498" spans="1:15" x14ac:dyDescent="0.35">
      <c r="A498" s="10" t="str">
        <f t="shared" si="15"/>
        <v>DISTRIBUCION VOLUMEN X CRITERIO (Consumiciones)Rosado200-500MIL</v>
      </c>
      <c r="B498" s="10">
        <v>0</v>
      </c>
      <c r="C498" s="10">
        <v>0</v>
      </c>
      <c r="D498" s="10" t="s">
        <v>15</v>
      </c>
      <c r="E498" s="84">
        <v>12.478707699547044</v>
      </c>
      <c r="F498" s="84">
        <v>10.182438711233436</v>
      </c>
      <c r="G498" s="84">
        <v>6.0951047176624433</v>
      </c>
      <c r="H498" s="11">
        <v>0</v>
      </c>
      <c r="I498" s="11">
        <v>0</v>
      </c>
      <c r="J498" s="11">
        <v>0</v>
      </c>
      <c r="K498" s="11">
        <v>0</v>
      </c>
      <c r="L498" s="11">
        <v>0</v>
      </c>
      <c r="M498" s="11">
        <v>0</v>
      </c>
      <c r="N498" s="11"/>
      <c r="O498" s="11"/>
    </row>
    <row r="499" spans="1:15" x14ac:dyDescent="0.35">
      <c r="A499" s="10" t="str">
        <f t="shared" si="15"/>
        <v>DISTRIBUCION VOLUMEN X CRITERIO (Consumiciones)Rosado&gt;500MIL</v>
      </c>
      <c r="B499" s="10">
        <v>0</v>
      </c>
      <c r="C499" s="10">
        <v>0</v>
      </c>
      <c r="D499" s="10" t="s">
        <v>16</v>
      </c>
      <c r="E499" s="84">
        <v>19.581176978399451</v>
      </c>
      <c r="F499" s="84">
        <v>22.557688760888688</v>
      </c>
      <c r="G499" s="84">
        <v>27.275437706165945</v>
      </c>
      <c r="H499" s="11">
        <v>0</v>
      </c>
      <c r="I499" s="11">
        <v>0</v>
      </c>
      <c r="J499" s="11">
        <v>0</v>
      </c>
      <c r="K499" s="11">
        <v>0</v>
      </c>
      <c r="L499" s="11">
        <v>0</v>
      </c>
      <c r="M499" s="11">
        <v>0</v>
      </c>
      <c r="N499" s="11"/>
      <c r="O499" s="11"/>
    </row>
    <row r="500" spans="1:15" x14ac:dyDescent="0.35">
      <c r="A500" s="10" t="str">
        <f t="shared" si="15"/>
        <v>DISTRIBUCION VOLUMEN X CRITERIO (Consumiciones)RosadoDE 15 A 19 AÑOS</v>
      </c>
      <c r="B500" s="10">
        <v>0</v>
      </c>
      <c r="C500" s="10">
        <v>0</v>
      </c>
      <c r="D500" s="10" t="s">
        <v>35</v>
      </c>
      <c r="E500" s="84" t="s">
        <v>213</v>
      </c>
      <c r="F500" s="84">
        <v>2.6420078100615725</v>
      </c>
      <c r="G500" s="84" t="s">
        <v>213</v>
      </c>
      <c r="H500" s="11">
        <v>0</v>
      </c>
      <c r="I500" s="11">
        <v>0</v>
      </c>
      <c r="J500" s="11">
        <v>0</v>
      </c>
      <c r="K500" s="11">
        <v>0</v>
      </c>
      <c r="L500" s="11">
        <v>0</v>
      </c>
      <c r="M500" s="11">
        <v>0</v>
      </c>
      <c r="N500" s="11"/>
      <c r="O500" s="11"/>
    </row>
    <row r="501" spans="1:15" x14ac:dyDescent="0.35">
      <c r="A501" s="10" t="str">
        <f t="shared" si="15"/>
        <v>DISTRIBUCION VOLUMEN X CRITERIO (Consumiciones)RosadoDE 20 A 24 AÑOS</v>
      </c>
      <c r="B501" s="10">
        <v>0</v>
      </c>
      <c r="C501" s="10">
        <v>0</v>
      </c>
      <c r="D501" s="10" t="s">
        <v>36</v>
      </c>
      <c r="E501" s="84">
        <v>0.37671012840391555</v>
      </c>
      <c r="F501" s="84">
        <v>8.7733938299804234E-2</v>
      </c>
      <c r="G501" s="84">
        <v>0.64543726699588155</v>
      </c>
      <c r="H501" s="11">
        <v>0</v>
      </c>
      <c r="I501" s="11">
        <v>0</v>
      </c>
      <c r="J501" s="11">
        <v>0</v>
      </c>
      <c r="K501" s="11">
        <v>0</v>
      </c>
      <c r="L501" s="11">
        <v>0</v>
      </c>
      <c r="M501" s="11">
        <v>0</v>
      </c>
      <c r="N501" s="11"/>
      <c r="O501" s="11"/>
    </row>
    <row r="502" spans="1:15" x14ac:dyDescent="0.35">
      <c r="A502" s="10" t="str">
        <f t="shared" si="15"/>
        <v>DISTRIBUCION VOLUMEN X CRITERIO (Consumiciones)RosadoDE 25 A 34 AÑOS</v>
      </c>
      <c r="B502" s="10">
        <v>0</v>
      </c>
      <c r="C502" s="10">
        <v>0</v>
      </c>
      <c r="D502" s="10" t="s">
        <v>37</v>
      </c>
      <c r="E502" s="84">
        <v>5.2817456281018567</v>
      </c>
      <c r="F502" s="84">
        <v>3.5674947861986781</v>
      </c>
      <c r="G502" s="84">
        <v>4.6126495618058669</v>
      </c>
      <c r="H502" s="11">
        <v>0</v>
      </c>
      <c r="I502" s="11">
        <v>0</v>
      </c>
      <c r="J502" s="11">
        <v>0</v>
      </c>
      <c r="K502" s="11">
        <v>0</v>
      </c>
      <c r="L502" s="11">
        <v>0</v>
      </c>
      <c r="M502" s="11">
        <v>0</v>
      </c>
      <c r="N502" s="11"/>
      <c r="O502" s="11"/>
    </row>
    <row r="503" spans="1:15" x14ac:dyDescent="0.35">
      <c r="A503" s="10" t="str">
        <f t="shared" si="15"/>
        <v>DISTRIBUCION VOLUMEN X CRITERIO (Consumiciones)RosadoDE 35 A 49 AÑOS</v>
      </c>
      <c r="B503" s="10">
        <v>0</v>
      </c>
      <c r="C503" s="10">
        <v>0</v>
      </c>
      <c r="D503" s="10" t="s">
        <v>38</v>
      </c>
      <c r="E503" s="84">
        <v>12.888278775452802</v>
      </c>
      <c r="F503" s="84">
        <v>13.340840734330223</v>
      </c>
      <c r="G503" s="84">
        <v>9.9478070774695997</v>
      </c>
      <c r="H503" s="11">
        <v>0</v>
      </c>
      <c r="I503" s="11">
        <v>0</v>
      </c>
      <c r="J503" s="11">
        <v>0</v>
      </c>
      <c r="K503" s="11">
        <v>0</v>
      </c>
      <c r="L503" s="11">
        <v>0</v>
      </c>
      <c r="M503" s="11">
        <v>0</v>
      </c>
      <c r="N503" s="11"/>
      <c r="O503" s="11"/>
    </row>
    <row r="504" spans="1:15" x14ac:dyDescent="0.35">
      <c r="A504" s="10" t="str">
        <f t="shared" si="15"/>
        <v>DISTRIBUCION VOLUMEN X CRITERIO (Consumiciones)RosadoDE 50 A 59 AÑOS</v>
      </c>
      <c r="B504" s="10">
        <v>0</v>
      </c>
      <c r="C504" s="10">
        <v>0</v>
      </c>
      <c r="D504" s="10" t="s">
        <v>39</v>
      </c>
      <c r="E504" s="84">
        <v>29.736602590014094</v>
      </c>
      <c r="F504" s="84">
        <v>29.205728797207954</v>
      </c>
      <c r="G504" s="84">
        <v>23.225421115296783</v>
      </c>
      <c r="H504" s="11">
        <v>0</v>
      </c>
      <c r="I504" s="11">
        <v>0</v>
      </c>
      <c r="J504" s="11">
        <v>0</v>
      </c>
      <c r="K504" s="11">
        <v>0</v>
      </c>
      <c r="L504" s="11">
        <v>0</v>
      </c>
      <c r="M504" s="11">
        <v>0</v>
      </c>
      <c r="N504" s="11"/>
      <c r="O504" s="11"/>
    </row>
    <row r="505" spans="1:15" x14ac:dyDescent="0.35">
      <c r="A505" s="10" t="str">
        <f t="shared" si="15"/>
        <v>DISTRIBUCION VOLUMEN X CRITERIO (Consumiciones)RosadoDE 60 A 75 AÑOS</v>
      </c>
      <c r="B505" s="10">
        <v>0</v>
      </c>
      <c r="C505" s="10">
        <v>0</v>
      </c>
      <c r="D505" s="10" t="s">
        <v>40</v>
      </c>
      <c r="E505" s="84">
        <v>51.716633954640699</v>
      </c>
      <c r="F505" s="84">
        <v>51.156169310217635</v>
      </c>
      <c r="G505" s="84">
        <v>61.568691078016116</v>
      </c>
      <c r="H505" s="11">
        <v>0</v>
      </c>
      <c r="I505" s="11">
        <v>0</v>
      </c>
      <c r="J505" s="11">
        <v>0</v>
      </c>
      <c r="K505" s="11">
        <v>0</v>
      </c>
      <c r="L505" s="11">
        <v>0</v>
      </c>
      <c r="M505" s="11">
        <v>0</v>
      </c>
      <c r="N505" s="11"/>
      <c r="O505" s="11"/>
    </row>
    <row r="506" spans="1:15" x14ac:dyDescent="0.35">
      <c r="A506" s="10" t="str">
        <f t="shared" si="15"/>
        <v>DISTRIBUCION VOLUMEN X CRITERIO (Consumiciones)RosadoNIVEL ALTO</v>
      </c>
      <c r="B506" s="10">
        <v>0</v>
      </c>
      <c r="C506" s="10">
        <v>0</v>
      </c>
      <c r="D506" s="10" t="s">
        <v>203</v>
      </c>
      <c r="E506" s="84">
        <v>28.448043602668736</v>
      </c>
      <c r="F506" s="84">
        <v>30.272580725250403</v>
      </c>
      <c r="G506" s="84">
        <v>15.436991294673351</v>
      </c>
      <c r="H506" s="11">
        <v>0</v>
      </c>
      <c r="I506" s="11">
        <v>0</v>
      </c>
      <c r="J506" s="11">
        <v>0</v>
      </c>
      <c r="K506" s="11">
        <v>0</v>
      </c>
      <c r="L506" s="11">
        <v>0</v>
      </c>
      <c r="M506" s="11">
        <v>0</v>
      </c>
      <c r="N506" s="11"/>
      <c r="O506" s="11"/>
    </row>
    <row r="507" spans="1:15" x14ac:dyDescent="0.35">
      <c r="A507" s="10" t="str">
        <f t="shared" si="15"/>
        <v>DISTRIBUCION VOLUMEN X CRITERIO (Consumiciones)RosadoNIVEL MEDIO ALTO</v>
      </c>
      <c r="B507" s="10">
        <v>0</v>
      </c>
      <c r="C507" s="10">
        <v>0</v>
      </c>
      <c r="D507" s="10" t="s">
        <v>204</v>
      </c>
      <c r="E507" s="84">
        <v>9.9480263547776211</v>
      </c>
      <c r="F507" s="84">
        <v>12.250056748857928</v>
      </c>
      <c r="G507" s="84">
        <v>11.979393164561904</v>
      </c>
      <c r="H507" s="11">
        <v>0</v>
      </c>
      <c r="I507" s="11">
        <v>0</v>
      </c>
      <c r="J507" s="11">
        <v>0</v>
      </c>
      <c r="K507" s="11">
        <v>0</v>
      </c>
      <c r="L507" s="11">
        <v>0</v>
      </c>
      <c r="M507" s="11">
        <v>0</v>
      </c>
      <c r="N507" s="11"/>
      <c r="O507" s="11"/>
    </row>
    <row r="508" spans="1:15" x14ac:dyDescent="0.35">
      <c r="A508" s="10" t="str">
        <f t="shared" si="15"/>
        <v>DISTRIBUCION VOLUMEN X CRITERIO (Consumiciones)RosadoNIVEL MEDIO</v>
      </c>
      <c r="B508" s="10">
        <v>0</v>
      </c>
      <c r="C508" s="10">
        <v>0</v>
      </c>
      <c r="D508" s="10" t="s">
        <v>205</v>
      </c>
      <c r="E508" s="84">
        <v>20.705447591619471</v>
      </c>
      <c r="F508" s="84">
        <v>28.085373336549104</v>
      </c>
      <c r="G508" s="84">
        <v>32.200144438155093</v>
      </c>
      <c r="H508" s="11">
        <v>0</v>
      </c>
      <c r="I508" s="11">
        <v>0</v>
      </c>
      <c r="J508" s="11">
        <v>0</v>
      </c>
      <c r="K508" s="11">
        <v>0</v>
      </c>
      <c r="L508" s="11">
        <v>0</v>
      </c>
      <c r="M508" s="11">
        <v>0</v>
      </c>
      <c r="N508" s="11"/>
      <c r="O508" s="11"/>
    </row>
    <row r="509" spans="1:15" x14ac:dyDescent="0.35">
      <c r="A509" s="10" t="str">
        <f t="shared" si="15"/>
        <v>DISTRIBUCION VOLUMEN X CRITERIO (Consumiciones)RosadoNIVEL MEDIO BAJO</v>
      </c>
      <c r="B509" s="10">
        <v>0</v>
      </c>
      <c r="C509" s="10">
        <v>0</v>
      </c>
      <c r="D509" s="10" t="s">
        <v>206</v>
      </c>
      <c r="E509" s="84">
        <v>13.032665736754726</v>
      </c>
      <c r="F509" s="84">
        <v>7.534615029935023</v>
      </c>
      <c r="G509" s="84">
        <v>14.525527980012882</v>
      </c>
      <c r="H509" s="11">
        <v>0</v>
      </c>
      <c r="I509" s="11">
        <v>0</v>
      </c>
      <c r="J509" s="11">
        <v>0</v>
      </c>
      <c r="K509" s="11">
        <v>0</v>
      </c>
      <c r="L509" s="11">
        <v>0</v>
      </c>
      <c r="M509" s="11">
        <v>0</v>
      </c>
      <c r="N509" s="11"/>
      <c r="O509" s="11"/>
    </row>
    <row r="510" spans="1:15" x14ac:dyDescent="0.35">
      <c r="A510" s="10" t="str">
        <f t="shared" si="15"/>
        <v>DISTRIBUCION VOLUMEN X CRITERIO (Consumiciones)RosadoNIVEL BAJO</v>
      </c>
      <c r="B510" s="10">
        <v>0</v>
      </c>
      <c r="C510" s="10">
        <v>0</v>
      </c>
      <c r="D510" s="10" t="s">
        <v>207</v>
      </c>
      <c r="E510" s="84">
        <v>27.865781333889984</v>
      </c>
      <c r="F510" s="84">
        <v>21.857345784978573</v>
      </c>
      <c r="G510" s="84">
        <v>25.857943122596765</v>
      </c>
      <c r="H510" s="11">
        <v>0</v>
      </c>
      <c r="I510" s="11">
        <v>0</v>
      </c>
      <c r="J510" s="11">
        <v>0</v>
      </c>
      <c r="K510" s="11">
        <v>0</v>
      </c>
      <c r="L510" s="11">
        <v>0</v>
      </c>
      <c r="M510" s="11">
        <v>0</v>
      </c>
      <c r="N510" s="11"/>
      <c r="O510" s="11"/>
    </row>
    <row r="511" spans="1:15" x14ac:dyDescent="0.35">
      <c r="A511" s="10" t="str">
        <f t="shared" si="15"/>
        <v>DISTRIBUCION VOLUMEN X CRITERIO (Consumiciones)RosadoHOMBRE</v>
      </c>
      <c r="B511" s="10">
        <v>0</v>
      </c>
      <c r="C511" s="10">
        <v>0</v>
      </c>
      <c r="D511" s="10" t="s">
        <v>17</v>
      </c>
      <c r="E511" s="84">
        <v>68.839517660513749</v>
      </c>
      <c r="F511" s="84">
        <v>66.869857134750148</v>
      </c>
      <c r="G511" s="84">
        <v>63.564938613784072</v>
      </c>
      <c r="H511" s="11">
        <v>0</v>
      </c>
      <c r="I511" s="11">
        <v>0</v>
      </c>
      <c r="J511" s="11">
        <v>0</v>
      </c>
      <c r="K511" s="11">
        <v>0</v>
      </c>
      <c r="L511" s="11">
        <v>0</v>
      </c>
      <c r="M511" s="11">
        <v>0</v>
      </c>
      <c r="N511" s="11"/>
      <c r="O511" s="11"/>
    </row>
    <row r="512" spans="1:15" x14ac:dyDescent="0.35">
      <c r="A512" s="10" t="str">
        <f t="shared" si="15"/>
        <v>DISTRIBUCION VOLUMEN X CRITERIO (Consumiciones)RosadoMUJER</v>
      </c>
      <c r="B512" s="10">
        <v>0</v>
      </c>
      <c r="C512" s="10">
        <v>0</v>
      </c>
      <c r="D512" s="10" t="s">
        <v>18</v>
      </c>
      <c r="E512" s="84">
        <v>31.160446959196797</v>
      </c>
      <c r="F512" s="84">
        <v>33.130116264222679</v>
      </c>
      <c r="G512" s="84">
        <v>36.435061386215914</v>
      </c>
      <c r="H512" s="11">
        <v>0</v>
      </c>
      <c r="I512" s="11">
        <v>0</v>
      </c>
      <c r="J512" s="11">
        <v>0</v>
      </c>
      <c r="K512" s="11">
        <v>0</v>
      </c>
      <c r="L512" s="11">
        <v>0</v>
      </c>
      <c r="M512" s="11">
        <v>0</v>
      </c>
      <c r="N512" s="11"/>
      <c r="O512" s="11"/>
    </row>
    <row r="513" spans="1:15" x14ac:dyDescent="0.35">
      <c r="A513" s="10" t="str">
        <f>$B$3&amp;$C$513&amp;D513</f>
        <v>DISTRIBUCION VOLUMEN X CRITERIO (Consumiciones)Resto vinoT.ESPAÑA</v>
      </c>
      <c r="B513" s="10">
        <v>0</v>
      </c>
      <c r="C513" s="10" t="s">
        <v>130</v>
      </c>
      <c r="D513" s="10" t="s">
        <v>32</v>
      </c>
      <c r="E513" s="84">
        <v>100</v>
      </c>
      <c r="F513" s="84">
        <v>100</v>
      </c>
      <c r="G513" s="84">
        <v>100</v>
      </c>
      <c r="H513" s="11">
        <v>0</v>
      </c>
      <c r="I513" s="11">
        <v>0</v>
      </c>
      <c r="J513" s="11">
        <v>0</v>
      </c>
      <c r="K513" s="11">
        <v>0</v>
      </c>
      <c r="L513" s="11">
        <v>0</v>
      </c>
      <c r="M513" s="11">
        <v>0</v>
      </c>
      <c r="N513" s="11"/>
      <c r="O513" s="11"/>
    </row>
    <row r="514" spans="1:15" x14ac:dyDescent="0.35">
      <c r="A514" s="10" t="str">
        <f t="shared" ref="A514:A542" si="16">$B$3&amp;$C$513&amp;D514</f>
        <v>DISTRIBUCION VOLUMEN X CRITERIO (Consumiciones)Resto vinoBCN AM</v>
      </c>
      <c r="B514" s="10">
        <v>0</v>
      </c>
      <c r="C514" s="10">
        <v>0</v>
      </c>
      <c r="D514" s="10" t="s">
        <v>1</v>
      </c>
      <c r="E514" s="84">
        <v>4.4069687196567608</v>
      </c>
      <c r="F514" s="84">
        <v>10.367471411937148</v>
      </c>
      <c r="G514" s="84">
        <v>3.0705640736912243</v>
      </c>
      <c r="H514" s="11">
        <v>0</v>
      </c>
      <c r="I514" s="11">
        <v>0</v>
      </c>
      <c r="J514" s="11">
        <v>0</v>
      </c>
      <c r="K514" s="11">
        <v>0</v>
      </c>
      <c r="L514" s="11">
        <v>0</v>
      </c>
      <c r="M514" s="11">
        <v>0</v>
      </c>
      <c r="N514" s="11"/>
      <c r="O514" s="11"/>
    </row>
    <row r="515" spans="1:15" x14ac:dyDescent="0.35">
      <c r="A515" s="10" t="str">
        <f t="shared" si="16"/>
        <v>DISTRIBUCION VOLUMEN X CRITERIO (Consumiciones)Resto vinoREST.CAT ARAGON</v>
      </c>
      <c r="B515" s="10">
        <v>0</v>
      </c>
      <c r="C515" s="10">
        <v>0</v>
      </c>
      <c r="D515" s="10" t="s">
        <v>2</v>
      </c>
      <c r="E515" s="84">
        <v>22.395373269638714</v>
      </c>
      <c r="F515" s="84">
        <v>5.7944917296127549</v>
      </c>
      <c r="G515" s="84">
        <v>12.633531334062184</v>
      </c>
      <c r="H515" s="11">
        <v>0</v>
      </c>
      <c r="I515" s="11">
        <v>0</v>
      </c>
      <c r="J515" s="11">
        <v>0</v>
      </c>
      <c r="K515" s="11">
        <v>0</v>
      </c>
      <c r="L515" s="11">
        <v>0</v>
      </c>
      <c r="M515" s="11">
        <v>0</v>
      </c>
      <c r="N515" s="11"/>
      <c r="O515" s="11"/>
    </row>
    <row r="516" spans="1:15" x14ac:dyDescent="0.35">
      <c r="A516" s="10" t="str">
        <f t="shared" si="16"/>
        <v>DISTRIBUCION VOLUMEN X CRITERIO (Consumiciones)Resto vinoLEVANTE</v>
      </c>
      <c r="B516" s="10">
        <v>0</v>
      </c>
      <c r="C516" s="10">
        <v>0</v>
      </c>
      <c r="D516" s="10" t="s">
        <v>3</v>
      </c>
      <c r="E516" s="84">
        <v>9.2261627093082499</v>
      </c>
      <c r="F516" s="84">
        <v>2.3400617302887539</v>
      </c>
      <c r="G516" s="84">
        <v>3.6353626422075194</v>
      </c>
      <c r="H516" s="11">
        <v>0</v>
      </c>
      <c r="I516" s="11">
        <v>0</v>
      </c>
      <c r="J516" s="11">
        <v>0</v>
      </c>
      <c r="K516" s="11">
        <v>0</v>
      </c>
      <c r="L516" s="11">
        <v>0</v>
      </c>
      <c r="M516" s="11">
        <v>0</v>
      </c>
      <c r="N516" s="11"/>
      <c r="O516" s="11"/>
    </row>
    <row r="517" spans="1:15" x14ac:dyDescent="0.35">
      <c r="A517" s="10" t="str">
        <f t="shared" si="16"/>
        <v>DISTRIBUCION VOLUMEN X CRITERIO (Consumiciones)Resto vinoANDALUCIA</v>
      </c>
      <c r="B517" s="10">
        <v>0</v>
      </c>
      <c r="C517" s="10">
        <v>0</v>
      </c>
      <c r="D517" s="10" t="s">
        <v>4</v>
      </c>
      <c r="E517" s="84">
        <v>42.268581858483273</v>
      </c>
      <c r="F517" s="84">
        <v>47.42041617041447</v>
      </c>
      <c r="G517" s="84">
        <v>23.916966299163807</v>
      </c>
      <c r="H517" s="11">
        <v>0</v>
      </c>
      <c r="I517" s="11">
        <v>0</v>
      </c>
      <c r="J517" s="11">
        <v>0</v>
      </c>
      <c r="K517" s="11">
        <v>0</v>
      </c>
      <c r="L517" s="11">
        <v>0</v>
      </c>
      <c r="M517" s="11">
        <v>0</v>
      </c>
      <c r="N517" s="11"/>
      <c r="O517" s="11"/>
    </row>
    <row r="518" spans="1:15" x14ac:dyDescent="0.35">
      <c r="A518" s="10" t="str">
        <f t="shared" si="16"/>
        <v>DISTRIBUCION VOLUMEN X CRITERIO (Consumiciones)Resto vinoMDD AM</v>
      </c>
      <c r="B518" s="10">
        <v>0</v>
      </c>
      <c r="C518" s="10">
        <v>0</v>
      </c>
      <c r="D518" s="10" t="s">
        <v>5</v>
      </c>
      <c r="E518" s="84">
        <v>5.4964852717747892</v>
      </c>
      <c r="F518" s="84">
        <v>5.796772204700873</v>
      </c>
      <c r="G518" s="84">
        <v>14.766743424221032</v>
      </c>
      <c r="H518" s="11">
        <v>0</v>
      </c>
      <c r="I518" s="11">
        <v>0</v>
      </c>
      <c r="J518" s="11">
        <v>0</v>
      </c>
      <c r="K518" s="11">
        <v>0</v>
      </c>
      <c r="L518" s="11">
        <v>0</v>
      </c>
      <c r="M518" s="11">
        <v>0</v>
      </c>
      <c r="N518" s="11"/>
      <c r="O518" s="11"/>
    </row>
    <row r="519" spans="1:15" x14ac:dyDescent="0.35">
      <c r="A519" s="10" t="str">
        <f t="shared" si="16"/>
        <v>DISTRIBUCION VOLUMEN X CRITERIO (Consumiciones)Resto vinoRTO CENTRO</v>
      </c>
      <c r="B519" s="10">
        <v>0</v>
      </c>
      <c r="C519" s="10">
        <v>0</v>
      </c>
      <c r="D519" s="10" t="s">
        <v>6</v>
      </c>
      <c r="E519" s="84">
        <v>2.3583788374763008</v>
      </c>
      <c r="F519" s="84">
        <v>2.6901779123499399</v>
      </c>
      <c r="G519" s="84">
        <v>3.820479421925254</v>
      </c>
      <c r="H519" s="11">
        <v>0</v>
      </c>
      <c r="I519" s="11">
        <v>0</v>
      </c>
      <c r="J519" s="11">
        <v>0</v>
      </c>
      <c r="K519" s="11">
        <v>0</v>
      </c>
      <c r="L519" s="11">
        <v>0</v>
      </c>
      <c r="M519" s="11">
        <v>0</v>
      </c>
      <c r="N519" s="11"/>
      <c r="O519" s="11"/>
    </row>
    <row r="520" spans="1:15" x14ac:dyDescent="0.35">
      <c r="A520" s="10" t="str">
        <f t="shared" si="16"/>
        <v>DISTRIBUCION VOLUMEN X CRITERIO (Consumiciones)Resto vinoNORTE-CENTRO</v>
      </c>
      <c r="B520" s="10">
        <v>0</v>
      </c>
      <c r="C520" s="10">
        <v>0</v>
      </c>
      <c r="D520" s="10" t="s">
        <v>7</v>
      </c>
      <c r="E520" s="84">
        <v>10.338240878187843</v>
      </c>
      <c r="F520" s="84">
        <v>19.190368902138569</v>
      </c>
      <c r="G520" s="84">
        <v>29.309941642413069</v>
      </c>
      <c r="H520" s="11">
        <v>0</v>
      </c>
      <c r="I520" s="11">
        <v>0</v>
      </c>
      <c r="J520" s="11">
        <v>0</v>
      </c>
      <c r="K520" s="11">
        <v>0</v>
      </c>
      <c r="L520" s="11">
        <v>0</v>
      </c>
      <c r="M520" s="11">
        <v>0</v>
      </c>
      <c r="N520" s="11"/>
      <c r="O520" s="11"/>
    </row>
    <row r="521" spans="1:15" x14ac:dyDescent="0.35">
      <c r="A521" s="10" t="str">
        <f t="shared" si="16"/>
        <v>DISTRIBUCION VOLUMEN X CRITERIO (Consumiciones)Resto vinoNOROESTE</v>
      </c>
      <c r="B521" s="10">
        <v>0</v>
      </c>
      <c r="C521" s="10">
        <v>0</v>
      </c>
      <c r="D521" s="10" t="s">
        <v>8</v>
      </c>
      <c r="E521" s="84">
        <v>3.5097905654023016</v>
      </c>
      <c r="F521" s="84">
        <v>6.4002266357861384</v>
      </c>
      <c r="G521" s="84">
        <v>8.8464124035441536</v>
      </c>
      <c r="H521" s="11">
        <v>0</v>
      </c>
      <c r="I521" s="11">
        <v>0</v>
      </c>
      <c r="J521" s="11">
        <v>0</v>
      </c>
      <c r="K521" s="11">
        <v>0</v>
      </c>
      <c r="L521" s="11">
        <v>0</v>
      </c>
      <c r="M521" s="11">
        <v>0</v>
      </c>
      <c r="N521" s="11"/>
      <c r="O521" s="11"/>
    </row>
    <row r="522" spans="1:15" x14ac:dyDescent="0.35">
      <c r="A522" s="10" t="str">
        <f t="shared" si="16"/>
        <v>DISTRIBUCION VOLUMEN X CRITERIO (Consumiciones)Resto vino&lt;2MIL</v>
      </c>
      <c r="B522" s="10">
        <v>0</v>
      </c>
      <c r="C522" s="10">
        <v>0</v>
      </c>
      <c r="D522" s="10" t="s">
        <v>9</v>
      </c>
      <c r="E522" s="84">
        <v>0.54870460226568818</v>
      </c>
      <c r="F522" s="84">
        <v>0.29103531668604621</v>
      </c>
      <c r="G522" s="84">
        <v>2.1194232856403796</v>
      </c>
      <c r="H522" s="11">
        <v>0</v>
      </c>
      <c r="I522" s="11">
        <v>0</v>
      </c>
      <c r="J522" s="11">
        <v>0</v>
      </c>
      <c r="K522" s="11">
        <v>0</v>
      </c>
      <c r="L522" s="11">
        <v>0</v>
      </c>
      <c r="M522" s="11">
        <v>0</v>
      </c>
      <c r="N522" s="11"/>
      <c r="O522" s="11"/>
    </row>
    <row r="523" spans="1:15" x14ac:dyDescent="0.35">
      <c r="A523" s="10" t="str">
        <f t="shared" si="16"/>
        <v>DISTRIBUCION VOLUMEN X CRITERIO (Consumiciones)Resto vino2-5MIL</v>
      </c>
      <c r="B523" s="10">
        <v>0</v>
      </c>
      <c r="C523" s="10">
        <v>0</v>
      </c>
      <c r="D523" s="10" t="s">
        <v>10</v>
      </c>
      <c r="E523" s="84">
        <v>2.8168700693285009</v>
      </c>
      <c r="F523" s="84">
        <v>6.3433179229324299</v>
      </c>
      <c r="G523" s="84">
        <v>2.1062923320891267</v>
      </c>
      <c r="H523" s="11">
        <v>0</v>
      </c>
      <c r="I523" s="11">
        <v>0</v>
      </c>
      <c r="J523" s="11">
        <v>0</v>
      </c>
      <c r="K523" s="11">
        <v>0</v>
      </c>
      <c r="L523" s="11">
        <v>0</v>
      </c>
      <c r="M523" s="11">
        <v>0</v>
      </c>
      <c r="N523" s="11"/>
      <c r="O523" s="11"/>
    </row>
    <row r="524" spans="1:15" x14ac:dyDescent="0.35">
      <c r="A524" s="10" t="str">
        <f t="shared" si="16"/>
        <v>DISTRIBUCION VOLUMEN X CRITERIO (Consumiciones)Resto vino5-10MIL</v>
      </c>
      <c r="B524" s="10">
        <v>0</v>
      </c>
      <c r="C524" s="10">
        <v>0</v>
      </c>
      <c r="D524" s="10" t="s">
        <v>11</v>
      </c>
      <c r="E524" s="84">
        <v>4.0106499597249758</v>
      </c>
      <c r="F524" s="84">
        <v>2.2348558128902765</v>
      </c>
      <c r="G524" s="84">
        <v>11.321994961606327</v>
      </c>
      <c r="H524" s="11">
        <v>0</v>
      </c>
      <c r="I524" s="11">
        <v>0</v>
      </c>
      <c r="J524" s="11">
        <v>0</v>
      </c>
      <c r="K524" s="11">
        <v>0</v>
      </c>
      <c r="L524" s="11">
        <v>0</v>
      </c>
      <c r="M524" s="11">
        <v>0</v>
      </c>
      <c r="N524" s="11"/>
      <c r="O524" s="11"/>
    </row>
    <row r="525" spans="1:15" x14ac:dyDescent="0.35">
      <c r="A525" s="10" t="str">
        <f t="shared" si="16"/>
        <v>DISTRIBUCION VOLUMEN X CRITERIO (Consumiciones)Resto vino10-30MIL</v>
      </c>
      <c r="B525" s="10">
        <v>0</v>
      </c>
      <c r="C525" s="10">
        <v>0</v>
      </c>
      <c r="D525" s="10" t="s">
        <v>12</v>
      </c>
      <c r="E525" s="84">
        <v>37.051344953233119</v>
      </c>
      <c r="F525" s="84">
        <v>18.275390714611301</v>
      </c>
      <c r="G525" s="84">
        <v>18.734565326835252</v>
      </c>
      <c r="H525" s="11">
        <v>0</v>
      </c>
      <c r="I525" s="11">
        <v>0</v>
      </c>
      <c r="J525" s="11">
        <v>0</v>
      </c>
      <c r="K525" s="11">
        <v>0</v>
      </c>
      <c r="L525" s="11">
        <v>0</v>
      </c>
      <c r="M525" s="11">
        <v>0</v>
      </c>
      <c r="N525" s="11"/>
      <c r="O525" s="11"/>
    </row>
    <row r="526" spans="1:15" x14ac:dyDescent="0.35">
      <c r="A526" s="10" t="str">
        <f t="shared" si="16"/>
        <v>DISTRIBUCION VOLUMEN X CRITERIO (Consumiciones)Resto vino30-100MIL</v>
      </c>
      <c r="B526" s="10">
        <v>0</v>
      </c>
      <c r="C526" s="10">
        <v>0</v>
      </c>
      <c r="D526" s="10" t="s">
        <v>13</v>
      </c>
      <c r="E526" s="84">
        <v>17.605281954239878</v>
      </c>
      <c r="F526" s="84">
        <v>19.407722611697803</v>
      </c>
      <c r="G526" s="84">
        <v>19.026303612371372</v>
      </c>
      <c r="H526" s="11">
        <v>0</v>
      </c>
      <c r="I526" s="11">
        <v>0</v>
      </c>
      <c r="J526" s="11">
        <v>0</v>
      </c>
      <c r="K526" s="11">
        <v>0</v>
      </c>
      <c r="L526" s="11">
        <v>0</v>
      </c>
      <c r="M526" s="11">
        <v>0</v>
      </c>
      <c r="N526" s="11"/>
      <c r="O526" s="11"/>
    </row>
    <row r="527" spans="1:15" x14ac:dyDescent="0.35">
      <c r="A527" s="10" t="str">
        <f t="shared" si="16"/>
        <v>DISTRIBUCION VOLUMEN X CRITERIO (Consumiciones)Resto vino100-200MIL</v>
      </c>
      <c r="B527" s="10">
        <v>0</v>
      </c>
      <c r="C527" s="10">
        <v>0</v>
      </c>
      <c r="D527" s="10" t="s">
        <v>14</v>
      </c>
      <c r="E527" s="84">
        <v>6.7491928223243054</v>
      </c>
      <c r="F527" s="84">
        <v>16.257406453690201</v>
      </c>
      <c r="G527" s="84">
        <v>14.322123056360697</v>
      </c>
      <c r="H527" s="11">
        <v>0</v>
      </c>
      <c r="I527" s="11">
        <v>0</v>
      </c>
      <c r="J527" s="11">
        <v>0</v>
      </c>
      <c r="K527" s="11">
        <v>0</v>
      </c>
      <c r="L527" s="11">
        <v>0</v>
      </c>
      <c r="M527" s="11">
        <v>0</v>
      </c>
      <c r="N527" s="11"/>
      <c r="O527" s="11"/>
    </row>
    <row r="528" spans="1:15" x14ac:dyDescent="0.35">
      <c r="A528" s="10" t="str">
        <f t="shared" si="16"/>
        <v>DISTRIBUCION VOLUMEN X CRITERIO (Consumiciones)Resto vino200-500MIL</v>
      </c>
      <c r="B528" s="10">
        <v>0</v>
      </c>
      <c r="C528" s="10">
        <v>0</v>
      </c>
      <c r="D528" s="10" t="s">
        <v>15</v>
      </c>
      <c r="E528" s="84">
        <v>16.784237236663735</v>
      </c>
      <c r="F528" s="84">
        <v>25.43011524815234</v>
      </c>
      <c r="G528" s="84">
        <v>12.733872224986026</v>
      </c>
      <c r="H528" s="11">
        <v>0</v>
      </c>
      <c r="I528" s="11">
        <v>0</v>
      </c>
      <c r="J528" s="11">
        <v>0</v>
      </c>
      <c r="K528" s="11">
        <v>0</v>
      </c>
      <c r="L528" s="11">
        <v>0</v>
      </c>
      <c r="M528" s="11">
        <v>0</v>
      </c>
      <c r="N528" s="11"/>
      <c r="O528" s="11"/>
    </row>
    <row r="529" spans="1:15" x14ac:dyDescent="0.35">
      <c r="A529" s="10" t="str">
        <f t="shared" si="16"/>
        <v>DISTRIBUCION VOLUMEN X CRITERIO (Consumiciones)Resto vino&gt;500MIL</v>
      </c>
      <c r="B529" s="10">
        <v>0</v>
      </c>
      <c r="C529" s="10">
        <v>0</v>
      </c>
      <c r="D529" s="10" t="s">
        <v>16</v>
      </c>
      <c r="E529" s="84">
        <v>14.433718849471596</v>
      </c>
      <c r="F529" s="84">
        <v>11.760149403696486</v>
      </c>
      <c r="G529" s="84">
        <v>19.635423958882576</v>
      </c>
      <c r="H529" s="11">
        <v>0</v>
      </c>
      <c r="I529" s="11">
        <v>0</v>
      </c>
      <c r="J529" s="11">
        <v>0</v>
      </c>
      <c r="K529" s="11">
        <v>0</v>
      </c>
      <c r="L529" s="11">
        <v>0</v>
      </c>
      <c r="M529" s="11">
        <v>0</v>
      </c>
      <c r="N529" s="11"/>
      <c r="O529" s="11"/>
    </row>
    <row r="530" spans="1:15" x14ac:dyDescent="0.35">
      <c r="A530" s="10" t="str">
        <f t="shared" si="16"/>
        <v>DISTRIBUCION VOLUMEN X CRITERIO (Consumiciones)Resto vinoDE 15 A 19 AÑOS</v>
      </c>
      <c r="B530" s="10">
        <v>0</v>
      </c>
      <c r="C530" s="10">
        <v>0</v>
      </c>
      <c r="D530" s="10" t="s">
        <v>35</v>
      </c>
      <c r="E530" s="84">
        <v>4.9446861343445994</v>
      </c>
      <c r="F530" s="84" t="s">
        <v>213</v>
      </c>
      <c r="G530" s="84">
        <v>1.2027397382696485</v>
      </c>
      <c r="H530" s="11">
        <v>0</v>
      </c>
      <c r="I530" s="11">
        <v>0</v>
      </c>
      <c r="J530" s="11">
        <v>0</v>
      </c>
      <c r="K530" s="11">
        <v>0</v>
      </c>
      <c r="L530" s="11">
        <v>0</v>
      </c>
      <c r="M530" s="11">
        <v>0</v>
      </c>
      <c r="N530" s="11"/>
      <c r="O530" s="11"/>
    </row>
    <row r="531" spans="1:15" x14ac:dyDescent="0.35">
      <c r="A531" s="10" t="str">
        <f t="shared" si="16"/>
        <v>DISTRIBUCION VOLUMEN X CRITERIO (Consumiciones)Resto vinoDE 20 A 24 AÑOS</v>
      </c>
      <c r="B531" s="10">
        <v>0</v>
      </c>
      <c r="C531" s="10">
        <v>0</v>
      </c>
      <c r="D531" s="10" t="s">
        <v>36</v>
      </c>
      <c r="E531" s="84">
        <v>0.24139297465826606</v>
      </c>
      <c r="F531" s="84">
        <v>1.6892211987534489</v>
      </c>
      <c r="G531" s="84">
        <v>0.19951664089876842</v>
      </c>
      <c r="H531" s="11">
        <v>0</v>
      </c>
      <c r="I531" s="11">
        <v>0</v>
      </c>
      <c r="J531" s="11">
        <v>0</v>
      </c>
      <c r="K531" s="11">
        <v>0</v>
      </c>
      <c r="L531" s="11">
        <v>0</v>
      </c>
      <c r="M531" s="11">
        <v>0</v>
      </c>
      <c r="N531" s="11"/>
      <c r="O531" s="11"/>
    </row>
    <row r="532" spans="1:15" x14ac:dyDescent="0.35">
      <c r="A532" s="10" t="str">
        <f t="shared" si="16"/>
        <v>DISTRIBUCION VOLUMEN X CRITERIO (Consumiciones)Resto vinoDE 25 A 34 AÑOS</v>
      </c>
      <c r="B532" s="10">
        <v>0</v>
      </c>
      <c r="C532" s="10">
        <v>0</v>
      </c>
      <c r="D532" s="10" t="s">
        <v>37</v>
      </c>
      <c r="E532" s="84">
        <v>5.6256001560014255</v>
      </c>
      <c r="F532" s="84">
        <v>6.2143299081864436</v>
      </c>
      <c r="G532" s="84">
        <v>3.7905521678299454</v>
      </c>
      <c r="H532" s="11">
        <v>0</v>
      </c>
      <c r="I532" s="11">
        <v>0</v>
      </c>
      <c r="J532" s="11">
        <v>0</v>
      </c>
      <c r="K532" s="11">
        <v>0</v>
      </c>
      <c r="L532" s="11">
        <v>0</v>
      </c>
      <c r="M532" s="11">
        <v>0</v>
      </c>
      <c r="N532" s="11"/>
      <c r="O532" s="11"/>
    </row>
    <row r="533" spans="1:15" x14ac:dyDescent="0.35">
      <c r="A533" s="10" t="str">
        <f t="shared" si="16"/>
        <v>DISTRIBUCION VOLUMEN X CRITERIO (Consumiciones)Resto vinoDE 35 A 49 AÑOS</v>
      </c>
      <c r="B533" s="10">
        <v>0</v>
      </c>
      <c r="C533" s="10">
        <v>0</v>
      </c>
      <c r="D533" s="10" t="s">
        <v>38</v>
      </c>
      <c r="E533" s="84">
        <v>37.249030246297089</v>
      </c>
      <c r="F533" s="84">
        <v>15.163858922209464</v>
      </c>
      <c r="G533" s="84">
        <v>12.754352490946481</v>
      </c>
      <c r="H533" s="11">
        <v>0</v>
      </c>
      <c r="I533" s="11">
        <v>0</v>
      </c>
      <c r="J533" s="11">
        <v>0</v>
      </c>
      <c r="K533" s="11">
        <v>0</v>
      </c>
      <c r="L533" s="11">
        <v>0</v>
      </c>
      <c r="M533" s="11">
        <v>0</v>
      </c>
      <c r="N533" s="11"/>
      <c r="O533" s="11"/>
    </row>
    <row r="534" spans="1:15" x14ac:dyDescent="0.35">
      <c r="A534" s="10" t="str">
        <f t="shared" si="16"/>
        <v>DISTRIBUCION VOLUMEN X CRITERIO (Consumiciones)Resto vinoDE 50 A 59 AÑOS</v>
      </c>
      <c r="B534" s="10">
        <v>0</v>
      </c>
      <c r="C534" s="10">
        <v>0</v>
      </c>
      <c r="D534" s="10" t="s">
        <v>39</v>
      </c>
      <c r="E534" s="84">
        <v>19.644772498666072</v>
      </c>
      <c r="F534" s="84">
        <v>24.104116719058773</v>
      </c>
      <c r="G534" s="84">
        <v>22.623867130985328</v>
      </c>
      <c r="H534" s="11">
        <v>0</v>
      </c>
      <c r="I534" s="11">
        <v>0</v>
      </c>
      <c r="J534" s="11">
        <v>0</v>
      </c>
      <c r="K534" s="11">
        <v>0</v>
      </c>
      <c r="L534" s="11">
        <v>0</v>
      </c>
      <c r="M534" s="11">
        <v>0</v>
      </c>
      <c r="N534" s="11"/>
      <c r="O534" s="11"/>
    </row>
    <row r="535" spans="1:15" x14ac:dyDescent="0.35">
      <c r="A535" s="10" t="str">
        <f t="shared" si="16"/>
        <v>DISTRIBUCION VOLUMEN X CRITERIO (Consumiciones)Resto vinoDE 60 A 75 AÑOS</v>
      </c>
      <c r="B535" s="10">
        <v>0</v>
      </c>
      <c r="C535" s="10">
        <v>0</v>
      </c>
      <c r="D535" s="10" t="s">
        <v>40</v>
      </c>
      <c r="E535" s="84">
        <v>32.294509044996666</v>
      </c>
      <c r="F535" s="84">
        <v>52.828481396345751</v>
      </c>
      <c r="G535" s="84">
        <v>59.428965500805809</v>
      </c>
      <c r="H535" s="11">
        <v>0</v>
      </c>
      <c r="I535" s="11">
        <v>0</v>
      </c>
      <c r="J535" s="11">
        <v>0</v>
      </c>
      <c r="K535" s="11">
        <v>0</v>
      </c>
      <c r="L535" s="11">
        <v>0</v>
      </c>
      <c r="M535" s="11">
        <v>0</v>
      </c>
      <c r="N535" s="11"/>
      <c r="O535" s="11"/>
    </row>
    <row r="536" spans="1:15" x14ac:dyDescent="0.35">
      <c r="A536" s="10" t="str">
        <f t="shared" si="16"/>
        <v>DISTRIBUCION VOLUMEN X CRITERIO (Consumiciones)Resto vinoNIVEL ALTO</v>
      </c>
      <c r="B536" s="10">
        <v>0</v>
      </c>
      <c r="C536" s="10">
        <v>0</v>
      </c>
      <c r="D536" s="10" t="s">
        <v>203</v>
      </c>
      <c r="E536" s="84">
        <v>10.923060615588424</v>
      </c>
      <c r="F536" s="84">
        <v>20.042500997029137</v>
      </c>
      <c r="G536" s="84">
        <v>21.638915285676127</v>
      </c>
      <c r="H536" s="11">
        <v>0</v>
      </c>
      <c r="I536" s="11">
        <v>0</v>
      </c>
      <c r="J536" s="11">
        <v>0</v>
      </c>
      <c r="K536" s="11">
        <v>0</v>
      </c>
      <c r="L536" s="11">
        <v>0</v>
      </c>
      <c r="M536" s="11">
        <v>0</v>
      </c>
      <c r="N536" s="11"/>
      <c r="O536" s="11"/>
    </row>
    <row r="537" spans="1:15" x14ac:dyDescent="0.35">
      <c r="A537" s="10" t="str">
        <f t="shared" si="16"/>
        <v>DISTRIBUCION VOLUMEN X CRITERIO (Consumiciones)Resto vinoNIVEL MEDIO ALTO</v>
      </c>
      <c r="B537" s="10">
        <v>0</v>
      </c>
      <c r="C537" s="10">
        <v>0</v>
      </c>
      <c r="D537" s="10" t="s">
        <v>204</v>
      </c>
      <c r="E537" s="84">
        <v>16.216963187152064</v>
      </c>
      <c r="F537" s="84">
        <v>18.713464549336042</v>
      </c>
      <c r="G537" s="84">
        <v>12.424049243992703</v>
      </c>
      <c r="H537" s="11">
        <v>0</v>
      </c>
      <c r="I537" s="11">
        <v>0</v>
      </c>
      <c r="J537" s="11">
        <v>0</v>
      </c>
      <c r="K537" s="11">
        <v>0</v>
      </c>
      <c r="L537" s="11">
        <v>0</v>
      </c>
      <c r="M537" s="11">
        <v>0</v>
      </c>
      <c r="N537" s="11"/>
      <c r="O537" s="11"/>
    </row>
    <row r="538" spans="1:15" x14ac:dyDescent="0.35">
      <c r="A538" s="10" t="str">
        <f t="shared" si="16"/>
        <v>DISTRIBUCION VOLUMEN X CRITERIO (Consumiciones)Resto vinoNIVEL MEDIO</v>
      </c>
      <c r="B538" s="10">
        <v>0</v>
      </c>
      <c r="C538" s="10">
        <v>0</v>
      </c>
      <c r="D538" s="10" t="s">
        <v>205</v>
      </c>
      <c r="E538" s="84">
        <v>15.808946556541347</v>
      </c>
      <c r="F538" s="84">
        <v>21.929670148282462</v>
      </c>
      <c r="G538" s="84">
        <v>27.956580843181239</v>
      </c>
      <c r="H538" s="11">
        <v>0</v>
      </c>
      <c r="I538" s="11">
        <v>0</v>
      </c>
      <c r="J538" s="11">
        <v>0</v>
      </c>
      <c r="K538" s="11">
        <v>0</v>
      </c>
      <c r="L538" s="11">
        <v>0</v>
      </c>
      <c r="M538" s="11">
        <v>0</v>
      </c>
      <c r="N538" s="11"/>
      <c r="O538" s="11"/>
    </row>
    <row r="539" spans="1:15" x14ac:dyDescent="0.35">
      <c r="A539" s="10" t="str">
        <f t="shared" si="16"/>
        <v>DISTRIBUCION VOLUMEN X CRITERIO (Consumiciones)Resto vinoNIVEL MEDIO BAJO</v>
      </c>
      <c r="B539" s="10">
        <v>0</v>
      </c>
      <c r="C539" s="10">
        <v>0</v>
      </c>
      <c r="D539" s="10" t="s">
        <v>206</v>
      </c>
      <c r="E539" s="84">
        <v>32.702357956184528</v>
      </c>
      <c r="F539" s="84">
        <v>14.473960911028078</v>
      </c>
      <c r="G539" s="84">
        <v>14.83528404763536</v>
      </c>
      <c r="H539" s="11">
        <v>0</v>
      </c>
      <c r="I539" s="11">
        <v>0</v>
      </c>
      <c r="J539" s="11">
        <v>0</v>
      </c>
      <c r="K539" s="11">
        <v>0</v>
      </c>
      <c r="L539" s="11">
        <v>0</v>
      </c>
      <c r="M539" s="11">
        <v>0</v>
      </c>
      <c r="N539" s="11"/>
      <c r="O539" s="11"/>
    </row>
    <row r="540" spans="1:15" x14ac:dyDescent="0.35">
      <c r="A540" s="10" t="str">
        <f t="shared" si="16"/>
        <v>DISTRIBUCION VOLUMEN X CRITERIO (Consumiciones)Resto vinoNIVEL BAJO</v>
      </c>
      <c r="B540" s="10">
        <v>0</v>
      </c>
      <c r="C540" s="10">
        <v>0</v>
      </c>
      <c r="D540" s="10" t="s">
        <v>207</v>
      </c>
      <c r="E540" s="84">
        <v>24.348656030720832</v>
      </c>
      <c r="F540" s="84">
        <v>24.840397964621687</v>
      </c>
      <c r="G540" s="84">
        <v>23.145158167232172</v>
      </c>
      <c r="H540" s="11">
        <v>0</v>
      </c>
      <c r="I540" s="11">
        <v>0</v>
      </c>
      <c r="J540" s="11">
        <v>0</v>
      </c>
      <c r="K540" s="11">
        <v>0</v>
      </c>
      <c r="L540" s="11">
        <v>0</v>
      </c>
      <c r="M540" s="11">
        <v>0</v>
      </c>
      <c r="N540" s="11"/>
      <c r="O540" s="11"/>
    </row>
    <row r="541" spans="1:15" x14ac:dyDescent="0.35">
      <c r="A541" s="10" t="str">
        <f t="shared" si="16"/>
        <v>DISTRIBUCION VOLUMEN X CRITERIO (Consumiciones)Resto vinoHOMBRE</v>
      </c>
      <c r="B541" s="10">
        <v>0</v>
      </c>
      <c r="C541" s="10">
        <v>0</v>
      </c>
      <c r="D541" s="10" t="s">
        <v>17</v>
      </c>
      <c r="E541" s="84">
        <v>54.32083249659977</v>
      </c>
      <c r="F541" s="84">
        <v>53.283409027912199</v>
      </c>
      <c r="G541" s="84">
        <v>58.816903443365732</v>
      </c>
      <c r="H541" s="11">
        <v>0</v>
      </c>
      <c r="I541" s="11">
        <v>0</v>
      </c>
      <c r="J541" s="11">
        <v>0</v>
      </c>
      <c r="K541" s="11">
        <v>0</v>
      </c>
      <c r="L541" s="11">
        <v>0</v>
      </c>
      <c r="M541" s="11">
        <v>0</v>
      </c>
      <c r="N541" s="11"/>
      <c r="O541" s="11"/>
    </row>
    <row r="542" spans="1:15" x14ac:dyDescent="0.35">
      <c r="A542" s="10" t="str">
        <f t="shared" si="16"/>
        <v>DISTRIBUCION VOLUMEN X CRITERIO (Consumiciones)Resto vinoMUJER</v>
      </c>
      <c r="B542" s="10">
        <v>0</v>
      </c>
      <c r="C542" s="10">
        <v>0</v>
      </c>
      <c r="D542" s="10" t="s">
        <v>18</v>
      </c>
      <c r="E542" s="84">
        <v>45.679167503400237</v>
      </c>
      <c r="F542" s="84">
        <v>46.716563823574845</v>
      </c>
      <c r="G542" s="84">
        <v>41.183096556634261</v>
      </c>
      <c r="H542" s="11">
        <v>0</v>
      </c>
      <c r="I542" s="11">
        <v>0</v>
      </c>
      <c r="J542" s="11">
        <v>0</v>
      </c>
      <c r="K542" s="11">
        <v>0</v>
      </c>
      <c r="L542" s="11">
        <v>0</v>
      </c>
      <c r="M542" s="11">
        <v>0</v>
      </c>
      <c r="N542" s="11"/>
      <c r="O542" s="11"/>
    </row>
    <row r="543" spans="1:15" x14ac:dyDescent="0.35">
      <c r="A543" s="10" t="str">
        <f>$B$3&amp;$C$543&amp;D543</f>
        <v>DISTRIBUCION VOLUMEN X CRITERIO (Consumiciones)CavaT.ESPAÑA</v>
      </c>
      <c r="B543" s="10">
        <v>0</v>
      </c>
      <c r="C543" s="10" t="s">
        <v>131</v>
      </c>
      <c r="D543" s="10" t="s">
        <v>32</v>
      </c>
      <c r="E543" s="84">
        <v>100</v>
      </c>
      <c r="F543" s="84">
        <v>100</v>
      </c>
      <c r="G543" s="84">
        <v>100</v>
      </c>
      <c r="H543" s="11">
        <v>0</v>
      </c>
      <c r="I543" s="11">
        <v>0</v>
      </c>
      <c r="J543" s="11">
        <v>0</v>
      </c>
      <c r="K543" s="11">
        <v>0</v>
      </c>
      <c r="L543" s="11">
        <v>0</v>
      </c>
      <c r="M543" s="11">
        <v>0</v>
      </c>
      <c r="N543" s="11"/>
      <c r="O543" s="11"/>
    </row>
    <row r="544" spans="1:15" x14ac:dyDescent="0.35">
      <c r="A544" s="10" t="str">
        <f t="shared" ref="A544:A572" si="17">$B$3&amp;$C$543&amp;D544</f>
        <v>DISTRIBUCION VOLUMEN X CRITERIO (Consumiciones)CavaBCN AM</v>
      </c>
      <c r="B544" s="10">
        <v>0</v>
      </c>
      <c r="C544" s="10">
        <v>0</v>
      </c>
      <c r="D544" s="10" t="s">
        <v>1</v>
      </c>
      <c r="E544" s="84">
        <v>30.266611758292544</v>
      </c>
      <c r="F544" s="84">
        <v>27.504185470899511</v>
      </c>
      <c r="G544" s="84">
        <v>26.906863292172645</v>
      </c>
      <c r="H544" s="11">
        <v>0</v>
      </c>
      <c r="I544" s="11">
        <v>0</v>
      </c>
      <c r="J544" s="11">
        <v>0</v>
      </c>
      <c r="K544" s="11">
        <v>0</v>
      </c>
      <c r="L544" s="11">
        <v>0</v>
      </c>
      <c r="M544" s="11">
        <v>0</v>
      </c>
      <c r="N544" s="11"/>
      <c r="O544" s="11"/>
    </row>
    <row r="545" spans="1:15" x14ac:dyDescent="0.35">
      <c r="A545" s="10" t="str">
        <f t="shared" si="17"/>
        <v>DISTRIBUCION VOLUMEN X CRITERIO (Consumiciones)CavaREST.CAT ARAGON</v>
      </c>
      <c r="B545" s="10">
        <v>0</v>
      </c>
      <c r="C545" s="10">
        <v>0</v>
      </c>
      <c r="D545" s="10" t="s">
        <v>2</v>
      </c>
      <c r="E545" s="84">
        <v>23.968616308972187</v>
      </c>
      <c r="F545" s="84">
        <v>31.211328017287109</v>
      </c>
      <c r="G545" s="84">
        <v>39.29599772512892</v>
      </c>
      <c r="H545" s="11">
        <v>0</v>
      </c>
      <c r="I545" s="11">
        <v>0</v>
      </c>
      <c r="J545" s="11">
        <v>0</v>
      </c>
      <c r="K545" s="11">
        <v>0</v>
      </c>
      <c r="L545" s="11">
        <v>0</v>
      </c>
      <c r="M545" s="11">
        <v>0</v>
      </c>
      <c r="N545" s="11"/>
      <c r="O545" s="11"/>
    </row>
    <row r="546" spans="1:15" x14ac:dyDescent="0.35">
      <c r="A546" s="10" t="str">
        <f t="shared" si="17"/>
        <v>DISTRIBUCION VOLUMEN X CRITERIO (Consumiciones)CavaLEVANTE</v>
      </c>
      <c r="B546" s="10">
        <v>0</v>
      </c>
      <c r="C546" s="10">
        <v>0</v>
      </c>
      <c r="D546" s="10" t="s">
        <v>3</v>
      </c>
      <c r="E546" s="84">
        <v>9.8554329663557816</v>
      </c>
      <c r="F546" s="84">
        <v>8.8744221014146856</v>
      </c>
      <c r="G546" s="84">
        <v>10.823411603371333</v>
      </c>
      <c r="H546" s="11">
        <v>0</v>
      </c>
      <c r="I546" s="11">
        <v>0</v>
      </c>
      <c r="J546" s="11">
        <v>0</v>
      </c>
      <c r="K546" s="11">
        <v>0</v>
      </c>
      <c r="L546" s="11">
        <v>0</v>
      </c>
      <c r="M546" s="11">
        <v>0</v>
      </c>
      <c r="N546" s="11"/>
      <c r="O546" s="11"/>
    </row>
    <row r="547" spans="1:15" x14ac:dyDescent="0.35">
      <c r="A547" s="10" t="str">
        <f t="shared" si="17"/>
        <v>DISTRIBUCION VOLUMEN X CRITERIO (Consumiciones)CavaANDALUCIA</v>
      </c>
      <c r="B547" s="10">
        <v>0</v>
      </c>
      <c r="C547" s="10">
        <v>0</v>
      </c>
      <c r="D547" s="10" t="s">
        <v>4</v>
      </c>
      <c r="E547" s="84">
        <v>6.4564041335340052</v>
      </c>
      <c r="F547" s="84">
        <v>7.4510036209917985</v>
      </c>
      <c r="G547" s="84">
        <v>1.7794200607549575</v>
      </c>
      <c r="H547" s="11">
        <v>0</v>
      </c>
      <c r="I547" s="11">
        <v>0</v>
      </c>
      <c r="J547" s="11">
        <v>0</v>
      </c>
      <c r="K547" s="11">
        <v>0</v>
      </c>
      <c r="L547" s="11">
        <v>0</v>
      </c>
      <c r="M547" s="11">
        <v>0</v>
      </c>
      <c r="N547" s="11"/>
      <c r="O547" s="11"/>
    </row>
    <row r="548" spans="1:15" x14ac:dyDescent="0.35">
      <c r="A548" s="10" t="str">
        <f t="shared" si="17"/>
        <v>DISTRIBUCION VOLUMEN X CRITERIO (Consumiciones)CavaMDD AM</v>
      </c>
      <c r="B548" s="10">
        <v>0</v>
      </c>
      <c r="C548" s="10">
        <v>0</v>
      </c>
      <c r="D548" s="10" t="s">
        <v>5</v>
      </c>
      <c r="E548" s="84">
        <v>5.3541782705047227</v>
      </c>
      <c r="F548" s="84">
        <v>4.3763812679950203</v>
      </c>
      <c r="G548" s="84">
        <v>1.8411198236363386</v>
      </c>
      <c r="H548" s="11">
        <v>0</v>
      </c>
      <c r="I548" s="11">
        <v>0</v>
      </c>
      <c r="J548" s="11">
        <v>0</v>
      </c>
      <c r="K548" s="11">
        <v>0</v>
      </c>
      <c r="L548" s="11">
        <v>0</v>
      </c>
      <c r="M548" s="11">
        <v>0</v>
      </c>
      <c r="N548" s="11"/>
      <c r="O548" s="11"/>
    </row>
    <row r="549" spans="1:15" x14ac:dyDescent="0.35">
      <c r="A549" s="10" t="str">
        <f t="shared" si="17"/>
        <v>DISTRIBUCION VOLUMEN X CRITERIO (Consumiciones)CavaRTO CENTRO</v>
      </c>
      <c r="B549" s="10">
        <v>0</v>
      </c>
      <c r="C549" s="10">
        <v>0</v>
      </c>
      <c r="D549" s="10" t="s">
        <v>6</v>
      </c>
      <c r="E549" s="84">
        <v>4.1688032542099709</v>
      </c>
      <c r="F549" s="84">
        <v>5.6395343196094112</v>
      </c>
      <c r="G549" s="84">
        <v>3.2026485125431319</v>
      </c>
      <c r="H549" s="11">
        <v>0</v>
      </c>
      <c r="I549" s="11">
        <v>0</v>
      </c>
      <c r="J549" s="11">
        <v>0</v>
      </c>
      <c r="K549" s="11">
        <v>0</v>
      </c>
      <c r="L549" s="11">
        <v>0</v>
      </c>
      <c r="M549" s="11">
        <v>0</v>
      </c>
      <c r="N549" s="11"/>
      <c r="O549" s="11"/>
    </row>
    <row r="550" spans="1:15" x14ac:dyDescent="0.35">
      <c r="A550" s="10" t="str">
        <f t="shared" si="17"/>
        <v>DISTRIBUCION VOLUMEN X CRITERIO (Consumiciones)CavaNORTE-CENTRO</v>
      </c>
      <c r="B550" s="10">
        <v>0</v>
      </c>
      <c r="C550" s="10">
        <v>0</v>
      </c>
      <c r="D550" s="10" t="s">
        <v>7</v>
      </c>
      <c r="E550" s="84">
        <v>15.853637581029353</v>
      </c>
      <c r="F550" s="84">
        <v>10.520447539437637</v>
      </c>
      <c r="G550" s="84">
        <v>8.6772924141916512</v>
      </c>
      <c r="H550" s="11">
        <v>0</v>
      </c>
      <c r="I550" s="11">
        <v>0</v>
      </c>
      <c r="J550" s="11">
        <v>0</v>
      </c>
      <c r="K550" s="11">
        <v>0</v>
      </c>
      <c r="L550" s="11">
        <v>0</v>
      </c>
      <c r="M550" s="11">
        <v>0</v>
      </c>
      <c r="N550" s="11"/>
      <c r="O550" s="11"/>
    </row>
    <row r="551" spans="1:15" x14ac:dyDescent="0.35">
      <c r="A551" s="10" t="str">
        <f t="shared" si="17"/>
        <v>DISTRIBUCION VOLUMEN X CRITERIO (Consumiciones)CavaNOROESTE</v>
      </c>
      <c r="B551" s="10">
        <v>0</v>
      </c>
      <c r="C551" s="10">
        <v>0</v>
      </c>
      <c r="D551" s="10" t="s">
        <v>8</v>
      </c>
      <c r="E551" s="84">
        <v>4.0763053577142321</v>
      </c>
      <c r="F551" s="84">
        <v>4.4226898375921486</v>
      </c>
      <c r="G551" s="84">
        <v>7.4732389241449741</v>
      </c>
      <c r="H551" s="11">
        <v>0</v>
      </c>
      <c r="I551" s="11">
        <v>0</v>
      </c>
      <c r="J551" s="11">
        <v>0</v>
      </c>
      <c r="K551" s="11">
        <v>0</v>
      </c>
      <c r="L551" s="11">
        <v>0</v>
      </c>
      <c r="M551" s="11">
        <v>0</v>
      </c>
      <c r="N551" s="11"/>
      <c r="O551" s="11"/>
    </row>
    <row r="552" spans="1:15" x14ac:dyDescent="0.35">
      <c r="A552" s="10" t="str">
        <f t="shared" si="17"/>
        <v>DISTRIBUCION VOLUMEN X CRITERIO (Consumiciones)Cava&lt;2MIL</v>
      </c>
      <c r="B552" s="10">
        <v>0</v>
      </c>
      <c r="C552" s="10">
        <v>0</v>
      </c>
      <c r="D552" s="10" t="s">
        <v>9</v>
      </c>
      <c r="E552" s="84">
        <v>5.2536366922247364</v>
      </c>
      <c r="F552" s="84">
        <v>4.8165216005979383</v>
      </c>
      <c r="G552" s="84">
        <v>5.4828490314216571</v>
      </c>
      <c r="H552" s="11">
        <v>0</v>
      </c>
      <c r="I552" s="11">
        <v>0</v>
      </c>
      <c r="J552" s="11">
        <v>0</v>
      </c>
      <c r="K552" s="11">
        <v>0</v>
      </c>
      <c r="L552" s="11">
        <v>0</v>
      </c>
      <c r="M552" s="11">
        <v>0</v>
      </c>
      <c r="N552" s="11"/>
      <c r="O552" s="11"/>
    </row>
    <row r="553" spans="1:15" x14ac:dyDescent="0.35">
      <c r="A553" s="10" t="str">
        <f t="shared" si="17"/>
        <v>DISTRIBUCION VOLUMEN X CRITERIO (Consumiciones)Cava2-5MIL</v>
      </c>
      <c r="B553" s="10">
        <v>0</v>
      </c>
      <c r="C553" s="10">
        <v>0</v>
      </c>
      <c r="D553" s="10" t="s">
        <v>10</v>
      </c>
      <c r="E553" s="84">
        <v>3.4353379827690405</v>
      </c>
      <c r="F553" s="84">
        <v>3.4849581265115503</v>
      </c>
      <c r="G553" s="84">
        <v>4.3434000455585746</v>
      </c>
      <c r="H553" s="11">
        <v>0</v>
      </c>
      <c r="I553" s="11">
        <v>0</v>
      </c>
      <c r="J553" s="11">
        <v>0</v>
      </c>
      <c r="K553" s="11">
        <v>0</v>
      </c>
      <c r="L553" s="11">
        <v>0</v>
      </c>
      <c r="M553" s="11">
        <v>0</v>
      </c>
      <c r="N553" s="11"/>
      <c r="O553" s="11"/>
    </row>
    <row r="554" spans="1:15" x14ac:dyDescent="0.35">
      <c r="A554" s="10" t="str">
        <f t="shared" si="17"/>
        <v>DISTRIBUCION VOLUMEN X CRITERIO (Consumiciones)Cava5-10MIL</v>
      </c>
      <c r="B554" s="10">
        <v>0</v>
      </c>
      <c r="C554" s="10">
        <v>0</v>
      </c>
      <c r="D554" s="10" t="s">
        <v>11</v>
      </c>
      <c r="E554" s="84">
        <v>4.5455719753978885</v>
      </c>
      <c r="F554" s="84">
        <v>3.7547406385202291</v>
      </c>
      <c r="G554" s="84">
        <v>7.6955800539058847</v>
      </c>
      <c r="H554" s="11">
        <v>0</v>
      </c>
      <c r="I554" s="11">
        <v>0</v>
      </c>
      <c r="J554" s="11">
        <v>0</v>
      </c>
      <c r="K554" s="11">
        <v>0</v>
      </c>
      <c r="L554" s="11">
        <v>0</v>
      </c>
      <c r="M554" s="11">
        <v>0</v>
      </c>
      <c r="N554" s="11"/>
      <c r="O554" s="11"/>
    </row>
    <row r="555" spans="1:15" x14ac:dyDescent="0.35">
      <c r="A555" s="10" t="str">
        <f t="shared" si="17"/>
        <v>DISTRIBUCION VOLUMEN X CRITERIO (Consumiciones)Cava10-30MIL</v>
      </c>
      <c r="B555" s="10">
        <v>0</v>
      </c>
      <c r="C555" s="10">
        <v>0</v>
      </c>
      <c r="D555" s="10" t="s">
        <v>12</v>
      </c>
      <c r="E555" s="84">
        <v>11.108361577568941</v>
      </c>
      <c r="F555" s="84">
        <v>15.043953313024398</v>
      </c>
      <c r="G555" s="84">
        <v>12.684942585494946</v>
      </c>
      <c r="H555" s="11">
        <v>0</v>
      </c>
      <c r="I555" s="11">
        <v>0</v>
      </c>
      <c r="J555" s="11">
        <v>0</v>
      </c>
      <c r="K555" s="11">
        <v>0</v>
      </c>
      <c r="L555" s="11">
        <v>0</v>
      </c>
      <c r="M555" s="11">
        <v>0</v>
      </c>
      <c r="N555" s="11"/>
      <c r="O555" s="11"/>
    </row>
    <row r="556" spans="1:15" x14ac:dyDescent="0.35">
      <c r="A556" s="10" t="str">
        <f t="shared" si="17"/>
        <v>DISTRIBUCION VOLUMEN X CRITERIO (Consumiciones)Cava30-100MIL</v>
      </c>
      <c r="B556" s="10">
        <v>0</v>
      </c>
      <c r="C556" s="10">
        <v>0</v>
      </c>
      <c r="D556" s="10" t="s">
        <v>13</v>
      </c>
      <c r="E556" s="84">
        <v>21.827574866975574</v>
      </c>
      <c r="F556" s="84">
        <v>28.806024198578957</v>
      </c>
      <c r="G556" s="84">
        <v>34.515298049389777</v>
      </c>
      <c r="H556" s="11">
        <v>0</v>
      </c>
      <c r="I556" s="11">
        <v>0</v>
      </c>
      <c r="J556" s="11">
        <v>0</v>
      </c>
      <c r="K556" s="11">
        <v>0</v>
      </c>
      <c r="L556" s="11">
        <v>0</v>
      </c>
      <c r="M556" s="11">
        <v>0</v>
      </c>
      <c r="N556" s="11"/>
      <c r="O556" s="11"/>
    </row>
    <row r="557" spans="1:15" x14ac:dyDescent="0.35">
      <c r="A557" s="10" t="str">
        <f t="shared" si="17"/>
        <v>DISTRIBUCION VOLUMEN X CRITERIO (Consumiciones)Cava100-200MIL</v>
      </c>
      <c r="B557" s="10">
        <v>0</v>
      </c>
      <c r="C557" s="10">
        <v>0</v>
      </c>
      <c r="D557" s="10" t="s">
        <v>14</v>
      </c>
      <c r="E557" s="84">
        <v>7.3879395138831283</v>
      </c>
      <c r="F557" s="84">
        <v>9.246227129363211</v>
      </c>
      <c r="G557" s="84">
        <v>4.5420354286710198</v>
      </c>
      <c r="H557" s="11">
        <v>0</v>
      </c>
      <c r="I557" s="11">
        <v>0</v>
      </c>
      <c r="J557" s="11">
        <v>0</v>
      </c>
      <c r="K557" s="11">
        <v>0</v>
      </c>
      <c r="L557" s="11">
        <v>0</v>
      </c>
      <c r="M557" s="11">
        <v>0</v>
      </c>
      <c r="N557" s="11"/>
      <c r="O557" s="11"/>
    </row>
    <row r="558" spans="1:15" x14ac:dyDescent="0.35">
      <c r="A558" s="10" t="str">
        <f t="shared" si="17"/>
        <v>DISTRIBUCION VOLUMEN X CRITERIO (Consumiciones)Cava200-500MIL</v>
      </c>
      <c r="B558" s="10">
        <v>0</v>
      </c>
      <c r="C558" s="10">
        <v>0</v>
      </c>
      <c r="D558" s="10" t="s">
        <v>15</v>
      </c>
      <c r="E558" s="84">
        <v>23.010173850183094</v>
      </c>
      <c r="F558" s="84">
        <v>12.194462189290013</v>
      </c>
      <c r="G558" s="84">
        <v>17.930952770435237</v>
      </c>
      <c r="H558" s="11">
        <v>0</v>
      </c>
      <c r="I558" s="11">
        <v>0</v>
      </c>
      <c r="J558" s="11">
        <v>0</v>
      </c>
      <c r="K558" s="11">
        <v>0</v>
      </c>
      <c r="L558" s="11">
        <v>0</v>
      </c>
      <c r="M558" s="11">
        <v>0</v>
      </c>
      <c r="N558" s="11"/>
      <c r="O558" s="11"/>
    </row>
    <row r="559" spans="1:15" x14ac:dyDescent="0.35">
      <c r="A559" s="10" t="str">
        <f t="shared" si="17"/>
        <v>DISTRIBUCION VOLUMEN X CRITERIO (Consumiciones)Cava&gt;500MIL</v>
      </c>
      <c r="B559" s="10">
        <v>0</v>
      </c>
      <c r="C559" s="10">
        <v>0</v>
      </c>
      <c r="D559" s="10" t="s">
        <v>16</v>
      </c>
      <c r="E559" s="84">
        <v>23.431393171610395</v>
      </c>
      <c r="F559" s="84">
        <v>22.653108109250102</v>
      </c>
      <c r="G559" s="84">
        <v>12.80494356393412</v>
      </c>
      <c r="H559" s="11">
        <v>0</v>
      </c>
      <c r="I559" s="11">
        <v>0</v>
      </c>
      <c r="J559" s="11">
        <v>0</v>
      </c>
      <c r="K559" s="11">
        <v>0</v>
      </c>
      <c r="L559" s="11">
        <v>0</v>
      </c>
      <c r="M559" s="11">
        <v>0</v>
      </c>
      <c r="N559" s="11"/>
      <c r="O559" s="11"/>
    </row>
    <row r="560" spans="1:15" x14ac:dyDescent="0.35">
      <c r="A560" s="10" t="str">
        <f t="shared" si="17"/>
        <v>DISTRIBUCION VOLUMEN X CRITERIO (Consumiciones)CavaDE 15 A 19 AÑOS</v>
      </c>
      <c r="B560" s="10">
        <v>0</v>
      </c>
      <c r="C560" s="10">
        <v>0</v>
      </c>
      <c r="D560" s="10" t="s">
        <v>35</v>
      </c>
      <c r="E560" s="84" t="s">
        <v>213</v>
      </c>
      <c r="F560" s="84">
        <v>1.2085655595447986</v>
      </c>
      <c r="G560" s="84">
        <v>0.36053893652834496</v>
      </c>
      <c r="H560" s="11">
        <v>0</v>
      </c>
      <c r="I560" s="11">
        <v>0</v>
      </c>
      <c r="J560" s="11">
        <v>0</v>
      </c>
      <c r="K560" s="11">
        <v>0</v>
      </c>
      <c r="L560" s="11">
        <v>0</v>
      </c>
      <c r="M560" s="11">
        <v>0</v>
      </c>
      <c r="N560" s="11"/>
      <c r="O560" s="11"/>
    </row>
    <row r="561" spans="1:15" x14ac:dyDescent="0.35">
      <c r="A561" s="10" t="str">
        <f t="shared" si="17"/>
        <v>DISTRIBUCION VOLUMEN X CRITERIO (Consumiciones)CavaDE 20 A 24 AÑOS</v>
      </c>
      <c r="B561" s="10">
        <v>0</v>
      </c>
      <c r="C561" s="10">
        <v>0</v>
      </c>
      <c r="D561" s="10" t="s">
        <v>36</v>
      </c>
      <c r="E561" s="84">
        <v>0.6391213277555905</v>
      </c>
      <c r="F561" s="84">
        <v>0.38253060033846836</v>
      </c>
      <c r="G561" s="84">
        <v>2.2742091077399129</v>
      </c>
      <c r="H561" s="11">
        <v>0</v>
      </c>
      <c r="I561" s="11">
        <v>0</v>
      </c>
      <c r="J561" s="11">
        <v>0</v>
      </c>
      <c r="K561" s="11">
        <v>0</v>
      </c>
      <c r="L561" s="11">
        <v>0</v>
      </c>
      <c r="M561" s="11">
        <v>0</v>
      </c>
      <c r="N561" s="11"/>
      <c r="O561" s="11"/>
    </row>
    <row r="562" spans="1:15" x14ac:dyDescent="0.35">
      <c r="A562" s="10" t="str">
        <f t="shared" si="17"/>
        <v>DISTRIBUCION VOLUMEN X CRITERIO (Consumiciones)CavaDE 25 A 34 AÑOS</v>
      </c>
      <c r="B562" s="10">
        <v>0</v>
      </c>
      <c r="C562" s="10">
        <v>0</v>
      </c>
      <c r="D562" s="10" t="s">
        <v>37</v>
      </c>
      <c r="E562" s="84">
        <v>1.1043785478117629</v>
      </c>
      <c r="F562" s="84">
        <v>4.9349213657295605</v>
      </c>
      <c r="G562" s="84">
        <v>0.5335142936204238</v>
      </c>
      <c r="H562" s="11">
        <v>0</v>
      </c>
      <c r="I562" s="11">
        <v>0</v>
      </c>
      <c r="J562" s="11">
        <v>0</v>
      </c>
      <c r="K562" s="11">
        <v>0</v>
      </c>
      <c r="L562" s="11">
        <v>0</v>
      </c>
      <c r="M562" s="11">
        <v>0</v>
      </c>
      <c r="N562" s="11"/>
      <c r="O562" s="11"/>
    </row>
    <row r="563" spans="1:15" x14ac:dyDescent="0.35">
      <c r="A563" s="10" t="str">
        <f t="shared" si="17"/>
        <v>DISTRIBUCION VOLUMEN X CRITERIO (Consumiciones)CavaDE 35 A 49 AÑOS</v>
      </c>
      <c r="B563" s="10">
        <v>0</v>
      </c>
      <c r="C563" s="10">
        <v>0</v>
      </c>
      <c r="D563" s="10" t="s">
        <v>38</v>
      </c>
      <c r="E563" s="84">
        <v>14.963336809546945</v>
      </c>
      <c r="F563" s="84">
        <v>10.162700498062428</v>
      </c>
      <c r="G563" s="84">
        <v>5.3673152393430392</v>
      </c>
      <c r="H563" s="11">
        <v>0</v>
      </c>
      <c r="I563" s="11">
        <v>0</v>
      </c>
      <c r="J563" s="11">
        <v>0</v>
      </c>
      <c r="K563" s="11">
        <v>0</v>
      </c>
      <c r="L563" s="11">
        <v>0</v>
      </c>
      <c r="M563" s="11">
        <v>0</v>
      </c>
      <c r="N563" s="11"/>
      <c r="O563" s="11"/>
    </row>
    <row r="564" spans="1:15" x14ac:dyDescent="0.35">
      <c r="A564" s="10" t="str">
        <f t="shared" si="17"/>
        <v>DISTRIBUCION VOLUMEN X CRITERIO (Consumiciones)CavaDE 50 A 59 AÑOS</v>
      </c>
      <c r="B564" s="10">
        <v>0</v>
      </c>
      <c r="C564" s="10">
        <v>0</v>
      </c>
      <c r="D564" s="10" t="s">
        <v>39</v>
      </c>
      <c r="E564" s="84">
        <v>23.612679686666745</v>
      </c>
      <c r="F564" s="84">
        <v>25.194328229181956</v>
      </c>
      <c r="G564" s="84">
        <v>21.773833784587442</v>
      </c>
      <c r="H564" s="11">
        <v>0</v>
      </c>
      <c r="I564" s="11">
        <v>0</v>
      </c>
      <c r="J564" s="11">
        <v>0</v>
      </c>
      <c r="K564" s="11">
        <v>0</v>
      </c>
      <c r="L564" s="11">
        <v>0</v>
      </c>
      <c r="M564" s="11">
        <v>0</v>
      </c>
      <c r="N564" s="11"/>
      <c r="O564" s="11"/>
    </row>
    <row r="565" spans="1:15" x14ac:dyDescent="0.35">
      <c r="A565" s="10" t="str">
        <f t="shared" si="17"/>
        <v>DISTRIBUCION VOLUMEN X CRITERIO (Consumiciones)CavaDE 60 A 75 AÑOS</v>
      </c>
      <c r="B565" s="10">
        <v>0</v>
      </c>
      <c r="C565" s="10">
        <v>0</v>
      </c>
      <c r="D565" s="10" t="s">
        <v>40</v>
      </c>
      <c r="E565" s="84">
        <v>59.68047474017277</v>
      </c>
      <c r="F565" s="84">
        <v>58.116949678260987</v>
      </c>
      <c r="G565" s="84">
        <v>69.690583898866095</v>
      </c>
      <c r="H565" s="11">
        <v>0</v>
      </c>
      <c r="I565" s="11">
        <v>0</v>
      </c>
      <c r="J565" s="11">
        <v>0</v>
      </c>
      <c r="K565" s="11">
        <v>0</v>
      </c>
      <c r="L565" s="11">
        <v>0</v>
      </c>
      <c r="M565" s="11">
        <v>0</v>
      </c>
      <c r="N565" s="11"/>
      <c r="O565" s="11"/>
    </row>
    <row r="566" spans="1:15" x14ac:dyDescent="0.35">
      <c r="A566" s="10" t="str">
        <f t="shared" si="17"/>
        <v>DISTRIBUCION VOLUMEN X CRITERIO (Consumiciones)CavaNIVEL ALTO</v>
      </c>
      <c r="B566" s="10">
        <v>0</v>
      </c>
      <c r="C566" s="10">
        <v>0</v>
      </c>
      <c r="D566" s="10" t="s">
        <v>203</v>
      </c>
      <c r="E566" s="84">
        <v>24.347098941729968</v>
      </c>
      <c r="F566" s="84">
        <v>24.029814261806251</v>
      </c>
      <c r="G566" s="84">
        <v>22.556875599102895</v>
      </c>
      <c r="H566" s="11">
        <v>0</v>
      </c>
      <c r="I566" s="11">
        <v>0</v>
      </c>
      <c r="J566" s="11">
        <v>0</v>
      </c>
      <c r="K566" s="11">
        <v>0</v>
      </c>
      <c r="L566" s="11">
        <v>0</v>
      </c>
      <c r="M566" s="11">
        <v>0</v>
      </c>
      <c r="N566" s="11"/>
      <c r="O566" s="11"/>
    </row>
    <row r="567" spans="1:15" x14ac:dyDescent="0.35">
      <c r="A567" s="10" t="str">
        <f t="shared" si="17"/>
        <v>DISTRIBUCION VOLUMEN X CRITERIO (Consumiciones)CavaNIVEL MEDIO ALTO</v>
      </c>
      <c r="B567" s="10">
        <v>0</v>
      </c>
      <c r="C567" s="10">
        <v>0</v>
      </c>
      <c r="D567" s="10" t="s">
        <v>204</v>
      </c>
      <c r="E567" s="84">
        <v>11.579156939193913</v>
      </c>
      <c r="F567" s="84">
        <v>13.779250956421961</v>
      </c>
      <c r="G567" s="84">
        <v>8.9752210278809308</v>
      </c>
      <c r="H567" s="11">
        <v>0</v>
      </c>
      <c r="I567" s="11">
        <v>0</v>
      </c>
      <c r="J567" s="11">
        <v>0</v>
      </c>
      <c r="K567" s="11">
        <v>0</v>
      </c>
      <c r="L567" s="11">
        <v>0</v>
      </c>
      <c r="M567" s="11">
        <v>0</v>
      </c>
      <c r="N567" s="11"/>
      <c r="O567" s="11"/>
    </row>
    <row r="568" spans="1:15" x14ac:dyDescent="0.35">
      <c r="A568" s="10" t="str">
        <f t="shared" si="17"/>
        <v>DISTRIBUCION VOLUMEN X CRITERIO (Consumiciones)CavaNIVEL MEDIO</v>
      </c>
      <c r="B568" s="10">
        <v>0</v>
      </c>
      <c r="C568" s="10">
        <v>0</v>
      </c>
      <c r="D568" s="10" t="s">
        <v>205</v>
      </c>
      <c r="E568" s="84">
        <v>27.738273704419136</v>
      </c>
      <c r="F568" s="84">
        <v>26.075288084655273</v>
      </c>
      <c r="G568" s="84">
        <v>34.154957246794467</v>
      </c>
      <c r="H568" s="11">
        <v>0</v>
      </c>
      <c r="I568" s="11">
        <v>0</v>
      </c>
      <c r="J568" s="11">
        <v>0</v>
      </c>
      <c r="K568" s="11">
        <v>0</v>
      </c>
      <c r="L568" s="11">
        <v>0</v>
      </c>
      <c r="M568" s="11">
        <v>0</v>
      </c>
      <c r="N568" s="11"/>
      <c r="O568" s="11"/>
    </row>
    <row r="569" spans="1:15" x14ac:dyDescent="0.35">
      <c r="A569" s="10" t="str">
        <f t="shared" si="17"/>
        <v>DISTRIBUCION VOLUMEN X CRITERIO (Consumiciones)CavaNIVEL MEDIO BAJO</v>
      </c>
      <c r="B569" s="10">
        <v>0</v>
      </c>
      <c r="C569" s="10">
        <v>0</v>
      </c>
      <c r="D569" s="10" t="s">
        <v>206</v>
      </c>
      <c r="E569" s="84">
        <v>12.842094971736012</v>
      </c>
      <c r="F569" s="84">
        <v>14.674090393651792</v>
      </c>
      <c r="G569" s="84">
        <v>10.739712247153737</v>
      </c>
      <c r="H569" s="11">
        <v>0</v>
      </c>
      <c r="I569" s="11">
        <v>0</v>
      </c>
      <c r="J569" s="11">
        <v>0</v>
      </c>
      <c r="K569" s="11">
        <v>0</v>
      </c>
      <c r="L569" s="11">
        <v>0</v>
      </c>
      <c r="M569" s="11">
        <v>0</v>
      </c>
      <c r="N569" s="11"/>
      <c r="O569" s="11"/>
    </row>
    <row r="570" spans="1:15" x14ac:dyDescent="0.35">
      <c r="A570" s="10" t="str">
        <f t="shared" si="17"/>
        <v>DISTRIBUCION VOLUMEN X CRITERIO (Consumiciones)CavaNIVEL BAJO</v>
      </c>
      <c r="B570" s="10">
        <v>0</v>
      </c>
      <c r="C570" s="10">
        <v>0</v>
      </c>
      <c r="D570" s="10" t="s">
        <v>207</v>
      </c>
      <c r="E570" s="84">
        <v>23.493372480238907</v>
      </c>
      <c r="F570" s="84">
        <v>21.441567258146446</v>
      </c>
      <c r="G570" s="84">
        <v>23.573229292634341</v>
      </c>
      <c r="H570" s="11">
        <v>0</v>
      </c>
      <c r="I570" s="11">
        <v>0</v>
      </c>
      <c r="J570" s="11">
        <v>0</v>
      </c>
      <c r="K570" s="11">
        <v>0</v>
      </c>
      <c r="L570" s="11">
        <v>0</v>
      </c>
      <c r="M570" s="11">
        <v>0</v>
      </c>
      <c r="N570" s="11"/>
      <c r="O570" s="11"/>
    </row>
    <row r="571" spans="1:15" x14ac:dyDescent="0.35">
      <c r="A571" s="10" t="str">
        <f t="shared" si="17"/>
        <v>DISTRIBUCION VOLUMEN X CRITERIO (Consumiciones)CavaHOMBRE</v>
      </c>
      <c r="B571" s="10">
        <v>0</v>
      </c>
      <c r="C571" s="10">
        <v>0</v>
      </c>
      <c r="D571" s="10" t="s">
        <v>17</v>
      </c>
      <c r="E571" s="84">
        <v>44.389687496296645</v>
      </c>
      <c r="F571" s="84">
        <v>56.72003996267896</v>
      </c>
      <c r="G571" s="84">
        <v>52.835226256415268</v>
      </c>
      <c r="H571" s="11">
        <v>0</v>
      </c>
      <c r="I571" s="11">
        <v>0</v>
      </c>
      <c r="J571" s="11">
        <v>0</v>
      </c>
      <c r="K571" s="11">
        <v>0</v>
      </c>
      <c r="L571" s="11">
        <v>0</v>
      </c>
      <c r="M571" s="11">
        <v>0</v>
      </c>
      <c r="N571" s="11"/>
      <c r="O571" s="11"/>
    </row>
    <row r="572" spans="1:15" x14ac:dyDescent="0.35">
      <c r="A572" s="10" t="str">
        <f t="shared" si="17"/>
        <v>DISTRIBUCION VOLUMEN X CRITERIO (Consumiciones)CavaMUJER</v>
      </c>
      <c r="B572" s="10">
        <v>0</v>
      </c>
      <c r="C572" s="10">
        <v>0</v>
      </c>
      <c r="D572" s="10" t="s">
        <v>18</v>
      </c>
      <c r="E572" s="84">
        <v>55.610312503703355</v>
      </c>
      <c r="F572" s="84">
        <v>43.279975686866365</v>
      </c>
      <c r="G572" s="84">
        <v>47.164773743584725</v>
      </c>
      <c r="H572" s="11">
        <v>0</v>
      </c>
      <c r="I572" s="11">
        <v>0</v>
      </c>
      <c r="J572" s="11">
        <v>0</v>
      </c>
      <c r="K572" s="11">
        <v>0</v>
      </c>
      <c r="L572" s="11">
        <v>0</v>
      </c>
      <c r="M572" s="11">
        <v>0</v>
      </c>
      <c r="N572" s="11"/>
      <c r="O572" s="11"/>
    </row>
    <row r="573" spans="1:15" x14ac:dyDescent="0.35">
      <c r="A573" s="10" t="str">
        <f>$B$3&amp;$C$573&amp;D573</f>
        <v>DISTRIBUCION VOLUMEN X CRITERIO (Consumiciones)Otr.Bebidas Deri.VinoT.ESPAÑA</v>
      </c>
      <c r="B573" s="10">
        <v>0</v>
      </c>
      <c r="C573" s="10" t="s">
        <v>132</v>
      </c>
      <c r="D573" s="10" t="s">
        <v>32</v>
      </c>
      <c r="E573" s="84">
        <v>100</v>
      </c>
      <c r="F573" s="84">
        <v>100</v>
      </c>
      <c r="G573" s="84">
        <v>100</v>
      </c>
      <c r="H573" s="11">
        <v>0</v>
      </c>
      <c r="I573" s="11">
        <v>0</v>
      </c>
      <c r="J573" s="11">
        <v>0</v>
      </c>
      <c r="K573" s="11">
        <v>0</v>
      </c>
      <c r="L573" s="11">
        <v>0</v>
      </c>
      <c r="M573" s="11">
        <v>0</v>
      </c>
      <c r="N573" s="11"/>
      <c r="O573" s="11"/>
    </row>
    <row r="574" spans="1:15" x14ac:dyDescent="0.35">
      <c r="A574" s="10" t="str">
        <f t="shared" ref="A574:A602" si="18">$B$3&amp;$C$573&amp;D574</f>
        <v>DISTRIBUCION VOLUMEN X CRITERIO (Consumiciones)Otr.Bebidas Deri.VinoBCN AM</v>
      </c>
      <c r="B574" s="10">
        <v>0</v>
      </c>
      <c r="C574" s="10">
        <v>0</v>
      </c>
      <c r="D574" s="10" t="s">
        <v>1</v>
      </c>
      <c r="E574" s="84">
        <v>4.7265334123964147</v>
      </c>
      <c r="F574" s="84">
        <v>4.1657634142551698</v>
      </c>
      <c r="G574" s="84">
        <v>3.5087309219476288</v>
      </c>
      <c r="H574" s="11">
        <v>0</v>
      </c>
      <c r="I574" s="11">
        <v>0</v>
      </c>
      <c r="J574" s="11">
        <v>0</v>
      </c>
      <c r="K574" s="11">
        <v>0</v>
      </c>
      <c r="L574" s="11">
        <v>0</v>
      </c>
      <c r="M574" s="11">
        <v>0</v>
      </c>
      <c r="N574" s="11"/>
      <c r="O574" s="11"/>
    </row>
    <row r="575" spans="1:15" x14ac:dyDescent="0.35">
      <c r="A575" s="10" t="str">
        <f t="shared" si="18"/>
        <v>DISTRIBUCION VOLUMEN X CRITERIO (Consumiciones)Otr.Bebidas Deri.VinoREST.CAT ARAGON</v>
      </c>
      <c r="B575" s="10">
        <v>0</v>
      </c>
      <c r="C575" s="10">
        <v>0</v>
      </c>
      <c r="D575" s="10" t="s">
        <v>2</v>
      </c>
      <c r="E575" s="84">
        <v>5.9795235670588891</v>
      </c>
      <c r="F575" s="84">
        <v>6.0253115700422732</v>
      </c>
      <c r="G575" s="84">
        <v>5.503250016568388</v>
      </c>
      <c r="H575" s="11">
        <v>0</v>
      </c>
      <c r="I575" s="11">
        <v>0</v>
      </c>
      <c r="J575" s="11">
        <v>0</v>
      </c>
      <c r="K575" s="11">
        <v>0</v>
      </c>
      <c r="L575" s="11">
        <v>0</v>
      </c>
      <c r="M575" s="11">
        <v>0</v>
      </c>
      <c r="N575" s="11"/>
      <c r="O575" s="11"/>
    </row>
    <row r="576" spans="1:15" x14ac:dyDescent="0.35">
      <c r="A576" s="10" t="str">
        <f t="shared" si="18"/>
        <v>DISTRIBUCION VOLUMEN X CRITERIO (Consumiciones)Otr.Bebidas Deri.VinoLEVANTE</v>
      </c>
      <c r="B576" s="10">
        <v>0</v>
      </c>
      <c r="C576" s="10">
        <v>0</v>
      </c>
      <c r="D576" s="10" t="s">
        <v>3</v>
      </c>
      <c r="E576" s="84">
        <v>12.2979045716621</v>
      </c>
      <c r="F576" s="84">
        <v>10.022795400469956</v>
      </c>
      <c r="G576" s="84">
        <v>13.406738397934465</v>
      </c>
      <c r="H576" s="11">
        <v>0</v>
      </c>
      <c r="I576" s="11">
        <v>0</v>
      </c>
      <c r="J576" s="11">
        <v>0</v>
      </c>
      <c r="K576" s="11">
        <v>0</v>
      </c>
      <c r="L576" s="11">
        <v>0</v>
      </c>
      <c r="M576" s="11">
        <v>0</v>
      </c>
      <c r="N576" s="11"/>
      <c r="O576" s="11"/>
    </row>
    <row r="577" spans="1:15" x14ac:dyDescent="0.35">
      <c r="A577" s="10" t="str">
        <f t="shared" si="18"/>
        <v>DISTRIBUCION VOLUMEN X CRITERIO (Consumiciones)Otr.Bebidas Deri.VinoANDALUCIA</v>
      </c>
      <c r="B577" s="10">
        <v>0</v>
      </c>
      <c r="C577" s="10">
        <v>0</v>
      </c>
      <c r="D577" s="10" t="s">
        <v>4</v>
      </c>
      <c r="E577" s="84">
        <v>39.337754896531223</v>
      </c>
      <c r="F577" s="84">
        <v>37.460562305346365</v>
      </c>
      <c r="G577" s="84">
        <v>39.233737473679639</v>
      </c>
      <c r="H577" s="11">
        <v>0</v>
      </c>
      <c r="I577" s="11">
        <v>0</v>
      </c>
      <c r="J577" s="11">
        <v>0</v>
      </c>
      <c r="K577" s="11">
        <v>0</v>
      </c>
      <c r="L577" s="11">
        <v>0</v>
      </c>
      <c r="M577" s="11">
        <v>0</v>
      </c>
      <c r="N577" s="11"/>
      <c r="O577" s="11"/>
    </row>
    <row r="578" spans="1:15" x14ac:dyDescent="0.35">
      <c r="A578" s="10" t="str">
        <f t="shared" si="18"/>
        <v>DISTRIBUCION VOLUMEN X CRITERIO (Consumiciones)Otr.Bebidas Deri.VinoMDD AM</v>
      </c>
      <c r="B578" s="10">
        <v>0</v>
      </c>
      <c r="C578" s="10">
        <v>0</v>
      </c>
      <c r="D578" s="10" t="s">
        <v>5</v>
      </c>
      <c r="E578" s="84">
        <v>15.288734046145395</v>
      </c>
      <c r="F578" s="84">
        <v>16.674766952820075</v>
      </c>
      <c r="G578" s="84">
        <v>14.89933982190839</v>
      </c>
      <c r="H578" s="11">
        <v>0</v>
      </c>
      <c r="I578" s="11">
        <v>0</v>
      </c>
      <c r="J578" s="11">
        <v>0</v>
      </c>
      <c r="K578" s="11">
        <v>0</v>
      </c>
      <c r="L578" s="11">
        <v>0</v>
      </c>
      <c r="M578" s="11">
        <v>0</v>
      </c>
      <c r="N578" s="11"/>
      <c r="O578" s="11"/>
    </row>
    <row r="579" spans="1:15" x14ac:dyDescent="0.35">
      <c r="A579" s="10" t="str">
        <f t="shared" si="18"/>
        <v>DISTRIBUCION VOLUMEN X CRITERIO (Consumiciones)Otr.Bebidas Deri.VinoRTO CENTRO</v>
      </c>
      <c r="B579" s="10">
        <v>0</v>
      </c>
      <c r="C579" s="10">
        <v>0</v>
      </c>
      <c r="D579" s="10" t="s">
        <v>6</v>
      </c>
      <c r="E579" s="84">
        <v>7.1148888981416318</v>
      </c>
      <c r="F579" s="84">
        <v>6.0359142380468844</v>
      </c>
      <c r="G579" s="84">
        <v>7.7288960668433413</v>
      </c>
      <c r="H579" s="11">
        <v>0</v>
      </c>
      <c r="I579" s="11">
        <v>0</v>
      </c>
      <c r="J579" s="11">
        <v>0</v>
      </c>
      <c r="K579" s="11">
        <v>0</v>
      </c>
      <c r="L579" s="11">
        <v>0</v>
      </c>
      <c r="M579" s="11">
        <v>0</v>
      </c>
      <c r="N579" s="11"/>
      <c r="O579" s="11"/>
    </row>
    <row r="580" spans="1:15" x14ac:dyDescent="0.35">
      <c r="A580" s="10" t="str">
        <f t="shared" si="18"/>
        <v>DISTRIBUCION VOLUMEN X CRITERIO (Consumiciones)Otr.Bebidas Deri.VinoNORTE-CENTRO</v>
      </c>
      <c r="B580" s="10">
        <v>0</v>
      </c>
      <c r="C580" s="10">
        <v>0</v>
      </c>
      <c r="D580" s="10" t="s">
        <v>7</v>
      </c>
      <c r="E580" s="84">
        <v>12.255465814115006</v>
      </c>
      <c r="F580" s="84">
        <v>15.646207434383991</v>
      </c>
      <c r="G580" s="84">
        <v>12.450296897270217</v>
      </c>
      <c r="H580" s="11">
        <v>0</v>
      </c>
      <c r="I580" s="11">
        <v>0</v>
      </c>
      <c r="J580" s="11">
        <v>0</v>
      </c>
      <c r="K580" s="11">
        <v>0</v>
      </c>
      <c r="L580" s="11">
        <v>0</v>
      </c>
      <c r="M580" s="11">
        <v>0</v>
      </c>
      <c r="N580" s="11"/>
      <c r="O580" s="11"/>
    </row>
    <row r="581" spans="1:15" x14ac:dyDescent="0.35">
      <c r="A581" s="10" t="str">
        <f t="shared" si="18"/>
        <v>DISTRIBUCION VOLUMEN X CRITERIO (Consumiciones)Otr.Bebidas Deri.VinoNOROESTE</v>
      </c>
      <c r="B581" s="10">
        <v>0</v>
      </c>
      <c r="C581" s="10">
        <v>0</v>
      </c>
      <c r="D581" s="10" t="s">
        <v>8</v>
      </c>
      <c r="E581" s="84">
        <v>2.9991974044406811</v>
      </c>
      <c r="F581" s="84">
        <v>3.9686786846352899</v>
      </c>
      <c r="G581" s="84">
        <v>3.2690090288779441</v>
      </c>
      <c r="H581" s="11">
        <v>0</v>
      </c>
      <c r="I581" s="11">
        <v>0</v>
      </c>
      <c r="J581" s="11">
        <v>0</v>
      </c>
      <c r="K581" s="11">
        <v>0</v>
      </c>
      <c r="L581" s="11">
        <v>0</v>
      </c>
      <c r="M581" s="11">
        <v>0</v>
      </c>
      <c r="N581" s="11"/>
      <c r="O581" s="11"/>
    </row>
    <row r="582" spans="1:15" x14ac:dyDescent="0.35">
      <c r="A582" s="10" t="str">
        <f t="shared" si="18"/>
        <v>DISTRIBUCION VOLUMEN X CRITERIO (Consumiciones)Otr.Bebidas Deri.Vino&lt;2MIL</v>
      </c>
      <c r="B582" s="10">
        <v>0</v>
      </c>
      <c r="C582" s="10">
        <v>0</v>
      </c>
      <c r="D582" s="10" t="s">
        <v>9</v>
      </c>
      <c r="E582" s="84">
        <v>4.4138370137127803</v>
      </c>
      <c r="F582" s="84">
        <v>3.432942455916336</v>
      </c>
      <c r="G582" s="84">
        <v>4.4984961953205369</v>
      </c>
      <c r="H582" s="11">
        <v>0</v>
      </c>
      <c r="I582" s="11">
        <v>0</v>
      </c>
      <c r="J582" s="11">
        <v>0</v>
      </c>
      <c r="K582" s="11">
        <v>0</v>
      </c>
      <c r="L582" s="11">
        <v>0</v>
      </c>
      <c r="M582" s="11">
        <v>0</v>
      </c>
      <c r="N582" s="11"/>
      <c r="O582" s="11"/>
    </row>
    <row r="583" spans="1:15" x14ac:dyDescent="0.35">
      <c r="A583" s="10" t="str">
        <f t="shared" si="18"/>
        <v>DISTRIBUCION VOLUMEN X CRITERIO (Consumiciones)Otr.Bebidas Deri.Vino2-5MIL</v>
      </c>
      <c r="B583" s="10">
        <v>0</v>
      </c>
      <c r="C583" s="10">
        <v>0</v>
      </c>
      <c r="D583" s="10" t="s">
        <v>10</v>
      </c>
      <c r="E583" s="84">
        <v>3.8895890081607885</v>
      </c>
      <c r="F583" s="84">
        <v>4.4110765179575893</v>
      </c>
      <c r="G583" s="84">
        <v>4.2510125966500789</v>
      </c>
      <c r="H583" s="11">
        <v>0</v>
      </c>
      <c r="I583" s="11">
        <v>0</v>
      </c>
      <c r="J583" s="11">
        <v>0</v>
      </c>
      <c r="K583" s="11">
        <v>0</v>
      </c>
      <c r="L583" s="11">
        <v>0</v>
      </c>
      <c r="M583" s="11">
        <v>0</v>
      </c>
      <c r="N583" s="11"/>
      <c r="O583" s="11"/>
    </row>
    <row r="584" spans="1:15" x14ac:dyDescent="0.35">
      <c r="A584" s="10" t="str">
        <f t="shared" si="18"/>
        <v>DISTRIBUCION VOLUMEN X CRITERIO (Consumiciones)Otr.Bebidas Deri.Vino5-10MIL</v>
      </c>
      <c r="B584" s="10">
        <v>0</v>
      </c>
      <c r="C584" s="10">
        <v>0</v>
      </c>
      <c r="D584" s="10" t="s">
        <v>11</v>
      </c>
      <c r="E584" s="84">
        <v>6.6294445409601108</v>
      </c>
      <c r="F584" s="84">
        <v>7.3528878135660172</v>
      </c>
      <c r="G584" s="84">
        <v>7.0485884145578517</v>
      </c>
      <c r="H584" s="11">
        <v>0</v>
      </c>
      <c r="I584" s="11">
        <v>0</v>
      </c>
      <c r="J584" s="11">
        <v>0</v>
      </c>
      <c r="K584" s="11">
        <v>0</v>
      </c>
      <c r="L584" s="11">
        <v>0</v>
      </c>
      <c r="M584" s="11">
        <v>0</v>
      </c>
      <c r="N584" s="11"/>
      <c r="O584" s="11"/>
    </row>
    <row r="585" spans="1:15" x14ac:dyDescent="0.35">
      <c r="A585" s="10" t="str">
        <f t="shared" si="18"/>
        <v>DISTRIBUCION VOLUMEN X CRITERIO (Consumiciones)Otr.Bebidas Deri.Vino10-30MIL</v>
      </c>
      <c r="B585" s="10">
        <v>0</v>
      </c>
      <c r="C585" s="10">
        <v>0</v>
      </c>
      <c r="D585" s="10" t="s">
        <v>12</v>
      </c>
      <c r="E585" s="84">
        <v>22.170589604266482</v>
      </c>
      <c r="F585" s="84">
        <v>19.49733281459271</v>
      </c>
      <c r="G585" s="84">
        <v>21.784268308344171</v>
      </c>
      <c r="H585" s="11">
        <v>0</v>
      </c>
      <c r="I585" s="11">
        <v>0</v>
      </c>
      <c r="J585" s="11">
        <v>0</v>
      </c>
      <c r="K585" s="11">
        <v>0</v>
      </c>
      <c r="L585" s="11">
        <v>0</v>
      </c>
      <c r="M585" s="11">
        <v>0</v>
      </c>
      <c r="N585" s="11"/>
      <c r="O585" s="11"/>
    </row>
    <row r="586" spans="1:15" x14ac:dyDescent="0.35">
      <c r="A586" s="10" t="str">
        <f t="shared" si="18"/>
        <v>DISTRIBUCION VOLUMEN X CRITERIO (Consumiciones)Otr.Bebidas Deri.Vino30-100MIL</v>
      </c>
      <c r="B586" s="10">
        <v>0</v>
      </c>
      <c r="C586" s="10">
        <v>0</v>
      </c>
      <c r="D586" s="10" t="s">
        <v>13</v>
      </c>
      <c r="E586" s="84">
        <v>19.316904902280829</v>
      </c>
      <c r="F586" s="84">
        <v>20.555262864917445</v>
      </c>
      <c r="G586" s="84">
        <v>20.260017825110964</v>
      </c>
      <c r="H586" s="11">
        <v>0</v>
      </c>
      <c r="I586" s="11">
        <v>0</v>
      </c>
      <c r="J586" s="11">
        <v>0</v>
      </c>
      <c r="K586" s="11">
        <v>0</v>
      </c>
      <c r="L586" s="11">
        <v>0</v>
      </c>
      <c r="M586" s="11">
        <v>0</v>
      </c>
      <c r="N586" s="11"/>
      <c r="O586" s="11"/>
    </row>
    <row r="587" spans="1:15" x14ac:dyDescent="0.35">
      <c r="A587" s="10" t="str">
        <f t="shared" si="18"/>
        <v>DISTRIBUCION VOLUMEN X CRITERIO (Consumiciones)Otr.Bebidas Deri.Vino100-200MIL</v>
      </c>
      <c r="B587" s="10">
        <v>0</v>
      </c>
      <c r="C587" s="10">
        <v>0</v>
      </c>
      <c r="D587" s="10" t="s">
        <v>14</v>
      </c>
      <c r="E587" s="84">
        <v>12.406749007654353</v>
      </c>
      <c r="F587" s="84">
        <v>11.495271639817094</v>
      </c>
      <c r="G587" s="84">
        <v>12.494019568022928</v>
      </c>
      <c r="H587" s="11">
        <v>0</v>
      </c>
      <c r="I587" s="11">
        <v>0</v>
      </c>
      <c r="J587" s="11">
        <v>0</v>
      </c>
      <c r="K587" s="11">
        <v>0</v>
      </c>
      <c r="L587" s="11">
        <v>0</v>
      </c>
      <c r="M587" s="11">
        <v>0</v>
      </c>
      <c r="N587" s="11"/>
      <c r="O587" s="11"/>
    </row>
    <row r="588" spans="1:15" x14ac:dyDescent="0.35">
      <c r="A588" s="10" t="str">
        <f t="shared" si="18"/>
        <v>DISTRIBUCION VOLUMEN X CRITERIO (Consumiciones)Otr.Bebidas Deri.Vino200-500MIL</v>
      </c>
      <c r="B588" s="10">
        <v>0</v>
      </c>
      <c r="C588" s="10">
        <v>0</v>
      </c>
      <c r="D588" s="10" t="s">
        <v>15</v>
      </c>
      <c r="E588" s="84">
        <v>11.525884392042023</v>
      </c>
      <c r="F588" s="84">
        <v>13.431545777673804</v>
      </c>
      <c r="G588" s="84">
        <v>12.910695974060365</v>
      </c>
      <c r="H588" s="11">
        <v>0</v>
      </c>
      <c r="I588" s="11">
        <v>0</v>
      </c>
      <c r="J588" s="11">
        <v>0</v>
      </c>
      <c r="K588" s="11">
        <v>0</v>
      </c>
      <c r="L588" s="11">
        <v>0</v>
      </c>
      <c r="M588" s="11">
        <v>0</v>
      </c>
      <c r="N588" s="11"/>
      <c r="O588" s="11"/>
    </row>
    <row r="589" spans="1:15" x14ac:dyDescent="0.35">
      <c r="A589" s="10" t="str">
        <f t="shared" si="18"/>
        <v>DISTRIBUCION VOLUMEN X CRITERIO (Consumiciones)Otr.Bebidas Deri.Vino&gt;500MIL</v>
      </c>
      <c r="B589" s="10">
        <v>0</v>
      </c>
      <c r="C589" s="10">
        <v>0</v>
      </c>
      <c r="D589" s="10" t="s">
        <v>16</v>
      </c>
      <c r="E589" s="84">
        <v>19.647014583379292</v>
      </c>
      <c r="F589" s="84">
        <v>19.823685487398404</v>
      </c>
      <c r="G589" s="84">
        <v>16.752909367753048</v>
      </c>
      <c r="H589" s="11">
        <v>0</v>
      </c>
      <c r="I589" s="11">
        <v>0</v>
      </c>
      <c r="J589" s="11">
        <v>0</v>
      </c>
      <c r="K589" s="11">
        <v>0</v>
      </c>
      <c r="L589" s="11">
        <v>0</v>
      </c>
      <c r="M589" s="11">
        <v>0</v>
      </c>
      <c r="N589" s="11"/>
      <c r="O589" s="11"/>
    </row>
    <row r="590" spans="1:15" x14ac:dyDescent="0.35">
      <c r="A590" s="10" t="str">
        <f t="shared" si="18"/>
        <v>DISTRIBUCION VOLUMEN X CRITERIO (Consumiciones)Otr.Bebidas Deri.VinoDE 15 A 19 AÑOS</v>
      </c>
      <c r="B590" s="10">
        <v>0</v>
      </c>
      <c r="C590" s="10">
        <v>0</v>
      </c>
      <c r="D590" s="10" t="s">
        <v>35</v>
      </c>
      <c r="E590" s="84">
        <v>1.0531103155783812</v>
      </c>
      <c r="F590" s="84">
        <v>0.5576217738914907</v>
      </c>
      <c r="G590" s="84">
        <v>1.4447180940275979</v>
      </c>
      <c r="H590" s="11">
        <v>0</v>
      </c>
      <c r="I590" s="11">
        <v>0</v>
      </c>
      <c r="J590" s="11">
        <v>0</v>
      </c>
      <c r="K590" s="11">
        <v>0</v>
      </c>
      <c r="L590" s="11">
        <v>0</v>
      </c>
      <c r="M590" s="11">
        <v>0</v>
      </c>
      <c r="N590" s="11"/>
      <c r="O590" s="11"/>
    </row>
    <row r="591" spans="1:15" x14ac:dyDescent="0.35">
      <c r="A591" s="10" t="str">
        <f t="shared" si="18"/>
        <v>DISTRIBUCION VOLUMEN X CRITERIO (Consumiciones)Otr.Bebidas Deri.VinoDE 20 A 24 AÑOS</v>
      </c>
      <c r="B591" s="10">
        <v>0</v>
      </c>
      <c r="C591" s="10">
        <v>0</v>
      </c>
      <c r="D591" s="10" t="s">
        <v>36</v>
      </c>
      <c r="E591" s="84">
        <v>2.7788379998258805</v>
      </c>
      <c r="F591" s="84">
        <v>3.7670762380847567</v>
      </c>
      <c r="G591" s="84">
        <v>4.0871367982393787</v>
      </c>
      <c r="H591" s="11">
        <v>0</v>
      </c>
      <c r="I591" s="11">
        <v>0</v>
      </c>
      <c r="J591" s="11">
        <v>0</v>
      </c>
      <c r="K591" s="11">
        <v>0</v>
      </c>
      <c r="L591" s="11">
        <v>0</v>
      </c>
      <c r="M591" s="11">
        <v>0</v>
      </c>
      <c r="N591" s="11"/>
      <c r="O591" s="11"/>
    </row>
    <row r="592" spans="1:15" x14ac:dyDescent="0.35">
      <c r="A592" s="10" t="str">
        <f t="shared" si="18"/>
        <v>DISTRIBUCION VOLUMEN X CRITERIO (Consumiciones)Otr.Bebidas Deri.VinoDE 25 A 34 AÑOS</v>
      </c>
      <c r="B592" s="10">
        <v>0</v>
      </c>
      <c r="C592" s="10">
        <v>0</v>
      </c>
      <c r="D592" s="10" t="s">
        <v>37</v>
      </c>
      <c r="E592" s="84">
        <v>10.130546755661797</v>
      </c>
      <c r="F592" s="84">
        <v>8.8297555316180407</v>
      </c>
      <c r="G592" s="84">
        <v>6.9011833816726948</v>
      </c>
      <c r="H592" s="11">
        <v>0</v>
      </c>
      <c r="I592" s="11">
        <v>0</v>
      </c>
      <c r="J592" s="11">
        <v>0</v>
      </c>
      <c r="K592" s="11">
        <v>0</v>
      </c>
      <c r="L592" s="11">
        <v>0</v>
      </c>
      <c r="M592" s="11">
        <v>0</v>
      </c>
      <c r="N592" s="11"/>
      <c r="O592" s="11"/>
    </row>
    <row r="593" spans="1:15" x14ac:dyDescent="0.35">
      <c r="A593" s="10" t="str">
        <f t="shared" si="18"/>
        <v>DISTRIBUCION VOLUMEN X CRITERIO (Consumiciones)Otr.Bebidas Deri.VinoDE 35 A 49 AÑOS</v>
      </c>
      <c r="B593" s="10">
        <v>0</v>
      </c>
      <c r="C593" s="10">
        <v>0</v>
      </c>
      <c r="D593" s="10" t="s">
        <v>38</v>
      </c>
      <c r="E593" s="84">
        <v>24.926694140347585</v>
      </c>
      <c r="F593" s="84">
        <v>23.360115086287184</v>
      </c>
      <c r="G593" s="84">
        <v>20.932914389143455</v>
      </c>
      <c r="H593" s="11">
        <v>0</v>
      </c>
      <c r="I593" s="11">
        <v>0</v>
      </c>
      <c r="J593" s="11">
        <v>0</v>
      </c>
      <c r="K593" s="11">
        <v>0</v>
      </c>
      <c r="L593" s="11">
        <v>0</v>
      </c>
      <c r="M593" s="11">
        <v>0</v>
      </c>
      <c r="N593" s="11"/>
      <c r="O593" s="11"/>
    </row>
    <row r="594" spans="1:15" x14ac:dyDescent="0.35">
      <c r="A594" s="10" t="str">
        <f t="shared" si="18"/>
        <v>DISTRIBUCION VOLUMEN X CRITERIO (Consumiciones)Otr.Bebidas Deri.VinoDE 50 A 59 AÑOS</v>
      </c>
      <c r="B594" s="10">
        <v>0</v>
      </c>
      <c r="C594" s="10">
        <v>0</v>
      </c>
      <c r="D594" s="10" t="s">
        <v>39</v>
      </c>
      <c r="E594" s="84">
        <v>25.311154250930606</v>
      </c>
      <c r="F594" s="84">
        <v>26.863494443302184</v>
      </c>
      <c r="G594" s="84">
        <v>29.700919277436771</v>
      </c>
      <c r="H594" s="11">
        <v>0</v>
      </c>
      <c r="I594" s="11">
        <v>0</v>
      </c>
      <c r="J594" s="11">
        <v>0</v>
      </c>
      <c r="K594" s="11">
        <v>0</v>
      </c>
      <c r="L594" s="11">
        <v>0</v>
      </c>
      <c r="M594" s="11">
        <v>0</v>
      </c>
      <c r="N594" s="11"/>
      <c r="O594" s="11"/>
    </row>
    <row r="595" spans="1:15" x14ac:dyDescent="0.35">
      <c r="A595" s="10" t="str">
        <f t="shared" si="18"/>
        <v>DISTRIBUCION VOLUMEN X CRITERIO (Consumiciones)Otr.Bebidas Deri.VinoDE 60 A 75 AÑOS</v>
      </c>
      <c r="B595" s="10">
        <v>0</v>
      </c>
      <c r="C595" s="10">
        <v>0</v>
      </c>
      <c r="D595" s="10" t="s">
        <v>40</v>
      </c>
      <c r="E595" s="84">
        <v>35.79965157772223</v>
      </c>
      <c r="F595" s="84">
        <v>36.62193759829627</v>
      </c>
      <c r="G595" s="84">
        <v>36.933123934570126</v>
      </c>
      <c r="H595" s="11">
        <v>0</v>
      </c>
      <c r="I595" s="11">
        <v>0</v>
      </c>
      <c r="J595" s="11">
        <v>0</v>
      </c>
      <c r="K595" s="11">
        <v>0</v>
      </c>
      <c r="L595" s="11">
        <v>0</v>
      </c>
      <c r="M595" s="11">
        <v>0</v>
      </c>
      <c r="N595" s="11"/>
      <c r="O595" s="11"/>
    </row>
    <row r="596" spans="1:15" x14ac:dyDescent="0.35">
      <c r="A596" s="10" t="str">
        <f t="shared" si="18"/>
        <v>DISTRIBUCION VOLUMEN X CRITERIO (Consumiciones)Otr.Bebidas Deri.VinoNIVEL ALTO</v>
      </c>
      <c r="B596" s="10">
        <v>0</v>
      </c>
      <c r="C596" s="10">
        <v>0</v>
      </c>
      <c r="D596" s="10" t="s">
        <v>203</v>
      </c>
      <c r="E596" s="84">
        <v>24.287384813701639</v>
      </c>
      <c r="F596" s="84">
        <v>24.285320414775835</v>
      </c>
      <c r="G596" s="84">
        <v>22.670505216223656</v>
      </c>
      <c r="H596" s="11">
        <v>0</v>
      </c>
      <c r="I596" s="11">
        <v>0</v>
      </c>
      <c r="J596" s="11">
        <v>0</v>
      </c>
      <c r="K596" s="11">
        <v>0</v>
      </c>
      <c r="L596" s="11">
        <v>0</v>
      </c>
      <c r="M596" s="11">
        <v>0</v>
      </c>
      <c r="N596" s="11"/>
      <c r="O596" s="11"/>
    </row>
    <row r="597" spans="1:15" x14ac:dyDescent="0.35">
      <c r="A597" s="10" t="str">
        <f t="shared" si="18"/>
        <v>DISTRIBUCION VOLUMEN X CRITERIO (Consumiciones)Otr.Bebidas Deri.VinoNIVEL MEDIO ALTO</v>
      </c>
      <c r="B597" s="10">
        <v>0</v>
      </c>
      <c r="C597" s="10">
        <v>0</v>
      </c>
      <c r="D597" s="10" t="s">
        <v>204</v>
      </c>
      <c r="E597" s="84">
        <v>16.219165365880592</v>
      </c>
      <c r="F597" s="84">
        <v>15.015150601531859</v>
      </c>
      <c r="G597" s="84">
        <v>15.413083609450224</v>
      </c>
      <c r="H597" s="11">
        <v>0</v>
      </c>
      <c r="I597" s="11">
        <v>0</v>
      </c>
      <c r="J597" s="11">
        <v>0</v>
      </c>
      <c r="K597" s="11">
        <v>0</v>
      </c>
      <c r="L597" s="11">
        <v>0</v>
      </c>
      <c r="M597" s="11">
        <v>0</v>
      </c>
      <c r="N597" s="11"/>
      <c r="O597" s="11"/>
    </row>
    <row r="598" spans="1:15" x14ac:dyDescent="0.35">
      <c r="A598" s="10" t="str">
        <f t="shared" si="18"/>
        <v>DISTRIBUCION VOLUMEN X CRITERIO (Consumiciones)Otr.Bebidas Deri.VinoNIVEL MEDIO</v>
      </c>
      <c r="B598" s="10">
        <v>0</v>
      </c>
      <c r="C598" s="10">
        <v>0</v>
      </c>
      <c r="D598" s="10" t="s">
        <v>205</v>
      </c>
      <c r="E598" s="84">
        <v>23.57927598806118</v>
      </c>
      <c r="F598" s="84">
        <v>22.401577494356548</v>
      </c>
      <c r="G598" s="84">
        <v>21.73397190606315</v>
      </c>
      <c r="H598" s="11">
        <v>0</v>
      </c>
      <c r="I598" s="11">
        <v>0</v>
      </c>
      <c r="J598" s="11">
        <v>0</v>
      </c>
      <c r="K598" s="11">
        <v>0</v>
      </c>
      <c r="L598" s="11">
        <v>0</v>
      </c>
      <c r="M598" s="11">
        <v>0</v>
      </c>
      <c r="N598" s="11"/>
      <c r="O598" s="11"/>
    </row>
    <row r="599" spans="1:15" x14ac:dyDescent="0.35">
      <c r="A599" s="10" t="str">
        <f t="shared" si="18"/>
        <v>DISTRIBUCION VOLUMEN X CRITERIO (Consumiciones)Otr.Bebidas Deri.VinoNIVEL MEDIO BAJO</v>
      </c>
      <c r="B599" s="10">
        <v>0</v>
      </c>
      <c r="C599" s="10">
        <v>0</v>
      </c>
      <c r="D599" s="10" t="s">
        <v>206</v>
      </c>
      <c r="E599" s="84">
        <v>19.273975372363747</v>
      </c>
      <c r="F599" s="84">
        <v>18.396830937067694</v>
      </c>
      <c r="G599" s="84">
        <v>19.689309030830401</v>
      </c>
      <c r="H599" s="11">
        <v>0</v>
      </c>
      <c r="I599" s="11">
        <v>0</v>
      </c>
      <c r="J599" s="11">
        <v>0</v>
      </c>
      <c r="K599" s="11">
        <v>0</v>
      </c>
      <c r="L599" s="11">
        <v>0</v>
      </c>
      <c r="M599" s="11">
        <v>0</v>
      </c>
      <c r="N599" s="11"/>
      <c r="O599" s="11"/>
    </row>
    <row r="600" spans="1:15" x14ac:dyDescent="0.35">
      <c r="A600" s="10" t="str">
        <f t="shared" si="18"/>
        <v>DISTRIBUCION VOLUMEN X CRITERIO (Consumiciones)Otr.Bebidas Deri.VinoNIVEL BAJO</v>
      </c>
      <c r="B600" s="10">
        <v>0</v>
      </c>
      <c r="C600" s="10">
        <v>0</v>
      </c>
      <c r="D600" s="10" t="s">
        <v>207</v>
      </c>
      <c r="E600" s="84">
        <v>16.640211512449497</v>
      </c>
      <c r="F600" s="84">
        <v>19.901120552268065</v>
      </c>
      <c r="G600" s="84">
        <v>20.49313023743257</v>
      </c>
      <c r="H600" s="11">
        <v>0</v>
      </c>
      <c r="I600" s="11">
        <v>0</v>
      </c>
      <c r="J600" s="11">
        <v>0</v>
      </c>
      <c r="K600" s="11">
        <v>0</v>
      </c>
      <c r="L600" s="11">
        <v>0</v>
      </c>
      <c r="M600" s="11">
        <v>0</v>
      </c>
      <c r="N600" s="11"/>
      <c r="O600" s="11"/>
    </row>
    <row r="601" spans="1:15" x14ac:dyDescent="0.35">
      <c r="A601" s="10" t="str">
        <f t="shared" si="18"/>
        <v>DISTRIBUCION VOLUMEN X CRITERIO (Consumiciones)Otr.Bebidas Deri.VinoHOMBRE</v>
      </c>
      <c r="B601" s="10">
        <v>0</v>
      </c>
      <c r="C601" s="10">
        <v>0</v>
      </c>
      <c r="D601" s="10" t="s">
        <v>17</v>
      </c>
      <c r="E601" s="84">
        <v>49.528760631389105</v>
      </c>
      <c r="F601" s="84">
        <v>51.167146260011265</v>
      </c>
      <c r="G601" s="84">
        <v>49.573264313506357</v>
      </c>
      <c r="H601" s="11">
        <v>0</v>
      </c>
      <c r="I601" s="11">
        <v>0</v>
      </c>
      <c r="J601" s="11">
        <v>0</v>
      </c>
      <c r="K601" s="11">
        <v>0</v>
      </c>
      <c r="L601" s="11">
        <v>0</v>
      </c>
      <c r="M601" s="11">
        <v>0</v>
      </c>
      <c r="N601" s="11"/>
      <c r="O601" s="11"/>
    </row>
    <row r="602" spans="1:15" x14ac:dyDescent="0.35">
      <c r="A602" s="10" t="str">
        <f t="shared" si="18"/>
        <v>DISTRIBUCION VOLUMEN X CRITERIO (Consumiciones)Otr.Bebidas Deri.VinoMUJER</v>
      </c>
      <c r="B602" s="10">
        <v>0</v>
      </c>
      <c r="C602" s="10">
        <v>0</v>
      </c>
      <c r="D602" s="10" t="s">
        <v>18</v>
      </c>
      <c r="E602" s="84">
        <v>50.47123936861091</v>
      </c>
      <c r="F602" s="84">
        <v>48.832853739988742</v>
      </c>
      <c r="G602" s="84">
        <v>50.426735686493643</v>
      </c>
      <c r="H602" s="11">
        <v>0</v>
      </c>
      <c r="I602" s="11">
        <v>0</v>
      </c>
      <c r="J602" s="11">
        <v>0</v>
      </c>
      <c r="K602" s="11">
        <v>0</v>
      </c>
      <c r="L602" s="11">
        <v>0</v>
      </c>
      <c r="M602" s="11">
        <v>0</v>
      </c>
      <c r="N602" s="11"/>
      <c r="O602" s="11"/>
    </row>
    <row r="603" spans="1:15" x14ac:dyDescent="0.35">
      <c r="A603" s="10" t="str">
        <f>$B$3&amp;$C$603&amp;D603</f>
        <v>DISTRIBUCION VOLUMEN X CRITERIO (Consumiciones)Tinto de VeranoT.ESPAÑA</v>
      </c>
      <c r="B603" s="10">
        <v>0</v>
      </c>
      <c r="C603" s="10" t="s">
        <v>133</v>
      </c>
      <c r="D603" s="10" t="s">
        <v>32</v>
      </c>
      <c r="E603" s="84">
        <v>100</v>
      </c>
      <c r="F603" s="84">
        <v>100</v>
      </c>
      <c r="G603" s="84">
        <v>100</v>
      </c>
      <c r="H603" s="11">
        <v>0</v>
      </c>
      <c r="I603" s="11">
        <v>0</v>
      </c>
      <c r="J603" s="11">
        <v>0</v>
      </c>
      <c r="K603" s="11">
        <v>0</v>
      </c>
      <c r="L603" s="11">
        <v>0</v>
      </c>
      <c r="M603" s="11">
        <v>0</v>
      </c>
      <c r="N603" s="11"/>
      <c r="O603" s="11"/>
    </row>
    <row r="604" spans="1:15" x14ac:dyDescent="0.35">
      <c r="A604" s="10" t="str">
        <f t="shared" ref="A604:A632" si="19">$B$3&amp;$C$603&amp;D604</f>
        <v>DISTRIBUCION VOLUMEN X CRITERIO (Consumiciones)Tinto de VeranoBCN AM</v>
      </c>
      <c r="B604" s="10">
        <v>0</v>
      </c>
      <c r="C604" s="10">
        <v>0</v>
      </c>
      <c r="D604" s="10" t="s">
        <v>1</v>
      </c>
      <c r="E604" s="84">
        <v>2.7177201704291036</v>
      </c>
      <c r="F604" s="84">
        <v>1.5135855327765295</v>
      </c>
      <c r="G604" s="84">
        <v>1.8573880275684538</v>
      </c>
      <c r="H604" s="11">
        <v>0</v>
      </c>
      <c r="I604" s="11">
        <v>0</v>
      </c>
      <c r="J604" s="11">
        <v>0</v>
      </c>
      <c r="K604" s="11">
        <v>0</v>
      </c>
      <c r="L604" s="11">
        <v>0</v>
      </c>
      <c r="M604" s="11">
        <v>0</v>
      </c>
      <c r="N604" s="11"/>
      <c r="O604" s="11"/>
    </row>
    <row r="605" spans="1:15" x14ac:dyDescent="0.35">
      <c r="A605" s="10" t="str">
        <f t="shared" si="19"/>
        <v>DISTRIBUCION VOLUMEN X CRITERIO (Consumiciones)Tinto de VeranoREST.CAT ARAGON</v>
      </c>
      <c r="B605" s="10">
        <v>0</v>
      </c>
      <c r="C605" s="10">
        <v>0</v>
      </c>
      <c r="D605" s="10" t="s">
        <v>2</v>
      </c>
      <c r="E605" s="84">
        <v>2.9509962594150476</v>
      </c>
      <c r="F605" s="84">
        <v>3.6066347501426148</v>
      </c>
      <c r="G605" s="84">
        <v>3.1289655691922249</v>
      </c>
      <c r="H605" s="11">
        <v>0</v>
      </c>
      <c r="I605" s="11">
        <v>0</v>
      </c>
      <c r="J605" s="11">
        <v>0</v>
      </c>
      <c r="K605" s="11">
        <v>0</v>
      </c>
      <c r="L605" s="11">
        <v>0</v>
      </c>
      <c r="M605" s="11">
        <v>0</v>
      </c>
      <c r="N605" s="11"/>
      <c r="O605" s="11"/>
    </row>
    <row r="606" spans="1:15" x14ac:dyDescent="0.35">
      <c r="A606" s="10" t="str">
        <f t="shared" si="19"/>
        <v>DISTRIBUCION VOLUMEN X CRITERIO (Consumiciones)Tinto de VeranoLEVANTE</v>
      </c>
      <c r="B606" s="10">
        <v>0</v>
      </c>
      <c r="C606" s="10">
        <v>0</v>
      </c>
      <c r="D606" s="10" t="s">
        <v>3</v>
      </c>
      <c r="E606" s="84">
        <v>12.208727291224706</v>
      </c>
      <c r="F606" s="84">
        <v>10.612801388764611</v>
      </c>
      <c r="G606" s="84">
        <v>12.64499803308326</v>
      </c>
      <c r="H606" s="11">
        <v>0</v>
      </c>
      <c r="I606" s="11">
        <v>0</v>
      </c>
      <c r="J606" s="11">
        <v>0</v>
      </c>
      <c r="K606" s="11">
        <v>0</v>
      </c>
      <c r="L606" s="11">
        <v>0</v>
      </c>
      <c r="M606" s="11">
        <v>0</v>
      </c>
      <c r="N606" s="11"/>
      <c r="O606" s="11"/>
    </row>
    <row r="607" spans="1:15" x14ac:dyDescent="0.35">
      <c r="A607" s="10" t="str">
        <f t="shared" si="19"/>
        <v>DISTRIBUCION VOLUMEN X CRITERIO (Consumiciones)Tinto de VeranoANDALUCIA</v>
      </c>
      <c r="B607" s="10">
        <v>0</v>
      </c>
      <c r="C607" s="10">
        <v>0</v>
      </c>
      <c r="D607" s="10" t="s">
        <v>4</v>
      </c>
      <c r="E607" s="84">
        <v>49.051886018551762</v>
      </c>
      <c r="F607" s="84">
        <v>47.605557234484031</v>
      </c>
      <c r="G607" s="84">
        <v>48.325591214252569</v>
      </c>
      <c r="H607" s="11">
        <v>0</v>
      </c>
      <c r="I607" s="11">
        <v>0</v>
      </c>
      <c r="J607" s="11">
        <v>0</v>
      </c>
      <c r="K607" s="11">
        <v>0</v>
      </c>
      <c r="L607" s="11">
        <v>0</v>
      </c>
      <c r="M607" s="11">
        <v>0</v>
      </c>
      <c r="N607" s="11"/>
      <c r="O607" s="11"/>
    </row>
    <row r="608" spans="1:15" x14ac:dyDescent="0.35">
      <c r="A608" s="10" t="str">
        <f t="shared" si="19"/>
        <v>DISTRIBUCION VOLUMEN X CRITERIO (Consumiciones)Tinto de VeranoMDD AM</v>
      </c>
      <c r="B608" s="10">
        <v>0</v>
      </c>
      <c r="C608" s="10">
        <v>0</v>
      </c>
      <c r="D608" s="10" t="s">
        <v>5</v>
      </c>
      <c r="E608" s="84">
        <v>18.325552687367772</v>
      </c>
      <c r="F608" s="84">
        <v>20.713212566788997</v>
      </c>
      <c r="G608" s="84">
        <v>18.130660930523664</v>
      </c>
      <c r="H608" s="11">
        <v>0</v>
      </c>
      <c r="I608" s="11">
        <v>0</v>
      </c>
      <c r="J608" s="11">
        <v>0</v>
      </c>
      <c r="K608" s="11">
        <v>0</v>
      </c>
      <c r="L608" s="11">
        <v>0</v>
      </c>
      <c r="M608" s="11">
        <v>0</v>
      </c>
      <c r="N608" s="11"/>
      <c r="O608" s="11"/>
    </row>
    <row r="609" spans="1:15" x14ac:dyDescent="0.35">
      <c r="A609" s="10" t="str">
        <f t="shared" si="19"/>
        <v>DISTRIBUCION VOLUMEN X CRITERIO (Consumiciones)Tinto de VeranoRTO CENTRO</v>
      </c>
      <c r="B609" s="10">
        <v>0</v>
      </c>
      <c r="C609" s="10">
        <v>0</v>
      </c>
      <c r="D609" s="10" t="s">
        <v>6</v>
      </c>
      <c r="E609" s="84">
        <v>7.4548511181275439</v>
      </c>
      <c r="F609" s="84">
        <v>6.4305436670536649</v>
      </c>
      <c r="G609" s="84">
        <v>8.2150142241094688</v>
      </c>
      <c r="H609" s="11">
        <v>0</v>
      </c>
      <c r="I609" s="11">
        <v>0</v>
      </c>
      <c r="J609" s="11">
        <v>0</v>
      </c>
      <c r="K609" s="11">
        <v>0</v>
      </c>
      <c r="L609" s="11">
        <v>0</v>
      </c>
      <c r="M609" s="11">
        <v>0</v>
      </c>
      <c r="N609" s="11"/>
      <c r="O609" s="11"/>
    </row>
    <row r="610" spans="1:15" x14ac:dyDescent="0.35">
      <c r="A610" s="10" t="str">
        <f t="shared" si="19"/>
        <v>DISTRIBUCION VOLUMEN X CRITERIO (Consumiciones)Tinto de VeranoNORTE-CENTRO</v>
      </c>
      <c r="B610" s="10">
        <v>0</v>
      </c>
      <c r="C610" s="10">
        <v>0</v>
      </c>
      <c r="D610" s="10" t="s">
        <v>7</v>
      </c>
      <c r="E610" s="84">
        <v>5.7787255215934428</v>
      </c>
      <c r="F610" s="84">
        <v>7.4970159156791478</v>
      </c>
      <c r="G610" s="84">
        <v>5.6175365274573208</v>
      </c>
      <c r="H610" s="11">
        <v>0</v>
      </c>
      <c r="I610" s="11">
        <v>0</v>
      </c>
      <c r="J610" s="11">
        <v>0</v>
      </c>
      <c r="K610" s="11">
        <v>0</v>
      </c>
      <c r="L610" s="11">
        <v>0</v>
      </c>
      <c r="M610" s="11">
        <v>0</v>
      </c>
      <c r="N610" s="11"/>
      <c r="O610" s="11"/>
    </row>
    <row r="611" spans="1:15" x14ac:dyDescent="0.35">
      <c r="A611" s="10" t="str">
        <f t="shared" si="19"/>
        <v>DISTRIBUCION VOLUMEN X CRITERIO (Consumiciones)Tinto de VeranoNOROESTE</v>
      </c>
      <c r="B611" s="10">
        <v>0</v>
      </c>
      <c r="C611" s="10">
        <v>0</v>
      </c>
      <c r="D611" s="10" t="s">
        <v>8</v>
      </c>
      <c r="E611" s="84">
        <v>1.5115525756015851</v>
      </c>
      <c r="F611" s="84">
        <v>2.0206588865684036</v>
      </c>
      <c r="G611" s="84">
        <v>2.0798410098885225</v>
      </c>
      <c r="H611" s="11">
        <v>0</v>
      </c>
      <c r="I611" s="11">
        <v>0</v>
      </c>
      <c r="J611" s="11">
        <v>0</v>
      </c>
      <c r="K611" s="11">
        <v>0</v>
      </c>
      <c r="L611" s="11">
        <v>0</v>
      </c>
      <c r="M611" s="11">
        <v>0</v>
      </c>
      <c r="N611" s="11"/>
      <c r="O611" s="11"/>
    </row>
    <row r="612" spans="1:15" x14ac:dyDescent="0.35">
      <c r="A612" s="10" t="str">
        <f t="shared" si="19"/>
        <v>DISTRIBUCION VOLUMEN X CRITERIO (Consumiciones)Tinto de Verano&lt;2MIL</v>
      </c>
      <c r="B612" s="10">
        <v>0</v>
      </c>
      <c r="C612" s="10">
        <v>0</v>
      </c>
      <c r="D612" s="10" t="s">
        <v>9</v>
      </c>
      <c r="E612" s="84">
        <v>3.1115652209424041</v>
      </c>
      <c r="F612" s="84">
        <v>2.7843593649786027</v>
      </c>
      <c r="G612" s="84">
        <v>3.1305372426152278</v>
      </c>
      <c r="H612" s="11">
        <v>0</v>
      </c>
      <c r="I612" s="11">
        <v>0</v>
      </c>
      <c r="J612" s="11">
        <v>0</v>
      </c>
      <c r="K612" s="11">
        <v>0</v>
      </c>
      <c r="L612" s="11">
        <v>0</v>
      </c>
      <c r="M612" s="11">
        <v>0</v>
      </c>
      <c r="N612" s="11"/>
      <c r="O612" s="11"/>
    </row>
    <row r="613" spans="1:15" x14ac:dyDescent="0.35">
      <c r="A613" s="10" t="str">
        <f t="shared" si="19"/>
        <v>DISTRIBUCION VOLUMEN X CRITERIO (Consumiciones)Tinto de Verano2-5MIL</v>
      </c>
      <c r="B613" s="10">
        <v>0</v>
      </c>
      <c r="C613" s="10">
        <v>0</v>
      </c>
      <c r="D613" s="10" t="s">
        <v>10</v>
      </c>
      <c r="E613" s="84">
        <v>2.8837968405992105</v>
      </c>
      <c r="F613" s="84">
        <v>4.1247708356430319</v>
      </c>
      <c r="G613" s="84">
        <v>4.1012920271518203</v>
      </c>
      <c r="H613" s="11">
        <v>0</v>
      </c>
      <c r="I613" s="11">
        <v>0</v>
      </c>
      <c r="J613" s="11">
        <v>0</v>
      </c>
      <c r="K613" s="11">
        <v>0</v>
      </c>
      <c r="L613" s="11">
        <v>0</v>
      </c>
      <c r="M613" s="11">
        <v>0</v>
      </c>
      <c r="N613" s="11"/>
      <c r="O613" s="11"/>
    </row>
    <row r="614" spans="1:15" x14ac:dyDescent="0.35">
      <c r="A614" s="10" t="str">
        <f t="shared" si="19"/>
        <v>DISTRIBUCION VOLUMEN X CRITERIO (Consumiciones)Tinto de Verano5-10MIL</v>
      </c>
      <c r="B614" s="10">
        <v>0</v>
      </c>
      <c r="C614" s="10">
        <v>0</v>
      </c>
      <c r="D614" s="10" t="s">
        <v>11</v>
      </c>
      <c r="E614" s="84">
        <v>6.8425784029042012</v>
      </c>
      <c r="F614" s="84">
        <v>7.2091894227131084</v>
      </c>
      <c r="G614" s="84">
        <v>6.3903701988399382</v>
      </c>
      <c r="H614" s="11">
        <v>0</v>
      </c>
      <c r="I614" s="11">
        <v>0</v>
      </c>
      <c r="J614" s="11">
        <v>0</v>
      </c>
      <c r="K614" s="11">
        <v>0</v>
      </c>
      <c r="L614" s="11">
        <v>0</v>
      </c>
      <c r="M614" s="11">
        <v>0</v>
      </c>
      <c r="N614" s="11"/>
      <c r="O614" s="11"/>
    </row>
    <row r="615" spans="1:15" x14ac:dyDescent="0.35">
      <c r="A615" s="10" t="str">
        <f t="shared" si="19"/>
        <v>DISTRIBUCION VOLUMEN X CRITERIO (Consumiciones)Tinto de Verano10-30MIL</v>
      </c>
      <c r="B615" s="10">
        <v>0</v>
      </c>
      <c r="C615" s="10">
        <v>0</v>
      </c>
      <c r="D615" s="10" t="s">
        <v>12</v>
      </c>
      <c r="E615" s="84">
        <v>23.588539953903613</v>
      </c>
      <c r="F615" s="84">
        <v>20.958429918617931</v>
      </c>
      <c r="G615" s="84">
        <v>24.334470704100394</v>
      </c>
      <c r="H615" s="11">
        <v>0</v>
      </c>
      <c r="I615" s="11">
        <v>0</v>
      </c>
      <c r="J615" s="11">
        <v>0</v>
      </c>
      <c r="K615" s="11">
        <v>0</v>
      </c>
      <c r="L615" s="11">
        <v>0</v>
      </c>
      <c r="M615" s="11">
        <v>0</v>
      </c>
      <c r="N615" s="11"/>
      <c r="O615" s="11"/>
    </row>
    <row r="616" spans="1:15" x14ac:dyDescent="0.35">
      <c r="A616" s="10" t="str">
        <f t="shared" si="19"/>
        <v>DISTRIBUCION VOLUMEN X CRITERIO (Consumiciones)Tinto de Verano30-100MIL</v>
      </c>
      <c r="B616" s="10">
        <v>0</v>
      </c>
      <c r="C616" s="10">
        <v>0</v>
      </c>
      <c r="D616" s="10" t="s">
        <v>13</v>
      </c>
      <c r="E616" s="84">
        <v>19.463830384783751</v>
      </c>
      <c r="F616" s="84">
        <v>20.602572118419424</v>
      </c>
      <c r="G616" s="84">
        <v>19.185649970659</v>
      </c>
      <c r="H616" s="11">
        <v>0</v>
      </c>
      <c r="I616" s="11">
        <v>0</v>
      </c>
      <c r="J616" s="11">
        <v>0</v>
      </c>
      <c r="K616" s="11">
        <v>0</v>
      </c>
      <c r="L616" s="11">
        <v>0</v>
      </c>
      <c r="M616" s="11">
        <v>0</v>
      </c>
      <c r="N616" s="11"/>
      <c r="O616" s="11"/>
    </row>
    <row r="617" spans="1:15" x14ac:dyDescent="0.35">
      <c r="A617" s="10" t="str">
        <f t="shared" si="19"/>
        <v>DISTRIBUCION VOLUMEN X CRITERIO (Consumiciones)Tinto de Verano100-200MIL</v>
      </c>
      <c r="B617" s="10">
        <v>0</v>
      </c>
      <c r="C617" s="10">
        <v>0</v>
      </c>
      <c r="D617" s="10" t="s">
        <v>14</v>
      </c>
      <c r="E617" s="84">
        <v>11.899928426654515</v>
      </c>
      <c r="F617" s="84">
        <v>11.396277581089901</v>
      </c>
      <c r="G617" s="84">
        <v>12.410748014251078</v>
      </c>
      <c r="H617" s="11">
        <v>0</v>
      </c>
      <c r="I617" s="11">
        <v>0</v>
      </c>
      <c r="J617" s="11">
        <v>0</v>
      </c>
      <c r="K617" s="11">
        <v>0</v>
      </c>
      <c r="L617" s="11">
        <v>0</v>
      </c>
      <c r="M617" s="11">
        <v>0</v>
      </c>
      <c r="N617" s="11"/>
      <c r="O617" s="11"/>
    </row>
    <row r="618" spans="1:15" x14ac:dyDescent="0.35">
      <c r="A618" s="10" t="str">
        <f t="shared" si="19"/>
        <v>DISTRIBUCION VOLUMEN X CRITERIO (Consumiciones)Tinto de Verano200-500MIL</v>
      </c>
      <c r="B618" s="10">
        <v>0</v>
      </c>
      <c r="C618" s="10">
        <v>0</v>
      </c>
      <c r="D618" s="10" t="s">
        <v>15</v>
      </c>
      <c r="E618" s="84">
        <v>9.7571897539066228</v>
      </c>
      <c r="F618" s="84">
        <v>10.172826458261932</v>
      </c>
      <c r="G618" s="84">
        <v>11.592412072311857</v>
      </c>
      <c r="H618" s="11">
        <v>0</v>
      </c>
      <c r="I618" s="11">
        <v>0</v>
      </c>
      <c r="J618" s="11">
        <v>0</v>
      </c>
      <c r="K618" s="11">
        <v>0</v>
      </c>
      <c r="L618" s="11">
        <v>0</v>
      </c>
      <c r="M618" s="11">
        <v>0</v>
      </c>
      <c r="N618" s="11"/>
      <c r="O618" s="11"/>
    </row>
    <row r="619" spans="1:15" x14ac:dyDescent="0.35">
      <c r="A619" s="10" t="str">
        <f t="shared" si="19"/>
        <v>DISTRIBUCION VOLUMEN X CRITERIO (Consumiciones)Tinto de Verano&gt;500MIL</v>
      </c>
      <c r="B619" s="10">
        <v>0</v>
      </c>
      <c r="C619" s="10">
        <v>0</v>
      </c>
      <c r="D619" s="10" t="s">
        <v>16</v>
      </c>
      <c r="E619" s="84">
        <v>22.452590718678064</v>
      </c>
      <c r="F619" s="84">
        <v>22.751581803867015</v>
      </c>
      <c r="G619" s="84">
        <v>18.85453836975617</v>
      </c>
      <c r="H619" s="11">
        <v>0</v>
      </c>
      <c r="I619" s="11">
        <v>0</v>
      </c>
      <c r="J619" s="11">
        <v>0</v>
      </c>
      <c r="K619" s="11">
        <v>0</v>
      </c>
      <c r="L619" s="11">
        <v>0</v>
      </c>
      <c r="M619" s="11">
        <v>0</v>
      </c>
      <c r="N619" s="11"/>
      <c r="O619" s="11"/>
    </row>
    <row r="620" spans="1:15" x14ac:dyDescent="0.35">
      <c r="A620" s="10" t="str">
        <f t="shared" si="19"/>
        <v>DISTRIBUCION VOLUMEN X CRITERIO (Consumiciones)Tinto de VeranoDE 15 A 19 AÑOS</v>
      </c>
      <c r="B620" s="10">
        <v>0</v>
      </c>
      <c r="C620" s="10">
        <v>0</v>
      </c>
      <c r="D620" s="10" t="s">
        <v>35</v>
      </c>
      <c r="E620" s="84">
        <v>1.1527874199994126</v>
      </c>
      <c r="F620" s="84">
        <v>0.33890587514287307</v>
      </c>
      <c r="G620" s="84">
        <v>1.6564812929013371</v>
      </c>
      <c r="H620" s="11">
        <v>0</v>
      </c>
      <c r="I620" s="11">
        <v>0</v>
      </c>
      <c r="J620" s="11">
        <v>0</v>
      </c>
      <c r="K620" s="11">
        <v>0</v>
      </c>
      <c r="L620" s="11">
        <v>0</v>
      </c>
      <c r="M620" s="11">
        <v>0</v>
      </c>
      <c r="N620" s="11"/>
      <c r="O620" s="11"/>
    </row>
    <row r="621" spans="1:15" x14ac:dyDescent="0.35">
      <c r="A621" s="10" t="str">
        <f t="shared" si="19"/>
        <v>DISTRIBUCION VOLUMEN X CRITERIO (Consumiciones)Tinto de VeranoDE 20 A 24 AÑOS</v>
      </c>
      <c r="B621" s="10">
        <v>0</v>
      </c>
      <c r="C621" s="10">
        <v>0</v>
      </c>
      <c r="D621" s="10" t="s">
        <v>36</v>
      </c>
      <c r="E621" s="84">
        <v>2.2065833148847482</v>
      </c>
      <c r="F621" s="84">
        <v>2.3709058766435911</v>
      </c>
      <c r="G621" s="84">
        <v>2.1488235233942192</v>
      </c>
      <c r="H621" s="11">
        <v>0</v>
      </c>
      <c r="I621" s="11">
        <v>0</v>
      </c>
      <c r="J621" s="11">
        <v>0</v>
      </c>
      <c r="K621" s="11">
        <v>0</v>
      </c>
      <c r="L621" s="11">
        <v>0</v>
      </c>
      <c r="M621" s="11">
        <v>0</v>
      </c>
      <c r="N621" s="11"/>
      <c r="O621" s="11"/>
    </row>
    <row r="622" spans="1:15" x14ac:dyDescent="0.35">
      <c r="A622" s="10" t="str">
        <f t="shared" si="19"/>
        <v>DISTRIBUCION VOLUMEN X CRITERIO (Consumiciones)Tinto de VeranoDE 25 A 34 AÑOS</v>
      </c>
      <c r="B622" s="10">
        <v>0</v>
      </c>
      <c r="C622" s="10">
        <v>0</v>
      </c>
      <c r="D622" s="10" t="s">
        <v>37</v>
      </c>
      <c r="E622" s="84">
        <v>9.8374142319907776</v>
      </c>
      <c r="F622" s="84">
        <v>9.0295061830527263</v>
      </c>
      <c r="G622" s="84">
        <v>5.858616350797508</v>
      </c>
      <c r="H622" s="11">
        <v>0</v>
      </c>
      <c r="I622" s="11">
        <v>0</v>
      </c>
      <c r="J622" s="11">
        <v>0</v>
      </c>
      <c r="K622" s="11">
        <v>0</v>
      </c>
      <c r="L622" s="11">
        <v>0</v>
      </c>
      <c r="M622" s="11">
        <v>0</v>
      </c>
      <c r="N622" s="11"/>
      <c r="O622" s="11"/>
    </row>
    <row r="623" spans="1:15" x14ac:dyDescent="0.35">
      <c r="A623" s="10" t="str">
        <f t="shared" si="19"/>
        <v>DISTRIBUCION VOLUMEN X CRITERIO (Consumiciones)Tinto de VeranoDE 35 A 49 AÑOS</v>
      </c>
      <c r="B623" s="10">
        <v>0</v>
      </c>
      <c r="C623" s="10">
        <v>0</v>
      </c>
      <c r="D623" s="10" t="s">
        <v>38</v>
      </c>
      <c r="E623" s="84">
        <v>24.223135457034143</v>
      </c>
      <c r="F623" s="84">
        <v>23.287056812125652</v>
      </c>
      <c r="G623" s="84">
        <v>20.132466959983709</v>
      </c>
      <c r="H623" s="11">
        <v>0</v>
      </c>
      <c r="I623" s="11">
        <v>0</v>
      </c>
      <c r="J623" s="11">
        <v>0</v>
      </c>
      <c r="K623" s="11">
        <v>0</v>
      </c>
      <c r="L623" s="11">
        <v>0</v>
      </c>
      <c r="M623" s="11">
        <v>0</v>
      </c>
      <c r="N623" s="11"/>
      <c r="O623" s="11"/>
    </row>
    <row r="624" spans="1:15" x14ac:dyDescent="0.35">
      <c r="A624" s="10" t="str">
        <f t="shared" si="19"/>
        <v>DISTRIBUCION VOLUMEN X CRITERIO (Consumiciones)Tinto de VeranoDE 50 A 59 AÑOS</v>
      </c>
      <c r="B624" s="10">
        <v>0</v>
      </c>
      <c r="C624" s="10">
        <v>0</v>
      </c>
      <c r="D624" s="10" t="s">
        <v>39</v>
      </c>
      <c r="E624" s="84">
        <v>24.085165116627298</v>
      </c>
      <c r="F624" s="84">
        <v>26.92455383179313</v>
      </c>
      <c r="G624" s="84">
        <v>31.468789262773573</v>
      </c>
      <c r="H624" s="11">
        <v>0</v>
      </c>
      <c r="I624" s="11">
        <v>0</v>
      </c>
      <c r="J624" s="11">
        <v>0</v>
      </c>
      <c r="K624" s="11">
        <v>0</v>
      </c>
      <c r="L624" s="11">
        <v>0</v>
      </c>
      <c r="M624" s="11">
        <v>0</v>
      </c>
      <c r="N624" s="11"/>
      <c r="O624" s="11"/>
    </row>
    <row r="625" spans="1:15" x14ac:dyDescent="0.35">
      <c r="A625" s="10" t="str">
        <f t="shared" si="19"/>
        <v>DISTRIBUCION VOLUMEN X CRITERIO (Consumiciones)Tinto de VeranoDE 60 A 75 AÑOS</v>
      </c>
      <c r="B625" s="10">
        <v>0</v>
      </c>
      <c r="C625" s="10">
        <v>0</v>
      </c>
      <c r="D625" s="10" t="s">
        <v>40</v>
      </c>
      <c r="E625" s="84">
        <v>38.494925027099718</v>
      </c>
      <c r="F625" s="84">
        <v>38.049058852727207</v>
      </c>
      <c r="G625" s="84">
        <v>38.734830794011273</v>
      </c>
      <c r="H625" s="11">
        <v>0</v>
      </c>
      <c r="I625" s="11">
        <v>0</v>
      </c>
      <c r="J625" s="11">
        <v>0</v>
      </c>
      <c r="K625" s="11">
        <v>0</v>
      </c>
      <c r="L625" s="11">
        <v>0</v>
      </c>
      <c r="M625" s="11">
        <v>0</v>
      </c>
      <c r="N625" s="11"/>
      <c r="O625" s="11"/>
    </row>
    <row r="626" spans="1:15" x14ac:dyDescent="0.35">
      <c r="A626" s="10" t="str">
        <f t="shared" si="19"/>
        <v>DISTRIBUCION VOLUMEN X CRITERIO (Consumiciones)Tinto de VeranoNIVEL ALTO</v>
      </c>
      <c r="B626" s="10">
        <v>0</v>
      </c>
      <c r="C626" s="10">
        <v>0</v>
      </c>
      <c r="D626" s="10" t="s">
        <v>203</v>
      </c>
      <c r="E626" s="84">
        <v>26.028033968322884</v>
      </c>
      <c r="F626" s="84">
        <v>25.144664543525614</v>
      </c>
      <c r="G626" s="84">
        <v>23.564759919909754</v>
      </c>
      <c r="H626" s="11">
        <v>0</v>
      </c>
      <c r="I626" s="11">
        <v>0</v>
      </c>
      <c r="J626" s="11">
        <v>0</v>
      </c>
      <c r="K626" s="11">
        <v>0</v>
      </c>
      <c r="L626" s="11">
        <v>0</v>
      </c>
      <c r="M626" s="11">
        <v>0</v>
      </c>
      <c r="N626" s="11"/>
      <c r="O626" s="11"/>
    </row>
    <row r="627" spans="1:15" x14ac:dyDescent="0.35">
      <c r="A627" s="10" t="str">
        <f t="shared" si="19"/>
        <v>DISTRIBUCION VOLUMEN X CRITERIO (Consumiciones)Tinto de VeranoNIVEL MEDIO ALTO</v>
      </c>
      <c r="B627" s="10">
        <v>0</v>
      </c>
      <c r="C627" s="10">
        <v>0</v>
      </c>
      <c r="D627" s="10" t="s">
        <v>204</v>
      </c>
      <c r="E627" s="84">
        <v>16.317909599783921</v>
      </c>
      <c r="F627" s="84">
        <v>13.524894382267814</v>
      </c>
      <c r="G627" s="84">
        <v>14.998845889516007</v>
      </c>
      <c r="H627" s="11">
        <v>0</v>
      </c>
      <c r="I627" s="11">
        <v>0</v>
      </c>
      <c r="J627" s="11">
        <v>0</v>
      </c>
      <c r="K627" s="11">
        <v>0</v>
      </c>
      <c r="L627" s="11">
        <v>0</v>
      </c>
      <c r="M627" s="11">
        <v>0</v>
      </c>
      <c r="N627" s="11"/>
      <c r="O627" s="11"/>
    </row>
    <row r="628" spans="1:15" x14ac:dyDescent="0.35">
      <c r="A628" s="10" t="str">
        <f t="shared" si="19"/>
        <v>DISTRIBUCION VOLUMEN X CRITERIO (Consumiciones)Tinto de VeranoNIVEL MEDIO</v>
      </c>
      <c r="B628" s="10">
        <v>0</v>
      </c>
      <c r="C628" s="10">
        <v>0</v>
      </c>
      <c r="D628" s="10" t="s">
        <v>205</v>
      </c>
      <c r="E628" s="84">
        <v>24.02809988171412</v>
      </c>
      <c r="F628" s="84">
        <v>23.606447160369186</v>
      </c>
      <c r="G628" s="84">
        <v>21.600874929204945</v>
      </c>
      <c r="H628" s="11">
        <v>0</v>
      </c>
      <c r="I628" s="11">
        <v>0</v>
      </c>
      <c r="J628" s="11">
        <v>0</v>
      </c>
      <c r="K628" s="11">
        <v>0</v>
      </c>
      <c r="L628" s="11">
        <v>0</v>
      </c>
      <c r="M628" s="11">
        <v>0</v>
      </c>
      <c r="N628" s="11"/>
      <c r="O628" s="11"/>
    </row>
    <row r="629" spans="1:15" x14ac:dyDescent="0.35">
      <c r="A629" s="10" t="str">
        <f t="shared" si="19"/>
        <v>DISTRIBUCION VOLUMEN X CRITERIO (Consumiciones)Tinto de VeranoNIVEL MEDIO BAJO</v>
      </c>
      <c r="B629" s="10">
        <v>0</v>
      </c>
      <c r="C629" s="10">
        <v>0</v>
      </c>
      <c r="D629" s="10" t="s">
        <v>206</v>
      </c>
      <c r="E629" s="84">
        <v>19.250919384340271</v>
      </c>
      <c r="F629" s="84">
        <v>19.447694437269135</v>
      </c>
      <c r="G629" s="84">
        <v>20.062439144154073</v>
      </c>
      <c r="H629" s="11">
        <v>0</v>
      </c>
      <c r="I629" s="11">
        <v>0</v>
      </c>
      <c r="J629" s="11">
        <v>0</v>
      </c>
      <c r="K629" s="11">
        <v>0</v>
      </c>
      <c r="L629" s="11">
        <v>0</v>
      </c>
      <c r="M629" s="11">
        <v>0</v>
      </c>
      <c r="N629" s="11"/>
      <c r="O629" s="11"/>
    </row>
    <row r="630" spans="1:15" x14ac:dyDescent="0.35">
      <c r="A630" s="10" t="str">
        <f t="shared" si="19"/>
        <v>DISTRIBUCION VOLUMEN X CRITERIO (Consumiciones)Tinto de VeranoNIVEL BAJO</v>
      </c>
      <c r="B630" s="10">
        <v>0</v>
      </c>
      <c r="C630" s="10">
        <v>0</v>
      </c>
      <c r="D630" s="10" t="s">
        <v>207</v>
      </c>
      <c r="E630" s="84">
        <v>14.375040748088333</v>
      </c>
      <c r="F630" s="84">
        <v>18.276290097079588</v>
      </c>
      <c r="G630" s="84">
        <v>19.773102436837792</v>
      </c>
      <c r="H630" s="11">
        <v>0</v>
      </c>
      <c r="I630" s="11">
        <v>0</v>
      </c>
      <c r="J630" s="11">
        <v>0</v>
      </c>
      <c r="K630" s="11">
        <v>0</v>
      </c>
      <c r="L630" s="11">
        <v>0</v>
      </c>
      <c r="M630" s="11">
        <v>0</v>
      </c>
      <c r="N630" s="11"/>
      <c r="O630" s="11"/>
    </row>
    <row r="631" spans="1:15" x14ac:dyDescent="0.35">
      <c r="A631" s="10" t="str">
        <f t="shared" si="19"/>
        <v>DISTRIBUCION VOLUMEN X CRITERIO (Consumiciones)Tinto de VeranoHOMBRE</v>
      </c>
      <c r="B631" s="10">
        <v>0</v>
      </c>
      <c r="C631" s="10">
        <v>0</v>
      </c>
      <c r="D631" s="10" t="s">
        <v>17</v>
      </c>
      <c r="E631" s="84">
        <v>50.778172064042025</v>
      </c>
      <c r="F631" s="84">
        <v>50.869675569114548</v>
      </c>
      <c r="G631" s="84">
        <v>50.348623204781603</v>
      </c>
      <c r="H631" s="11">
        <v>0</v>
      </c>
      <c r="I631" s="11">
        <v>0</v>
      </c>
      <c r="J631" s="11">
        <v>0</v>
      </c>
      <c r="K631" s="11">
        <v>0</v>
      </c>
      <c r="L631" s="11">
        <v>0</v>
      </c>
      <c r="M631" s="11">
        <v>0</v>
      </c>
      <c r="N631" s="11"/>
      <c r="O631" s="11"/>
    </row>
    <row r="632" spans="1:15" x14ac:dyDescent="0.35">
      <c r="A632" s="10" t="str">
        <f t="shared" si="19"/>
        <v>DISTRIBUCION VOLUMEN X CRITERIO (Consumiciones)Tinto de VeranoMUJER</v>
      </c>
      <c r="B632" s="10">
        <v>0</v>
      </c>
      <c r="C632" s="10">
        <v>0</v>
      </c>
      <c r="D632" s="10" t="s">
        <v>18</v>
      </c>
      <c r="E632" s="84">
        <v>49.2218458472056</v>
      </c>
      <c r="F632" s="84">
        <v>49.130324430885459</v>
      </c>
      <c r="G632" s="84">
        <v>49.651395394903872</v>
      </c>
      <c r="H632" s="11">
        <v>0</v>
      </c>
      <c r="I632" s="11">
        <v>0</v>
      </c>
      <c r="J632" s="11">
        <v>0</v>
      </c>
      <c r="K632" s="11">
        <v>0</v>
      </c>
      <c r="L632" s="11">
        <v>0</v>
      </c>
      <c r="M632" s="11">
        <v>0</v>
      </c>
      <c r="N632" s="11"/>
      <c r="O632" s="11"/>
    </row>
    <row r="633" spans="1:15" x14ac:dyDescent="0.35">
      <c r="A633" s="10" t="str">
        <f>$B$3&amp;$C$633&amp;D633</f>
        <v>DISTRIBUCION VOLUMEN X CRITERIO (Consumiciones)Sangria de VinoT.ESPAÑA</v>
      </c>
      <c r="B633" s="10">
        <v>0</v>
      </c>
      <c r="C633" s="10" t="s">
        <v>134</v>
      </c>
      <c r="D633" s="10" t="s">
        <v>32</v>
      </c>
      <c r="E633" s="84">
        <v>100</v>
      </c>
      <c r="F633" s="84">
        <v>100</v>
      </c>
      <c r="G633" s="84">
        <v>100</v>
      </c>
      <c r="H633" s="11">
        <v>0</v>
      </c>
      <c r="I633" s="11">
        <v>0</v>
      </c>
      <c r="J633" s="11">
        <v>0</v>
      </c>
      <c r="K633" s="11">
        <v>0</v>
      </c>
      <c r="L633" s="11">
        <v>0</v>
      </c>
      <c r="M633" s="11">
        <v>0</v>
      </c>
      <c r="N633" s="11"/>
      <c r="O633" s="11"/>
    </row>
    <row r="634" spans="1:15" x14ac:dyDescent="0.35">
      <c r="A634" s="10" t="str">
        <f t="shared" ref="A634:A662" si="20">$B$3&amp;$C$633&amp;D634</f>
        <v>DISTRIBUCION VOLUMEN X CRITERIO (Consumiciones)Sangria de VinoBCN AM</v>
      </c>
      <c r="B634" s="10">
        <v>0</v>
      </c>
      <c r="C634" s="10">
        <v>0</v>
      </c>
      <c r="D634" s="10" t="s">
        <v>1</v>
      </c>
      <c r="E634" s="84">
        <v>12.868097058655811</v>
      </c>
      <c r="F634" s="84">
        <v>15.920248593152342</v>
      </c>
      <c r="G634" s="84">
        <v>11.132165955735749</v>
      </c>
      <c r="H634" s="11">
        <v>0</v>
      </c>
      <c r="I634" s="11">
        <v>0</v>
      </c>
      <c r="J634" s="11">
        <v>0</v>
      </c>
      <c r="K634" s="11">
        <v>0</v>
      </c>
      <c r="L634" s="11">
        <v>0</v>
      </c>
      <c r="M634" s="11">
        <v>0</v>
      </c>
      <c r="N634" s="11"/>
      <c r="O634" s="11"/>
    </row>
    <row r="635" spans="1:15" x14ac:dyDescent="0.35">
      <c r="A635" s="10" t="str">
        <f t="shared" si="20"/>
        <v>DISTRIBUCION VOLUMEN X CRITERIO (Consumiciones)Sangria de VinoREST.CAT ARAGON</v>
      </c>
      <c r="B635" s="10">
        <v>0</v>
      </c>
      <c r="C635" s="10">
        <v>0</v>
      </c>
      <c r="D635" s="10" t="s">
        <v>2</v>
      </c>
      <c r="E635" s="84">
        <v>13.91650172360478</v>
      </c>
      <c r="F635" s="84">
        <v>16.39442022745428</v>
      </c>
      <c r="G635" s="84">
        <v>14.021447979351938</v>
      </c>
      <c r="H635" s="11">
        <v>0</v>
      </c>
      <c r="I635" s="11">
        <v>0</v>
      </c>
      <c r="J635" s="11">
        <v>0</v>
      </c>
      <c r="K635" s="11">
        <v>0</v>
      </c>
      <c r="L635" s="11">
        <v>0</v>
      </c>
      <c r="M635" s="11">
        <v>0</v>
      </c>
      <c r="N635" s="11"/>
      <c r="O635" s="11"/>
    </row>
    <row r="636" spans="1:15" x14ac:dyDescent="0.35">
      <c r="A636" s="10" t="str">
        <f t="shared" si="20"/>
        <v>DISTRIBUCION VOLUMEN X CRITERIO (Consumiciones)Sangria de VinoLEVANTE</v>
      </c>
      <c r="B636" s="10">
        <v>0</v>
      </c>
      <c r="C636" s="10">
        <v>0</v>
      </c>
      <c r="D636" s="10" t="s">
        <v>3</v>
      </c>
      <c r="E636" s="84">
        <v>24.265329541037048</v>
      </c>
      <c r="F636" s="84">
        <v>17.010638416231096</v>
      </c>
      <c r="G636" s="84">
        <v>25.497578526426711</v>
      </c>
      <c r="H636" s="11">
        <v>0</v>
      </c>
      <c r="I636" s="11">
        <v>0</v>
      </c>
      <c r="J636" s="11">
        <v>0</v>
      </c>
      <c r="K636" s="11">
        <v>0</v>
      </c>
      <c r="L636" s="11">
        <v>0</v>
      </c>
      <c r="M636" s="11">
        <v>0</v>
      </c>
      <c r="N636" s="11"/>
      <c r="O636" s="11"/>
    </row>
    <row r="637" spans="1:15" x14ac:dyDescent="0.35">
      <c r="A637" s="10" t="str">
        <f t="shared" si="20"/>
        <v>DISTRIBUCION VOLUMEN X CRITERIO (Consumiciones)Sangria de VinoANDALUCIA</v>
      </c>
      <c r="B637" s="10">
        <v>0</v>
      </c>
      <c r="C637" s="10">
        <v>0</v>
      </c>
      <c r="D637" s="10" t="s">
        <v>4</v>
      </c>
      <c r="E637" s="84">
        <v>8.2496907261374339</v>
      </c>
      <c r="F637" s="84">
        <v>9.3964295330089076</v>
      </c>
      <c r="G637" s="84">
        <v>13.774793862846863</v>
      </c>
      <c r="H637" s="11">
        <v>0</v>
      </c>
      <c r="I637" s="11">
        <v>0</v>
      </c>
      <c r="J637" s="11">
        <v>0</v>
      </c>
      <c r="K637" s="11">
        <v>0</v>
      </c>
      <c r="L637" s="11">
        <v>0</v>
      </c>
      <c r="M637" s="11">
        <v>0</v>
      </c>
      <c r="N637" s="11"/>
      <c r="O637" s="11"/>
    </row>
    <row r="638" spans="1:15" x14ac:dyDescent="0.35">
      <c r="A638" s="10" t="str">
        <f t="shared" si="20"/>
        <v>DISTRIBUCION VOLUMEN X CRITERIO (Consumiciones)Sangria de VinoMDD AM</v>
      </c>
      <c r="B638" s="10">
        <v>0</v>
      </c>
      <c r="C638" s="10">
        <v>0</v>
      </c>
      <c r="D638" s="10" t="s">
        <v>5</v>
      </c>
      <c r="E638" s="84">
        <v>12.868645719572388</v>
      </c>
      <c r="F638" s="84">
        <v>12.63847853514282</v>
      </c>
      <c r="G638" s="84">
        <v>8.2670633584857285</v>
      </c>
      <c r="H638" s="11">
        <v>0</v>
      </c>
      <c r="I638" s="11">
        <v>0</v>
      </c>
      <c r="J638" s="11">
        <v>0</v>
      </c>
      <c r="K638" s="11">
        <v>0</v>
      </c>
      <c r="L638" s="11">
        <v>0</v>
      </c>
      <c r="M638" s="11">
        <v>0</v>
      </c>
      <c r="N638" s="11"/>
      <c r="O638" s="11"/>
    </row>
    <row r="639" spans="1:15" x14ac:dyDescent="0.35">
      <c r="A639" s="10" t="str">
        <f t="shared" si="20"/>
        <v>DISTRIBUCION VOLUMEN X CRITERIO (Consumiciones)Sangria de VinoRTO CENTRO</v>
      </c>
      <c r="B639" s="10">
        <v>0</v>
      </c>
      <c r="C639" s="10">
        <v>0</v>
      </c>
      <c r="D639" s="10" t="s">
        <v>6</v>
      </c>
      <c r="E639" s="84">
        <v>6.5433750633433529</v>
      </c>
      <c r="F639" s="84">
        <v>8.6029118241957754</v>
      </c>
      <c r="G639" s="84">
        <v>8.9314979025166181</v>
      </c>
      <c r="H639" s="11">
        <v>0</v>
      </c>
      <c r="I639" s="11">
        <v>0</v>
      </c>
      <c r="J639" s="11">
        <v>0</v>
      </c>
      <c r="K639" s="11">
        <v>0</v>
      </c>
      <c r="L639" s="11">
        <v>0</v>
      </c>
      <c r="M639" s="11">
        <v>0</v>
      </c>
      <c r="N639" s="11"/>
      <c r="O639" s="11"/>
    </row>
    <row r="640" spans="1:15" x14ac:dyDescent="0.35">
      <c r="A640" s="10" t="str">
        <f t="shared" si="20"/>
        <v>DISTRIBUCION VOLUMEN X CRITERIO (Consumiciones)Sangria de VinoNORTE-CENTRO</v>
      </c>
      <c r="B640" s="10">
        <v>0</v>
      </c>
      <c r="C640" s="10">
        <v>0</v>
      </c>
      <c r="D640" s="10" t="s">
        <v>7</v>
      </c>
      <c r="E640" s="84">
        <v>8.8037411119180131</v>
      </c>
      <c r="F640" s="84">
        <v>9.4534644388519133</v>
      </c>
      <c r="G640" s="84">
        <v>8.1629970248113572</v>
      </c>
      <c r="H640" s="11">
        <v>0</v>
      </c>
      <c r="I640" s="11">
        <v>0</v>
      </c>
      <c r="J640" s="11">
        <v>0</v>
      </c>
      <c r="K640" s="11">
        <v>0</v>
      </c>
      <c r="L640" s="11">
        <v>0</v>
      </c>
      <c r="M640" s="11">
        <v>0</v>
      </c>
      <c r="N640" s="11"/>
      <c r="O640" s="11"/>
    </row>
    <row r="641" spans="1:15" x14ac:dyDescent="0.35">
      <c r="A641" s="10" t="str">
        <f t="shared" si="20"/>
        <v>DISTRIBUCION VOLUMEN X CRITERIO (Consumiciones)Sangria de VinoNOROESTE</v>
      </c>
      <c r="B641" s="10">
        <v>0</v>
      </c>
      <c r="C641" s="10">
        <v>0</v>
      </c>
      <c r="D641" s="10" t="s">
        <v>8</v>
      </c>
      <c r="E641" s="84">
        <v>12.484615457954677</v>
      </c>
      <c r="F641" s="84">
        <v>10.583406206818287</v>
      </c>
      <c r="G641" s="84">
        <v>10.212444690016929</v>
      </c>
      <c r="H641" s="11">
        <v>0</v>
      </c>
      <c r="I641" s="11">
        <v>0</v>
      </c>
      <c r="J641" s="11">
        <v>0</v>
      </c>
      <c r="K641" s="11">
        <v>0</v>
      </c>
      <c r="L641" s="11">
        <v>0</v>
      </c>
      <c r="M641" s="11">
        <v>0</v>
      </c>
      <c r="N641" s="11"/>
      <c r="O641" s="11"/>
    </row>
    <row r="642" spans="1:15" x14ac:dyDescent="0.35">
      <c r="A642" s="10" t="str">
        <f t="shared" si="20"/>
        <v>DISTRIBUCION VOLUMEN X CRITERIO (Consumiciones)Sangria de Vino&lt;2MIL</v>
      </c>
      <c r="B642" s="10">
        <v>0</v>
      </c>
      <c r="C642" s="10">
        <v>0</v>
      </c>
      <c r="D642" s="10" t="s">
        <v>9</v>
      </c>
      <c r="E642" s="84">
        <v>8.5733377058310438</v>
      </c>
      <c r="F642" s="84">
        <v>4.1879668631469329</v>
      </c>
      <c r="G642" s="84">
        <v>8.8591607798105763</v>
      </c>
      <c r="H642" s="11">
        <v>0</v>
      </c>
      <c r="I642" s="11">
        <v>0</v>
      </c>
      <c r="J642" s="11">
        <v>0</v>
      </c>
      <c r="K642" s="11">
        <v>0</v>
      </c>
      <c r="L642" s="11">
        <v>0</v>
      </c>
      <c r="M642" s="11">
        <v>0</v>
      </c>
      <c r="N642" s="11"/>
      <c r="O642" s="11"/>
    </row>
    <row r="643" spans="1:15" x14ac:dyDescent="0.35">
      <c r="A643" s="10" t="str">
        <f t="shared" si="20"/>
        <v>DISTRIBUCION VOLUMEN X CRITERIO (Consumiciones)Sangria de Vino2-5MIL</v>
      </c>
      <c r="B643" s="10">
        <v>0</v>
      </c>
      <c r="C643" s="10">
        <v>0</v>
      </c>
      <c r="D643" s="10" t="s">
        <v>10</v>
      </c>
      <c r="E643" s="84">
        <v>12.148284517202681</v>
      </c>
      <c r="F643" s="84">
        <v>7.324775427283388</v>
      </c>
      <c r="G643" s="84">
        <v>5.8736596617876264</v>
      </c>
      <c r="H643" s="11">
        <v>0</v>
      </c>
      <c r="I643" s="11">
        <v>0</v>
      </c>
      <c r="J643" s="11">
        <v>0</v>
      </c>
      <c r="K643" s="11">
        <v>0</v>
      </c>
      <c r="L643" s="11">
        <v>0</v>
      </c>
      <c r="M643" s="11">
        <v>0</v>
      </c>
      <c r="N643" s="11"/>
      <c r="O643" s="11"/>
    </row>
    <row r="644" spans="1:15" x14ac:dyDescent="0.35">
      <c r="A644" s="10" t="str">
        <f t="shared" si="20"/>
        <v>DISTRIBUCION VOLUMEN X CRITERIO (Consumiciones)Sangria de Vino5-10MIL</v>
      </c>
      <c r="B644" s="10">
        <v>0</v>
      </c>
      <c r="C644" s="10">
        <v>0</v>
      </c>
      <c r="D644" s="10" t="s">
        <v>11</v>
      </c>
      <c r="E644" s="84">
        <v>3.8578867488314872</v>
      </c>
      <c r="F644" s="84">
        <v>4.6687048991008187</v>
      </c>
      <c r="G644" s="84">
        <v>6.8990372526659112</v>
      </c>
      <c r="H644" s="11">
        <v>0</v>
      </c>
      <c r="I644" s="11">
        <v>0</v>
      </c>
      <c r="J644" s="11">
        <v>0</v>
      </c>
      <c r="K644" s="11">
        <v>0</v>
      </c>
      <c r="L644" s="11">
        <v>0</v>
      </c>
      <c r="M644" s="11">
        <v>0</v>
      </c>
      <c r="N644" s="11"/>
      <c r="O644" s="11"/>
    </row>
    <row r="645" spans="1:15" x14ac:dyDescent="0.35">
      <c r="A645" s="10" t="str">
        <f t="shared" si="20"/>
        <v>DISTRIBUCION VOLUMEN X CRITERIO (Consumiciones)Sangria de Vino10-30MIL</v>
      </c>
      <c r="B645" s="10">
        <v>0</v>
      </c>
      <c r="C645" s="10">
        <v>0</v>
      </c>
      <c r="D645" s="10" t="s">
        <v>12</v>
      </c>
      <c r="E645" s="84">
        <v>12.009345584242027</v>
      </c>
      <c r="F645" s="84">
        <v>10.995959137444956</v>
      </c>
      <c r="G645" s="84">
        <v>10.953575458577726</v>
      </c>
      <c r="H645" s="11">
        <v>0</v>
      </c>
      <c r="I645" s="11">
        <v>0</v>
      </c>
      <c r="J645" s="11">
        <v>0</v>
      </c>
      <c r="K645" s="11">
        <v>0</v>
      </c>
      <c r="L645" s="11">
        <v>0</v>
      </c>
      <c r="M645" s="11">
        <v>0</v>
      </c>
      <c r="N645" s="11"/>
      <c r="O645" s="11"/>
    </row>
    <row r="646" spans="1:15" x14ac:dyDescent="0.35">
      <c r="A646" s="10" t="str">
        <f t="shared" si="20"/>
        <v>DISTRIBUCION VOLUMEN X CRITERIO (Consumiciones)Sangria de Vino30-100MIL</v>
      </c>
      <c r="B646" s="10">
        <v>0</v>
      </c>
      <c r="C646" s="10">
        <v>0</v>
      </c>
      <c r="D646" s="10" t="s">
        <v>13</v>
      </c>
      <c r="E646" s="84">
        <v>24.657091424357919</v>
      </c>
      <c r="F646" s="84">
        <v>20.865211867141067</v>
      </c>
      <c r="G646" s="84">
        <v>25.439435769158919</v>
      </c>
      <c r="H646" s="11">
        <v>0</v>
      </c>
      <c r="I646" s="11">
        <v>0</v>
      </c>
      <c r="J646" s="11">
        <v>0</v>
      </c>
      <c r="K646" s="11">
        <v>0</v>
      </c>
      <c r="L646" s="11">
        <v>0</v>
      </c>
      <c r="M646" s="11">
        <v>0</v>
      </c>
      <c r="N646" s="11"/>
      <c r="O646" s="11"/>
    </row>
    <row r="647" spans="1:15" x14ac:dyDescent="0.35">
      <c r="A647" s="10" t="str">
        <f t="shared" si="20"/>
        <v>DISTRIBUCION VOLUMEN X CRITERIO (Consumiciones)Sangria de Vino100-200MIL</v>
      </c>
      <c r="B647" s="10">
        <v>0</v>
      </c>
      <c r="C647" s="10">
        <v>0</v>
      </c>
      <c r="D647" s="10" t="s">
        <v>14</v>
      </c>
      <c r="E647" s="84">
        <v>11.355465894967592</v>
      </c>
      <c r="F647" s="84">
        <v>10.172502108324489</v>
      </c>
      <c r="G647" s="84">
        <v>14.70810174490331</v>
      </c>
      <c r="H647" s="11">
        <v>0</v>
      </c>
      <c r="I647" s="11">
        <v>0</v>
      </c>
      <c r="J647" s="11">
        <v>0</v>
      </c>
      <c r="K647" s="11">
        <v>0</v>
      </c>
      <c r="L647" s="11">
        <v>0</v>
      </c>
      <c r="M647" s="11">
        <v>0</v>
      </c>
      <c r="N647" s="11"/>
      <c r="O647" s="11"/>
    </row>
    <row r="648" spans="1:15" x14ac:dyDescent="0.35">
      <c r="A648" s="10" t="str">
        <f t="shared" si="20"/>
        <v>DISTRIBUCION VOLUMEN X CRITERIO (Consumiciones)Sangria de Vino200-500MIL</v>
      </c>
      <c r="B648" s="10">
        <v>0</v>
      </c>
      <c r="C648" s="10">
        <v>0</v>
      </c>
      <c r="D648" s="10" t="s">
        <v>15</v>
      </c>
      <c r="E648" s="84">
        <v>11.691411873633859</v>
      </c>
      <c r="F648" s="84">
        <v>24.990754524275214</v>
      </c>
      <c r="G648" s="84">
        <v>13.879001433988284</v>
      </c>
      <c r="H648" s="11">
        <v>0</v>
      </c>
      <c r="I648" s="11">
        <v>0</v>
      </c>
      <c r="J648" s="11">
        <v>0</v>
      </c>
      <c r="K648" s="11">
        <v>0</v>
      </c>
      <c r="L648" s="11">
        <v>0</v>
      </c>
      <c r="M648" s="11">
        <v>0</v>
      </c>
      <c r="N648" s="11"/>
      <c r="O648" s="11"/>
    </row>
    <row r="649" spans="1:15" x14ac:dyDescent="0.35">
      <c r="A649" s="10" t="str">
        <f t="shared" si="20"/>
        <v>DISTRIBUCION VOLUMEN X CRITERIO (Consumiciones)Sangria de Vino&gt;500MIL</v>
      </c>
      <c r="B649" s="10">
        <v>0</v>
      </c>
      <c r="C649" s="10">
        <v>0</v>
      </c>
      <c r="D649" s="10" t="s">
        <v>16</v>
      </c>
      <c r="E649" s="84">
        <v>15.707167256492143</v>
      </c>
      <c r="F649" s="84">
        <v>16.794125173283135</v>
      </c>
      <c r="G649" s="84">
        <v>13.38803003906928</v>
      </c>
      <c r="H649" s="11">
        <v>0</v>
      </c>
      <c r="I649" s="11">
        <v>0</v>
      </c>
      <c r="J649" s="11">
        <v>0</v>
      </c>
      <c r="K649" s="11">
        <v>0</v>
      </c>
      <c r="L649" s="11">
        <v>0</v>
      </c>
      <c r="M649" s="11">
        <v>0</v>
      </c>
      <c r="N649" s="11"/>
      <c r="O649" s="11"/>
    </row>
    <row r="650" spans="1:15" x14ac:dyDescent="0.35">
      <c r="A650" s="10" t="str">
        <f t="shared" si="20"/>
        <v>DISTRIBUCION VOLUMEN X CRITERIO (Consumiciones)Sangria de VinoDE 15 A 19 AÑOS</v>
      </c>
      <c r="B650" s="10">
        <v>0</v>
      </c>
      <c r="C650" s="10">
        <v>0</v>
      </c>
      <c r="D650" s="10" t="s">
        <v>35</v>
      </c>
      <c r="E650" s="84">
        <v>1.6017439502038953</v>
      </c>
      <c r="F650" s="84" t="s">
        <v>213</v>
      </c>
      <c r="G650" s="84">
        <v>0.97314176967550281</v>
      </c>
      <c r="H650" s="11">
        <v>0</v>
      </c>
      <c r="I650" s="11">
        <v>0</v>
      </c>
      <c r="J650" s="11">
        <v>0</v>
      </c>
      <c r="K650" s="11">
        <v>0</v>
      </c>
      <c r="L650" s="11">
        <v>0</v>
      </c>
      <c r="M650" s="11">
        <v>0</v>
      </c>
      <c r="N650" s="11"/>
      <c r="O650" s="11"/>
    </row>
    <row r="651" spans="1:15" x14ac:dyDescent="0.35">
      <c r="A651" s="10" t="str">
        <f t="shared" si="20"/>
        <v>DISTRIBUCION VOLUMEN X CRITERIO (Consumiciones)Sangria de VinoDE 20 A 24 AÑOS</v>
      </c>
      <c r="B651" s="10">
        <v>0</v>
      </c>
      <c r="C651" s="10">
        <v>0</v>
      </c>
      <c r="D651" s="10" t="s">
        <v>36</v>
      </c>
      <c r="E651" s="84">
        <v>2.3892977661945367</v>
      </c>
      <c r="F651" s="84">
        <v>5.0618946216030389</v>
      </c>
      <c r="G651" s="84">
        <v>4.7276010752023172</v>
      </c>
      <c r="H651" s="11">
        <v>0</v>
      </c>
      <c r="I651" s="11">
        <v>0</v>
      </c>
      <c r="J651" s="11">
        <v>0</v>
      </c>
      <c r="K651" s="11">
        <v>0</v>
      </c>
      <c r="L651" s="11">
        <v>0</v>
      </c>
      <c r="M651" s="11">
        <v>0</v>
      </c>
      <c r="N651" s="11"/>
      <c r="O651" s="11"/>
    </row>
    <row r="652" spans="1:15" x14ac:dyDescent="0.35">
      <c r="A652" s="10" t="str">
        <f t="shared" si="20"/>
        <v>DISTRIBUCION VOLUMEN X CRITERIO (Consumiciones)Sangria de VinoDE 25 A 34 AÑOS</v>
      </c>
      <c r="B652" s="10">
        <v>0</v>
      </c>
      <c r="C652" s="10">
        <v>0</v>
      </c>
      <c r="D652" s="10" t="s">
        <v>37</v>
      </c>
      <c r="E652" s="84">
        <v>7.7220408243297483</v>
      </c>
      <c r="F652" s="84">
        <v>10.258857744281935</v>
      </c>
      <c r="G652" s="84">
        <v>7.2519961027018951</v>
      </c>
      <c r="H652" s="11">
        <v>0</v>
      </c>
      <c r="I652" s="11">
        <v>0</v>
      </c>
      <c r="J652" s="11">
        <v>0</v>
      </c>
      <c r="K652" s="11">
        <v>0</v>
      </c>
      <c r="L652" s="11">
        <v>0</v>
      </c>
      <c r="M652" s="11">
        <v>0</v>
      </c>
      <c r="N652" s="11"/>
      <c r="O652" s="11"/>
    </row>
    <row r="653" spans="1:15" x14ac:dyDescent="0.35">
      <c r="A653" s="10" t="str">
        <f t="shared" si="20"/>
        <v>DISTRIBUCION VOLUMEN X CRITERIO (Consumiciones)Sangria de VinoDE 35 A 49 AÑOS</v>
      </c>
      <c r="B653" s="10">
        <v>0</v>
      </c>
      <c r="C653" s="10">
        <v>0</v>
      </c>
      <c r="D653" s="10" t="s">
        <v>38</v>
      </c>
      <c r="E653" s="84">
        <v>28.746989785372847</v>
      </c>
      <c r="F653" s="84">
        <v>23.032560540621127</v>
      </c>
      <c r="G653" s="84">
        <v>27.681837353928895</v>
      </c>
      <c r="H653" s="11">
        <v>0</v>
      </c>
      <c r="I653" s="11">
        <v>0</v>
      </c>
      <c r="J653" s="11">
        <v>0</v>
      </c>
      <c r="K653" s="11">
        <v>0</v>
      </c>
      <c r="L653" s="11">
        <v>0</v>
      </c>
      <c r="M653" s="11">
        <v>0</v>
      </c>
      <c r="N653" s="11"/>
      <c r="O653" s="11"/>
    </row>
    <row r="654" spans="1:15" x14ac:dyDescent="0.35">
      <c r="A654" s="10" t="str">
        <f t="shared" si="20"/>
        <v>DISTRIBUCION VOLUMEN X CRITERIO (Consumiciones)Sangria de VinoDE 50 A 59 AÑOS</v>
      </c>
      <c r="B654" s="10">
        <v>0</v>
      </c>
      <c r="C654" s="10">
        <v>0</v>
      </c>
      <c r="D654" s="10" t="s">
        <v>39</v>
      </c>
      <c r="E654" s="84">
        <v>24.72895700998869</v>
      </c>
      <c r="F654" s="84">
        <v>33.241879891145928</v>
      </c>
      <c r="G654" s="84">
        <v>24.002686935812495</v>
      </c>
      <c r="H654" s="11">
        <v>0</v>
      </c>
      <c r="I654" s="11">
        <v>0</v>
      </c>
      <c r="J654" s="11">
        <v>0</v>
      </c>
      <c r="K654" s="11">
        <v>0</v>
      </c>
      <c r="L654" s="11">
        <v>0</v>
      </c>
      <c r="M654" s="11">
        <v>0</v>
      </c>
      <c r="N654" s="11"/>
      <c r="O654" s="11"/>
    </row>
    <row r="655" spans="1:15" x14ac:dyDescent="0.35">
      <c r="A655" s="10" t="str">
        <f t="shared" si="20"/>
        <v>DISTRIBUCION VOLUMEN X CRITERIO (Consumiciones)Sangria de VinoDE 60 A 75 AÑOS</v>
      </c>
      <c r="B655" s="10">
        <v>0</v>
      </c>
      <c r="C655" s="10">
        <v>0</v>
      </c>
      <c r="D655" s="10" t="s">
        <v>40</v>
      </c>
      <c r="E655" s="84">
        <v>34.810970124243816</v>
      </c>
      <c r="F655" s="84">
        <v>28.40481610292629</v>
      </c>
      <c r="G655" s="84">
        <v>35.362716005051162</v>
      </c>
      <c r="H655" s="11">
        <v>0</v>
      </c>
      <c r="I655" s="11">
        <v>0</v>
      </c>
      <c r="J655" s="11">
        <v>0</v>
      </c>
      <c r="K655" s="11">
        <v>0</v>
      </c>
      <c r="L655" s="11">
        <v>0</v>
      </c>
      <c r="M655" s="11">
        <v>0</v>
      </c>
      <c r="N655" s="11"/>
      <c r="O655" s="11"/>
    </row>
    <row r="656" spans="1:15" x14ac:dyDescent="0.35">
      <c r="A656" s="10" t="str">
        <f t="shared" si="20"/>
        <v>DISTRIBUCION VOLUMEN X CRITERIO (Consumiciones)Sangria de VinoNIVEL ALTO</v>
      </c>
      <c r="B656" s="10">
        <v>0</v>
      </c>
      <c r="C656" s="10">
        <v>0</v>
      </c>
      <c r="D656" s="10" t="s">
        <v>203</v>
      </c>
      <c r="E656" s="84">
        <v>19.831231902059891</v>
      </c>
      <c r="F656" s="84">
        <v>27.300677111495315</v>
      </c>
      <c r="G656" s="84">
        <v>21.390880895942015</v>
      </c>
      <c r="H656" s="11">
        <v>0</v>
      </c>
      <c r="I656" s="11">
        <v>0</v>
      </c>
      <c r="J656" s="11">
        <v>0</v>
      </c>
      <c r="K656" s="11">
        <v>0</v>
      </c>
      <c r="L656" s="11">
        <v>0</v>
      </c>
      <c r="M656" s="11">
        <v>0</v>
      </c>
      <c r="N656" s="11"/>
      <c r="O656" s="11"/>
    </row>
    <row r="657" spans="1:15" x14ac:dyDescent="0.35">
      <c r="A657" s="10" t="str">
        <f t="shared" si="20"/>
        <v>DISTRIBUCION VOLUMEN X CRITERIO (Consumiciones)Sangria de VinoNIVEL MEDIO ALTO</v>
      </c>
      <c r="B657" s="10">
        <v>0</v>
      </c>
      <c r="C657" s="10">
        <v>0</v>
      </c>
      <c r="D657" s="10" t="s">
        <v>204</v>
      </c>
      <c r="E657" s="84">
        <v>17.189843333023326</v>
      </c>
      <c r="F657" s="84">
        <v>21.607486721449725</v>
      </c>
      <c r="G657" s="84">
        <v>17.716879225487972</v>
      </c>
      <c r="H657" s="11">
        <v>0</v>
      </c>
      <c r="I657" s="11">
        <v>0</v>
      </c>
      <c r="J657" s="11">
        <v>0</v>
      </c>
      <c r="K657" s="11">
        <v>0</v>
      </c>
      <c r="L657" s="11">
        <v>0</v>
      </c>
      <c r="M657" s="11">
        <v>0</v>
      </c>
      <c r="N657" s="11"/>
      <c r="O657" s="11"/>
    </row>
    <row r="658" spans="1:15" x14ac:dyDescent="0.35">
      <c r="A658" s="10" t="str">
        <f t="shared" si="20"/>
        <v>DISTRIBUCION VOLUMEN X CRITERIO (Consumiciones)Sangria de VinoNIVEL MEDIO</v>
      </c>
      <c r="B658" s="10">
        <v>0</v>
      </c>
      <c r="C658" s="10">
        <v>0</v>
      </c>
      <c r="D658" s="10" t="s">
        <v>205</v>
      </c>
      <c r="E658" s="84">
        <v>29.25587728272173</v>
      </c>
      <c r="F658" s="84">
        <v>23.498394558186416</v>
      </c>
      <c r="G658" s="84">
        <v>18.803570996757745</v>
      </c>
      <c r="H658" s="11">
        <v>0</v>
      </c>
      <c r="I658" s="11">
        <v>0</v>
      </c>
      <c r="J658" s="11">
        <v>0</v>
      </c>
      <c r="K658" s="11">
        <v>0</v>
      </c>
      <c r="L658" s="11">
        <v>0</v>
      </c>
      <c r="M658" s="11">
        <v>0</v>
      </c>
      <c r="N658" s="11"/>
      <c r="O658" s="11"/>
    </row>
    <row r="659" spans="1:15" x14ac:dyDescent="0.35">
      <c r="A659" s="10" t="str">
        <f t="shared" si="20"/>
        <v>DISTRIBUCION VOLUMEN X CRITERIO (Consumiciones)Sangria de VinoNIVEL MEDIO BAJO</v>
      </c>
      <c r="B659" s="10">
        <v>0</v>
      </c>
      <c r="C659" s="10">
        <v>0</v>
      </c>
      <c r="D659" s="10" t="s">
        <v>206</v>
      </c>
      <c r="E659" s="84">
        <v>14.418010181347723</v>
      </c>
      <c r="F659" s="84">
        <v>10.788624615884416</v>
      </c>
      <c r="G659" s="84">
        <v>15.395089344467698</v>
      </c>
      <c r="H659" s="11">
        <v>0</v>
      </c>
      <c r="I659" s="11">
        <v>0</v>
      </c>
      <c r="J659" s="11">
        <v>0</v>
      </c>
      <c r="K659" s="11">
        <v>0</v>
      </c>
      <c r="L659" s="11">
        <v>0</v>
      </c>
      <c r="M659" s="11">
        <v>0</v>
      </c>
      <c r="N659" s="11"/>
      <c r="O659" s="11"/>
    </row>
    <row r="660" spans="1:15" x14ac:dyDescent="0.35">
      <c r="A660" s="10" t="str">
        <f t="shared" si="20"/>
        <v>DISTRIBUCION VOLUMEN X CRITERIO (Consumiciones)Sangria de VinoNIVEL BAJO</v>
      </c>
      <c r="B660" s="10">
        <v>0</v>
      </c>
      <c r="C660" s="10">
        <v>0</v>
      </c>
      <c r="D660" s="10" t="s">
        <v>207</v>
      </c>
      <c r="E660" s="84">
        <v>19.305057088618092</v>
      </c>
      <c r="F660" s="84">
        <v>16.804816992984119</v>
      </c>
      <c r="G660" s="84">
        <v>26.693581677306199</v>
      </c>
      <c r="H660" s="11">
        <v>0</v>
      </c>
      <c r="I660" s="11">
        <v>0</v>
      </c>
      <c r="J660" s="11">
        <v>0</v>
      </c>
      <c r="K660" s="11">
        <v>0</v>
      </c>
      <c r="L660" s="11">
        <v>0</v>
      </c>
      <c r="M660" s="11">
        <v>0</v>
      </c>
      <c r="N660" s="11"/>
      <c r="O660" s="11"/>
    </row>
    <row r="661" spans="1:15" x14ac:dyDescent="0.35">
      <c r="A661" s="10" t="str">
        <f t="shared" si="20"/>
        <v>DISTRIBUCION VOLUMEN X CRITERIO (Consumiciones)Sangria de VinoHOMBRE</v>
      </c>
      <c r="B661" s="10">
        <v>0</v>
      </c>
      <c r="C661" s="10">
        <v>0</v>
      </c>
      <c r="D661" s="10" t="s">
        <v>17</v>
      </c>
      <c r="E661" s="84">
        <v>44.520685326054796</v>
      </c>
      <c r="F661" s="84">
        <v>49.861106475393235</v>
      </c>
      <c r="G661" s="84">
        <v>48.251448058530521</v>
      </c>
      <c r="H661" s="11">
        <v>0</v>
      </c>
      <c r="I661" s="11">
        <v>0</v>
      </c>
      <c r="J661" s="11">
        <v>0</v>
      </c>
      <c r="K661" s="11">
        <v>0</v>
      </c>
      <c r="L661" s="11">
        <v>0</v>
      </c>
      <c r="M661" s="11">
        <v>0</v>
      </c>
      <c r="N661" s="11"/>
      <c r="O661" s="11"/>
    </row>
    <row r="662" spans="1:15" x14ac:dyDescent="0.35">
      <c r="A662" s="10" t="str">
        <f t="shared" si="20"/>
        <v>DISTRIBUCION VOLUMEN X CRITERIO (Consumiciones)Sangria de VinoMUJER</v>
      </c>
      <c r="B662" s="10">
        <v>0</v>
      </c>
      <c r="C662" s="10">
        <v>0</v>
      </c>
      <c r="D662" s="10" t="s">
        <v>18</v>
      </c>
      <c r="E662" s="84">
        <v>55.479314673945211</v>
      </c>
      <c r="F662" s="84">
        <v>50.13889352460675</v>
      </c>
      <c r="G662" s="84">
        <v>51.748551941469479</v>
      </c>
      <c r="H662" s="11">
        <v>0</v>
      </c>
      <c r="I662" s="11">
        <v>0</v>
      </c>
      <c r="J662" s="11">
        <v>0</v>
      </c>
      <c r="K662" s="11">
        <v>0</v>
      </c>
      <c r="L662" s="11">
        <v>0</v>
      </c>
      <c r="M662" s="11">
        <v>0</v>
      </c>
      <c r="N662" s="11"/>
      <c r="O662" s="11"/>
    </row>
    <row r="663" spans="1:15" x14ac:dyDescent="0.35">
      <c r="A663" s="10" t="str">
        <f>$B$3&amp;$C$663&amp;D663</f>
        <v>DISTRIBUCION VOLUMEN X CRITERIO (Consumiciones)Sangria de CavaT.ESPAÑA</v>
      </c>
      <c r="B663" s="10">
        <v>0</v>
      </c>
      <c r="C663" s="10" t="s">
        <v>135</v>
      </c>
      <c r="D663" s="10" t="s">
        <v>32</v>
      </c>
      <c r="E663" s="84">
        <v>100</v>
      </c>
      <c r="F663" s="84">
        <v>100</v>
      </c>
      <c r="G663" s="84">
        <v>100</v>
      </c>
      <c r="H663" s="11">
        <v>0</v>
      </c>
      <c r="I663" s="11">
        <v>0</v>
      </c>
      <c r="J663" s="11">
        <v>0</v>
      </c>
      <c r="K663" s="11">
        <v>0</v>
      </c>
      <c r="L663" s="11">
        <v>0</v>
      </c>
      <c r="M663" s="11">
        <v>0</v>
      </c>
      <c r="N663" s="11"/>
      <c r="O663" s="11"/>
    </row>
    <row r="664" spans="1:15" x14ac:dyDescent="0.35">
      <c r="A664" s="10" t="str">
        <f t="shared" ref="A664:A692" si="21">$B$3&amp;$C$663&amp;D664</f>
        <v>DISTRIBUCION VOLUMEN X CRITERIO (Consumiciones)Sangria de CavaBCN AM</v>
      </c>
      <c r="B664" s="10">
        <v>0</v>
      </c>
      <c r="C664" s="10">
        <v>0</v>
      </c>
      <c r="D664" s="10" t="s">
        <v>1</v>
      </c>
      <c r="E664" s="84">
        <v>33.784324264772167</v>
      </c>
      <c r="F664" s="84">
        <v>34.514020375505424</v>
      </c>
      <c r="G664" s="84">
        <v>23.269717801723797</v>
      </c>
      <c r="H664" s="11">
        <v>0</v>
      </c>
      <c r="I664" s="11">
        <v>0</v>
      </c>
      <c r="J664" s="11">
        <v>0</v>
      </c>
      <c r="K664" s="11">
        <v>0</v>
      </c>
      <c r="L664" s="11">
        <v>0</v>
      </c>
      <c r="M664" s="11">
        <v>0</v>
      </c>
      <c r="N664" s="11"/>
      <c r="O664" s="11"/>
    </row>
    <row r="665" spans="1:15" x14ac:dyDescent="0.35">
      <c r="A665" s="10" t="str">
        <f t="shared" si="21"/>
        <v>DISTRIBUCION VOLUMEN X CRITERIO (Consumiciones)Sangria de CavaREST.CAT ARAGON</v>
      </c>
      <c r="B665" s="10">
        <v>0</v>
      </c>
      <c r="C665" s="10">
        <v>0</v>
      </c>
      <c r="D665" s="10" t="s">
        <v>2</v>
      </c>
      <c r="E665" s="84">
        <v>27.977870737299583</v>
      </c>
      <c r="F665" s="84">
        <v>27.617563032139063</v>
      </c>
      <c r="G665" s="84">
        <v>19.232284307428817</v>
      </c>
      <c r="H665" s="11">
        <v>0</v>
      </c>
      <c r="I665" s="11">
        <v>0</v>
      </c>
      <c r="J665" s="11">
        <v>0</v>
      </c>
      <c r="K665" s="11">
        <v>0</v>
      </c>
      <c r="L665" s="11">
        <v>0</v>
      </c>
      <c r="M665" s="11">
        <v>0</v>
      </c>
      <c r="N665" s="11"/>
      <c r="O665" s="11"/>
    </row>
    <row r="666" spans="1:15" x14ac:dyDescent="0.35">
      <c r="A666" s="10" t="str">
        <f t="shared" si="21"/>
        <v>DISTRIBUCION VOLUMEN X CRITERIO (Consumiciones)Sangria de CavaLEVANTE</v>
      </c>
      <c r="B666" s="10">
        <v>0</v>
      </c>
      <c r="C666" s="10">
        <v>0</v>
      </c>
      <c r="D666" s="10" t="s">
        <v>3</v>
      </c>
      <c r="E666" s="84">
        <v>13.996788333839676</v>
      </c>
      <c r="F666" s="84">
        <v>13.444210907247475</v>
      </c>
      <c r="G666" s="84">
        <v>20.979114631651559</v>
      </c>
      <c r="H666" s="11">
        <v>0</v>
      </c>
      <c r="I666" s="11">
        <v>0</v>
      </c>
      <c r="J666" s="11">
        <v>0</v>
      </c>
      <c r="K666" s="11">
        <v>0</v>
      </c>
      <c r="L666" s="11">
        <v>0</v>
      </c>
      <c r="M666" s="11">
        <v>0</v>
      </c>
      <c r="N666" s="11"/>
      <c r="O666" s="11"/>
    </row>
    <row r="667" spans="1:15" x14ac:dyDescent="0.35">
      <c r="A667" s="10" t="str">
        <f t="shared" si="21"/>
        <v>DISTRIBUCION VOLUMEN X CRITERIO (Consumiciones)Sangria de CavaANDALUCIA</v>
      </c>
      <c r="B667" s="10">
        <v>0</v>
      </c>
      <c r="C667" s="10">
        <v>0</v>
      </c>
      <c r="D667" s="10" t="s">
        <v>4</v>
      </c>
      <c r="E667" s="84">
        <v>5.2689056334731426</v>
      </c>
      <c r="F667" s="84">
        <v>2.9948221418711749</v>
      </c>
      <c r="G667" s="84">
        <v>6.4166290032271629</v>
      </c>
      <c r="H667" s="11">
        <v>0</v>
      </c>
      <c r="I667" s="11">
        <v>0</v>
      </c>
      <c r="J667" s="11">
        <v>0</v>
      </c>
      <c r="K667" s="11">
        <v>0</v>
      </c>
      <c r="L667" s="11">
        <v>0</v>
      </c>
      <c r="M667" s="11">
        <v>0</v>
      </c>
      <c r="N667" s="11"/>
      <c r="O667" s="11"/>
    </row>
    <row r="668" spans="1:15" x14ac:dyDescent="0.35">
      <c r="A668" s="10" t="str">
        <f t="shared" si="21"/>
        <v>DISTRIBUCION VOLUMEN X CRITERIO (Consumiciones)Sangria de CavaMDD AM</v>
      </c>
      <c r="B668" s="10">
        <v>0</v>
      </c>
      <c r="C668" s="10">
        <v>0</v>
      </c>
      <c r="D668" s="10" t="s">
        <v>5</v>
      </c>
      <c r="E668" s="84">
        <v>5.3242881418741845</v>
      </c>
      <c r="F668" s="84">
        <v>5.2359620646690201</v>
      </c>
      <c r="G668" s="84">
        <v>11.470194343347842</v>
      </c>
      <c r="H668" s="11">
        <v>0</v>
      </c>
      <c r="I668" s="11">
        <v>0</v>
      </c>
      <c r="J668" s="11">
        <v>0</v>
      </c>
      <c r="K668" s="11">
        <v>0</v>
      </c>
      <c r="L668" s="11">
        <v>0</v>
      </c>
      <c r="M668" s="11">
        <v>0</v>
      </c>
      <c r="N668" s="11"/>
      <c r="O668" s="11"/>
    </row>
    <row r="669" spans="1:15" x14ac:dyDescent="0.35">
      <c r="A669" s="10" t="str">
        <f t="shared" si="21"/>
        <v>DISTRIBUCION VOLUMEN X CRITERIO (Consumiciones)Sangria de CavaRTO CENTRO</v>
      </c>
      <c r="B669" s="10">
        <v>0</v>
      </c>
      <c r="C669" s="10">
        <v>0</v>
      </c>
      <c r="D669" s="10" t="s">
        <v>6</v>
      </c>
      <c r="E669" s="84">
        <v>7.6834346206335269</v>
      </c>
      <c r="F669" s="84">
        <v>8.6880710760661106</v>
      </c>
      <c r="G669" s="84">
        <v>7.2919075144508669</v>
      </c>
      <c r="H669" s="11">
        <v>0</v>
      </c>
      <c r="I669" s="11">
        <v>0</v>
      </c>
      <c r="J669" s="11">
        <v>0</v>
      </c>
      <c r="K669" s="11">
        <v>0</v>
      </c>
      <c r="L669" s="11">
        <v>0</v>
      </c>
      <c r="M669" s="11">
        <v>0</v>
      </c>
      <c r="N669" s="11"/>
      <c r="O669" s="11"/>
    </row>
    <row r="670" spans="1:15" x14ac:dyDescent="0.35">
      <c r="A670" s="10" t="str">
        <f t="shared" si="21"/>
        <v>DISTRIBUCION VOLUMEN X CRITERIO (Consumiciones)Sangria de CavaNORTE-CENTRO</v>
      </c>
      <c r="B670" s="10">
        <v>0</v>
      </c>
      <c r="C670" s="10">
        <v>0</v>
      </c>
      <c r="D670" s="10" t="s">
        <v>7</v>
      </c>
      <c r="E670" s="84">
        <v>3.7279068119743441</v>
      </c>
      <c r="F670" s="84">
        <v>4.3875132843897733</v>
      </c>
      <c r="G670" s="84">
        <v>4.7376444095562054</v>
      </c>
      <c r="H670" s="11">
        <v>0</v>
      </c>
      <c r="I670" s="11">
        <v>0</v>
      </c>
      <c r="J670" s="11">
        <v>0</v>
      </c>
      <c r="K670" s="11">
        <v>0</v>
      </c>
      <c r="L670" s="11">
        <v>0</v>
      </c>
      <c r="M670" s="11">
        <v>0</v>
      </c>
      <c r="N670" s="11"/>
      <c r="O670" s="11"/>
    </row>
    <row r="671" spans="1:15" x14ac:dyDescent="0.35">
      <c r="A671" s="10" t="str">
        <f t="shared" si="21"/>
        <v>DISTRIBUCION VOLUMEN X CRITERIO (Consumiciones)Sangria de CavaNOROESTE</v>
      </c>
      <c r="B671" s="10">
        <v>0</v>
      </c>
      <c r="C671" s="10">
        <v>0</v>
      </c>
      <c r="D671" s="10" t="s">
        <v>8</v>
      </c>
      <c r="E671" s="84">
        <v>2.2364974068893169</v>
      </c>
      <c r="F671" s="84">
        <v>3.117842844142042</v>
      </c>
      <c r="G671" s="84">
        <v>6.602504024041167</v>
      </c>
      <c r="H671" s="11">
        <v>0</v>
      </c>
      <c r="I671" s="11">
        <v>0</v>
      </c>
      <c r="J671" s="11">
        <v>0</v>
      </c>
      <c r="K671" s="11">
        <v>0</v>
      </c>
      <c r="L671" s="11">
        <v>0</v>
      </c>
      <c r="M671" s="11">
        <v>0</v>
      </c>
      <c r="N671" s="11"/>
      <c r="O671" s="11"/>
    </row>
    <row r="672" spans="1:15" x14ac:dyDescent="0.35">
      <c r="A672" s="10" t="str">
        <f t="shared" si="21"/>
        <v>DISTRIBUCION VOLUMEN X CRITERIO (Consumiciones)Sangria de Cava&lt;2MIL</v>
      </c>
      <c r="B672" s="10">
        <v>0</v>
      </c>
      <c r="C672" s="10">
        <v>0</v>
      </c>
      <c r="D672" s="10" t="s">
        <v>9</v>
      </c>
      <c r="E672" s="84">
        <v>13.948891552294182</v>
      </c>
      <c r="F672" s="84">
        <v>11.115820028584341</v>
      </c>
      <c r="G672" s="84">
        <v>12.046104014526193</v>
      </c>
      <c r="H672" s="11">
        <v>0</v>
      </c>
      <c r="I672" s="11">
        <v>0</v>
      </c>
      <c r="J672" s="11">
        <v>0</v>
      </c>
      <c r="K672" s="11">
        <v>0</v>
      </c>
      <c r="L672" s="11">
        <v>0</v>
      </c>
      <c r="M672" s="11">
        <v>0</v>
      </c>
      <c r="N672" s="11"/>
      <c r="O672" s="11"/>
    </row>
    <row r="673" spans="1:15" x14ac:dyDescent="0.35">
      <c r="A673" s="10" t="str">
        <f t="shared" si="21"/>
        <v>DISTRIBUCION VOLUMEN X CRITERIO (Consumiciones)Sangria de Cava2-5MIL</v>
      </c>
      <c r="B673" s="10">
        <v>0</v>
      </c>
      <c r="C673" s="10">
        <v>0</v>
      </c>
      <c r="D673" s="10" t="s">
        <v>10</v>
      </c>
      <c r="E673" s="84">
        <v>4.3796658279536622</v>
      </c>
      <c r="F673" s="84">
        <v>4.8558872750815389</v>
      </c>
      <c r="G673" s="84">
        <v>6.2235226020282743</v>
      </c>
      <c r="H673" s="11">
        <v>0</v>
      </c>
      <c r="I673" s="11">
        <v>0</v>
      </c>
      <c r="J673" s="11">
        <v>0</v>
      </c>
      <c r="K673" s="11">
        <v>0</v>
      </c>
      <c r="L673" s="11">
        <v>0</v>
      </c>
      <c r="M673" s="11">
        <v>0</v>
      </c>
      <c r="N673" s="11"/>
      <c r="O673" s="11"/>
    </row>
    <row r="674" spans="1:15" x14ac:dyDescent="0.35">
      <c r="A674" s="10" t="str">
        <f t="shared" si="21"/>
        <v>DISTRIBUCION VOLUMEN X CRITERIO (Consumiciones)Sangria de Cava5-10MIL</v>
      </c>
      <c r="B674" s="10">
        <v>0</v>
      </c>
      <c r="C674" s="10">
        <v>0</v>
      </c>
      <c r="D674" s="10" t="s">
        <v>11</v>
      </c>
      <c r="E674" s="84">
        <v>3.405722315144649</v>
      </c>
      <c r="F674" s="84">
        <v>7.9228024260044219</v>
      </c>
      <c r="G674" s="84">
        <v>2.7909068563318189</v>
      </c>
      <c r="H674" s="11">
        <v>0</v>
      </c>
      <c r="I674" s="11">
        <v>0</v>
      </c>
      <c r="J674" s="11">
        <v>0</v>
      </c>
      <c r="K674" s="11">
        <v>0</v>
      </c>
      <c r="L674" s="11">
        <v>0</v>
      </c>
      <c r="M674" s="11">
        <v>0</v>
      </c>
      <c r="N674" s="11"/>
      <c r="O674" s="11"/>
    </row>
    <row r="675" spans="1:15" x14ac:dyDescent="0.35">
      <c r="A675" s="10" t="str">
        <f t="shared" si="21"/>
        <v>DISTRIBUCION VOLUMEN X CRITERIO (Consumiciones)Sangria de Cava10-30MIL</v>
      </c>
      <c r="B675" s="10">
        <v>0</v>
      </c>
      <c r="C675" s="10">
        <v>0</v>
      </c>
      <c r="D675" s="10" t="s">
        <v>12</v>
      </c>
      <c r="E675" s="84">
        <v>17.903065401437868</v>
      </c>
      <c r="F675" s="84">
        <v>6.8718392313988002</v>
      </c>
      <c r="G675" s="84">
        <v>8.6718642213182999</v>
      </c>
      <c r="H675" s="11">
        <v>0</v>
      </c>
      <c r="I675" s="11">
        <v>0</v>
      </c>
      <c r="J675" s="11">
        <v>0</v>
      </c>
      <c r="K675" s="11">
        <v>0</v>
      </c>
      <c r="L675" s="11">
        <v>0</v>
      </c>
      <c r="M675" s="11">
        <v>0</v>
      </c>
      <c r="N675" s="11"/>
      <c r="O675" s="11"/>
    </row>
    <row r="676" spans="1:15" x14ac:dyDescent="0.35">
      <c r="A676" s="10" t="str">
        <f t="shared" si="21"/>
        <v>DISTRIBUCION VOLUMEN X CRITERIO (Consumiciones)Sangria de Cava30-100MIL</v>
      </c>
      <c r="B676" s="10">
        <v>0</v>
      </c>
      <c r="C676" s="10">
        <v>0</v>
      </c>
      <c r="D676" s="10" t="s">
        <v>13</v>
      </c>
      <c r="E676" s="84">
        <v>17.848179963105533</v>
      </c>
      <c r="F676" s="84">
        <v>27.159633320303435</v>
      </c>
      <c r="G676" s="84">
        <v>27.213678568313547</v>
      </c>
      <c r="H676" s="11">
        <v>0</v>
      </c>
      <c r="I676" s="11">
        <v>0</v>
      </c>
      <c r="J676" s="11">
        <v>0</v>
      </c>
      <c r="K676" s="11">
        <v>0</v>
      </c>
      <c r="L676" s="11">
        <v>0</v>
      </c>
      <c r="M676" s="11">
        <v>0</v>
      </c>
      <c r="N676" s="11"/>
      <c r="O676" s="11"/>
    </row>
    <row r="677" spans="1:15" x14ac:dyDescent="0.35">
      <c r="A677" s="10" t="str">
        <f t="shared" si="21"/>
        <v>DISTRIBUCION VOLUMEN X CRITERIO (Consumiciones)Sangria de Cava100-200MIL</v>
      </c>
      <c r="B677" s="10">
        <v>0</v>
      </c>
      <c r="C677" s="10">
        <v>0</v>
      </c>
      <c r="D677" s="10" t="s">
        <v>14</v>
      </c>
      <c r="E677" s="84">
        <v>7.2405080946376907</v>
      </c>
      <c r="F677" s="84">
        <v>8.9450400364022826</v>
      </c>
      <c r="G677" s="84">
        <v>10.39200504293632</v>
      </c>
      <c r="H677" s="11">
        <v>0</v>
      </c>
      <c r="I677" s="11">
        <v>0</v>
      </c>
      <c r="J677" s="11">
        <v>0</v>
      </c>
      <c r="K677" s="11">
        <v>0</v>
      </c>
      <c r="L677" s="11">
        <v>0</v>
      </c>
      <c r="M677" s="11">
        <v>0</v>
      </c>
      <c r="N677" s="11"/>
      <c r="O677" s="11"/>
    </row>
    <row r="678" spans="1:15" x14ac:dyDescent="0.35">
      <c r="A678" s="10" t="str">
        <f t="shared" si="21"/>
        <v>DISTRIBUCION VOLUMEN X CRITERIO (Consumiciones)Sangria de Cava200-500MIL</v>
      </c>
      <c r="B678" s="10">
        <v>0</v>
      </c>
      <c r="C678" s="10">
        <v>0</v>
      </c>
      <c r="D678" s="10" t="s">
        <v>15</v>
      </c>
      <c r="E678" s="84">
        <v>24.850840029868714</v>
      </c>
      <c r="F678" s="84">
        <v>17.749868683043623</v>
      </c>
      <c r="G678" s="84">
        <v>17.8913152073075</v>
      </c>
      <c r="H678" s="11">
        <v>0</v>
      </c>
      <c r="I678" s="11">
        <v>0</v>
      </c>
      <c r="J678" s="11">
        <v>0</v>
      </c>
      <c r="K678" s="11">
        <v>0</v>
      </c>
      <c r="L678" s="11">
        <v>0</v>
      </c>
      <c r="M678" s="11">
        <v>0</v>
      </c>
      <c r="N678" s="11"/>
      <c r="O678" s="11"/>
    </row>
    <row r="679" spans="1:15" x14ac:dyDescent="0.35">
      <c r="A679" s="10" t="str">
        <f t="shared" si="21"/>
        <v>DISTRIBUCION VOLUMEN X CRITERIO (Consumiciones)Sangria de Cava&gt;500MIL</v>
      </c>
      <c r="B679" s="10">
        <v>0</v>
      </c>
      <c r="C679" s="10">
        <v>0</v>
      </c>
      <c r="D679" s="10" t="s">
        <v>16</v>
      </c>
      <c r="E679" s="84">
        <v>10.423136460200821</v>
      </c>
      <c r="F679" s="84">
        <v>15.379108999181557</v>
      </c>
      <c r="G679" s="84">
        <v>14.770601901409009</v>
      </c>
      <c r="H679" s="11">
        <v>0</v>
      </c>
      <c r="I679" s="11">
        <v>0</v>
      </c>
      <c r="J679" s="11">
        <v>0</v>
      </c>
      <c r="K679" s="11">
        <v>0</v>
      </c>
      <c r="L679" s="11">
        <v>0</v>
      </c>
      <c r="M679" s="11">
        <v>0</v>
      </c>
      <c r="N679" s="11"/>
      <c r="O679" s="11"/>
    </row>
    <row r="680" spans="1:15" x14ac:dyDescent="0.35">
      <c r="A680" s="10" t="str">
        <f t="shared" si="21"/>
        <v>DISTRIBUCION VOLUMEN X CRITERIO (Consumiciones)Sangria de CavaDE 15 A 19 AÑOS</v>
      </c>
      <c r="B680" s="10">
        <v>0</v>
      </c>
      <c r="C680" s="10">
        <v>0</v>
      </c>
      <c r="D680" s="10" t="s">
        <v>35</v>
      </c>
      <c r="E680" s="84" t="s">
        <v>213</v>
      </c>
      <c r="F680" s="84" t="s">
        <v>213</v>
      </c>
      <c r="G680" s="84">
        <v>1.4163887501288486</v>
      </c>
      <c r="H680" s="11">
        <v>0</v>
      </c>
      <c r="I680" s="11">
        <v>0</v>
      </c>
      <c r="J680" s="11">
        <v>0</v>
      </c>
      <c r="K680" s="11">
        <v>0</v>
      </c>
      <c r="L680" s="11">
        <v>0</v>
      </c>
      <c r="M680" s="11">
        <v>0</v>
      </c>
      <c r="N680" s="11"/>
      <c r="O680" s="11"/>
    </row>
    <row r="681" spans="1:15" x14ac:dyDescent="0.35">
      <c r="A681" s="10" t="str">
        <f t="shared" si="21"/>
        <v>DISTRIBUCION VOLUMEN X CRITERIO (Consumiciones)Sangria de CavaDE 20 A 24 AÑOS</v>
      </c>
      <c r="B681" s="10">
        <v>0</v>
      </c>
      <c r="C681" s="10">
        <v>0</v>
      </c>
      <c r="D681" s="10" t="s">
        <v>36</v>
      </c>
      <c r="E681" s="84">
        <v>1.1245627916345333</v>
      </c>
      <c r="F681" s="84">
        <v>1.0097067661825245</v>
      </c>
      <c r="G681" s="84">
        <v>6.5812261630073658</v>
      </c>
      <c r="H681" s="11">
        <v>0</v>
      </c>
      <c r="I681" s="11">
        <v>0</v>
      </c>
      <c r="J681" s="11">
        <v>0</v>
      </c>
      <c r="K681" s="11">
        <v>0</v>
      </c>
      <c r="L681" s="11">
        <v>0</v>
      </c>
      <c r="M681" s="11">
        <v>0</v>
      </c>
      <c r="N681" s="11"/>
      <c r="O681" s="11"/>
    </row>
    <row r="682" spans="1:15" x14ac:dyDescent="0.35">
      <c r="A682" s="10" t="str">
        <f t="shared" si="21"/>
        <v>DISTRIBUCION VOLUMEN X CRITERIO (Consumiciones)Sangria de CavaDE 25 A 34 AÑOS</v>
      </c>
      <c r="B682" s="10">
        <v>0</v>
      </c>
      <c r="C682" s="10">
        <v>0</v>
      </c>
      <c r="D682" s="10" t="s">
        <v>37</v>
      </c>
      <c r="E682" s="84">
        <v>14.085066494250123</v>
      </c>
      <c r="F682" s="84">
        <v>4.3879790015025097</v>
      </c>
      <c r="G682" s="84">
        <v>15.427238199449716</v>
      </c>
      <c r="H682" s="11">
        <v>0</v>
      </c>
      <c r="I682" s="11">
        <v>0</v>
      </c>
      <c r="J682" s="11">
        <v>0</v>
      </c>
      <c r="K682" s="11">
        <v>0</v>
      </c>
      <c r="L682" s="11">
        <v>0</v>
      </c>
      <c r="M682" s="11">
        <v>0</v>
      </c>
      <c r="N682" s="11"/>
      <c r="O682" s="11"/>
    </row>
    <row r="683" spans="1:15" x14ac:dyDescent="0.35">
      <c r="A683" s="10" t="str">
        <f t="shared" si="21"/>
        <v>DISTRIBUCION VOLUMEN X CRITERIO (Consumiciones)Sangria de CavaDE 35 A 49 AÑOS</v>
      </c>
      <c r="B683" s="10">
        <v>0</v>
      </c>
      <c r="C683" s="10">
        <v>0</v>
      </c>
      <c r="D683" s="10" t="s">
        <v>38</v>
      </c>
      <c r="E683" s="84">
        <v>17.443509285009217</v>
      </c>
      <c r="F683" s="84">
        <v>15.920089051219721</v>
      </c>
      <c r="G683" s="84">
        <v>7.2998168367468308</v>
      </c>
      <c r="H683" s="11">
        <v>0</v>
      </c>
      <c r="I683" s="11">
        <v>0</v>
      </c>
      <c r="J683" s="11">
        <v>0</v>
      </c>
      <c r="K683" s="11">
        <v>0</v>
      </c>
      <c r="L683" s="11">
        <v>0</v>
      </c>
      <c r="M683" s="11">
        <v>0</v>
      </c>
      <c r="N683" s="11"/>
      <c r="O683" s="11"/>
    </row>
    <row r="684" spans="1:15" x14ac:dyDescent="0.35">
      <c r="A684" s="10" t="str">
        <f t="shared" si="21"/>
        <v>DISTRIBUCION VOLUMEN X CRITERIO (Consumiciones)Sangria de CavaDE 50 A 59 AÑOS</v>
      </c>
      <c r="B684" s="10">
        <v>0</v>
      </c>
      <c r="C684" s="10">
        <v>0</v>
      </c>
      <c r="D684" s="10" t="s">
        <v>39</v>
      </c>
      <c r="E684" s="84">
        <v>36.821967677833307</v>
      </c>
      <c r="F684" s="84">
        <v>26.976518695869927</v>
      </c>
      <c r="G684" s="84">
        <v>22.527490346265768</v>
      </c>
      <c r="H684" s="11">
        <v>0</v>
      </c>
      <c r="I684" s="11">
        <v>0</v>
      </c>
      <c r="J684" s="11">
        <v>0</v>
      </c>
      <c r="K684" s="11">
        <v>0</v>
      </c>
      <c r="L684" s="11">
        <v>0</v>
      </c>
      <c r="M684" s="11">
        <v>0</v>
      </c>
      <c r="N684" s="11"/>
      <c r="O684" s="11"/>
    </row>
    <row r="685" spans="1:15" x14ac:dyDescent="0.35">
      <c r="A685" s="10" t="str">
        <f t="shared" si="21"/>
        <v>DISTRIBUCION VOLUMEN X CRITERIO (Consumiciones)Sangria de CavaDE 60 A 75 AÑOS</v>
      </c>
      <c r="B685" s="10">
        <v>0</v>
      </c>
      <c r="C685" s="10">
        <v>0</v>
      </c>
      <c r="D685" s="10" t="s">
        <v>40</v>
      </c>
      <c r="E685" s="84">
        <v>30.524909702028751</v>
      </c>
      <c r="F685" s="84">
        <v>51.705708012166674</v>
      </c>
      <c r="G685" s="84">
        <v>46.747821467367594</v>
      </c>
      <c r="H685" s="11">
        <v>0</v>
      </c>
      <c r="I685" s="11">
        <v>0</v>
      </c>
      <c r="J685" s="11">
        <v>0</v>
      </c>
      <c r="K685" s="11">
        <v>0</v>
      </c>
      <c r="L685" s="11">
        <v>0</v>
      </c>
      <c r="M685" s="11">
        <v>0</v>
      </c>
      <c r="N685" s="11"/>
      <c r="O685" s="11"/>
    </row>
    <row r="686" spans="1:15" x14ac:dyDescent="0.35">
      <c r="A686" s="10" t="str">
        <f t="shared" si="21"/>
        <v>DISTRIBUCION VOLUMEN X CRITERIO (Consumiciones)Sangria de CavaNIVEL ALTO</v>
      </c>
      <c r="B686" s="10">
        <v>0</v>
      </c>
      <c r="C686" s="10">
        <v>0</v>
      </c>
      <c r="D686" s="10" t="s">
        <v>203</v>
      </c>
      <c r="E686" s="84">
        <v>21.117202074191791</v>
      </c>
      <c r="F686" s="84">
        <v>31.468486220881232</v>
      </c>
      <c r="G686" s="84">
        <v>25.44576861168597</v>
      </c>
      <c r="H686" s="11">
        <v>0</v>
      </c>
      <c r="I686" s="11">
        <v>0</v>
      </c>
      <c r="J686" s="11">
        <v>0</v>
      </c>
      <c r="K686" s="11">
        <v>0</v>
      </c>
      <c r="L686" s="11">
        <v>0</v>
      </c>
      <c r="M686" s="11">
        <v>0</v>
      </c>
      <c r="N686" s="11"/>
      <c r="O686" s="11"/>
    </row>
    <row r="687" spans="1:15" x14ac:dyDescent="0.35">
      <c r="A687" s="10" t="str">
        <f t="shared" si="21"/>
        <v>DISTRIBUCION VOLUMEN X CRITERIO (Consumiciones)Sangria de CavaNIVEL MEDIO ALTO</v>
      </c>
      <c r="B687" s="10">
        <v>0</v>
      </c>
      <c r="C687" s="10">
        <v>0</v>
      </c>
      <c r="D687" s="10" t="s">
        <v>204</v>
      </c>
      <c r="E687" s="84">
        <v>9.1657865929815934</v>
      </c>
      <c r="F687" s="84">
        <v>6.4718874827455624</v>
      </c>
      <c r="G687" s="84">
        <v>5.3277393214237572</v>
      </c>
      <c r="H687" s="11">
        <v>0</v>
      </c>
      <c r="I687" s="11">
        <v>0</v>
      </c>
      <c r="J687" s="11">
        <v>0</v>
      </c>
      <c r="K687" s="11">
        <v>0</v>
      </c>
      <c r="L687" s="11">
        <v>0</v>
      </c>
      <c r="M687" s="11">
        <v>0</v>
      </c>
      <c r="N687" s="11"/>
      <c r="O687" s="11"/>
    </row>
    <row r="688" spans="1:15" x14ac:dyDescent="0.35">
      <c r="A688" s="10" t="str">
        <f t="shared" si="21"/>
        <v>DISTRIBUCION VOLUMEN X CRITERIO (Consumiciones)Sangria de CavaNIVEL MEDIO</v>
      </c>
      <c r="B688" s="10">
        <v>0</v>
      </c>
      <c r="C688" s="10">
        <v>0</v>
      </c>
      <c r="D688" s="10" t="s">
        <v>205</v>
      </c>
      <c r="E688" s="84">
        <v>30.318228709357562</v>
      </c>
      <c r="F688" s="84">
        <v>28.877346908859924</v>
      </c>
      <c r="G688" s="84">
        <v>37.843728442636596</v>
      </c>
      <c r="H688" s="11">
        <v>0</v>
      </c>
      <c r="I688" s="11">
        <v>0</v>
      </c>
      <c r="J688" s="11">
        <v>0</v>
      </c>
      <c r="K688" s="11">
        <v>0</v>
      </c>
      <c r="L688" s="11">
        <v>0</v>
      </c>
      <c r="M688" s="11">
        <v>0</v>
      </c>
      <c r="N688" s="11"/>
      <c r="O688" s="11"/>
    </row>
    <row r="689" spans="1:15" x14ac:dyDescent="0.35">
      <c r="A689" s="10" t="str">
        <f t="shared" si="21"/>
        <v>DISTRIBUCION VOLUMEN X CRITERIO (Consumiciones)Sangria de CavaNIVEL MEDIO BAJO</v>
      </c>
      <c r="B689" s="10">
        <v>0</v>
      </c>
      <c r="C689" s="10">
        <v>0</v>
      </c>
      <c r="D689" s="10" t="s">
        <v>206</v>
      </c>
      <c r="E689" s="84">
        <v>13.981078693981781</v>
      </c>
      <c r="F689" s="84">
        <v>16.930183660505964</v>
      </c>
      <c r="G689" s="84">
        <v>12.351451430021328</v>
      </c>
      <c r="H689" s="11">
        <v>0</v>
      </c>
      <c r="I689" s="11">
        <v>0</v>
      </c>
      <c r="J689" s="11">
        <v>0</v>
      </c>
      <c r="K689" s="11">
        <v>0</v>
      </c>
      <c r="L689" s="11">
        <v>0</v>
      </c>
      <c r="M689" s="11">
        <v>0</v>
      </c>
      <c r="N689" s="11"/>
      <c r="O689" s="11"/>
    </row>
    <row r="690" spans="1:15" x14ac:dyDescent="0.35">
      <c r="A690" s="10" t="str">
        <f t="shared" si="21"/>
        <v>DISTRIBUCION VOLUMEN X CRITERIO (Consumiciones)Sangria de CavaNIVEL BAJO</v>
      </c>
      <c r="B690" s="10">
        <v>0</v>
      </c>
      <c r="C690" s="10">
        <v>0</v>
      </c>
      <c r="D690" s="10" t="s">
        <v>207</v>
      </c>
      <c r="E690" s="84">
        <v>25.417711348443522</v>
      </c>
      <c r="F690" s="84">
        <v>16.2520995443607</v>
      </c>
      <c r="G690" s="84">
        <v>19.031308229659757</v>
      </c>
      <c r="H690" s="11">
        <v>0</v>
      </c>
      <c r="I690" s="11">
        <v>0</v>
      </c>
      <c r="J690" s="11">
        <v>0</v>
      </c>
      <c r="K690" s="11">
        <v>0</v>
      </c>
      <c r="L690" s="11">
        <v>0</v>
      </c>
      <c r="M690" s="11">
        <v>0</v>
      </c>
      <c r="N690" s="11"/>
      <c r="O690" s="11"/>
    </row>
    <row r="691" spans="1:15" x14ac:dyDescent="0.35">
      <c r="A691" s="10" t="str">
        <f t="shared" si="21"/>
        <v>DISTRIBUCION VOLUMEN X CRITERIO (Consumiciones)Sangria de CavaHOMBRE</v>
      </c>
      <c r="B691" s="10">
        <v>0</v>
      </c>
      <c r="C691" s="10">
        <v>0</v>
      </c>
      <c r="D691" s="10" t="s">
        <v>17</v>
      </c>
      <c r="E691" s="84">
        <v>47.222880654589346</v>
      </c>
      <c r="F691" s="84">
        <v>44.35726457618216</v>
      </c>
      <c r="G691" s="84">
        <v>34.217373549957571</v>
      </c>
      <c r="H691" s="11">
        <v>0</v>
      </c>
      <c r="I691" s="11">
        <v>0</v>
      </c>
      <c r="J691" s="11">
        <v>0</v>
      </c>
      <c r="K691" s="11">
        <v>0</v>
      </c>
      <c r="L691" s="11">
        <v>0</v>
      </c>
      <c r="M691" s="11">
        <v>0</v>
      </c>
      <c r="N691" s="11"/>
      <c r="O691" s="11"/>
    </row>
    <row r="692" spans="1:15" x14ac:dyDescent="0.35">
      <c r="A692" s="10" t="str">
        <f t="shared" si="21"/>
        <v>DISTRIBUCION VOLUMEN X CRITERIO (Consumiciones)Sangria de CavaMUJER</v>
      </c>
      <c r="B692" s="10">
        <v>0</v>
      </c>
      <c r="C692" s="10">
        <v>0</v>
      </c>
      <c r="D692" s="10" t="s">
        <v>18</v>
      </c>
      <c r="E692" s="84">
        <v>52.777119345410654</v>
      </c>
      <c r="F692" s="84">
        <v>55.642735423817847</v>
      </c>
      <c r="G692" s="84">
        <v>65.782606627179518</v>
      </c>
      <c r="H692" s="11">
        <v>0</v>
      </c>
      <c r="I692" s="11">
        <v>0</v>
      </c>
      <c r="J692" s="11">
        <v>0</v>
      </c>
      <c r="K692" s="11">
        <v>0</v>
      </c>
      <c r="L692" s="11">
        <v>0</v>
      </c>
      <c r="M692" s="11">
        <v>0</v>
      </c>
      <c r="N692" s="11"/>
      <c r="O692" s="11"/>
    </row>
    <row r="693" spans="1:15" x14ac:dyDescent="0.35">
      <c r="A693" s="10" t="str">
        <f>$B$3&amp;$C$693&amp;D693</f>
        <v>DISTRIBUCION VOLUMEN X CRITERIO (Consumiciones)CalimochoT.ESPAÑA</v>
      </c>
      <c r="B693" s="10">
        <v>0</v>
      </c>
      <c r="C693" s="10" t="s">
        <v>136</v>
      </c>
      <c r="D693" s="10" t="s">
        <v>32</v>
      </c>
      <c r="E693" s="84">
        <v>100</v>
      </c>
      <c r="F693" s="84">
        <v>100</v>
      </c>
      <c r="G693" s="84">
        <v>100</v>
      </c>
      <c r="H693" s="11">
        <v>0</v>
      </c>
      <c r="I693" s="11">
        <v>0</v>
      </c>
      <c r="J693" s="11">
        <v>0</v>
      </c>
      <c r="K693" s="11">
        <v>0</v>
      </c>
      <c r="L693" s="11">
        <v>0</v>
      </c>
      <c r="M693" s="11">
        <v>0</v>
      </c>
      <c r="N693" s="11"/>
      <c r="O693" s="11"/>
    </row>
    <row r="694" spans="1:15" x14ac:dyDescent="0.35">
      <c r="A694" s="10" t="str">
        <f t="shared" ref="A694:A722" si="22">$B$3&amp;$C$693&amp;D694</f>
        <v>DISTRIBUCION VOLUMEN X CRITERIO (Consumiciones)CalimochoBCN AM</v>
      </c>
      <c r="B694" s="10">
        <v>0</v>
      </c>
      <c r="C694" s="10">
        <v>0</v>
      </c>
      <c r="D694" s="10" t="s">
        <v>1</v>
      </c>
      <c r="E694" s="84">
        <v>0.90084320621746006</v>
      </c>
      <c r="F694" s="84">
        <v>0.29754146024140354</v>
      </c>
      <c r="G694" s="84" t="s">
        <v>213</v>
      </c>
      <c r="H694" s="11">
        <v>0</v>
      </c>
      <c r="I694" s="11">
        <v>0</v>
      </c>
      <c r="J694" s="11">
        <v>0</v>
      </c>
      <c r="K694" s="11">
        <v>0</v>
      </c>
      <c r="L694" s="11">
        <v>0</v>
      </c>
      <c r="M694" s="11">
        <v>0</v>
      </c>
      <c r="N694" s="11"/>
      <c r="O694" s="11"/>
    </row>
    <row r="695" spans="1:15" x14ac:dyDescent="0.35">
      <c r="A695" s="10" t="str">
        <f t="shared" si="22"/>
        <v>DISTRIBUCION VOLUMEN X CRITERIO (Consumiciones)CalimochoREST.CAT ARAGON</v>
      </c>
      <c r="B695" s="10">
        <v>0</v>
      </c>
      <c r="C695" s="10">
        <v>0</v>
      </c>
      <c r="D695" s="10" t="s">
        <v>2</v>
      </c>
      <c r="E695" s="84">
        <v>6.6225496761992488</v>
      </c>
      <c r="F695" s="84">
        <v>4.0312420421325701</v>
      </c>
      <c r="G695" s="84">
        <v>7.9664167692144794</v>
      </c>
      <c r="H695" s="11">
        <v>0</v>
      </c>
      <c r="I695" s="11">
        <v>0</v>
      </c>
      <c r="J695" s="11">
        <v>0</v>
      </c>
      <c r="K695" s="11">
        <v>0</v>
      </c>
      <c r="L695" s="11">
        <v>0</v>
      </c>
      <c r="M695" s="11">
        <v>0</v>
      </c>
      <c r="N695" s="11"/>
      <c r="O695" s="11"/>
    </row>
    <row r="696" spans="1:15" x14ac:dyDescent="0.35">
      <c r="A696" s="10" t="str">
        <f t="shared" si="22"/>
        <v>DISTRIBUCION VOLUMEN X CRITERIO (Consumiciones)CalimochoLEVANTE</v>
      </c>
      <c r="B696" s="10">
        <v>0</v>
      </c>
      <c r="C696" s="10">
        <v>0</v>
      </c>
      <c r="D696" s="10" t="s">
        <v>3</v>
      </c>
      <c r="E696" s="84">
        <v>1.2812924861606343</v>
      </c>
      <c r="F696" s="84">
        <v>0.87048078410528773</v>
      </c>
      <c r="G696" s="84">
        <v>1.0531036656079318</v>
      </c>
      <c r="H696" s="11">
        <v>0</v>
      </c>
      <c r="I696" s="11">
        <v>0</v>
      </c>
      <c r="J696" s="11">
        <v>0</v>
      </c>
      <c r="K696" s="11">
        <v>0</v>
      </c>
      <c r="L696" s="11">
        <v>0</v>
      </c>
      <c r="M696" s="11">
        <v>0</v>
      </c>
      <c r="N696" s="11"/>
      <c r="O696" s="11"/>
    </row>
    <row r="697" spans="1:15" x14ac:dyDescent="0.35">
      <c r="A697" s="10" t="str">
        <f t="shared" si="22"/>
        <v>DISTRIBUCION VOLUMEN X CRITERIO (Consumiciones)CalimochoANDALUCIA</v>
      </c>
      <c r="B697" s="10">
        <v>0</v>
      </c>
      <c r="C697" s="10">
        <v>0</v>
      </c>
      <c r="D697" s="10" t="s">
        <v>4</v>
      </c>
      <c r="E697" s="84">
        <v>0.88955334203277892</v>
      </c>
      <c r="F697" s="84">
        <v>0.98843722358186348</v>
      </c>
      <c r="G697" s="84">
        <v>2.6183820802813318</v>
      </c>
      <c r="H697" s="11">
        <v>0</v>
      </c>
      <c r="I697" s="11">
        <v>0</v>
      </c>
      <c r="J697" s="11">
        <v>0</v>
      </c>
      <c r="K697" s="11">
        <v>0</v>
      </c>
      <c r="L697" s="11">
        <v>0</v>
      </c>
      <c r="M697" s="11">
        <v>0</v>
      </c>
      <c r="N697" s="11"/>
      <c r="O697" s="11"/>
    </row>
    <row r="698" spans="1:15" x14ac:dyDescent="0.35">
      <c r="A698" s="10" t="str">
        <f t="shared" si="22"/>
        <v>DISTRIBUCION VOLUMEN X CRITERIO (Consumiciones)CalimochoMDD AM</v>
      </c>
      <c r="B698" s="10">
        <v>0</v>
      </c>
      <c r="C698" s="10">
        <v>0</v>
      </c>
      <c r="D698" s="10" t="s">
        <v>5</v>
      </c>
      <c r="E698" s="84">
        <v>3.3918806777067911</v>
      </c>
      <c r="F698" s="84">
        <v>2.3081889182853441</v>
      </c>
      <c r="G698" s="84">
        <v>2.3666375721965425</v>
      </c>
      <c r="H698" s="11">
        <v>0</v>
      </c>
      <c r="I698" s="11">
        <v>0</v>
      </c>
      <c r="J698" s="11">
        <v>0</v>
      </c>
      <c r="K698" s="11">
        <v>0</v>
      </c>
      <c r="L698" s="11">
        <v>0</v>
      </c>
      <c r="M698" s="11">
        <v>0</v>
      </c>
      <c r="N698" s="11"/>
      <c r="O698" s="11"/>
    </row>
    <row r="699" spans="1:15" x14ac:dyDescent="0.35">
      <c r="A699" s="10" t="str">
        <f t="shared" si="22"/>
        <v>DISTRIBUCION VOLUMEN X CRITERIO (Consumiciones)CalimochoRTO CENTRO</v>
      </c>
      <c r="B699" s="10">
        <v>0</v>
      </c>
      <c r="C699" s="10">
        <v>0</v>
      </c>
      <c r="D699" s="10" t="s">
        <v>6</v>
      </c>
      <c r="E699" s="84">
        <v>4.9714428494617744</v>
      </c>
      <c r="F699" s="84">
        <v>1.3871204915334239</v>
      </c>
      <c r="G699" s="84">
        <v>4.2363756249369846</v>
      </c>
      <c r="H699" s="11">
        <v>0</v>
      </c>
      <c r="I699" s="11">
        <v>0</v>
      </c>
      <c r="J699" s="11">
        <v>0</v>
      </c>
      <c r="K699" s="11">
        <v>0</v>
      </c>
      <c r="L699" s="11">
        <v>0</v>
      </c>
      <c r="M699" s="11">
        <v>0</v>
      </c>
      <c r="N699" s="11"/>
      <c r="O699" s="11"/>
    </row>
    <row r="700" spans="1:15" x14ac:dyDescent="0.35">
      <c r="A700" s="10" t="str">
        <f t="shared" si="22"/>
        <v>DISTRIBUCION VOLUMEN X CRITERIO (Consumiciones)CalimochoNORTE-CENTRO</v>
      </c>
      <c r="B700" s="10">
        <v>0</v>
      </c>
      <c r="C700" s="10">
        <v>0</v>
      </c>
      <c r="D700" s="10" t="s">
        <v>7</v>
      </c>
      <c r="E700" s="84">
        <v>78.440262015460931</v>
      </c>
      <c r="F700" s="84">
        <v>77.149058542138533</v>
      </c>
      <c r="G700" s="84">
        <v>79.112539913492824</v>
      </c>
      <c r="H700" s="11">
        <v>0</v>
      </c>
      <c r="I700" s="11">
        <v>0</v>
      </c>
      <c r="J700" s="11">
        <v>0</v>
      </c>
      <c r="K700" s="11">
        <v>0</v>
      </c>
      <c r="L700" s="11">
        <v>0</v>
      </c>
      <c r="M700" s="11">
        <v>0</v>
      </c>
      <c r="N700" s="11"/>
      <c r="O700" s="11"/>
    </row>
    <row r="701" spans="1:15" x14ac:dyDescent="0.35">
      <c r="A701" s="10" t="str">
        <f t="shared" si="22"/>
        <v>DISTRIBUCION VOLUMEN X CRITERIO (Consumiciones)CalimochoNOROESTE</v>
      </c>
      <c r="B701" s="10">
        <v>0</v>
      </c>
      <c r="C701" s="10">
        <v>0</v>
      </c>
      <c r="D701" s="10" t="s">
        <v>8</v>
      </c>
      <c r="E701" s="84">
        <v>3.5021554463676905</v>
      </c>
      <c r="F701" s="84">
        <v>12.967922604905018</v>
      </c>
      <c r="G701" s="84">
        <v>2.6465372026025564</v>
      </c>
      <c r="H701" s="11">
        <v>0</v>
      </c>
      <c r="I701" s="11">
        <v>0</v>
      </c>
      <c r="J701" s="11">
        <v>0</v>
      </c>
      <c r="K701" s="11">
        <v>0</v>
      </c>
      <c r="L701" s="11">
        <v>0</v>
      </c>
      <c r="M701" s="11">
        <v>0</v>
      </c>
      <c r="N701" s="11"/>
      <c r="O701" s="11"/>
    </row>
    <row r="702" spans="1:15" x14ac:dyDescent="0.35">
      <c r="A702" s="10" t="str">
        <f t="shared" si="22"/>
        <v>DISTRIBUCION VOLUMEN X CRITERIO (Consumiciones)Calimocho&lt;2MIL</v>
      </c>
      <c r="B702" s="10">
        <v>0</v>
      </c>
      <c r="C702" s="10">
        <v>0</v>
      </c>
      <c r="D702" s="10" t="s">
        <v>9</v>
      </c>
      <c r="E702" s="84">
        <v>8.7102951828875668</v>
      </c>
      <c r="F702" s="84">
        <v>4.6333197148852285</v>
      </c>
      <c r="G702" s="84">
        <v>10.366600870134183</v>
      </c>
      <c r="H702" s="11">
        <v>0</v>
      </c>
      <c r="I702" s="11">
        <v>0</v>
      </c>
      <c r="J702" s="11">
        <v>0</v>
      </c>
      <c r="K702" s="11">
        <v>0</v>
      </c>
      <c r="L702" s="11">
        <v>0</v>
      </c>
      <c r="M702" s="11">
        <v>0</v>
      </c>
      <c r="N702" s="11"/>
      <c r="O702" s="11"/>
    </row>
    <row r="703" spans="1:15" x14ac:dyDescent="0.35">
      <c r="A703" s="10" t="str">
        <f t="shared" si="22"/>
        <v>DISTRIBUCION VOLUMEN X CRITERIO (Consumiciones)Calimocho2-5MIL</v>
      </c>
      <c r="B703" s="10">
        <v>0</v>
      </c>
      <c r="C703" s="10">
        <v>0</v>
      </c>
      <c r="D703" s="10" t="s">
        <v>10</v>
      </c>
      <c r="E703" s="84">
        <v>2.4823737571701177</v>
      </c>
      <c r="F703" s="84">
        <v>5.1248182333831789</v>
      </c>
      <c r="G703" s="84">
        <v>5.6483018546353643</v>
      </c>
      <c r="H703" s="11">
        <v>0</v>
      </c>
      <c r="I703" s="11">
        <v>0</v>
      </c>
      <c r="J703" s="11">
        <v>0</v>
      </c>
      <c r="K703" s="11">
        <v>0</v>
      </c>
      <c r="L703" s="11">
        <v>0</v>
      </c>
      <c r="M703" s="11">
        <v>0</v>
      </c>
      <c r="N703" s="11"/>
      <c r="O703" s="11"/>
    </row>
    <row r="704" spans="1:15" x14ac:dyDescent="0.35">
      <c r="A704" s="10" t="str">
        <f t="shared" si="22"/>
        <v>DISTRIBUCION VOLUMEN X CRITERIO (Consumiciones)Calimocho5-10MIL</v>
      </c>
      <c r="B704" s="10">
        <v>0</v>
      </c>
      <c r="C704" s="10">
        <v>0</v>
      </c>
      <c r="D704" s="10" t="s">
        <v>11</v>
      </c>
      <c r="E704" s="84">
        <v>9.1775210526455577</v>
      </c>
      <c r="F704" s="84">
        <v>11.359310456984876</v>
      </c>
      <c r="G704" s="84">
        <v>7.6019041198697801</v>
      </c>
      <c r="H704" s="11">
        <v>0</v>
      </c>
      <c r="I704" s="11">
        <v>0</v>
      </c>
      <c r="J704" s="11">
        <v>0</v>
      </c>
      <c r="K704" s="11">
        <v>0</v>
      </c>
      <c r="L704" s="11">
        <v>0</v>
      </c>
      <c r="M704" s="11">
        <v>0</v>
      </c>
      <c r="N704" s="11"/>
      <c r="O704" s="11"/>
    </row>
    <row r="705" spans="1:15" x14ac:dyDescent="0.35">
      <c r="A705" s="10" t="str">
        <f t="shared" si="22"/>
        <v>DISTRIBUCION VOLUMEN X CRITERIO (Consumiciones)Calimocho10-30MIL</v>
      </c>
      <c r="B705" s="10">
        <v>0</v>
      </c>
      <c r="C705" s="10">
        <v>0</v>
      </c>
      <c r="D705" s="10" t="s">
        <v>12</v>
      </c>
      <c r="E705" s="84">
        <v>13.49518880693264</v>
      </c>
      <c r="F705" s="84">
        <v>17.29359919717265</v>
      </c>
      <c r="G705" s="84">
        <v>18.879488145444789</v>
      </c>
      <c r="H705" s="11">
        <v>0</v>
      </c>
      <c r="I705" s="11">
        <v>0</v>
      </c>
      <c r="J705" s="11">
        <v>0</v>
      </c>
      <c r="K705" s="11">
        <v>0</v>
      </c>
      <c r="L705" s="11">
        <v>0</v>
      </c>
      <c r="M705" s="11">
        <v>0</v>
      </c>
      <c r="N705" s="11"/>
      <c r="O705" s="11"/>
    </row>
    <row r="706" spans="1:15" x14ac:dyDescent="0.35">
      <c r="A706" s="10" t="str">
        <f t="shared" si="22"/>
        <v>DISTRIBUCION VOLUMEN X CRITERIO (Consumiciones)Calimocho30-100MIL</v>
      </c>
      <c r="B706" s="10">
        <v>0</v>
      </c>
      <c r="C706" s="10">
        <v>0</v>
      </c>
      <c r="D706" s="10" t="s">
        <v>13</v>
      </c>
      <c r="E706" s="84">
        <v>14.6226213916052</v>
      </c>
      <c r="F706" s="84">
        <v>20.942925480645275</v>
      </c>
      <c r="G706" s="84">
        <v>15.723920758981777</v>
      </c>
      <c r="H706" s="11">
        <v>0</v>
      </c>
      <c r="I706" s="11">
        <v>0</v>
      </c>
      <c r="J706" s="11">
        <v>0</v>
      </c>
      <c r="K706" s="11">
        <v>0</v>
      </c>
      <c r="L706" s="11">
        <v>0</v>
      </c>
      <c r="M706" s="11">
        <v>0</v>
      </c>
      <c r="N706" s="11"/>
      <c r="O706" s="11"/>
    </row>
    <row r="707" spans="1:15" x14ac:dyDescent="0.35">
      <c r="A707" s="10" t="str">
        <f t="shared" si="22"/>
        <v>DISTRIBUCION VOLUMEN X CRITERIO (Consumiciones)Calimocho100-200MIL</v>
      </c>
      <c r="B707" s="10">
        <v>0</v>
      </c>
      <c r="C707" s="10">
        <v>0</v>
      </c>
      <c r="D707" s="10" t="s">
        <v>14</v>
      </c>
      <c r="E707" s="84">
        <v>26.522614827179154</v>
      </c>
      <c r="F707" s="84">
        <v>21.953964356686988</v>
      </c>
      <c r="G707" s="84">
        <v>18.865041454346642</v>
      </c>
      <c r="H707" s="11">
        <v>0</v>
      </c>
      <c r="I707" s="11">
        <v>0</v>
      </c>
      <c r="J707" s="11">
        <v>0</v>
      </c>
      <c r="K707" s="11">
        <v>0</v>
      </c>
      <c r="L707" s="11">
        <v>0</v>
      </c>
      <c r="M707" s="11">
        <v>0</v>
      </c>
      <c r="N707" s="11"/>
      <c r="O707" s="11"/>
    </row>
    <row r="708" spans="1:15" x14ac:dyDescent="0.35">
      <c r="A708" s="10" t="str">
        <f t="shared" si="22"/>
        <v>DISTRIBUCION VOLUMEN X CRITERIO (Consumiciones)Calimocho200-500MIL</v>
      </c>
      <c r="B708" s="10">
        <v>0</v>
      </c>
      <c r="C708" s="10">
        <v>0</v>
      </c>
      <c r="D708" s="10" t="s">
        <v>15</v>
      </c>
      <c r="E708" s="84">
        <v>16.888224899513059</v>
      </c>
      <c r="F708" s="84">
        <v>14.395787536343407</v>
      </c>
      <c r="G708" s="84">
        <v>15.323467509604763</v>
      </c>
      <c r="H708" s="11">
        <v>0</v>
      </c>
      <c r="I708" s="11">
        <v>0</v>
      </c>
      <c r="J708" s="11">
        <v>0</v>
      </c>
      <c r="K708" s="11">
        <v>0</v>
      </c>
      <c r="L708" s="11">
        <v>0</v>
      </c>
      <c r="M708" s="11">
        <v>0</v>
      </c>
      <c r="N708" s="11"/>
      <c r="O708" s="11"/>
    </row>
    <row r="709" spans="1:15" x14ac:dyDescent="0.35">
      <c r="A709" s="10" t="str">
        <f t="shared" si="22"/>
        <v>DISTRIBUCION VOLUMEN X CRITERIO (Consumiciones)Calimocho&gt;500MIL</v>
      </c>
      <c r="B709" s="10">
        <v>0</v>
      </c>
      <c r="C709" s="10">
        <v>0</v>
      </c>
      <c r="D709" s="10" t="s">
        <v>16</v>
      </c>
      <c r="E709" s="84">
        <v>8.1011562876007854</v>
      </c>
      <c r="F709" s="84">
        <v>4.2962766105137069</v>
      </c>
      <c r="G709" s="84">
        <v>7.5912710683548488</v>
      </c>
      <c r="H709" s="11">
        <v>0</v>
      </c>
      <c r="I709" s="11">
        <v>0</v>
      </c>
      <c r="J709" s="11">
        <v>0</v>
      </c>
      <c r="K709" s="11">
        <v>0</v>
      </c>
      <c r="L709" s="11">
        <v>0</v>
      </c>
      <c r="M709" s="11">
        <v>0</v>
      </c>
      <c r="N709" s="11"/>
      <c r="O709" s="11"/>
    </row>
    <row r="710" spans="1:15" x14ac:dyDescent="0.35">
      <c r="A710" s="10" t="str">
        <f t="shared" si="22"/>
        <v>DISTRIBUCION VOLUMEN X CRITERIO (Consumiciones)CalimochoDE 15 A 19 AÑOS</v>
      </c>
      <c r="B710" s="10">
        <v>0</v>
      </c>
      <c r="C710" s="10">
        <v>0</v>
      </c>
      <c r="D710" s="10" t="s">
        <v>35</v>
      </c>
      <c r="E710" s="84">
        <v>1.4073214978881901</v>
      </c>
      <c r="F710" s="84">
        <v>3.1547164123454534</v>
      </c>
      <c r="G710" s="84" t="s">
        <v>213</v>
      </c>
      <c r="H710" s="11">
        <v>0</v>
      </c>
      <c r="I710" s="11">
        <v>0</v>
      </c>
      <c r="J710" s="11">
        <v>0</v>
      </c>
      <c r="K710" s="11">
        <v>0</v>
      </c>
      <c r="L710" s="11">
        <v>0</v>
      </c>
      <c r="M710" s="11">
        <v>0</v>
      </c>
      <c r="N710" s="11"/>
      <c r="O710" s="11"/>
    </row>
    <row r="711" spans="1:15" x14ac:dyDescent="0.35">
      <c r="A711" s="10" t="str">
        <f t="shared" si="22"/>
        <v>DISTRIBUCION VOLUMEN X CRITERIO (Consumiciones)CalimochoDE 20 A 24 AÑOS</v>
      </c>
      <c r="B711" s="10">
        <v>0</v>
      </c>
      <c r="C711" s="10">
        <v>0</v>
      </c>
      <c r="D711" s="10" t="s">
        <v>36</v>
      </c>
      <c r="E711" s="84">
        <v>2.1923494460269479</v>
      </c>
      <c r="F711" s="84">
        <v>3.1842480831703748</v>
      </c>
      <c r="G711" s="84">
        <v>3.2355378054444772</v>
      </c>
      <c r="H711" s="11">
        <v>0</v>
      </c>
      <c r="I711" s="11">
        <v>0</v>
      </c>
      <c r="J711" s="11">
        <v>0</v>
      </c>
      <c r="K711" s="11">
        <v>0</v>
      </c>
      <c r="L711" s="11">
        <v>0</v>
      </c>
      <c r="M711" s="11">
        <v>0</v>
      </c>
      <c r="N711" s="11"/>
      <c r="O711" s="11"/>
    </row>
    <row r="712" spans="1:15" x14ac:dyDescent="0.35">
      <c r="A712" s="10" t="str">
        <f t="shared" si="22"/>
        <v>DISTRIBUCION VOLUMEN X CRITERIO (Consumiciones)CalimochoDE 25 A 34 AÑOS</v>
      </c>
      <c r="B712" s="10">
        <v>0</v>
      </c>
      <c r="C712" s="10">
        <v>0</v>
      </c>
      <c r="D712" s="10" t="s">
        <v>37</v>
      </c>
      <c r="E712" s="84">
        <v>16.689888165705845</v>
      </c>
      <c r="F712" s="84">
        <v>11.075374540377375</v>
      </c>
      <c r="G712" s="84">
        <v>17.335404960853246</v>
      </c>
      <c r="H712" s="11">
        <v>0</v>
      </c>
      <c r="I712" s="11">
        <v>0</v>
      </c>
      <c r="J712" s="11">
        <v>0</v>
      </c>
      <c r="K712" s="11">
        <v>0</v>
      </c>
      <c r="L712" s="11">
        <v>0</v>
      </c>
      <c r="M712" s="11">
        <v>0</v>
      </c>
      <c r="N712" s="11"/>
      <c r="O712" s="11"/>
    </row>
    <row r="713" spans="1:15" x14ac:dyDescent="0.35">
      <c r="A713" s="10" t="str">
        <f t="shared" si="22"/>
        <v>DISTRIBUCION VOLUMEN X CRITERIO (Consumiciones)CalimochoDE 35 A 49 AÑOS</v>
      </c>
      <c r="B713" s="10">
        <v>0</v>
      </c>
      <c r="C713" s="10">
        <v>0</v>
      </c>
      <c r="D713" s="10" t="s">
        <v>38</v>
      </c>
      <c r="E713" s="84">
        <v>33.655964122565805</v>
      </c>
      <c r="F713" s="84">
        <v>34.776735459662291</v>
      </c>
      <c r="G713" s="84">
        <v>33.659630136021221</v>
      </c>
      <c r="H713" s="11">
        <v>0</v>
      </c>
      <c r="I713" s="11">
        <v>0</v>
      </c>
      <c r="J713" s="11">
        <v>0</v>
      </c>
      <c r="K713" s="11">
        <v>0</v>
      </c>
      <c r="L713" s="11">
        <v>0</v>
      </c>
      <c r="M713" s="11">
        <v>0</v>
      </c>
      <c r="N713" s="11"/>
      <c r="O713" s="11"/>
    </row>
    <row r="714" spans="1:15" x14ac:dyDescent="0.35">
      <c r="A714" s="10" t="str">
        <f t="shared" si="22"/>
        <v>DISTRIBUCION VOLUMEN X CRITERIO (Consumiciones)CalimochoDE 50 A 59 AÑOS</v>
      </c>
      <c r="B714" s="10">
        <v>0</v>
      </c>
      <c r="C714" s="10">
        <v>0</v>
      </c>
      <c r="D714" s="10" t="s">
        <v>39</v>
      </c>
      <c r="E714" s="84">
        <v>35.975312445810289</v>
      </c>
      <c r="F714" s="84">
        <v>29.260089881757491</v>
      </c>
      <c r="G714" s="84">
        <v>29.235766033211569</v>
      </c>
      <c r="H714" s="11">
        <v>0</v>
      </c>
      <c r="I714" s="11">
        <v>0</v>
      </c>
      <c r="J714" s="11">
        <v>0</v>
      </c>
      <c r="K714" s="11">
        <v>0</v>
      </c>
      <c r="L714" s="11">
        <v>0</v>
      </c>
      <c r="M714" s="11">
        <v>0</v>
      </c>
      <c r="N714" s="11"/>
      <c r="O714" s="11"/>
    </row>
    <row r="715" spans="1:15" x14ac:dyDescent="0.35">
      <c r="A715" s="10" t="str">
        <f t="shared" si="22"/>
        <v>DISTRIBUCION VOLUMEN X CRITERIO (Consumiciones)CalimochoDE 60 A 75 AÑOS</v>
      </c>
      <c r="B715" s="10">
        <v>0</v>
      </c>
      <c r="C715" s="10">
        <v>0</v>
      </c>
      <c r="D715" s="10" t="s">
        <v>40</v>
      </c>
      <c r="E715" s="84">
        <v>10.079152559158571</v>
      </c>
      <c r="F715" s="84">
        <v>18.548818169918565</v>
      </c>
      <c r="G715" s="84">
        <v>16.533667392411282</v>
      </c>
      <c r="H715" s="11">
        <v>0</v>
      </c>
      <c r="I715" s="11">
        <v>0</v>
      </c>
      <c r="J715" s="11">
        <v>0</v>
      </c>
      <c r="K715" s="11">
        <v>0</v>
      </c>
      <c r="L715" s="11">
        <v>0</v>
      </c>
      <c r="M715" s="11">
        <v>0</v>
      </c>
      <c r="N715" s="11"/>
      <c r="O715" s="11"/>
    </row>
    <row r="716" spans="1:15" x14ac:dyDescent="0.35">
      <c r="A716" s="10" t="str">
        <f t="shared" si="22"/>
        <v>DISTRIBUCION VOLUMEN X CRITERIO (Consumiciones)CalimochoNIVEL ALTO</v>
      </c>
      <c r="B716" s="10">
        <v>0</v>
      </c>
      <c r="C716" s="10">
        <v>0</v>
      </c>
      <c r="D716" s="10" t="s">
        <v>203</v>
      </c>
      <c r="E716" s="84">
        <v>21.993179826949586</v>
      </c>
      <c r="F716" s="84">
        <v>24.758227592033602</v>
      </c>
      <c r="G716" s="84">
        <v>20.918005061509703</v>
      </c>
      <c r="H716" s="11">
        <v>0</v>
      </c>
      <c r="I716" s="11">
        <v>0</v>
      </c>
      <c r="J716" s="11">
        <v>0</v>
      </c>
      <c r="K716" s="11">
        <v>0</v>
      </c>
      <c r="L716" s="11">
        <v>0</v>
      </c>
      <c r="M716" s="11">
        <v>0</v>
      </c>
      <c r="N716" s="11"/>
      <c r="O716" s="11"/>
    </row>
    <row r="717" spans="1:15" x14ac:dyDescent="0.35">
      <c r="A717" s="10" t="str">
        <f t="shared" si="22"/>
        <v>DISTRIBUCION VOLUMEN X CRITERIO (Consumiciones)CalimochoNIVEL MEDIO ALTO</v>
      </c>
      <c r="B717" s="10">
        <v>0</v>
      </c>
      <c r="C717" s="10">
        <v>0</v>
      </c>
      <c r="D717" s="10" t="s">
        <v>204</v>
      </c>
      <c r="E717" s="84">
        <v>15.271275855016492</v>
      </c>
      <c r="F717" s="84">
        <v>12.448334648901865</v>
      </c>
      <c r="G717" s="84">
        <v>14.369652625526328</v>
      </c>
      <c r="H717" s="11">
        <v>0</v>
      </c>
      <c r="I717" s="11">
        <v>0</v>
      </c>
      <c r="J717" s="11">
        <v>0</v>
      </c>
      <c r="K717" s="11">
        <v>0</v>
      </c>
      <c r="L717" s="11">
        <v>0</v>
      </c>
      <c r="M717" s="11">
        <v>0</v>
      </c>
      <c r="N717" s="11"/>
      <c r="O717" s="11"/>
    </row>
    <row r="718" spans="1:15" x14ac:dyDescent="0.35">
      <c r="A718" s="10" t="str">
        <f t="shared" si="22"/>
        <v>DISTRIBUCION VOLUMEN X CRITERIO (Consumiciones)CalimochoNIVEL MEDIO</v>
      </c>
      <c r="B718" s="10">
        <v>0</v>
      </c>
      <c r="C718" s="10">
        <v>0</v>
      </c>
      <c r="D718" s="10" t="s">
        <v>205</v>
      </c>
      <c r="E718" s="84">
        <v>12.364999542766856</v>
      </c>
      <c r="F718" s="84">
        <v>11.515076415360022</v>
      </c>
      <c r="G718" s="84">
        <v>21.458409180746692</v>
      </c>
      <c r="H718" s="11">
        <v>0</v>
      </c>
      <c r="I718" s="11">
        <v>0</v>
      </c>
      <c r="J718" s="11">
        <v>0</v>
      </c>
      <c r="K718" s="11">
        <v>0</v>
      </c>
      <c r="L718" s="11">
        <v>0</v>
      </c>
      <c r="M718" s="11">
        <v>0</v>
      </c>
      <c r="N718" s="11"/>
      <c r="O718" s="11"/>
    </row>
    <row r="719" spans="1:15" x14ac:dyDescent="0.35">
      <c r="A719" s="10" t="str">
        <f t="shared" si="22"/>
        <v>DISTRIBUCION VOLUMEN X CRITERIO (Consumiciones)CalimochoNIVEL MEDIO BAJO</v>
      </c>
      <c r="B719" s="10">
        <v>0</v>
      </c>
      <c r="C719" s="10">
        <v>0</v>
      </c>
      <c r="D719" s="10" t="s">
        <v>206</v>
      </c>
      <c r="E719" s="84">
        <v>20.156316818173366</v>
      </c>
      <c r="F719" s="84">
        <v>20.68276816773697</v>
      </c>
      <c r="G719" s="84">
        <v>15.189882549181821</v>
      </c>
      <c r="H719" s="11">
        <v>0</v>
      </c>
      <c r="I719" s="11">
        <v>0</v>
      </c>
      <c r="J719" s="11">
        <v>0</v>
      </c>
      <c r="K719" s="11">
        <v>0</v>
      </c>
      <c r="L719" s="11">
        <v>0</v>
      </c>
      <c r="M719" s="11">
        <v>0</v>
      </c>
      <c r="N719" s="11"/>
      <c r="O719" s="11"/>
    </row>
    <row r="720" spans="1:15" x14ac:dyDescent="0.35">
      <c r="A720" s="10" t="str">
        <f t="shared" si="22"/>
        <v>DISTRIBUCION VOLUMEN X CRITERIO (Consumiciones)CalimochoNIVEL BAJO</v>
      </c>
      <c r="B720" s="10">
        <v>0</v>
      </c>
      <c r="C720" s="10">
        <v>0</v>
      </c>
      <c r="D720" s="10" t="s">
        <v>207</v>
      </c>
      <c r="E720" s="84">
        <v>30.214212779230003</v>
      </c>
      <c r="F720" s="84">
        <v>30.595591589352221</v>
      </c>
      <c r="G720" s="84">
        <v>28.064042145779748</v>
      </c>
      <c r="H720" s="11">
        <v>0</v>
      </c>
      <c r="I720" s="11">
        <v>0</v>
      </c>
      <c r="J720" s="11">
        <v>0</v>
      </c>
      <c r="K720" s="11">
        <v>0</v>
      </c>
      <c r="L720" s="11">
        <v>0</v>
      </c>
      <c r="M720" s="11">
        <v>0</v>
      </c>
      <c r="N720" s="11"/>
      <c r="O720" s="11"/>
    </row>
    <row r="721" spans="1:15" x14ac:dyDescent="0.35">
      <c r="A721" s="10" t="str">
        <f t="shared" si="22"/>
        <v>DISTRIBUCION VOLUMEN X CRITERIO (Consumiciones)CalimochoHOMBRE</v>
      </c>
      <c r="B721" s="10">
        <v>0</v>
      </c>
      <c r="C721" s="10">
        <v>0</v>
      </c>
      <c r="D721" s="10" t="s">
        <v>17</v>
      </c>
      <c r="E721" s="84">
        <v>54.984372492095176</v>
      </c>
      <c r="F721" s="84">
        <v>67.611247515955384</v>
      </c>
      <c r="G721" s="84">
        <v>52.252641810230095</v>
      </c>
      <c r="H721" s="11">
        <v>0</v>
      </c>
      <c r="I721" s="11">
        <v>0</v>
      </c>
      <c r="J721" s="11">
        <v>0</v>
      </c>
      <c r="K721" s="11">
        <v>0</v>
      </c>
      <c r="L721" s="11">
        <v>0</v>
      </c>
      <c r="M721" s="11">
        <v>0</v>
      </c>
      <c r="N721" s="11"/>
      <c r="O721" s="11"/>
    </row>
    <row r="722" spans="1:15" x14ac:dyDescent="0.35">
      <c r="A722" s="10" t="str">
        <f t="shared" si="22"/>
        <v>DISTRIBUCION VOLUMEN X CRITERIO (Consumiciones)CalimochoMUJER</v>
      </c>
      <c r="B722" s="10">
        <v>0</v>
      </c>
      <c r="C722" s="10">
        <v>0</v>
      </c>
      <c r="D722" s="10" t="s">
        <v>18</v>
      </c>
      <c r="E722" s="84">
        <v>45.015627507904824</v>
      </c>
      <c r="F722" s="84">
        <v>32.388736617891468</v>
      </c>
      <c r="G722" s="84">
        <v>47.747379282909201</v>
      </c>
      <c r="H722" s="11">
        <v>0</v>
      </c>
      <c r="I722" s="11">
        <v>0</v>
      </c>
      <c r="J722" s="11">
        <v>0</v>
      </c>
      <c r="K722" s="11">
        <v>0</v>
      </c>
      <c r="L722" s="11">
        <v>0</v>
      </c>
      <c r="M722" s="11">
        <v>0</v>
      </c>
      <c r="N722" s="11"/>
      <c r="O722" s="11"/>
    </row>
    <row r="723" spans="1:15" x14ac:dyDescent="0.35">
      <c r="A723" s="10" t="str">
        <f>$B$3&amp;$C$723&amp;D723</f>
        <v>DISTRIBUCION VOLUMEN X CRITERIO (Consumiciones)RebujitoT.ESPAÑA</v>
      </c>
      <c r="B723" s="10">
        <v>0</v>
      </c>
      <c r="C723" s="10" t="s">
        <v>170</v>
      </c>
      <c r="D723" s="10" t="s">
        <v>32</v>
      </c>
      <c r="E723" s="84">
        <v>100</v>
      </c>
      <c r="F723" s="84">
        <v>100</v>
      </c>
      <c r="G723" s="84">
        <v>100</v>
      </c>
      <c r="H723" s="11">
        <v>0</v>
      </c>
      <c r="I723" s="11">
        <v>0</v>
      </c>
      <c r="J723" s="11">
        <v>0</v>
      </c>
      <c r="K723" s="11">
        <v>0</v>
      </c>
      <c r="L723" s="11">
        <v>0</v>
      </c>
      <c r="M723" s="11">
        <v>0</v>
      </c>
      <c r="N723" s="11"/>
      <c r="O723" s="11"/>
    </row>
    <row r="724" spans="1:15" x14ac:dyDescent="0.35">
      <c r="A724" s="10" t="str">
        <f t="shared" ref="A724:A752" si="23">$B$3&amp;$C$723&amp;D724</f>
        <v>DISTRIBUCION VOLUMEN X CRITERIO (Consumiciones)RebujitoBCN AM</v>
      </c>
      <c r="B724" s="10">
        <v>0</v>
      </c>
      <c r="C724" s="10">
        <v>0</v>
      </c>
      <c r="D724" s="10" t="s">
        <v>1</v>
      </c>
      <c r="E724" s="84" t="s">
        <v>213</v>
      </c>
      <c r="F724" s="84">
        <v>1.028091980670917</v>
      </c>
      <c r="G724" s="84">
        <v>4.3539748885035072</v>
      </c>
      <c r="H724" s="11">
        <v>0</v>
      </c>
      <c r="I724" s="11">
        <v>0</v>
      </c>
      <c r="J724" s="11">
        <v>0</v>
      </c>
      <c r="K724" s="11">
        <v>0</v>
      </c>
      <c r="L724" s="11">
        <v>0</v>
      </c>
      <c r="M724" s="11">
        <v>0</v>
      </c>
      <c r="N724" s="11"/>
      <c r="O724" s="11"/>
    </row>
    <row r="725" spans="1:15" x14ac:dyDescent="0.35">
      <c r="A725" s="10" t="str">
        <f t="shared" si="23"/>
        <v>DISTRIBUCION VOLUMEN X CRITERIO (Consumiciones)RebujitoREST.CAT ARAGON</v>
      </c>
      <c r="B725" s="10">
        <v>0</v>
      </c>
      <c r="C725" s="10">
        <v>0</v>
      </c>
      <c r="D725" s="10" t="s">
        <v>2</v>
      </c>
      <c r="E725" s="84">
        <v>0.60296150354264744</v>
      </c>
      <c r="F725" s="84">
        <v>6.9670922512140674</v>
      </c>
      <c r="G725" s="84">
        <v>9.0188331145290945</v>
      </c>
      <c r="H725" s="11">
        <v>0</v>
      </c>
      <c r="I725" s="11">
        <v>0</v>
      </c>
      <c r="J725" s="11">
        <v>0</v>
      </c>
      <c r="K725" s="11">
        <v>0</v>
      </c>
      <c r="L725" s="11">
        <v>0</v>
      </c>
      <c r="M725" s="11">
        <v>0</v>
      </c>
      <c r="N725" s="11"/>
      <c r="O725" s="11"/>
    </row>
    <row r="726" spans="1:15" x14ac:dyDescent="0.35">
      <c r="A726" s="10" t="str">
        <f t="shared" si="23"/>
        <v>DISTRIBUCION VOLUMEN X CRITERIO (Consumiciones)RebujitoLEVANTE</v>
      </c>
      <c r="B726" s="10">
        <v>0</v>
      </c>
      <c r="C726" s="10">
        <v>0</v>
      </c>
      <c r="D726" s="10" t="s">
        <v>3</v>
      </c>
      <c r="E726" s="84">
        <v>3.0799608764425641</v>
      </c>
      <c r="F726" s="84">
        <v>0.43671175552500624</v>
      </c>
      <c r="G726" s="84">
        <v>2.8308050938935954</v>
      </c>
      <c r="H726" s="11">
        <v>0</v>
      </c>
      <c r="I726" s="11">
        <v>0</v>
      </c>
      <c r="J726" s="11">
        <v>0</v>
      </c>
      <c r="K726" s="11">
        <v>0</v>
      </c>
      <c r="L726" s="11">
        <v>0</v>
      </c>
      <c r="M726" s="11">
        <v>0</v>
      </c>
      <c r="N726" s="11"/>
      <c r="O726" s="11"/>
    </row>
    <row r="727" spans="1:15" x14ac:dyDescent="0.35">
      <c r="A727" s="10" t="str">
        <f t="shared" si="23"/>
        <v>DISTRIBUCION VOLUMEN X CRITERIO (Consumiciones)RebujitoANDALUCIA</v>
      </c>
      <c r="B727" s="10">
        <v>0</v>
      </c>
      <c r="C727" s="10">
        <v>0</v>
      </c>
      <c r="D727" s="10" t="s">
        <v>4</v>
      </c>
      <c r="E727" s="84">
        <v>80.564333916754805</v>
      </c>
      <c r="F727" s="84">
        <v>84.013830205917856</v>
      </c>
      <c r="G727" s="84">
        <v>78.11995227197346</v>
      </c>
      <c r="H727" s="11">
        <v>0</v>
      </c>
      <c r="I727" s="11">
        <v>0</v>
      </c>
      <c r="J727" s="11">
        <v>0</v>
      </c>
      <c r="K727" s="11">
        <v>0</v>
      </c>
      <c r="L727" s="11">
        <v>0</v>
      </c>
      <c r="M727" s="11">
        <v>0</v>
      </c>
      <c r="N727" s="11"/>
      <c r="O727" s="11"/>
    </row>
    <row r="728" spans="1:15" x14ac:dyDescent="0.35">
      <c r="A728" s="10" t="str">
        <f t="shared" si="23"/>
        <v>DISTRIBUCION VOLUMEN X CRITERIO (Consumiciones)RebujitoMDD AM</v>
      </c>
      <c r="B728" s="10">
        <v>0</v>
      </c>
      <c r="C728" s="10">
        <v>0</v>
      </c>
      <c r="D728" s="10" t="s">
        <v>5</v>
      </c>
      <c r="E728" s="84">
        <v>5.0128059452831772</v>
      </c>
      <c r="F728" s="84">
        <v>2.0323891660719884</v>
      </c>
      <c r="G728" s="84" t="s">
        <v>213</v>
      </c>
      <c r="H728" s="11">
        <v>0</v>
      </c>
      <c r="I728" s="11">
        <v>0</v>
      </c>
      <c r="J728" s="11">
        <v>0</v>
      </c>
      <c r="K728" s="11">
        <v>0</v>
      </c>
      <c r="L728" s="11">
        <v>0</v>
      </c>
      <c r="M728" s="11">
        <v>0</v>
      </c>
      <c r="N728" s="11"/>
      <c r="O728" s="11"/>
    </row>
    <row r="729" spans="1:15" x14ac:dyDescent="0.35">
      <c r="A729" s="10" t="str">
        <f t="shared" si="23"/>
        <v>DISTRIBUCION VOLUMEN X CRITERIO (Consumiciones)RebujitoRTO CENTRO</v>
      </c>
      <c r="B729" s="10">
        <v>0</v>
      </c>
      <c r="C729" s="10">
        <v>0</v>
      </c>
      <c r="D729" s="10" t="s">
        <v>6</v>
      </c>
      <c r="E729" s="84">
        <v>4.5069916979436737</v>
      </c>
      <c r="F729" s="84">
        <v>2.0183919335133953</v>
      </c>
      <c r="G729" s="84">
        <v>3.3832638851349408</v>
      </c>
      <c r="H729" s="11">
        <v>0</v>
      </c>
      <c r="I729" s="11">
        <v>0</v>
      </c>
      <c r="J729" s="11">
        <v>0</v>
      </c>
      <c r="K729" s="11">
        <v>0</v>
      </c>
      <c r="L729" s="11">
        <v>0</v>
      </c>
      <c r="M729" s="11">
        <v>0</v>
      </c>
      <c r="N729" s="11"/>
      <c r="O729" s="11"/>
    </row>
    <row r="730" spans="1:15" x14ac:dyDescent="0.35">
      <c r="A730" s="10" t="str">
        <f t="shared" si="23"/>
        <v>DISTRIBUCION VOLUMEN X CRITERIO (Consumiciones)RebujitoNORTE-CENTRO</v>
      </c>
      <c r="B730" s="10">
        <v>0</v>
      </c>
      <c r="C730" s="10">
        <v>0</v>
      </c>
      <c r="D730" s="10" t="s">
        <v>7</v>
      </c>
      <c r="E730" s="84">
        <v>3.9053247348864195</v>
      </c>
      <c r="F730" s="84">
        <v>3.5034928071027323</v>
      </c>
      <c r="G730" s="84">
        <v>0.88297390791894548</v>
      </c>
      <c r="H730" s="11">
        <v>0</v>
      </c>
      <c r="I730" s="11">
        <v>0</v>
      </c>
      <c r="J730" s="11">
        <v>0</v>
      </c>
      <c r="K730" s="11">
        <v>0</v>
      </c>
      <c r="L730" s="11">
        <v>0</v>
      </c>
      <c r="M730" s="11">
        <v>0</v>
      </c>
      <c r="N730" s="11"/>
      <c r="O730" s="11"/>
    </row>
    <row r="731" spans="1:15" x14ac:dyDescent="0.35">
      <c r="A731" s="10" t="str">
        <f t="shared" si="23"/>
        <v>DISTRIBUCION VOLUMEN X CRITERIO (Consumiciones)RebujitoNOROESTE</v>
      </c>
      <c r="B731" s="10">
        <v>0</v>
      </c>
      <c r="C731" s="10">
        <v>0</v>
      </c>
      <c r="D731" s="10" t="s">
        <v>8</v>
      </c>
      <c r="E731" s="84">
        <v>2.3276523057627685</v>
      </c>
      <c r="F731" s="84" t="s">
        <v>213</v>
      </c>
      <c r="G731" s="84">
        <v>1.4101943552681904</v>
      </c>
      <c r="H731" s="11">
        <v>0</v>
      </c>
      <c r="I731" s="11">
        <v>0</v>
      </c>
      <c r="J731" s="11">
        <v>0</v>
      </c>
      <c r="K731" s="11">
        <v>0</v>
      </c>
      <c r="L731" s="11">
        <v>0</v>
      </c>
      <c r="M731" s="11">
        <v>0</v>
      </c>
      <c r="N731" s="11"/>
      <c r="O731" s="11"/>
    </row>
    <row r="732" spans="1:15" x14ac:dyDescent="0.35">
      <c r="A732" s="10" t="str">
        <f t="shared" si="23"/>
        <v>DISTRIBUCION VOLUMEN X CRITERIO (Consumiciones)Rebujito&lt;2MIL</v>
      </c>
      <c r="B732" s="10">
        <v>0</v>
      </c>
      <c r="C732" s="10">
        <v>0</v>
      </c>
      <c r="D732" s="10" t="s">
        <v>9</v>
      </c>
      <c r="E732" s="84">
        <v>1.6955457174680131</v>
      </c>
      <c r="F732" s="84">
        <v>1.6264714221918397</v>
      </c>
      <c r="G732" s="84" t="s">
        <v>213</v>
      </c>
      <c r="H732" s="11">
        <v>0</v>
      </c>
      <c r="I732" s="11">
        <v>0</v>
      </c>
      <c r="J732" s="11">
        <v>0</v>
      </c>
      <c r="K732" s="11">
        <v>0</v>
      </c>
      <c r="L732" s="11">
        <v>0</v>
      </c>
      <c r="M732" s="11">
        <v>0</v>
      </c>
      <c r="N732" s="11"/>
      <c r="O732" s="11"/>
    </row>
    <row r="733" spans="1:15" x14ac:dyDescent="0.35">
      <c r="A733" s="10" t="str">
        <f t="shared" si="23"/>
        <v>DISTRIBUCION VOLUMEN X CRITERIO (Consumiciones)Rebujito2-5MIL</v>
      </c>
      <c r="B733" s="10">
        <v>0</v>
      </c>
      <c r="C733" s="10">
        <v>0</v>
      </c>
      <c r="D733" s="10" t="s">
        <v>10</v>
      </c>
      <c r="E733" s="84" t="s">
        <v>213</v>
      </c>
      <c r="F733" s="84">
        <v>5.2132475129783202</v>
      </c>
      <c r="G733" s="84">
        <v>6.3094178212243914</v>
      </c>
      <c r="H733" s="11">
        <v>0</v>
      </c>
      <c r="I733" s="11">
        <v>0</v>
      </c>
      <c r="J733" s="11">
        <v>0</v>
      </c>
      <c r="K733" s="11">
        <v>0</v>
      </c>
      <c r="L733" s="11">
        <v>0</v>
      </c>
      <c r="M733" s="11">
        <v>0</v>
      </c>
      <c r="N733" s="11"/>
      <c r="O733" s="11"/>
    </row>
    <row r="734" spans="1:15" x14ac:dyDescent="0.35">
      <c r="A734" s="10" t="str">
        <f t="shared" si="23"/>
        <v>DISTRIBUCION VOLUMEN X CRITERIO (Consumiciones)Rebujito5-10MIL</v>
      </c>
      <c r="B734" s="10">
        <v>0</v>
      </c>
      <c r="C734" s="10">
        <v>0</v>
      </c>
      <c r="D734" s="10" t="s">
        <v>11</v>
      </c>
      <c r="E734" s="84">
        <v>4.2233215713068954</v>
      </c>
      <c r="F734" s="84">
        <v>10.963988756206614</v>
      </c>
      <c r="G734" s="84">
        <v>9.8921932535917616</v>
      </c>
      <c r="H734" s="11">
        <v>0</v>
      </c>
      <c r="I734" s="11">
        <v>0</v>
      </c>
      <c r="J734" s="11">
        <v>0</v>
      </c>
      <c r="K734" s="11">
        <v>0</v>
      </c>
      <c r="L734" s="11">
        <v>0</v>
      </c>
      <c r="M734" s="11">
        <v>0</v>
      </c>
      <c r="N734" s="11"/>
      <c r="O734" s="11"/>
    </row>
    <row r="735" spans="1:15" x14ac:dyDescent="0.35">
      <c r="A735" s="10" t="str">
        <f t="shared" si="23"/>
        <v>DISTRIBUCION VOLUMEN X CRITERIO (Consumiciones)Rebujito10-30MIL</v>
      </c>
      <c r="B735" s="10">
        <v>0</v>
      </c>
      <c r="C735" s="10">
        <v>0</v>
      </c>
      <c r="D735" s="10" t="s">
        <v>12</v>
      </c>
      <c r="E735" s="84">
        <v>34.908948811785741</v>
      </c>
      <c r="F735" s="84">
        <v>33.496632712917709</v>
      </c>
      <c r="G735" s="84">
        <v>28.582070661900783</v>
      </c>
      <c r="H735" s="11">
        <v>0</v>
      </c>
      <c r="I735" s="11">
        <v>0</v>
      </c>
      <c r="J735" s="11">
        <v>0</v>
      </c>
      <c r="K735" s="11">
        <v>0</v>
      </c>
      <c r="L735" s="11">
        <v>0</v>
      </c>
      <c r="M735" s="11">
        <v>0</v>
      </c>
      <c r="N735" s="11"/>
      <c r="O735" s="11"/>
    </row>
    <row r="736" spans="1:15" x14ac:dyDescent="0.35">
      <c r="A736" s="10" t="str">
        <f t="shared" si="23"/>
        <v>DISTRIBUCION VOLUMEN X CRITERIO (Consumiciones)Rebujito30-100MIL</v>
      </c>
      <c r="B736" s="10">
        <v>0</v>
      </c>
      <c r="C736" s="10">
        <v>0</v>
      </c>
      <c r="D736" s="10" t="s">
        <v>13</v>
      </c>
      <c r="E736" s="84">
        <v>13.474340374949692</v>
      </c>
      <c r="F736" s="84">
        <v>19.887882117197694</v>
      </c>
      <c r="G736" s="84">
        <v>22.68890303069357</v>
      </c>
      <c r="H736" s="11">
        <v>0</v>
      </c>
      <c r="I736" s="11">
        <v>0</v>
      </c>
      <c r="J736" s="11">
        <v>0</v>
      </c>
      <c r="K736" s="11">
        <v>0</v>
      </c>
      <c r="L736" s="11">
        <v>0</v>
      </c>
      <c r="M736" s="11">
        <v>0</v>
      </c>
      <c r="N736" s="11"/>
      <c r="O736" s="11"/>
    </row>
    <row r="737" spans="1:15" x14ac:dyDescent="0.35">
      <c r="A737" s="10" t="str">
        <f t="shared" si="23"/>
        <v>DISTRIBUCION VOLUMEN X CRITERIO (Consumiciones)Rebujito100-200MIL</v>
      </c>
      <c r="B737" s="10">
        <v>0</v>
      </c>
      <c r="C737" s="10">
        <v>0</v>
      </c>
      <c r="D737" s="10" t="s">
        <v>14</v>
      </c>
      <c r="E737" s="84">
        <v>6.2116050954221684</v>
      </c>
      <c r="F737" s="84" t="s">
        <v>213</v>
      </c>
      <c r="G737" s="84">
        <v>4.9140467807337762</v>
      </c>
      <c r="H737" s="11">
        <v>0</v>
      </c>
      <c r="I737" s="11">
        <v>0</v>
      </c>
      <c r="J737" s="11">
        <v>0</v>
      </c>
      <c r="K737" s="11">
        <v>0</v>
      </c>
      <c r="L737" s="11">
        <v>0</v>
      </c>
      <c r="M737" s="11">
        <v>0</v>
      </c>
      <c r="N737" s="11"/>
      <c r="O737" s="11"/>
    </row>
    <row r="738" spans="1:15" x14ac:dyDescent="0.35">
      <c r="A738" s="10" t="str">
        <f t="shared" si="23"/>
        <v>DISTRIBUCION VOLUMEN X CRITERIO (Consumiciones)Rebujito200-500MIL</v>
      </c>
      <c r="B738" s="10">
        <v>0</v>
      </c>
      <c r="C738" s="10">
        <v>0</v>
      </c>
      <c r="D738" s="10" t="s">
        <v>15</v>
      </c>
      <c r="E738" s="84">
        <v>15.49733716457165</v>
      </c>
      <c r="F738" s="84">
        <v>2.4816988309635386</v>
      </c>
      <c r="G738" s="84">
        <v>6.5830436852735481</v>
      </c>
      <c r="H738" s="11">
        <v>0</v>
      </c>
      <c r="I738" s="11">
        <v>0</v>
      </c>
      <c r="J738" s="11">
        <v>0</v>
      </c>
      <c r="K738" s="11">
        <v>0</v>
      </c>
      <c r="L738" s="11">
        <v>0</v>
      </c>
      <c r="M738" s="11">
        <v>0</v>
      </c>
      <c r="N738" s="11"/>
      <c r="O738" s="11"/>
    </row>
    <row r="739" spans="1:15" x14ac:dyDescent="0.35">
      <c r="A739" s="10" t="str">
        <f t="shared" si="23"/>
        <v>DISTRIBUCION VOLUMEN X CRITERIO (Consumiciones)Rebujito&gt;500MIL</v>
      </c>
      <c r="B739" s="10">
        <v>0</v>
      </c>
      <c r="C739" s="10">
        <v>0</v>
      </c>
      <c r="D739" s="10" t="s">
        <v>16</v>
      </c>
      <c r="E739" s="84">
        <v>23.988927471663494</v>
      </c>
      <c r="F739" s="84">
        <v>26.330079647703808</v>
      </c>
      <c r="G739" s="84">
        <v>21.030328152188893</v>
      </c>
      <c r="H739" s="11">
        <v>0</v>
      </c>
      <c r="I739" s="11">
        <v>0</v>
      </c>
      <c r="J739" s="11">
        <v>0</v>
      </c>
      <c r="K739" s="11">
        <v>0</v>
      </c>
      <c r="L739" s="11">
        <v>0</v>
      </c>
      <c r="M739" s="11">
        <v>0</v>
      </c>
      <c r="N739" s="11"/>
      <c r="O739" s="11"/>
    </row>
    <row r="740" spans="1:15" x14ac:dyDescent="0.35">
      <c r="A740" s="10" t="str">
        <f t="shared" si="23"/>
        <v>DISTRIBUCION VOLUMEN X CRITERIO (Consumiciones)RebujitoDE 15 A 19 AÑOS</v>
      </c>
      <c r="B740" s="10">
        <v>0</v>
      </c>
      <c r="C740" s="10">
        <v>0</v>
      </c>
      <c r="D740" s="10" t="s">
        <v>35</v>
      </c>
      <c r="E740" s="84" t="s">
        <v>213</v>
      </c>
      <c r="F740" s="84" t="s">
        <v>213</v>
      </c>
      <c r="G740" s="84">
        <v>5.1440039607084547</v>
      </c>
      <c r="H740" s="11">
        <v>0</v>
      </c>
      <c r="I740" s="11">
        <v>0</v>
      </c>
      <c r="J740" s="11">
        <v>0</v>
      </c>
      <c r="K740" s="11">
        <v>0</v>
      </c>
      <c r="L740" s="11">
        <v>0</v>
      </c>
      <c r="M740" s="11">
        <v>0</v>
      </c>
      <c r="N740" s="11"/>
      <c r="O740" s="11"/>
    </row>
    <row r="741" spans="1:15" x14ac:dyDescent="0.35">
      <c r="A741" s="10" t="str">
        <f t="shared" si="23"/>
        <v>DISTRIBUCION VOLUMEN X CRITERIO (Consumiciones)RebujitoDE 20 A 24 AÑOS</v>
      </c>
      <c r="B741" s="10">
        <v>0</v>
      </c>
      <c r="C741" s="10">
        <v>0</v>
      </c>
      <c r="D741" s="10" t="s">
        <v>36</v>
      </c>
      <c r="E741" s="84">
        <v>11.174539736617964</v>
      </c>
      <c r="F741" s="84">
        <v>1.0441885480734177</v>
      </c>
      <c r="G741" s="84">
        <v>5.9476544573036056</v>
      </c>
      <c r="H741" s="11">
        <v>0</v>
      </c>
      <c r="I741" s="11">
        <v>0</v>
      </c>
      <c r="J741" s="11">
        <v>0</v>
      </c>
      <c r="K741" s="11">
        <v>0</v>
      </c>
      <c r="L741" s="11">
        <v>0</v>
      </c>
      <c r="M741" s="11">
        <v>0</v>
      </c>
      <c r="N741" s="11"/>
      <c r="O741" s="11"/>
    </row>
    <row r="742" spans="1:15" x14ac:dyDescent="0.35">
      <c r="A742" s="10" t="str">
        <f t="shared" si="23"/>
        <v>DISTRIBUCION VOLUMEN X CRITERIO (Consumiciones)RebujitoDE 25 A 34 AÑOS</v>
      </c>
      <c r="B742" s="10">
        <v>0</v>
      </c>
      <c r="C742" s="10">
        <v>0</v>
      </c>
      <c r="D742" s="10" t="s">
        <v>37</v>
      </c>
      <c r="E742" s="84">
        <v>18.915631639539125</v>
      </c>
      <c r="F742" s="84">
        <v>10.970979871289471</v>
      </c>
      <c r="G742" s="84">
        <v>9.0773251133811481</v>
      </c>
      <c r="H742" s="11">
        <v>0</v>
      </c>
      <c r="I742" s="11">
        <v>0</v>
      </c>
      <c r="J742" s="11">
        <v>0</v>
      </c>
      <c r="K742" s="11">
        <v>0</v>
      </c>
      <c r="L742" s="11">
        <v>0</v>
      </c>
      <c r="M742" s="11">
        <v>0</v>
      </c>
      <c r="N742" s="11"/>
      <c r="O742" s="11"/>
    </row>
    <row r="743" spans="1:15" x14ac:dyDescent="0.35">
      <c r="A743" s="10" t="str">
        <f t="shared" si="23"/>
        <v>DISTRIBUCION VOLUMEN X CRITERIO (Consumiciones)RebujitoDE 35 A 49 AÑOS</v>
      </c>
      <c r="B743" s="10">
        <v>0</v>
      </c>
      <c r="C743" s="10">
        <v>0</v>
      </c>
      <c r="D743" s="10" t="s">
        <v>38</v>
      </c>
      <c r="E743" s="84">
        <v>15.769610917157269</v>
      </c>
      <c r="F743" s="84">
        <v>7.0867683395501579</v>
      </c>
      <c r="G743" s="84">
        <v>25.731243089835608</v>
      </c>
      <c r="H743" s="11">
        <v>0</v>
      </c>
      <c r="I743" s="11">
        <v>0</v>
      </c>
      <c r="J743" s="11">
        <v>0</v>
      </c>
      <c r="K743" s="11">
        <v>0</v>
      </c>
      <c r="L743" s="11">
        <v>0</v>
      </c>
      <c r="M743" s="11">
        <v>0</v>
      </c>
      <c r="N743" s="11"/>
      <c r="O743" s="11"/>
    </row>
    <row r="744" spans="1:15" x14ac:dyDescent="0.35">
      <c r="A744" s="10" t="str">
        <f t="shared" si="23"/>
        <v>DISTRIBUCION VOLUMEN X CRITERIO (Consumiciones)RebujitoDE 50 A 59 AÑOS</v>
      </c>
      <c r="B744" s="10">
        <v>0</v>
      </c>
      <c r="C744" s="10">
        <v>0</v>
      </c>
      <c r="D744" s="10" t="s">
        <v>39</v>
      </c>
      <c r="E744" s="84">
        <v>20.792785541131213</v>
      </c>
      <c r="F744" s="84">
        <v>37.165997976677275</v>
      </c>
      <c r="G744" s="84">
        <v>21.710180553278107</v>
      </c>
      <c r="H744" s="11">
        <v>0</v>
      </c>
      <c r="I744" s="11">
        <v>0</v>
      </c>
      <c r="J744" s="11">
        <v>0</v>
      </c>
      <c r="K744" s="11">
        <v>0</v>
      </c>
      <c r="L744" s="11">
        <v>0</v>
      </c>
      <c r="M744" s="11">
        <v>0</v>
      </c>
      <c r="N744" s="11"/>
      <c r="O744" s="11"/>
    </row>
    <row r="745" spans="1:15" x14ac:dyDescent="0.35">
      <c r="A745" s="10" t="str">
        <f t="shared" si="23"/>
        <v>DISTRIBUCION VOLUMEN X CRITERIO (Consumiciones)RebujitoDE 60 A 75 AÑOS</v>
      </c>
      <c r="B745" s="10">
        <v>0</v>
      </c>
      <c r="C745" s="10">
        <v>0</v>
      </c>
      <c r="D745" s="10" t="s">
        <v>40</v>
      </c>
      <c r="E745" s="84">
        <v>33.347460244662628</v>
      </c>
      <c r="F745" s="84">
        <v>43.732065264409677</v>
      </c>
      <c r="G745" s="84">
        <v>32.389602982313249</v>
      </c>
      <c r="H745" s="11">
        <v>0</v>
      </c>
      <c r="I745" s="11">
        <v>0</v>
      </c>
      <c r="J745" s="11">
        <v>0</v>
      </c>
      <c r="K745" s="11">
        <v>0</v>
      </c>
      <c r="L745" s="11">
        <v>0</v>
      </c>
      <c r="M745" s="11">
        <v>0</v>
      </c>
      <c r="N745" s="11"/>
      <c r="O745" s="11"/>
    </row>
    <row r="746" spans="1:15" x14ac:dyDescent="0.35">
      <c r="A746" s="10" t="str">
        <f t="shared" si="23"/>
        <v>DISTRIBUCION VOLUMEN X CRITERIO (Consumiciones)RebujitoNIVEL ALTO</v>
      </c>
      <c r="B746" s="10">
        <v>0</v>
      </c>
      <c r="C746" s="10">
        <v>0</v>
      </c>
      <c r="D746" s="10" t="s">
        <v>203</v>
      </c>
      <c r="E746" s="84">
        <v>18.666551230332924</v>
      </c>
      <c r="F746" s="84">
        <v>9.1044611615552675</v>
      </c>
      <c r="G746" s="84">
        <v>29.700618697058278</v>
      </c>
      <c r="H746" s="11">
        <v>0</v>
      </c>
      <c r="I746" s="11">
        <v>0</v>
      </c>
      <c r="J746" s="11">
        <v>0</v>
      </c>
      <c r="K746" s="11">
        <v>0</v>
      </c>
      <c r="L746" s="11">
        <v>0</v>
      </c>
      <c r="M746" s="11">
        <v>0</v>
      </c>
      <c r="N746" s="11"/>
      <c r="O746" s="11"/>
    </row>
    <row r="747" spans="1:15" x14ac:dyDescent="0.35">
      <c r="A747" s="10" t="str">
        <f t="shared" si="23"/>
        <v>DISTRIBUCION VOLUMEN X CRITERIO (Consumiciones)RebujitoNIVEL MEDIO ALTO</v>
      </c>
      <c r="B747" s="10">
        <v>0</v>
      </c>
      <c r="C747" s="10">
        <v>0</v>
      </c>
      <c r="D747" s="10" t="s">
        <v>204</v>
      </c>
      <c r="E747" s="84">
        <v>12.778764706432924</v>
      </c>
      <c r="F747" s="84">
        <v>25.227803834711636</v>
      </c>
      <c r="G747" s="84">
        <v>17.062555065482712</v>
      </c>
      <c r="H747" s="11">
        <v>0</v>
      </c>
      <c r="I747" s="11">
        <v>0</v>
      </c>
      <c r="J747" s="11">
        <v>0</v>
      </c>
      <c r="K747" s="11">
        <v>0</v>
      </c>
      <c r="L747" s="11">
        <v>0</v>
      </c>
      <c r="M747" s="11">
        <v>0</v>
      </c>
      <c r="N747" s="11"/>
      <c r="O747" s="11"/>
    </row>
    <row r="748" spans="1:15" x14ac:dyDescent="0.35">
      <c r="A748" s="10" t="str">
        <f t="shared" si="23"/>
        <v>DISTRIBUCION VOLUMEN X CRITERIO (Consumiciones)RebujitoNIVEL MEDIO</v>
      </c>
      <c r="B748" s="10">
        <v>0</v>
      </c>
      <c r="C748" s="10">
        <v>0</v>
      </c>
      <c r="D748" s="10" t="s">
        <v>205</v>
      </c>
      <c r="E748" s="84">
        <v>17.82590016941062</v>
      </c>
      <c r="F748" s="84">
        <v>35.668299093705443</v>
      </c>
      <c r="G748" s="84">
        <v>18.411448496852685</v>
      </c>
      <c r="H748" s="11">
        <v>0</v>
      </c>
      <c r="I748" s="11">
        <v>0</v>
      </c>
      <c r="J748" s="11">
        <v>0</v>
      </c>
      <c r="K748" s="11">
        <v>0</v>
      </c>
      <c r="L748" s="11">
        <v>0</v>
      </c>
      <c r="M748" s="11">
        <v>0</v>
      </c>
      <c r="N748" s="11"/>
      <c r="O748" s="11"/>
    </row>
    <row r="749" spans="1:15" x14ac:dyDescent="0.35">
      <c r="A749" s="10" t="str">
        <f t="shared" si="23"/>
        <v>DISTRIBUCION VOLUMEN X CRITERIO (Consumiciones)RebujitoNIVEL MEDIO BAJO</v>
      </c>
      <c r="B749" s="10">
        <v>0</v>
      </c>
      <c r="C749" s="10">
        <v>0</v>
      </c>
      <c r="D749" s="10" t="s">
        <v>206</v>
      </c>
      <c r="E749" s="84">
        <v>18.341816343912917</v>
      </c>
      <c r="F749" s="84">
        <v>4.8255246711850548</v>
      </c>
      <c r="G749" s="84">
        <v>16.71801315443637</v>
      </c>
      <c r="H749" s="11">
        <v>0</v>
      </c>
      <c r="I749" s="11">
        <v>0</v>
      </c>
      <c r="J749" s="11">
        <v>0</v>
      </c>
      <c r="K749" s="11">
        <v>0</v>
      </c>
      <c r="L749" s="11">
        <v>0</v>
      </c>
      <c r="M749" s="11">
        <v>0</v>
      </c>
      <c r="N749" s="11"/>
      <c r="O749" s="11"/>
    </row>
    <row r="750" spans="1:15" x14ac:dyDescent="0.35">
      <c r="A750" s="10" t="str">
        <f t="shared" si="23"/>
        <v>DISTRIBUCION VOLUMEN X CRITERIO (Consumiciones)RebujitoNIVEL BAJO</v>
      </c>
      <c r="B750" s="10">
        <v>0</v>
      </c>
      <c r="C750" s="10">
        <v>0</v>
      </c>
      <c r="D750" s="10" t="s">
        <v>207</v>
      </c>
      <c r="E750" s="84">
        <v>32.38699562901882</v>
      </c>
      <c r="F750" s="84">
        <v>25.173915239480699</v>
      </c>
      <c r="G750" s="84">
        <v>18.107375871525708</v>
      </c>
      <c r="H750" s="11">
        <v>0</v>
      </c>
      <c r="I750" s="11">
        <v>0</v>
      </c>
      <c r="J750" s="11">
        <v>0</v>
      </c>
      <c r="K750" s="11">
        <v>0</v>
      </c>
      <c r="L750" s="11">
        <v>0</v>
      </c>
      <c r="M750" s="11">
        <v>0</v>
      </c>
      <c r="N750" s="11"/>
      <c r="O750" s="11"/>
    </row>
    <row r="751" spans="1:15" x14ac:dyDescent="0.35">
      <c r="A751" s="10" t="str">
        <f t="shared" si="23"/>
        <v>DISTRIBUCION VOLUMEN X CRITERIO (Consumiciones)RebujitoHOMBRE</v>
      </c>
      <c r="B751" s="10">
        <v>0</v>
      </c>
      <c r="C751" s="10">
        <v>0</v>
      </c>
      <c r="D751" s="10" t="s">
        <v>17</v>
      </c>
      <c r="E751" s="84">
        <v>33.210808584719345</v>
      </c>
      <c r="F751" s="84">
        <v>25.717001861796955</v>
      </c>
      <c r="G751" s="84">
        <v>30.430544221610077</v>
      </c>
      <c r="H751" s="11">
        <v>0</v>
      </c>
      <c r="I751" s="11">
        <v>0</v>
      </c>
      <c r="J751" s="11">
        <v>0</v>
      </c>
      <c r="K751" s="11">
        <v>0</v>
      </c>
      <c r="L751" s="11">
        <v>0</v>
      </c>
      <c r="M751" s="11">
        <v>0</v>
      </c>
      <c r="N751" s="11"/>
      <c r="O751" s="11"/>
    </row>
    <row r="752" spans="1:15" x14ac:dyDescent="0.35">
      <c r="A752" s="10" t="str">
        <f t="shared" si="23"/>
        <v>DISTRIBUCION VOLUMEN X CRITERIO (Consumiciones)RebujitoMUJER</v>
      </c>
      <c r="B752" s="10">
        <v>0</v>
      </c>
      <c r="C752" s="10">
        <v>0</v>
      </c>
      <c r="D752" s="10" t="s">
        <v>18</v>
      </c>
      <c r="E752" s="84">
        <v>66.78922885409159</v>
      </c>
      <c r="F752" s="84">
        <v>74.282998138203041</v>
      </c>
      <c r="G752" s="84">
        <v>69.569455778389923</v>
      </c>
      <c r="H752" s="11">
        <v>0</v>
      </c>
      <c r="I752" s="11">
        <v>0</v>
      </c>
      <c r="J752" s="11">
        <v>0</v>
      </c>
      <c r="K752" s="11">
        <v>0</v>
      </c>
      <c r="L752" s="11">
        <v>0</v>
      </c>
      <c r="M752" s="11">
        <v>0</v>
      </c>
      <c r="N752" s="11"/>
      <c r="O752" s="11"/>
    </row>
    <row r="753" spans="1:15" x14ac:dyDescent="0.35">
      <c r="A753" s="10" t="str">
        <f>$B$3&amp;$C$753&amp;D753</f>
        <v>DISTRIBUCION VOLUMEN X CRITERIO (Consumiciones)Espum/Lambrusc/MoscaT.ESPAÑA</v>
      </c>
      <c r="B753" s="10">
        <v>0</v>
      </c>
      <c r="C753" s="10" t="s">
        <v>171</v>
      </c>
      <c r="D753" s="10" t="s">
        <v>32</v>
      </c>
      <c r="E753" s="84">
        <v>100</v>
      </c>
      <c r="F753" s="84">
        <v>100</v>
      </c>
      <c r="G753" s="84">
        <v>100</v>
      </c>
      <c r="H753" s="11">
        <v>0</v>
      </c>
      <c r="I753" s="11">
        <v>0</v>
      </c>
      <c r="J753" s="11">
        <v>0</v>
      </c>
      <c r="K753" s="11">
        <v>0</v>
      </c>
      <c r="L753" s="11">
        <v>0</v>
      </c>
      <c r="M753" s="11">
        <v>0</v>
      </c>
      <c r="N753" s="11"/>
      <c r="O753" s="11"/>
    </row>
    <row r="754" spans="1:15" x14ac:dyDescent="0.35">
      <c r="A754" s="10" t="str">
        <f t="shared" ref="A754:A782" si="24">$B$3&amp;$C$753&amp;D754</f>
        <v>DISTRIBUCION VOLUMEN X CRITERIO (Consumiciones)Espum/Lambrusc/MoscaBCN AM</v>
      </c>
      <c r="B754" s="10">
        <v>0</v>
      </c>
      <c r="C754" s="10">
        <v>0</v>
      </c>
      <c r="D754" s="10" t="s">
        <v>1</v>
      </c>
      <c r="E754" s="84">
        <v>6.9523009647998011</v>
      </c>
      <c r="F754" s="84">
        <v>9.5933491948725447</v>
      </c>
      <c r="G754" s="84">
        <v>6.6347698643679047</v>
      </c>
      <c r="H754" s="11">
        <v>0</v>
      </c>
      <c r="I754" s="11">
        <v>0</v>
      </c>
      <c r="J754" s="11">
        <v>0</v>
      </c>
      <c r="K754" s="11">
        <v>0</v>
      </c>
      <c r="L754" s="11">
        <v>0</v>
      </c>
      <c r="M754" s="11">
        <v>0</v>
      </c>
      <c r="N754" s="11"/>
      <c r="O754" s="11"/>
    </row>
    <row r="755" spans="1:15" x14ac:dyDescent="0.35">
      <c r="A755" s="10" t="str">
        <f t="shared" si="24"/>
        <v>DISTRIBUCION VOLUMEN X CRITERIO (Consumiciones)Espum/Lambrusc/MoscaREST.CAT ARAGON</v>
      </c>
      <c r="B755" s="10">
        <v>0</v>
      </c>
      <c r="C755" s="10">
        <v>0</v>
      </c>
      <c r="D755" s="10" t="s">
        <v>2</v>
      </c>
      <c r="E755" s="84">
        <v>16.969195302159164</v>
      </c>
      <c r="F755" s="84">
        <v>11.575306990830939</v>
      </c>
      <c r="G755" s="84">
        <v>11.759067266407955</v>
      </c>
      <c r="H755" s="11">
        <v>0</v>
      </c>
      <c r="I755" s="11">
        <v>0</v>
      </c>
      <c r="J755" s="11">
        <v>0</v>
      </c>
      <c r="K755" s="11">
        <v>0</v>
      </c>
      <c r="L755" s="11">
        <v>0</v>
      </c>
      <c r="M755" s="11">
        <v>0</v>
      </c>
      <c r="N755" s="11"/>
      <c r="O755" s="11"/>
    </row>
    <row r="756" spans="1:15" x14ac:dyDescent="0.35">
      <c r="A756" s="10" t="str">
        <f t="shared" si="24"/>
        <v>DISTRIBUCION VOLUMEN X CRITERIO (Consumiciones)Espum/Lambrusc/MoscaLEVANTE</v>
      </c>
      <c r="B756" s="10">
        <v>0</v>
      </c>
      <c r="C756" s="10">
        <v>0</v>
      </c>
      <c r="D756" s="10" t="s">
        <v>3</v>
      </c>
      <c r="E756" s="84">
        <v>12.58672566543266</v>
      </c>
      <c r="F756" s="84">
        <v>9.3475977366438361</v>
      </c>
      <c r="G756" s="84">
        <v>18.827020398540981</v>
      </c>
      <c r="H756" s="11">
        <v>0</v>
      </c>
      <c r="I756" s="11">
        <v>0</v>
      </c>
      <c r="J756" s="11">
        <v>0</v>
      </c>
      <c r="K756" s="11">
        <v>0</v>
      </c>
      <c r="L756" s="11">
        <v>0</v>
      </c>
      <c r="M756" s="11">
        <v>0</v>
      </c>
      <c r="N756" s="11"/>
      <c r="O756" s="11"/>
    </row>
    <row r="757" spans="1:15" x14ac:dyDescent="0.35">
      <c r="A757" s="10" t="str">
        <f t="shared" si="24"/>
        <v>DISTRIBUCION VOLUMEN X CRITERIO (Consumiciones)Espum/Lambrusc/MoscaANDALUCIA</v>
      </c>
      <c r="B757" s="10">
        <v>0</v>
      </c>
      <c r="C757" s="10">
        <v>0</v>
      </c>
      <c r="D757" s="10" t="s">
        <v>4</v>
      </c>
      <c r="E757" s="84">
        <v>20.097378340089346</v>
      </c>
      <c r="F757" s="84">
        <v>16.525117863346189</v>
      </c>
      <c r="G757" s="84">
        <v>15.147743383319733</v>
      </c>
      <c r="H757" s="11">
        <v>0</v>
      </c>
      <c r="I757" s="11">
        <v>0</v>
      </c>
      <c r="J757" s="11">
        <v>0</v>
      </c>
      <c r="K757" s="11">
        <v>0</v>
      </c>
      <c r="L757" s="11">
        <v>0</v>
      </c>
      <c r="M757" s="11">
        <v>0</v>
      </c>
      <c r="N757" s="11"/>
      <c r="O757" s="11"/>
    </row>
    <row r="758" spans="1:15" x14ac:dyDescent="0.35">
      <c r="A758" s="10" t="str">
        <f t="shared" si="24"/>
        <v>DISTRIBUCION VOLUMEN X CRITERIO (Consumiciones)Espum/Lambrusc/MoscaMDD AM</v>
      </c>
      <c r="B758" s="10">
        <v>0</v>
      </c>
      <c r="C758" s="10">
        <v>0</v>
      </c>
      <c r="D758" s="10" t="s">
        <v>5</v>
      </c>
      <c r="E758" s="84">
        <v>6.3136268277423895</v>
      </c>
      <c r="F758" s="84">
        <v>7.4755650970153953</v>
      </c>
      <c r="G758" s="84">
        <v>4.8916105684539293</v>
      </c>
      <c r="H758" s="11">
        <v>0</v>
      </c>
      <c r="I758" s="11">
        <v>0</v>
      </c>
      <c r="J758" s="11">
        <v>0</v>
      </c>
      <c r="K758" s="11">
        <v>0</v>
      </c>
      <c r="L758" s="11">
        <v>0</v>
      </c>
      <c r="M758" s="11">
        <v>0</v>
      </c>
      <c r="N758" s="11"/>
      <c r="O758" s="11"/>
    </row>
    <row r="759" spans="1:15" x14ac:dyDescent="0.35">
      <c r="A759" s="10" t="str">
        <f t="shared" si="24"/>
        <v>DISTRIBUCION VOLUMEN X CRITERIO (Consumiciones)Espum/Lambrusc/MoscaRTO CENTRO</v>
      </c>
      <c r="B759" s="10">
        <v>0</v>
      </c>
      <c r="C759" s="10">
        <v>0</v>
      </c>
      <c r="D759" s="10" t="s">
        <v>6</v>
      </c>
      <c r="E759" s="84">
        <v>6.5894443352911987</v>
      </c>
      <c r="F759" s="84">
        <v>5.1152276712624767</v>
      </c>
      <c r="G759" s="84">
        <v>6.0609139650848469</v>
      </c>
      <c r="H759" s="11">
        <v>0</v>
      </c>
      <c r="I759" s="11">
        <v>0</v>
      </c>
      <c r="J759" s="11">
        <v>0</v>
      </c>
      <c r="K759" s="11">
        <v>0</v>
      </c>
      <c r="L759" s="11">
        <v>0</v>
      </c>
      <c r="M759" s="11">
        <v>0</v>
      </c>
      <c r="N759" s="11"/>
      <c r="O759" s="11"/>
    </row>
    <row r="760" spans="1:15" x14ac:dyDescent="0.35">
      <c r="A760" s="10" t="str">
        <f t="shared" si="24"/>
        <v>DISTRIBUCION VOLUMEN X CRITERIO (Consumiciones)Espum/Lambrusc/MoscaNORTE-CENTRO</v>
      </c>
      <c r="B760" s="10">
        <v>0</v>
      </c>
      <c r="C760" s="10">
        <v>0</v>
      </c>
      <c r="D760" s="10" t="s">
        <v>7</v>
      </c>
      <c r="E760" s="84">
        <v>22.572214567132693</v>
      </c>
      <c r="F760" s="84">
        <v>32.897586220406538</v>
      </c>
      <c r="G760" s="84">
        <v>28.903615054140175</v>
      </c>
      <c r="H760" s="11">
        <v>0</v>
      </c>
      <c r="I760" s="11">
        <v>0</v>
      </c>
      <c r="J760" s="11">
        <v>0</v>
      </c>
      <c r="K760" s="11">
        <v>0</v>
      </c>
      <c r="L760" s="11">
        <v>0</v>
      </c>
      <c r="M760" s="11">
        <v>0</v>
      </c>
      <c r="N760" s="11"/>
      <c r="O760" s="11"/>
    </row>
    <row r="761" spans="1:15" x14ac:dyDescent="0.35">
      <c r="A761" s="10" t="str">
        <f t="shared" si="24"/>
        <v>DISTRIBUCION VOLUMEN X CRITERIO (Consumiciones)Espum/Lambrusc/MoscaNOROESTE</v>
      </c>
      <c r="B761" s="10">
        <v>0</v>
      </c>
      <c r="C761" s="10">
        <v>0</v>
      </c>
      <c r="D761" s="10" t="s">
        <v>8</v>
      </c>
      <c r="E761" s="84">
        <v>7.9191188446186302</v>
      </c>
      <c r="F761" s="84">
        <v>7.4702418053660917</v>
      </c>
      <c r="G761" s="84">
        <v>7.7752464750438124</v>
      </c>
      <c r="H761" s="11">
        <v>0</v>
      </c>
      <c r="I761" s="11">
        <v>0</v>
      </c>
      <c r="J761" s="11">
        <v>0</v>
      </c>
      <c r="K761" s="11">
        <v>0</v>
      </c>
      <c r="L761" s="11">
        <v>0</v>
      </c>
      <c r="M761" s="11">
        <v>0</v>
      </c>
      <c r="N761" s="11"/>
      <c r="O761" s="11"/>
    </row>
    <row r="762" spans="1:15" x14ac:dyDescent="0.35">
      <c r="A762" s="10" t="str">
        <f t="shared" si="24"/>
        <v>DISTRIBUCION VOLUMEN X CRITERIO (Consumiciones)Espum/Lambrusc/Mosca&lt;2MIL</v>
      </c>
      <c r="B762" s="10">
        <v>0</v>
      </c>
      <c r="C762" s="10">
        <v>0</v>
      </c>
      <c r="D762" s="10" t="s">
        <v>9</v>
      </c>
      <c r="E762" s="84">
        <v>5.0824519926786893</v>
      </c>
      <c r="F762" s="84">
        <v>4.2188488749111057</v>
      </c>
      <c r="G762" s="84">
        <v>6.1751986746125658</v>
      </c>
      <c r="H762" s="11">
        <v>0</v>
      </c>
      <c r="I762" s="11">
        <v>0</v>
      </c>
      <c r="J762" s="11">
        <v>0</v>
      </c>
      <c r="K762" s="11">
        <v>0</v>
      </c>
      <c r="L762" s="11">
        <v>0</v>
      </c>
      <c r="M762" s="11">
        <v>0</v>
      </c>
      <c r="N762" s="11"/>
      <c r="O762" s="11"/>
    </row>
    <row r="763" spans="1:15" x14ac:dyDescent="0.35">
      <c r="A763" s="10" t="str">
        <f t="shared" si="24"/>
        <v>DISTRIBUCION VOLUMEN X CRITERIO (Consumiciones)Espum/Lambrusc/Mosca2-5MIL</v>
      </c>
      <c r="B763" s="10">
        <v>0</v>
      </c>
      <c r="C763" s="10">
        <v>0</v>
      </c>
      <c r="D763" s="10" t="s">
        <v>10</v>
      </c>
      <c r="E763" s="84">
        <v>7.2012306884927195</v>
      </c>
      <c r="F763" s="84">
        <v>3.7732461779745439</v>
      </c>
      <c r="G763" s="84">
        <v>2.141568401179772</v>
      </c>
      <c r="H763" s="11">
        <v>0</v>
      </c>
      <c r="I763" s="11">
        <v>0</v>
      </c>
      <c r="J763" s="11">
        <v>0</v>
      </c>
      <c r="K763" s="11">
        <v>0</v>
      </c>
      <c r="L763" s="11">
        <v>0</v>
      </c>
      <c r="M763" s="11">
        <v>0</v>
      </c>
      <c r="N763" s="11"/>
      <c r="O763" s="11"/>
    </row>
    <row r="764" spans="1:15" x14ac:dyDescent="0.35">
      <c r="A764" s="10" t="str">
        <f t="shared" si="24"/>
        <v>DISTRIBUCION VOLUMEN X CRITERIO (Consumiciones)Espum/Lambrusc/Mosca5-10MIL</v>
      </c>
      <c r="B764" s="10">
        <v>0</v>
      </c>
      <c r="C764" s="10">
        <v>0</v>
      </c>
      <c r="D764" s="10" t="s">
        <v>11</v>
      </c>
      <c r="E764" s="84">
        <v>6.8456966619788231</v>
      </c>
      <c r="F764" s="84">
        <v>5.775085807840302</v>
      </c>
      <c r="G764" s="84">
        <v>13.835059857992343</v>
      </c>
      <c r="H764" s="11">
        <v>0</v>
      </c>
      <c r="I764" s="11">
        <v>0</v>
      </c>
      <c r="J764" s="11">
        <v>0</v>
      </c>
      <c r="K764" s="11">
        <v>0</v>
      </c>
      <c r="L764" s="11">
        <v>0</v>
      </c>
      <c r="M764" s="11">
        <v>0</v>
      </c>
      <c r="N764" s="11"/>
      <c r="O764" s="11"/>
    </row>
    <row r="765" spans="1:15" x14ac:dyDescent="0.35">
      <c r="A765" s="10" t="str">
        <f t="shared" si="24"/>
        <v>DISTRIBUCION VOLUMEN X CRITERIO (Consumiciones)Espum/Lambrusc/Mosca10-30MIL</v>
      </c>
      <c r="B765" s="10">
        <v>0</v>
      </c>
      <c r="C765" s="10">
        <v>0</v>
      </c>
      <c r="D765" s="10" t="s">
        <v>12</v>
      </c>
      <c r="E765" s="84">
        <v>25.554333326439444</v>
      </c>
      <c r="F765" s="84">
        <v>18.500642297358745</v>
      </c>
      <c r="G765" s="84">
        <v>14.347708086543529</v>
      </c>
      <c r="H765" s="11">
        <v>0</v>
      </c>
      <c r="I765" s="11">
        <v>0</v>
      </c>
      <c r="J765" s="11">
        <v>0</v>
      </c>
      <c r="K765" s="11">
        <v>0</v>
      </c>
      <c r="L765" s="11">
        <v>0</v>
      </c>
      <c r="M765" s="11">
        <v>0</v>
      </c>
      <c r="N765" s="11"/>
      <c r="O765" s="11"/>
    </row>
    <row r="766" spans="1:15" x14ac:dyDescent="0.35">
      <c r="A766" s="10" t="str">
        <f t="shared" si="24"/>
        <v>DISTRIBUCION VOLUMEN X CRITERIO (Consumiciones)Espum/Lambrusc/Mosca30-100MIL</v>
      </c>
      <c r="B766" s="10">
        <v>0</v>
      </c>
      <c r="C766" s="10">
        <v>0</v>
      </c>
      <c r="D766" s="10" t="s">
        <v>13</v>
      </c>
      <c r="E766" s="84">
        <v>18.841096283504303</v>
      </c>
      <c r="F766" s="84">
        <v>17.143240028066376</v>
      </c>
      <c r="G766" s="84">
        <v>26.018999043340145</v>
      </c>
      <c r="H766" s="11">
        <v>0</v>
      </c>
      <c r="I766" s="11">
        <v>0</v>
      </c>
      <c r="J766" s="11">
        <v>0</v>
      </c>
      <c r="K766" s="11">
        <v>0</v>
      </c>
      <c r="L766" s="11">
        <v>0</v>
      </c>
      <c r="M766" s="11">
        <v>0</v>
      </c>
      <c r="N766" s="11"/>
      <c r="O766" s="11"/>
    </row>
    <row r="767" spans="1:15" x14ac:dyDescent="0.35">
      <c r="A767" s="10" t="str">
        <f t="shared" si="24"/>
        <v>DISTRIBUCION VOLUMEN X CRITERIO (Consumiciones)Espum/Lambrusc/Mosca100-200MIL</v>
      </c>
      <c r="B767" s="10">
        <v>0</v>
      </c>
      <c r="C767" s="10">
        <v>0</v>
      </c>
      <c r="D767" s="10" t="s">
        <v>14</v>
      </c>
      <c r="E767" s="84">
        <v>9.2211429335911639</v>
      </c>
      <c r="F767" s="84">
        <v>6.0751758007049839</v>
      </c>
      <c r="G767" s="84">
        <v>8.5776929584233947</v>
      </c>
      <c r="H767" s="11">
        <v>0</v>
      </c>
      <c r="I767" s="11">
        <v>0</v>
      </c>
      <c r="J767" s="11">
        <v>0</v>
      </c>
      <c r="K767" s="11">
        <v>0</v>
      </c>
      <c r="L767" s="11">
        <v>0</v>
      </c>
      <c r="M767" s="11">
        <v>0</v>
      </c>
      <c r="N767" s="11"/>
      <c r="O767" s="11"/>
    </row>
    <row r="768" spans="1:15" x14ac:dyDescent="0.35">
      <c r="A768" s="10" t="str">
        <f t="shared" si="24"/>
        <v>DISTRIBUCION VOLUMEN X CRITERIO (Consumiciones)Espum/Lambrusc/Mosca200-500MIL</v>
      </c>
      <c r="B768" s="10">
        <v>0</v>
      </c>
      <c r="C768" s="10">
        <v>0</v>
      </c>
      <c r="D768" s="10" t="s">
        <v>15</v>
      </c>
      <c r="E768" s="84">
        <v>16.27605243836863</v>
      </c>
      <c r="F768" s="84">
        <v>30.546478109057578</v>
      </c>
      <c r="G768" s="84">
        <v>20.718556400927095</v>
      </c>
      <c r="H768" s="11">
        <v>0</v>
      </c>
      <c r="I768" s="11">
        <v>0</v>
      </c>
      <c r="J768" s="11">
        <v>0</v>
      </c>
      <c r="K768" s="11">
        <v>0</v>
      </c>
      <c r="L768" s="11">
        <v>0</v>
      </c>
      <c r="M768" s="11">
        <v>0</v>
      </c>
      <c r="N768" s="11"/>
      <c r="O768" s="11"/>
    </row>
    <row r="769" spans="1:15" x14ac:dyDescent="0.35">
      <c r="A769" s="10" t="str">
        <f t="shared" si="24"/>
        <v>DISTRIBUCION VOLUMEN X CRITERIO (Consumiciones)Espum/Lambrusc/Mosca&gt;500MIL</v>
      </c>
      <c r="B769" s="10">
        <v>0</v>
      </c>
      <c r="C769" s="10">
        <v>0</v>
      </c>
      <c r="D769" s="10" t="s">
        <v>16</v>
      </c>
      <c r="E769" s="84">
        <v>10.977992443435639</v>
      </c>
      <c r="F769" s="84">
        <v>13.967275483830372</v>
      </c>
      <c r="G769" s="84">
        <v>8.185224717381578</v>
      </c>
      <c r="H769" s="11">
        <v>0</v>
      </c>
      <c r="I769" s="11">
        <v>0</v>
      </c>
      <c r="J769" s="11">
        <v>0</v>
      </c>
      <c r="K769" s="11">
        <v>0</v>
      </c>
      <c r="L769" s="11">
        <v>0</v>
      </c>
      <c r="M769" s="11">
        <v>0</v>
      </c>
      <c r="N769" s="11"/>
      <c r="O769" s="11"/>
    </row>
    <row r="770" spans="1:15" x14ac:dyDescent="0.35">
      <c r="A770" s="10" t="str">
        <f t="shared" si="24"/>
        <v>DISTRIBUCION VOLUMEN X CRITERIO (Consumiciones)Espum/Lambrusc/MoscaDE 15 A 19 AÑOS</v>
      </c>
      <c r="B770" s="10">
        <v>0</v>
      </c>
      <c r="C770" s="10">
        <v>0</v>
      </c>
      <c r="D770" s="10" t="s">
        <v>35</v>
      </c>
      <c r="E770" s="84" t="s">
        <v>213</v>
      </c>
      <c r="F770" s="84">
        <v>0.53013395639738858</v>
      </c>
      <c r="G770" s="84">
        <v>0.54293442549286874</v>
      </c>
      <c r="H770" s="11">
        <v>0</v>
      </c>
      <c r="I770" s="11">
        <v>0</v>
      </c>
      <c r="J770" s="11">
        <v>0</v>
      </c>
      <c r="K770" s="11">
        <v>0</v>
      </c>
      <c r="L770" s="11">
        <v>0</v>
      </c>
      <c r="M770" s="11">
        <v>0</v>
      </c>
      <c r="N770" s="11"/>
      <c r="O770" s="11"/>
    </row>
    <row r="771" spans="1:15" x14ac:dyDescent="0.35">
      <c r="A771" s="10" t="str">
        <f t="shared" si="24"/>
        <v>DISTRIBUCION VOLUMEN X CRITERIO (Consumiciones)Espum/Lambrusc/MoscaDE 20 A 24 AÑOS</v>
      </c>
      <c r="B771" s="10">
        <v>0</v>
      </c>
      <c r="C771" s="10">
        <v>0</v>
      </c>
      <c r="D771" s="10" t="s">
        <v>36</v>
      </c>
      <c r="E771" s="84">
        <v>8.0616672397212117</v>
      </c>
      <c r="F771" s="84">
        <v>15.969963990981718</v>
      </c>
      <c r="G771" s="84">
        <v>19.931135468636342</v>
      </c>
      <c r="H771" s="11">
        <v>0</v>
      </c>
      <c r="I771" s="11">
        <v>0</v>
      </c>
      <c r="J771" s="11">
        <v>0</v>
      </c>
      <c r="K771" s="11">
        <v>0</v>
      </c>
      <c r="L771" s="11">
        <v>0</v>
      </c>
      <c r="M771" s="11">
        <v>0</v>
      </c>
      <c r="N771" s="11"/>
      <c r="O771" s="11"/>
    </row>
    <row r="772" spans="1:15" x14ac:dyDescent="0.35">
      <c r="A772" s="10" t="str">
        <f t="shared" si="24"/>
        <v>DISTRIBUCION VOLUMEN X CRITERIO (Consumiciones)Espum/Lambrusc/MoscaDE 25 A 34 AÑOS</v>
      </c>
      <c r="B772" s="10">
        <v>0</v>
      </c>
      <c r="C772" s="10">
        <v>0</v>
      </c>
      <c r="D772" s="10" t="s">
        <v>37</v>
      </c>
      <c r="E772" s="84">
        <v>6.1129403256328594</v>
      </c>
      <c r="F772" s="84">
        <v>5.6049853435103634</v>
      </c>
      <c r="G772" s="84">
        <v>3.8912335051066358</v>
      </c>
      <c r="H772" s="11">
        <v>0</v>
      </c>
      <c r="I772" s="11">
        <v>0</v>
      </c>
      <c r="J772" s="11">
        <v>0</v>
      </c>
      <c r="K772" s="11">
        <v>0</v>
      </c>
      <c r="L772" s="11">
        <v>0</v>
      </c>
      <c r="M772" s="11">
        <v>0</v>
      </c>
      <c r="N772" s="11"/>
      <c r="O772" s="11"/>
    </row>
    <row r="773" spans="1:15" x14ac:dyDescent="0.35">
      <c r="A773" s="10" t="str">
        <f t="shared" si="24"/>
        <v>DISTRIBUCION VOLUMEN X CRITERIO (Consumiciones)Espum/Lambrusc/MoscaDE 35 A 49 AÑOS</v>
      </c>
      <c r="B773" s="10">
        <v>0</v>
      </c>
      <c r="C773" s="10">
        <v>0</v>
      </c>
      <c r="D773" s="10" t="s">
        <v>38</v>
      </c>
      <c r="E773" s="84">
        <v>25.248196170789218</v>
      </c>
      <c r="F773" s="84">
        <v>18.784971666494517</v>
      </c>
      <c r="G773" s="84">
        <v>17.887992648892812</v>
      </c>
      <c r="H773" s="11">
        <v>0</v>
      </c>
      <c r="I773" s="11">
        <v>0</v>
      </c>
      <c r="J773" s="11">
        <v>0</v>
      </c>
      <c r="K773" s="11">
        <v>0</v>
      </c>
      <c r="L773" s="11">
        <v>0</v>
      </c>
      <c r="M773" s="11">
        <v>0</v>
      </c>
      <c r="N773" s="11"/>
      <c r="O773" s="11"/>
    </row>
    <row r="774" spans="1:15" x14ac:dyDescent="0.35">
      <c r="A774" s="10" t="str">
        <f t="shared" si="24"/>
        <v>DISTRIBUCION VOLUMEN X CRITERIO (Consumiciones)Espum/Lambrusc/MoscaDE 50 A 59 AÑOS</v>
      </c>
      <c r="B774" s="10">
        <v>0</v>
      </c>
      <c r="C774" s="10">
        <v>0</v>
      </c>
      <c r="D774" s="10" t="s">
        <v>39</v>
      </c>
      <c r="E774" s="84">
        <v>23.577828347327927</v>
      </c>
      <c r="F774" s="84">
        <v>18.312197476163171</v>
      </c>
      <c r="G774" s="84">
        <v>23.019245209048737</v>
      </c>
      <c r="H774" s="11">
        <v>0</v>
      </c>
      <c r="I774" s="11">
        <v>0</v>
      </c>
      <c r="J774" s="11">
        <v>0</v>
      </c>
      <c r="K774" s="11">
        <v>0</v>
      </c>
      <c r="L774" s="11">
        <v>0</v>
      </c>
      <c r="M774" s="11">
        <v>0</v>
      </c>
      <c r="N774" s="11"/>
      <c r="O774" s="11"/>
    </row>
    <row r="775" spans="1:15" x14ac:dyDescent="0.35">
      <c r="A775" s="10" t="str">
        <f t="shared" si="24"/>
        <v>DISTRIBUCION VOLUMEN X CRITERIO (Consumiciones)Espum/Lambrusc/MoscaDE 60 A 75 AÑOS</v>
      </c>
      <c r="B775" s="10">
        <v>0</v>
      </c>
      <c r="C775" s="10">
        <v>0</v>
      </c>
      <c r="D775" s="10" t="s">
        <v>40</v>
      </c>
      <c r="E775" s="84">
        <v>36.999374379549963</v>
      </c>
      <c r="F775" s="84">
        <v>40.797754689898596</v>
      </c>
      <c r="G775" s="84">
        <v>34.727469162535144</v>
      </c>
      <c r="H775" s="11">
        <v>0</v>
      </c>
      <c r="I775" s="11">
        <v>0</v>
      </c>
      <c r="J775" s="11">
        <v>0</v>
      </c>
      <c r="K775" s="11">
        <v>0</v>
      </c>
      <c r="L775" s="11">
        <v>0</v>
      </c>
      <c r="M775" s="11">
        <v>0</v>
      </c>
      <c r="N775" s="11"/>
      <c r="O775" s="11"/>
    </row>
    <row r="776" spans="1:15" x14ac:dyDescent="0.35">
      <c r="A776" s="10" t="str">
        <f t="shared" si="24"/>
        <v>DISTRIBUCION VOLUMEN X CRITERIO (Consumiciones)Espum/Lambrusc/MoscaNIVEL ALTO</v>
      </c>
      <c r="B776" s="10">
        <v>0</v>
      </c>
      <c r="C776" s="10">
        <v>0</v>
      </c>
      <c r="D776" s="10" t="s">
        <v>203</v>
      </c>
      <c r="E776" s="84">
        <v>16.892656973858376</v>
      </c>
      <c r="F776" s="84">
        <v>14.493479969464163</v>
      </c>
      <c r="G776" s="84">
        <v>15.015320233583907</v>
      </c>
      <c r="H776" s="11">
        <v>0</v>
      </c>
      <c r="I776" s="11">
        <v>0</v>
      </c>
      <c r="J776" s="11">
        <v>0</v>
      </c>
      <c r="K776" s="11">
        <v>0</v>
      </c>
      <c r="L776" s="11">
        <v>0</v>
      </c>
      <c r="M776" s="11">
        <v>0</v>
      </c>
      <c r="N776" s="11"/>
      <c r="O776" s="11"/>
    </row>
    <row r="777" spans="1:15" x14ac:dyDescent="0.35">
      <c r="A777" s="10" t="str">
        <f t="shared" si="24"/>
        <v>DISTRIBUCION VOLUMEN X CRITERIO (Consumiciones)Espum/Lambrusc/MoscaNIVEL MEDIO ALTO</v>
      </c>
      <c r="B777" s="10">
        <v>0</v>
      </c>
      <c r="C777" s="10">
        <v>0</v>
      </c>
      <c r="D777" s="10" t="s">
        <v>204</v>
      </c>
      <c r="E777" s="84">
        <v>18.93004361246691</v>
      </c>
      <c r="F777" s="84">
        <v>26.614914833269815</v>
      </c>
      <c r="G777" s="84">
        <v>21.995313083056182</v>
      </c>
      <c r="H777" s="11">
        <v>0</v>
      </c>
      <c r="I777" s="11">
        <v>0</v>
      </c>
      <c r="J777" s="11">
        <v>0</v>
      </c>
      <c r="K777" s="11">
        <v>0</v>
      </c>
      <c r="L777" s="11">
        <v>0</v>
      </c>
      <c r="M777" s="11">
        <v>0</v>
      </c>
      <c r="N777" s="11"/>
      <c r="O777" s="11"/>
    </row>
    <row r="778" spans="1:15" x14ac:dyDescent="0.35">
      <c r="A778" s="10" t="str">
        <f t="shared" si="24"/>
        <v>DISTRIBUCION VOLUMEN X CRITERIO (Consumiciones)Espum/Lambrusc/MoscaNIVEL MEDIO</v>
      </c>
      <c r="B778" s="10">
        <v>0</v>
      </c>
      <c r="C778" s="10">
        <v>0</v>
      </c>
      <c r="D778" s="10" t="s">
        <v>205</v>
      </c>
      <c r="E778" s="84">
        <v>22.04011403354567</v>
      </c>
      <c r="F778" s="84">
        <v>17.834807886604242</v>
      </c>
      <c r="G778" s="84">
        <v>19.204897785876213</v>
      </c>
      <c r="H778" s="11">
        <v>0</v>
      </c>
      <c r="I778" s="11">
        <v>0</v>
      </c>
      <c r="J778" s="11">
        <v>0</v>
      </c>
      <c r="K778" s="11">
        <v>0</v>
      </c>
      <c r="L778" s="11">
        <v>0</v>
      </c>
      <c r="M778" s="11">
        <v>0</v>
      </c>
      <c r="N778" s="11"/>
      <c r="O778" s="11"/>
    </row>
    <row r="779" spans="1:15" x14ac:dyDescent="0.35">
      <c r="A779" s="10" t="str">
        <f t="shared" si="24"/>
        <v>DISTRIBUCION VOLUMEN X CRITERIO (Consumiciones)Espum/Lambrusc/MoscaNIVEL MEDIO BAJO</v>
      </c>
      <c r="B779" s="10">
        <v>0</v>
      </c>
      <c r="C779" s="10">
        <v>0</v>
      </c>
      <c r="D779" s="10" t="s">
        <v>206</v>
      </c>
      <c r="E779" s="84">
        <v>25.558469659993381</v>
      </c>
      <c r="F779" s="84">
        <v>15.603195577764877</v>
      </c>
      <c r="G779" s="84">
        <v>26.605156715732658</v>
      </c>
      <c r="H779" s="11">
        <v>0</v>
      </c>
      <c r="I779" s="11">
        <v>0</v>
      </c>
      <c r="J779" s="11">
        <v>0</v>
      </c>
      <c r="K779" s="11">
        <v>0</v>
      </c>
      <c r="L779" s="11">
        <v>0</v>
      </c>
      <c r="M779" s="11">
        <v>0</v>
      </c>
      <c r="N779" s="11"/>
      <c r="O779" s="11"/>
    </row>
    <row r="780" spans="1:15" x14ac:dyDescent="0.35">
      <c r="A780" s="10" t="str">
        <f t="shared" si="24"/>
        <v>DISTRIBUCION VOLUMEN X CRITERIO (Consumiciones)Espum/Lambrusc/MoscaNIVEL BAJO</v>
      </c>
      <c r="B780" s="10">
        <v>0</v>
      </c>
      <c r="C780" s="10">
        <v>0</v>
      </c>
      <c r="D780" s="10" t="s">
        <v>207</v>
      </c>
      <c r="E780" s="84">
        <v>16.578731877688618</v>
      </c>
      <c r="F780" s="84">
        <v>25.453600248845703</v>
      </c>
      <c r="G780" s="84">
        <v>17.179321950231547</v>
      </c>
      <c r="H780" s="11">
        <v>0</v>
      </c>
      <c r="I780" s="11">
        <v>0</v>
      </c>
      <c r="J780" s="11">
        <v>0</v>
      </c>
      <c r="K780" s="11">
        <v>0</v>
      </c>
      <c r="L780" s="11">
        <v>0</v>
      </c>
      <c r="M780" s="11">
        <v>0</v>
      </c>
      <c r="N780" s="11"/>
      <c r="O780" s="11"/>
    </row>
    <row r="781" spans="1:15" x14ac:dyDescent="0.35">
      <c r="A781" s="10" t="str">
        <f t="shared" si="24"/>
        <v>DISTRIBUCION VOLUMEN X CRITERIO (Consumiciones)Espum/Lambrusc/MoscaHOMBRE</v>
      </c>
      <c r="B781" s="10">
        <v>0</v>
      </c>
      <c r="C781" s="10">
        <v>0</v>
      </c>
      <c r="D781" s="10" t="s">
        <v>17</v>
      </c>
      <c r="E781" s="84">
        <v>41.931402785820652</v>
      </c>
      <c r="F781" s="84">
        <v>45.434108720403572</v>
      </c>
      <c r="G781" s="84">
        <v>50.791605098104853</v>
      </c>
      <c r="H781" s="11">
        <v>0</v>
      </c>
      <c r="I781" s="11">
        <v>0</v>
      </c>
      <c r="J781" s="11">
        <v>0</v>
      </c>
      <c r="K781" s="11">
        <v>0</v>
      </c>
      <c r="L781" s="11">
        <v>0</v>
      </c>
      <c r="M781" s="11">
        <v>0</v>
      </c>
      <c r="N781" s="11"/>
      <c r="O781" s="11"/>
    </row>
    <row r="782" spans="1:15" x14ac:dyDescent="0.35">
      <c r="A782" s="10" t="str">
        <f t="shared" si="24"/>
        <v>DISTRIBUCION VOLUMEN X CRITERIO (Consumiciones)Espum/Lambrusc/MoscaMUJER</v>
      </c>
      <c r="B782" s="10">
        <v>0</v>
      </c>
      <c r="C782" s="10">
        <v>0</v>
      </c>
      <c r="D782" s="10" t="s">
        <v>18</v>
      </c>
      <c r="E782" s="84">
        <v>58.068597214179363</v>
      </c>
      <c r="F782" s="84">
        <v>54.565891279596435</v>
      </c>
      <c r="G782" s="84">
        <v>49.208394901895154</v>
      </c>
      <c r="H782" s="11">
        <v>0</v>
      </c>
      <c r="I782" s="11">
        <v>0</v>
      </c>
      <c r="J782" s="11">
        <v>0</v>
      </c>
      <c r="K782" s="11">
        <v>0</v>
      </c>
      <c r="L782" s="11">
        <v>0</v>
      </c>
      <c r="M782" s="11">
        <v>0</v>
      </c>
      <c r="N782" s="11"/>
      <c r="O782" s="11"/>
    </row>
    <row r="783" spans="1:15" x14ac:dyDescent="0.35">
      <c r="A783" s="10" t="str">
        <f>$B$3&amp;$C$783&amp;D783</f>
        <v>DISTRIBUCION VOLUMEN X CRITERIO (Consumiciones)SidraT.ESPAÑA</v>
      </c>
      <c r="B783" s="10">
        <v>0</v>
      </c>
      <c r="C783" s="10" t="s">
        <v>137</v>
      </c>
      <c r="D783" s="10" t="s">
        <v>32</v>
      </c>
      <c r="E783" s="84">
        <v>100</v>
      </c>
      <c r="F783" s="84">
        <v>100</v>
      </c>
      <c r="G783" s="84">
        <v>100</v>
      </c>
      <c r="H783" s="11">
        <v>0</v>
      </c>
      <c r="I783" s="11">
        <v>0</v>
      </c>
      <c r="J783" s="11">
        <v>0</v>
      </c>
      <c r="K783" s="11">
        <v>0</v>
      </c>
      <c r="L783" s="11">
        <v>0</v>
      </c>
      <c r="M783" s="11">
        <v>0</v>
      </c>
      <c r="N783" s="11"/>
      <c r="O783" s="11"/>
    </row>
    <row r="784" spans="1:15" x14ac:dyDescent="0.35">
      <c r="A784" s="10" t="str">
        <f t="shared" ref="A784:A812" si="25">$B$3&amp;$C$783&amp;D784</f>
        <v>DISTRIBUCION VOLUMEN X CRITERIO (Consumiciones)SidraBCN AM</v>
      </c>
      <c r="B784" s="10">
        <v>0</v>
      </c>
      <c r="C784" s="10">
        <v>0</v>
      </c>
      <c r="D784" s="10" t="s">
        <v>1</v>
      </c>
      <c r="E784" s="84">
        <v>1.3676400426458961</v>
      </c>
      <c r="F784" s="84">
        <v>0.76377603365740165</v>
      </c>
      <c r="G784" s="84">
        <v>0.96035382161917171</v>
      </c>
      <c r="H784" s="11">
        <v>0</v>
      </c>
      <c r="I784" s="11">
        <v>0</v>
      </c>
      <c r="J784" s="11">
        <v>0</v>
      </c>
      <c r="K784" s="11">
        <v>0</v>
      </c>
      <c r="L784" s="11">
        <v>0</v>
      </c>
      <c r="M784" s="11">
        <v>0</v>
      </c>
      <c r="N784" s="11"/>
      <c r="O784" s="11"/>
    </row>
    <row r="785" spans="1:15" x14ac:dyDescent="0.35">
      <c r="A785" s="10" t="str">
        <f t="shared" si="25"/>
        <v>DISTRIBUCION VOLUMEN X CRITERIO (Consumiciones)SidraREST.CAT ARAGON</v>
      </c>
      <c r="B785" s="10">
        <v>0</v>
      </c>
      <c r="C785" s="10">
        <v>0</v>
      </c>
      <c r="D785" s="10" t="s">
        <v>2</v>
      </c>
      <c r="E785" s="84">
        <v>2.7364324002866134</v>
      </c>
      <c r="F785" s="84">
        <v>2.8976878144523037</v>
      </c>
      <c r="G785" s="84">
        <v>1.9843978026003324</v>
      </c>
      <c r="H785" s="11">
        <v>0</v>
      </c>
      <c r="I785" s="11">
        <v>0</v>
      </c>
      <c r="J785" s="11">
        <v>0</v>
      </c>
      <c r="K785" s="11">
        <v>0</v>
      </c>
      <c r="L785" s="11">
        <v>0</v>
      </c>
      <c r="M785" s="11">
        <v>0</v>
      </c>
      <c r="N785" s="11"/>
      <c r="O785" s="11"/>
    </row>
    <row r="786" spans="1:15" x14ac:dyDescent="0.35">
      <c r="A786" s="10" t="str">
        <f t="shared" si="25"/>
        <v>DISTRIBUCION VOLUMEN X CRITERIO (Consumiciones)SidraLEVANTE</v>
      </c>
      <c r="B786" s="10">
        <v>0</v>
      </c>
      <c r="C786" s="10">
        <v>0</v>
      </c>
      <c r="D786" s="10" t="s">
        <v>3</v>
      </c>
      <c r="E786" s="84">
        <v>3.9514904698288058</v>
      </c>
      <c r="F786" s="84">
        <v>2.9745192386703261</v>
      </c>
      <c r="G786" s="84">
        <v>3.7241436659820555</v>
      </c>
      <c r="H786" s="11">
        <v>0</v>
      </c>
      <c r="I786" s="11">
        <v>0</v>
      </c>
      <c r="J786" s="11">
        <v>0</v>
      </c>
      <c r="K786" s="11">
        <v>0</v>
      </c>
      <c r="L786" s="11">
        <v>0</v>
      </c>
      <c r="M786" s="11">
        <v>0</v>
      </c>
      <c r="N786" s="11"/>
      <c r="O786" s="11"/>
    </row>
    <row r="787" spans="1:15" x14ac:dyDescent="0.35">
      <c r="A787" s="10" t="str">
        <f t="shared" si="25"/>
        <v>DISTRIBUCION VOLUMEN X CRITERIO (Consumiciones)SidraANDALUCIA</v>
      </c>
      <c r="B787" s="10">
        <v>0</v>
      </c>
      <c r="C787" s="10">
        <v>0</v>
      </c>
      <c r="D787" s="10" t="s">
        <v>4</v>
      </c>
      <c r="E787" s="84">
        <v>5.0833759756979129</v>
      </c>
      <c r="F787" s="84">
        <v>3.7942082082176087</v>
      </c>
      <c r="G787" s="84">
        <v>2.7935541156229182</v>
      </c>
      <c r="H787" s="11">
        <v>0</v>
      </c>
      <c r="I787" s="11">
        <v>0</v>
      </c>
      <c r="J787" s="11">
        <v>0</v>
      </c>
      <c r="K787" s="11">
        <v>0</v>
      </c>
      <c r="L787" s="11">
        <v>0</v>
      </c>
      <c r="M787" s="11">
        <v>0</v>
      </c>
      <c r="N787" s="11"/>
      <c r="O787" s="11"/>
    </row>
    <row r="788" spans="1:15" x14ac:dyDescent="0.35">
      <c r="A788" s="10" t="str">
        <f t="shared" si="25"/>
        <v>DISTRIBUCION VOLUMEN X CRITERIO (Consumiciones)SidraMDD AM</v>
      </c>
      <c r="B788" s="10">
        <v>0</v>
      </c>
      <c r="C788" s="10">
        <v>0</v>
      </c>
      <c r="D788" s="10" t="s">
        <v>5</v>
      </c>
      <c r="E788" s="84">
        <v>6.0869141442339574</v>
      </c>
      <c r="F788" s="84">
        <v>4.1367103035880719</v>
      </c>
      <c r="G788" s="84">
        <v>4.8395126465250966</v>
      </c>
      <c r="H788" s="11">
        <v>0</v>
      </c>
      <c r="I788" s="11">
        <v>0</v>
      </c>
      <c r="J788" s="11">
        <v>0</v>
      </c>
      <c r="K788" s="11">
        <v>0</v>
      </c>
      <c r="L788" s="11">
        <v>0</v>
      </c>
      <c r="M788" s="11">
        <v>0</v>
      </c>
      <c r="N788" s="11"/>
      <c r="O788" s="11"/>
    </row>
    <row r="789" spans="1:15" x14ac:dyDescent="0.35">
      <c r="A789" s="10" t="str">
        <f t="shared" si="25"/>
        <v>DISTRIBUCION VOLUMEN X CRITERIO (Consumiciones)SidraRTO CENTRO</v>
      </c>
      <c r="B789" s="10">
        <v>0</v>
      </c>
      <c r="C789" s="10">
        <v>0</v>
      </c>
      <c r="D789" s="10" t="s">
        <v>6</v>
      </c>
      <c r="E789" s="84">
        <v>6.1543861953864312</v>
      </c>
      <c r="F789" s="84">
        <v>4.3851936544904309</v>
      </c>
      <c r="G789" s="84">
        <v>4.8737718488320434</v>
      </c>
      <c r="H789" s="11">
        <v>0</v>
      </c>
      <c r="I789" s="11">
        <v>0</v>
      </c>
      <c r="J789" s="11">
        <v>0</v>
      </c>
      <c r="K789" s="11">
        <v>0</v>
      </c>
      <c r="L789" s="11">
        <v>0</v>
      </c>
      <c r="M789" s="11">
        <v>0</v>
      </c>
      <c r="N789" s="11"/>
      <c r="O789" s="11"/>
    </row>
    <row r="790" spans="1:15" x14ac:dyDescent="0.35">
      <c r="A790" s="10" t="str">
        <f t="shared" si="25"/>
        <v>DISTRIBUCION VOLUMEN X CRITERIO (Consumiciones)SidraNORTE-CENTRO</v>
      </c>
      <c r="B790" s="10">
        <v>0</v>
      </c>
      <c r="C790" s="10">
        <v>0</v>
      </c>
      <c r="D790" s="10" t="s">
        <v>7</v>
      </c>
      <c r="E790" s="84">
        <v>12.074053983997548</v>
      </c>
      <c r="F790" s="84">
        <v>12.717076271484885</v>
      </c>
      <c r="G790" s="84">
        <v>15.327941661079933</v>
      </c>
      <c r="H790" s="11">
        <v>0</v>
      </c>
      <c r="I790" s="11">
        <v>0</v>
      </c>
      <c r="J790" s="11">
        <v>0</v>
      </c>
      <c r="K790" s="11">
        <v>0</v>
      </c>
      <c r="L790" s="11">
        <v>0</v>
      </c>
      <c r="M790" s="11">
        <v>0</v>
      </c>
      <c r="N790" s="11"/>
      <c r="O790" s="11"/>
    </row>
    <row r="791" spans="1:15" x14ac:dyDescent="0.35">
      <c r="A791" s="10" t="str">
        <f t="shared" si="25"/>
        <v>DISTRIBUCION VOLUMEN X CRITERIO (Consumiciones)SidraNOROESTE</v>
      </c>
      <c r="B791" s="10">
        <v>0</v>
      </c>
      <c r="C791" s="10">
        <v>0</v>
      </c>
      <c r="D791" s="10" t="s">
        <v>8</v>
      </c>
      <c r="E791" s="84">
        <v>62.545701490734686</v>
      </c>
      <c r="F791" s="84">
        <v>68.330852539917686</v>
      </c>
      <c r="G791" s="84">
        <v>65.496344367866172</v>
      </c>
      <c r="H791" s="11">
        <v>0</v>
      </c>
      <c r="I791" s="11">
        <v>0</v>
      </c>
      <c r="J791" s="11">
        <v>0</v>
      </c>
      <c r="K791" s="11">
        <v>0</v>
      </c>
      <c r="L791" s="11">
        <v>0</v>
      </c>
      <c r="M791" s="11">
        <v>0</v>
      </c>
      <c r="N791" s="11"/>
      <c r="O791" s="11"/>
    </row>
    <row r="792" spans="1:15" x14ac:dyDescent="0.35">
      <c r="A792" s="10" t="str">
        <f t="shared" si="25"/>
        <v>DISTRIBUCION VOLUMEN X CRITERIO (Consumiciones)Sidra&lt;2MIL</v>
      </c>
      <c r="B792" s="10">
        <v>0</v>
      </c>
      <c r="C792" s="10">
        <v>0</v>
      </c>
      <c r="D792" s="10" t="s">
        <v>9</v>
      </c>
      <c r="E792" s="84">
        <v>2.4588784581368519</v>
      </c>
      <c r="F792" s="84">
        <v>1.653426605687669</v>
      </c>
      <c r="G792" s="84">
        <v>0.94421522888549003</v>
      </c>
      <c r="H792" s="11">
        <v>0</v>
      </c>
      <c r="I792" s="11">
        <v>0</v>
      </c>
      <c r="J792" s="11">
        <v>0</v>
      </c>
      <c r="K792" s="11">
        <v>0</v>
      </c>
      <c r="L792" s="11">
        <v>0</v>
      </c>
      <c r="M792" s="11">
        <v>0</v>
      </c>
      <c r="N792" s="11"/>
      <c r="O792" s="11"/>
    </row>
    <row r="793" spans="1:15" x14ac:dyDescent="0.35">
      <c r="A793" s="10" t="str">
        <f t="shared" si="25"/>
        <v>DISTRIBUCION VOLUMEN X CRITERIO (Consumiciones)Sidra2-5MIL</v>
      </c>
      <c r="B793" s="10">
        <v>0</v>
      </c>
      <c r="C793" s="10">
        <v>0</v>
      </c>
      <c r="D793" s="10" t="s">
        <v>10</v>
      </c>
      <c r="E793" s="84">
        <v>1.290660598207926</v>
      </c>
      <c r="F793" s="84">
        <v>1.6699489246112704</v>
      </c>
      <c r="G793" s="84">
        <v>1.1086824226925809</v>
      </c>
      <c r="H793" s="11">
        <v>0</v>
      </c>
      <c r="I793" s="11">
        <v>0</v>
      </c>
      <c r="J793" s="11">
        <v>0</v>
      </c>
      <c r="K793" s="11">
        <v>0</v>
      </c>
      <c r="L793" s="11">
        <v>0</v>
      </c>
      <c r="M793" s="11">
        <v>0</v>
      </c>
      <c r="N793" s="11"/>
      <c r="O793" s="11"/>
    </row>
    <row r="794" spans="1:15" x14ac:dyDescent="0.35">
      <c r="A794" s="10" t="str">
        <f t="shared" si="25"/>
        <v>DISTRIBUCION VOLUMEN X CRITERIO (Consumiciones)Sidra5-10MIL</v>
      </c>
      <c r="B794" s="10">
        <v>0</v>
      </c>
      <c r="C794" s="10">
        <v>0</v>
      </c>
      <c r="D794" s="10" t="s">
        <v>11</v>
      </c>
      <c r="E794" s="84">
        <v>1.7720761198873749</v>
      </c>
      <c r="F794" s="84">
        <v>2.3169696834523248</v>
      </c>
      <c r="G794" s="84">
        <v>2.134794326236261</v>
      </c>
      <c r="H794" s="11">
        <v>0</v>
      </c>
      <c r="I794" s="11">
        <v>0</v>
      </c>
      <c r="J794" s="11">
        <v>0</v>
      </c>
      <c r="K794" s="11">
        <v>0</v>
      </c>
      <c r="L794" s="11">
        <v>0</v>
      </c>
      <c r="M794" s="11">
        <v>0</v>
      </c>
      <c r="N794" s="11"/>
      <c r="O794" s="11"/>
    </row>
    <row r="795" spans="1:15" x14ac:dyDescent="0.35">
      <c r="A795" s="10" t="str">
        <f t="shared" si="25"/>
        <v>DISTRIBUCION VOLUMEN X CRITERIO (Consumiciones)Sidra10-30MIL</v>
      </c>
      <c r="B795" s="10">
        <v>0</v>
      </c>
      <c r="C795" s="10">
        <v>0</v>
      </c>
      <c r="D795" s="10" t="s">
        <v>12</v>
      </c>
      <c r="E795" s="84">
        <v>9.9651303761603938</v>
      </c>
      <c r="F795" s="84">
        <v>9.7596193351630145</v>
      </c>
      <c r="G795" s="84">
        <v>12.903132363194278</v>
      </c>
      <c r="H795" s="11">
        <v>0</v>
      </c>
      <c r="I795" s="11">
        <v>0</v>
      </c>
      <c r="J795" s="11">
        <v>0</v>
      </c>
      <c r="K795" s="11">
        <v>0</v>
      </c>
      <c r="L795" s="11">
        <v>0</v>
      </c>
      <c r="M795" s="11">
        <v>0</v>
      </c>
      <c r="N795" s="11"/>
      <c r="O795" s="11"/>
    </row>
    <row r="796" spans="1:15" x14ac:dyDescent="0.35">
      <c r="A796" s="10" t="str">
        <f t="shared" si="25"/>
        <v>DISTRIBUCION VOLUMEN X CRITERIO (Consumiciones)Sidra30-100MIL</v>
      </c>
      <c r="B796" s="10">
        <v>0</v>
      </c>
      <c r="C796" s="10">
        <v>0</v>
      </c>
      <c r="D796" s="10" t="s">
        <v>13</v>
      </c>
      <c r="E796" s="84">
        <v>42.006101654453118</v>
      </c>
      <c r="F796" s="84">
        <v>39.763557692533439</v>
      </c>
      <c r="G796" s="84">
        <v>28.836973960600886</v>
      </c>
      <c r="H796" s="11">
        <v>0</v>
      </c>
      <c r="I796" s="11">
        <v>0</v>
      </c>
      <c r="J796" s="11">
        <v>0</v>
      </c>
      <c r="K796" s="11">
        <v>0</v>
      </c>
      <c r="L796" s="11">
        <v>0</v>
      </c>
      <c r="M796" s="11">
        <v>0</v>
      </c>
      <c r="N796" s="11"/>
      <c r="O796" s="11"/>
    </row>
    <row r="797" spans="1:15" x14ac:dyDescent="0.35">
      <c r="A797" s="10" t="str">
        <f t="shared" si="25"/>
        <v>DISTRIBUCION VOLUMEN X CRITERIO (Consumiciones)Sidra100-200MIL</v>
      </c>
      <c r="B797" s="10">
        <v>0</v>
      </c>
      <c r="C797" s="10">
        <v>0</v>
      </c>
      <c r="D797" s="10" t="s">
        <v>14</v>
      </c>
      <c r="E797" s="84">
        <v>8.102155213969322</v>
      </c>
      <c r="F797" s="84">
        <v>6.0781003852664339</v>
      </c>
      <c r="G797" s="84">
        <v>8.5789509674187077</v>
      </c>
      <c r="H797" s="11">
        <v>0</v>
      </c>
      <c r="I797" s="11">
        <v>0</v>
      </c>
      <c r="J797" s="11">
        <v>0</v>
      </c>
      <c r="K797" s="11">
        <v>0</v>
      </c>
      <c r="L797" s="11">
        <v>0</v>
      </c>
      <c r="M797" s="11">
        <v>0</v>
      </c>
      <c r="N797" s="11"/>
      <c r="O797" s="11"/>
    </row>
    <row r="798" spans="1:15" x14ac:dyDescent="0.35">
      <c r="A798" s="10" t="str">
        <f t="shared" si="25"/>
        <v>DISTRIBUCION VOLUMEN X CRITERIO (Consumiciones)Sidra200-500MIL</v>
      </c>
      <c r="B798" s="10">
        <v>0</v>
      </c>
      <c r="C798" s="10">
        <v>0</v>
      </c>
      <c r="D798" s="10" t="s">
        <v>15</v>
      </c>
      <c r="E798" s="84">
        <v>27.6840410906416</v>
      </c>
      <c r="F798" s="84">
        <v>33.690857141515565</v>
      </c>
      <c r="G798" s="84">
        <v>41.247632867804498</v>
      </c>
      <c r="H798" s="11">
        <v>0</v>
      </c>
      <c r="I798" s="11">
        <v>0</v>
      </c>
      <c r="J798" s="11">
        <v>0</v>
      </c>
      <c r="K798" s="11">
        <v>0</v>
      </c>
      <c r="L798" s="11">
        <v>0</v>
      </c>
      <c r="M798" s="11">
        <v>0</v>
      </c>
      <c r="N798" s="11"/>
      <c r="O798" s="11"/>
    </row>
    <row r="799" spans="1:15" x14ac:dyDescent="0.35">
      <c r="A799" s="10" t="str">
        <f t="shared" si="25"/>
        <v>DISTRIBUCION VOLUMEN X CRITERIO (Consumiciones)Sidra&gt;500MIL</v>
      </c>
      <c r="B799" s="10">
        <v>0</v>
      </c>
      <c r="C799" s="10">
        <v>0</v>
      </c>
      <c r="D799" s="10" t="s">
        <v>16</v>
      </c>
      <c r="E799" s="84">
        <v>6.7209522507929016</v>
      </c>
      <c r="F799" s="84">
        <v>5.0675360791099191</v>
      </c>
      <c r="G799" s="84">
        <v>4.2456154578070606</v>
      </c>
      <c r="H799" s="11">
        <v>0</v>
      </c>
      <c r="I799" s="11">
        <v>0</v>
      </c>
      <c r="J799" s="11">
        <v>0</v>
      </c>
      <c r="K799" s="11">
        <v>0</v>
      </c>
      <c r="L799" s="11">
        <v>0</v>
      </c>
      <c r="M799" s="11">
        <v>0</v>
      </c>
      <c r="N799" s="11"/>
      <c r="O799" s="11"/>
    </row>
    <row r="800" spans="1:15" x14ac:dyDescent="0.35">
      <c r="A800" s="10" t="str">
        <f t="shared" si="25"/>
        <v>DISTRIBUCION VOLUMEN X CRITERIO (Consumiciones)SidraDE 15 A 19 AÑOS</v>
      </c>
      <c r="B800" s="10">
        <v>0</v>
      </c>
      <c r="C800" s="10">
        <v>0</v>
      </c>
      <c r="D800" s="10" t="s">
        <v>35</v>
      </c>
      <c r="E800" s="84">
        <v>0.40539486829601112</v>
      </c>
      <c r="F800" s="84">
        <v>0.63997837718546546</v>
      </c>
      <c r="G800" s="84">
        <v>1.8205975808261177</v>
      </c>
      <c r="H800" s="11">
        <v>0</v>
      </c>
      <c r="I800" s="11">
        <v>0</v>
      </c>
      <c r="J800" s="11">
        <v>0</v>
      </c>
      <c r="K800" s="11">
        <v>0</v>
      </c>
      <c r="L800" s="11">
        <v>0</v>
      </c>
      <c r="M800" s="11">
        <v>0</v>
      </c>
      <c r="N800" s="11"/>
      <c r="O800" s="11"/>
    </row>
    <row r="801" spans="1:15" x14ac:dyDescent="0.35">
      <c r="A801" s="10" t="str">
        <f t="shared" si="25"/>
        <v>DISTRIBUCION VOLUMEN X CRITERIO (Consumiciones)SidraDE 20 A 24 AÑOS</v>
      </c>
      <c r="B801" s="10">
        <v>0</v>
      </c>
      <c r="C801" s="10">
        <v>0</v>
      </c>
      <c r="D801" s="10" t="s">
        <v>36</v>
      </c>
      <c r="E801" s="84">
        <v>1.4480623062332718</v>
      </c>
      <c r="F801" s="84">
        <v>0.70109217517062294</v>
      </c>
      <c r="G801" s="84">
        <v>1.0627252662819695</v>
      </c>
      <c r="H801" s="11">
        <v>0</v>
      </c>
      <c r="I801" s="11">
        <v>0</v>
      </c>
      <c r="J801" s="11">
        <v>0</v>
      </c>
      <c r="K801" s="11">
        <v>0</v>
      </c>
      <c r="L801" s="11">
        <v>0</v>
      </c>
      <c r="M801" s="11">
        <v>0</v>
      </c>
      <c r="N801" s="11"/>
      <c r="O801" s="11"/>
    </row>
    <row r="802" spans="1:15" x14ac:dyDescent="0.35">
      <c r="A802" s="10" t="str">
        <f t="shared" si="25"/>
        <v>DISTRIBUCION VOLUMEN X CRITERIO (Consumiciones)SidraDE 25 A 34 AÑOS</v>
      </c>
      <c r="B802" s="10">
        <v>0</v>
      </c>
      <c r="C802" s="10">
        <v>0</v>
      </c>
      <c r="D802" s="10" t="s">
        <v>37</v>
      </c>
      <c r="E802" s="84">
        <v>4.9767329839308028</v>
      </c>
      <c r="F802" s="84">
        <v>2.7959986641279619</v>
      </c>
      <c r="G802" s="84">
        <v>2.8966213966414989</v>
      </c>
      <c r="H802" s="11">
        <v>0</v>
      </c>
      <c r="I802" s="11">
        <v>0</v>
      </c>
      <c r="J802" s="11">
        <v>0</v>
      </c>
      <c r="K802" s="11">
        <v>0</v>
      </c>
      <c r="L802" s="11">
        <v>0</v>
      </c>
      <c r="M802" s="11">
        <v>0</v>
      </c>
      <c r="N802" s="11"/>
      <c r="O802" s="11"/>
    </row>
    <row r="803" spans="1:15" x14ac:dyDescent="0.35">
      <c r="A803" s="10" t="str">
        <f t="shared" si="25"/>
        <v>DISTRIBUCION VOLUMEN X CRITERIO (Consumiciones)SidraDE 35 A 49 AÑOS</v>
      </c>
      <c r="B803" s="10">
        <v>0</v>
      </c>
      <c r="C803" s="10">
        <v>0</v>
      </c>
      <c r="D803" s="10" t="s">
        <v>38</v>
      </c>
      <c r="E803" s="84">
        <v>16.678419361434564</v>
      </c>
      <c r="F803" s="84">
        <v>13.310506316632193</v>
      </c>
      <c r="G803" s="84">
        <v>13.04785945273931</v>
      </c>
      <c r="H803" s="11">
        <v>0</v>
      </c>
      <c r="I803" s="11">
        <v>0</v>
      </c>
      <c r="J803" s="11">
        <v>0</v>
      </c>
      <c r="K803" s="11">
        <v>0</v>
      </c>
      <c r="L803" s="11">
        <v>0</v>
      </c>
      <c r="M803" s="11">
        <v>0</v>
      </c>
      <c r="N803" s="11"/>
      <c r="O803" s="11"/>
    </row>
    <row r="804" spans="1:15" x14ac:dyDescent="0.35">
      <c r="A804" s="10" t="str">
        <f t="shared" si="25"/>
        <v>DISTRIBUCION VOLUMEN X CRITERIO (Consumiciones)SidraDE 50 A 59 AÑOS</v>
      </c>
      <c r="B804" s="10">
        <v>0</v>
      </c>
      <c r="C804" s="10">
        <v>0</v>
      </c>
      <c r="D804" s="10" t="s">
        <v>39</v>
      </c>
      <c r="E804" s="84">
        <v>35.261513350150139</v>
      </c>
      <c r="F804" s="84">
        <v>34.023533886307661</v>
      </c>
      <c r="G804" s="84">
        <v>34.337740755083814</v>
      </c>
      <c r="H804" s="11">
        <v>0</v>
      </c>
      <c r="I804" s="11">
        <v>0</v>
      </c>
      <c r="J804" s="11">
        <v>0</v>
      </c>
      <c r="K804" s="11">
        <v>0</v>
      </c>
      <c r="L804" s="11">
        <v>0</v>
      </c>
      <c r="M804" s="11">
        <v>0</v>
      </c>
      <c r="N804" s="11"/>
      <c r="O804" s="11"/>
    </row>
    <row r="805" spans="1:15" x14ac:dyDescent="0.35">
      <c r="A805" s="10" t="str">
        <f t="shared" si="25"/>
        <v>DISTRIBUCION VOLUMEN X CRITERIO (Consumiciones)SidraDE 60 A 75 AÑOS</v>
      </c>
      <c r="B805" s="10">
        <v>0</v>
      </c>
      <c r="C805" s="10">
        <v>0</v>
      </c>
      <c r="D805" s="10" t="s">
        <v>40</v>
      </c>
      <c r="E805" s="84">
        <v>41.229887018039754</v>
      </c>
      <c r="F805" s="84">
        <v>48.528897330368899</v>
      </c>
      <c r="G805" s="84">
        <v>46.83446001552489</v>
      </c>
      <c r="H805" s="11">
        <v>0</v>
      </c>
      <c r="I805" s="11">
        <v>0</v>
      </c>
      <c r="J805" s="11">
        <v>0</v>
      </c>
      <c r="K805" s="11">
        <v>0</v>
      </c>
      <c r="L805" s="11">
        <v>0</v>
      </c>
      <c r="M805" s="11">
        <v>0</v>
      </c>
      <c r="N805" s="11"/>
      <c r="O805" s="11"/>
    </row>
    <row r="806" spans="1:15" x14ac:dyDescent="0.35">
      <c r="A806" s="10" t="str">
        <f t="shared" si="25"/>
        <v>DISTRIBUCION VOLUMEN X CRITERIO (Consumiciones)SidraNIVEL ALTO</v>
      </c>
      <c r="B806" s="10">
        <v>0</v>
      </c>
      <c r="C806" s="10">
        <v>0</v>
      </c>
      <c r="D806" s="10" t="s">
        <v>203</v>
      </c>
      <c r="E806" s="84">
        <v>11.154179605048714</v>
      </c>
      <c r="F806" s="84">
        <v>9.7395724505152153</v>
      </c>
      <c r="G806" s="84">
        <v>12.523391269298292</v>
      </c>
      <c r="H806" s="11">
        <v>0</v>
      </c>
      <c r="I806" s="11">
        <v>0</v>
      </c>
      <c r="J806" s="11">
        <v>0</v>
      </c>
      <c r="K806" s="11">
        <v>0</v>
      </c>
      <c r="L806" s="11">
        <v>0</v>
      </c>
      <c r="M806" s="11">
        <v>0</v>
      </c>
      <c r="N806" s="11"/>
      <c r="O806" s="11"/>
    </row>
    <row r="807" spans="1:15" x14ac:dyDescent="0.35">
      <c r="A807" s="10" t="str">
        <f t="shared" si="25"/>
        <v>DISTRIBUCION VOLUMEN X CRITERIO (Consumiciones)SidraNIVEL MEDIO ALTO</v>
      </c>
      <c r="B807" s="10">
        <v>0</v>
      </c>
      <c r="C807" s="10">
        <v>0</v>
      </c>
      <c r="D807" s="10" t="s">
        <v>204</v>
      </c>
      <c r="E807" s="84">
        <v>35.058295555553201</v>
      </c>
      <c r="F807" s="84">
        <v>9.1098021078135591</v>
      </c>
      <c r="G807" s="84">
        <v>11.762410885698312</v>
      </c>
      <c r="H807" s="11">
        <v>0</v>
      </c>
      <c r="I807" s="11">
        <v>0</v>
      </c>
      <c r="J807" s="11">
        <v>0</v>
      </c>
      <c r="K807" s="11">
        <v>0</v>
      </c>
      <c r="L807" s="11">
        <v>0</v>
      </c>
      <c r="M807" s="11">
        <v>0</v>
      </c>
      <c r="N807" s="11"/>
      <c r="O807" s="11"/>
    </row>
    <row r="808" spans="1:15" x14ac:dyDescent="0.35">
      <c r="A808" s="10" t="str">
        <f t="shared" si="25"/>
        <v>DISTRIBUCION VOLUMEN X CRITERIO (Consumiciones)SidraNIVEL MEDIO</v>
      </c>
      <c r="B808" s="10">
        <v>0</v>
      </c>
      <c r="C808" s="10">
        <v>0</v>
      </c>
      <c r="D808" s="10" t="s">
        <v>205</v>
      </c>
      <c r="E808" s="84">
        <v>13.134664057624931</v>
      </c>
      <c r="F808" s="84">
        <v>16.398257731740927</v>
      </c>
      <c r="G808" s="84">
        <v>30.636018482788106</v>
      </c>
      <c r="H808" s="11">
        <v>0</v>
      </c>
      <c r="I808" s="11">
        <v>0</v>
      </c>
      <c r="J808" s="11">
        <v>0</v>
      </c>
      <c r="K808" s="11">
        <v>0</v>
      </c>
      <c r="L808" s="11">
        <v>0</v>
      </c>
      <c r="M808" s="11">
        <v>0</v>
      </c>
      <c r="N808" s="11"/>
      <c r="O808" s="11"/>
    </row>
    <row r="809" spans="1:15" x14ac:dyDescent="0.35">
      <c r="A809" s="10" t="str">
        <f t="shared" si="25"/>
        <v>DISTRIBUCION VOLUMEN X CRITERIO (Consumiciones)SidraNIVEL MEDIO BAJO</v>
      </c>
      <c r="B809" s="10">
        <v>0</v>
      </c>
      <c r="C809" s="10">
        <v>0</v>
      </c>
      <c r="D809" s="10" t="s">
        <v>206</v>
      </c>
      <c r="E809" s="84">
        <v>18.424259567869516</v>
      </c>
      <c r="F809" s="84">
        <v>20.019421795139678</v>
      </c>
      <c r="G809" s="84">
        <v>31.962890789428926</v>
      </c>
      <c r="H809" s="11">
        <v>0</v>
      </c>
      <c r="I809" s="11">
        <v>0</v>
      </c>
      <c r="J809" s="11">
        <v>0</v>
      </c>
      <c r="K809" s="11">
        <v>0</v>
      </c>
      <c r="L809" s="11">
        <v>0</v>
      </c>
      <c r="M809" s="11">
        <v>0</v>
      </c>
      <c r="N809" s="11"/>
      <c r="O809" s="11"/>
    </row>
    <row r="810" spans="1:15" x14ac:dyDescent="0.35">
      <c r="A810" s="10" t="str">
        <f t="shared" si="25"/>
        <v>DISTRIBUCION VOLUMEN X CRITERIO (Consumiciones)SidraNIVEL BAJO</v>
      </c>
      <c r="B810" s="10">
        <v>0</v>
      </c>
      <c r="C810" s="10">
        <v>0</v>
      </c>
      <c r="D810" s="10" t="s">
        <v>207</v>
      </c>
      <c r="E810" s="84">
        <v>22.228611808279929</v>
      </c>
      <c r="F810" s="84">
        <v>44.732960588253242</v>
      </c>
      <c r="G810" s="84">
        <v>13.115298881473125</v>
      </c>
      <c r="H810" s="11">
        <v>0</v>
      </c>
      <c r="I810" s="11">
        <v>0</v>
      </c>
      <c r="J810" s="11">
        <v>0</v>
      </c>
      <c r="K810" s="11">
        <v>0</v>
      </c>
      <c r="L810" s="11">
        <v>0</v>
      </c>
      <c r="M810" s="11">
        <v>0</v>
      </c>
      <c r="N810" s="11"/>
      <c r="O810" s="11"/>
    </row>
    <row r="811" spans="1:15" x14ac:dyDescent="0.35">
      <c r="A811" s="10" t="str">
        <f t="shared" si="25"/>
        <v>DISTRIBUCION VOLUMEN X CRITERIO (Consumiciones)SidraHOMBRE</v>
      </c>
      <c r="B811" s="10">
        <v>0</v>
      </c>
      <c r="C811" s="10">
        <v>0</v>
      </c>
      <c r="D811" s="10" t="s">
        <v>17</v>
      </c>
      <c r="E811" s="84">
        <v>47.51764934803974</v>
      </c>
      <c r="F811" s="84">
        <v>49.704182993339415</v>
      </c>
      <c r="G811" s="84">
        <v>63.507626881893721</v>
      </c>
      <c r="H811" s="11">
        <v>0</v>
      </c>
      <c r="I811" s="11">
        <v>0</v>
      </c>
      <c r="J811" s="11">
        <v>0</v>
      </c>
      <c r="K811" s="11">
        <v>0</v>
      </c>
      <c r="L811" s="11">
        <v>0</v>
      </c>
      <c r="M811" s="11">
        <v>0</v>
      </c>
      <c r="N811" s="11"/>
      <c r="O811" s="11"/>
    </row>
    <row r="812" spans="1:15" x14ac:dyDescent="0.35">
      <c r="A812" s="10" t="str">
        <f t="shared" si="25"/>
        <v>DISTRIBUCION VOLUMEN X CRITERIO (Consumiciones)SidraMUJER</v>
      </c>
      <c r="B812" s="10">
        <v>0</v>
      </c>
      <c r="C812" s="10">
        <v>0</v>
      </c>
      <c r="D812" s="10" t="s">
        <v>18</v>
      </c>
      <c r="E812" s="84">
        <v>52.482350651960253</v>
      </c>
      <c r="F812" s="84">
        <v>50.295817006660585</v>
      </c>
      <c r="G812" s="84">
        <v>36.492373118106279</v>
      </c>
      <c r="H812" s="11">
        <v>0</v>
      </c>
      <c r="I812" s="11">
        <v>0</v>
      </c>
      <c r="J812" s="11">
        <v>0</v>
      </c>
      <c r="K812" s="11">
        <v>0</v>
      </c>
      <c r="L812" s="11">
        <v>0</v>
      </c>
      <c r="M812" s="11">
        <v>0</v>
      </c>
      <c r="N812" s="11"/>
      <c r="O812" s="11"/>
    </row>
    <row r="813" spans="1:15" x14ac:dyDescent="0.35">
      <c r="A813" s="10" t="str">
        <f>$B$3&amp;$C$813&amp;D813</f>
        <v>DISTRIBUCION VOLUMEN X CRITERIO (Consumiciones)CervezaT.ESPAÑA</v>
      </c>
      <c r="B813" s="10">
        <v>0</v>
      </c>
      <c r="C813" s="10" t="s">
        <v>138</v>
      </c>
      <c r="D813" s="10" t="s">
        <v>32</v>
      </c>
      <c r="E813" s="84">
        <v>100</v>
      </c>
      <c r="F813" s="84">
        <v>100</v>
      </c>
      <c r="G813" s="84">
        <v>100</v>
      </c>
      <c r="H813" s="11">
        <v>0</v>
      </c>
      <c r="I813" s="11">
        <v>0</v>
      </c>
      <c r="J813" s="11">
        <v>0</v>
      </c>
      <c r="K813" s="11">
        <v>0</v>
      </c>
      <c r="L813" s="11">
        <v>0</v>
      </c>
      <c r="M813" s="11">
        <v>0</v>
      </c>
      <c r="N813" s="11"/>
      <c r="O813" s="11"/>
    </row>
    <row r="814" spans="1:15" x14ac:dyDescent="0.35">
      <c r="A814" s="10" t="str">
        <f t="shared" ref="A814:A842" si="26">$B$3&amp;$C$813&amp;D814</f>
        <v>DISTRIBUCION VOLUMEN X CRITERIO (Consumiciones)CervezaBCN AM</v>
      </c>
      <c r="B814" s="10">
        <v>0</v>
      </c>
      <c r="C814" s="10">
        <v>0</v>
      </c>
      <c r="D814" s="10" t="s">
        <v>1</v>
      </c>
      <c r="E814" s="84">
        <v>6.8672375160051216</v>
      </c>
      <c r="F814" s="84">
        <v>6.9884857391375679</v>
      </c>
      <c r="G814" s="84">
        <v>6.6270315136661013</v>
      </c>
      <c r="H814" s="11">
        <v>0</v>
      </c>
      <c r="I814" s="11">
        <v>0</v>
      </c>
      <c r="J814" s="11">
        <v>0</v>
      </c>
      <c r="K814" s="11">
        <v>0</v>
      </c>
      <c r="L814" s="11">
        <v>0</v>
      </c>
      <c r="M814" s="11">
        <v>0</v>
      </c>
      <c r="N814" s="11"/>
      <c r="O814" s="11"/>
    </row>
    <row r="815" spans="1:15" x14ac:dyDescent="0.35">
      <c r="A815" s="10" t="str">
        <f t="shared" si="26"/>
        <v>DISTRIBUCION VOLUMEN X CRITERIO (Consumiciones)CervezaREST.CAT ARAGON</v>
      </c>
      <c r="B815" s="10">
        <v>0</v>
      </c>
      <c r="C815" s="10">
        <v>0</v>
      </c>
      <c r="D815" s="10" t="s">
        <v>2</v>
      </c>
      <c r="E815" s="84">
        <v>11.786246598911651</v>
      </c>
      <c r="F815" s="84">
        <v>11.788249882417862</v>
      </c>
      <c r="G815" s="84">
        <v>12.812995870553628</v>
      </c>
      <c r="H815" s="11">
        <v>0</v>
      </c>
      <c r="I815" s="11">
        <v>0</v>
      </c>
      <c r="J815" s="11">
        <v>0</v>
      </c>
      <c r="K815" s="11">
        <v>0</v>
      </c>
      <c r="L815" s="11">
        <v>0</v>
      </c>
      <c r="M815" s="11">
        <v>0</v>
      </c>
      <c r="N815" s="11"/>
      <c r="O815" s="11"/>
    </row>
    <row r="816" spans="1:15" x14ac:dyDescent="0.35">
      <c r="A816" s="10" t="str">
        <f t="shared" si="26"/>
        <v>DISTRIBUCION VOLUMEN X CRITERIO (Consumiciones)CervezaLEVANTE</v>
      </c>
      <c r="B816" s="10">
        <v>0</v>
      </c>
      <c r="C816" s="10">
        <v>0</v>
      </c>
      <c r="D816" s="10" t="s">
        <v>3</v>
      </c>
      <c r="E816" s="84">
        <v>12.106043934058897</v>
      </c>
      <c r="F816" s="84">
        <v>12.459578643142072</v>
      </c>
      <c r="G816" s="84">
        <v>11.171033357178933</v>
      </c>
      <c r="H816" s="11">
        <v>0</v>
      </c>
      <c r="I816" s="11">
        <v>0</v>
      </c>
      <c r="J816" s="11">
        <v>0</v>
      </c>
      <c r="K816" s="11">
        <v>0</v>
      </c>
      <c r="L816" s="11">
        <v>0</v>
      </c>
      <c r="M816" s="11">
        <v>0</v>
      </c>
      <c r="N816" s="11"/>
      <c r="O816" s="11"/>
    </row>
    <row r="817" spans="1:15" x14ac:dyDescent="0.35">
      <c r="A817" s="10" t="str">
        <f t="shared" si="26"/>
        <v>DISTRIBUCION VOLUMEN X CRITERIO (Consumiciones)CervezaANDALUCIA</v>
      </c>
      <c r="B817" s="10">
        <v>0</v>
      </c>
      <c r="C817" s="10">
        <v>0</v>
      </c>
      <c r="D817" s="10" t="s">
        <v>4</v>
      </c>
      <c r="E817" s="84">
        <v>25.396937019846348</v>
      </c>
      <c r="F817" s="84">
        <v>23.688244076550099</v>
      </c>
      <c r="G817" s="84">
        <v>24.896383504363524</v>
      </c>
      <c r="H817" s="11">
        <v>0</v>
      </c>
      <c r="I817" s="11">
        <v>0</v>
      </c>
      <c r="J817" s="11">
        <v>0</v>
      </c>
      <c r="K817" s="11">
        <v>0</v>
      </c>
      <c r="L817" s="11">
        <v>0</v>
      </c>
      <c r="M817" s="11">
        <v>0</v>
      </c>
      <c r="N817" s="11"/>
      <c r="O817" s="11"/>
    </row>
    <row r="818" spans="1:15" x14ac:dyDescent="0.35">
      <c r="A818" s="10" t="str">
        <f t="shared" si="26"/>
        <v>DISTRIBUCION VOLUMEN X CRITERIO (Consumiciones)CervezaMDD AM</v>
      </c>
      <c r="B818" s="10">
        <v>0</v>
      </c>
      <c r="C818" s="10">
        <v>0</v>
      </c>
      <c r="D818" s="10" t="s">
        <v>5</v>
      </c>
      <c r="E818" s="84">
        <v>12.869743317861715</v>
      </c>
      <c r="F818" s="84">
        <v>13.248974252308098</v>
      </c>
      <c r="G818" s="84">
        <v>13.437771094546591</v>
      </c>
      <c r="H818" s="11">
        <v>0</v>
      </c>
      <c r="I818" s="11">
        <v>0</v>
      </c>
      <c r="J818" s="11">
        <v>0</v>
      </c>
      <c r="K818" s="11">
        <v>0</v>
      </c>
      <c r="L818" s="11">
        <v>0</v>
      </c>
      <c r="M818" s="11">
        <v>0</v>
      </c>
      <c r="N818" s="11"/>
      <c r="O818" s="11"/>
    </row>
    <row r="819" spans="1:15" x14ac:dyDescent="0.35">
      <c r="A819" s="10" t="str">
        <f t="shared" si="26"/>
        <v>DISTRIBUCION VOLUMEN X CRITERIO (Consumiciones)CervezaRTO CENTRO</v>
      </c>
      <c r="B819" s="10">
        <v>0</v>
      </c>
      <c r="C819" s="10">
        <v>0</v>
      </c>
      <c r="D819" s="10" t="s">
        <v>6</v>
      </c>
      <c r="E819" s="84">
        <v>9.9948083386683741</v>
      </c>
      <c r="F819" s="84">
        <v>9.8462829929088524</v>
      </c>
      <c r="G819" s="84">
        <v>10.352325729029342</v>
      </c>
      <c r="H819" s="11">
        <v>0</v>
      </c>
      <c r="I819" s="11">
        <v>0</v>
      </c>
      <c r="J819" s="11">
        <v>0</v>
      </c>
      <c r="K819" s="11">
        <v>0</v>
      </c>
      <c r="L819" s="11">
        <v>0</v>
      </c>
      <c r="M819" s="11">
        <v>0</v>
      </c>
      <c r="N819" s="11"/>
      <c r="O819" s="11"/>
    </row>
    <row r="820" spans="1:15" x14ac:dyDescent="0.35">
      <c r="A820" s="10" t="str">
        <f t="shared" si="26"/>
        <v>DISTRIBUCION VOLUMEN X CRITERIO (Consumiciones)CervezaNORTE-CENTRO</v>
      </c>
      <c r="B820" s="10">
        <v>0</v>
      </c>
      <c r="C820" s="10">
        <v>0</v>
      </c>
      <c r="D820" s="10" t="s">
        <v>7</v>
      </c>
      <c r="E820" s="84">
        <v>10.420609595070422</v>
      </c>
      <c r="F820" s="84">
        <v>10.450870906796647</v>
      </c>
      <c r="G820" s="84">
        <v>10.502385212521345</v>
      </c>
      <c r="H820" s="11">
        <v>0</v>
      </c>
      <c r="I820" s="11">
        <v>0</v>
      </c>
      <c r="J820" s="11">
        <v>0</v>
      </c>
      <c r="K820" s="11">
        <v>0</v>
      </c>
      <c r="L820" s="11">
        <v>0</v>
      </c>
      <c r="M820" s="11">
        <v>0</v>
      </c>
      <c r="N820" s="11"/>
      <c r="O820" s="11"/>
    </row>
    <row r="821" spans="1:15" x14ac:dyDescent="0.35">
      <c r="A821" s="10" t="str">
        <f t="shared" si="26"/>
        <v>DISTRIBUCION VOLUMEN X CRITERIO (Consumiciones)CervezaNOROESTE</v>
      </c>
      <c r="B821" s="10">
        <v>0</v>
      </c>
      <c r="C821" s="10">
        <v>0</v>
      </c>
      <c r="D821" s="10" t="s">
        <v>8</v>
      </c>
      <c r="E821" s="84">
        <v>10.558388684379</v>
      </c>
      <c r="F821" s="84">
        <v>11.529302853770432</v>
      </c>
      <c r="G821" s="84">
        <v>10.200101684051209</v>
      </c>
      <c r="H821" s="11">
        <v>0</v>
      </c>
      <c r="I821" s="11">
        <v>0</v>
      </c>
      <c r="J821" s="11">
        <v>0</v>
      </c>
      <c r="K821" s="11">
        <v>0</v>
      </c>
      <c r="L821" s="11">
        <v>0</v>
      </c>
      <c r="M821" s="11">
        <v>0</v>
      </c>
      <c r="N821" s="11"/>
      <c r="O821" s="11"/>
    </row>
    <row r="822" spans="1:15" x14ac:dyDescent="0.35">
      <c r="A822" s="10" t="str">
        <f t="shared" si="26"/>
        <v>DISTRIBUCION VOLUMEN X CRITERIO (Consumiciones)Cerveza&lt;2MIL</v>
      </c>
      <c r="B822" s="10">
        <v>0</v>
      </c>
      <c r="C822" s="10">
        <v>0</v>
      </c>
      <c r="D822" s="10" t="s">
        <v>9</v>
      </c>
      <c r="E822" s="84">
        <v>5.6070692621638925</v>
      </c>
      <c r="F822" s="84">
        <v>5.4695109382015978</v>
      </c>
      <c r="G822" s="84">
        <v>6.1881401047379283</v>
      </c>
      <c r="H822" s="11">
        <v>0</v>
      </c>
      <c r="I822" s="11">
        <v>0</v>
      </c>
      <c r="J822" s="11">
        <v>0</v>
      </c>
      <c r="K822" s="11">
        <v>0</v>
      </c>
      <c r="L822" s="11">
        <v>0</v>
      </c>
      <c r="M822" s="11">
        <v>0</v>
      </c>
      <c r="N822" s="11"/>
      <c r="O822" s="11"/>
    </row>
    <row r="823" spans="1:15" x14ac:dyDescent="0.35">
      <c r="A823" s="10" t="str">
        <f t="shared" si="26"/>
        <v>DISTRIBUCION VOLUMEN X CRITERIO (Consumiciones)Cerveza2-5MIL</v>
      </c>
      <c r="B823" s="10">
        <v>0</v>
      </c>
      <c r="C823" s="10">
        <v>0</v>
      </c>
      <c r="D823" s="10" t="s">
        <v>10</v>
      </c>
      <c r="E823" s="84">
        <v>4.9094380201664531</v>
      </c>
      <c r="F823" s="84">
        <v>5.4490678919000679</v>
      </c>
      <c r="G823" s="84">
        <v>4.8035898161576958</v>
      </c>
      <c r="H823" s="11">
        <v>0</v>
      </c>
      <c r="I823" s="11">
        <v>0</v>
      </c>
      <c r="J823" s="11">
        <v>0</v>
      </c>
      <c r="K823" s="11">
        <v>0</v>
      </c>
      <c r="L823" s="11">
        <v>0</v>
      </c>
      <c r="M823" s="11">
        <v>0</v>
      </c>
      <c r="N823" s="11"/>
      <c r="O823" s="11"/>
    </row>
    <row r="824" spans="1:15" x14ac:dyDescent="0.35">
      <c r="A824" s="10" t="str">
        <f t="shared" si="26"/>
        <v>DISTRIBUCION VOLUMEN X CRITERIO (Consumiciones)Cerveza5-10MIL</v>
      </c>
      <c r="B824" s="10">
        <v>0</v>
      </c>
      <c r="C824" s="10">
        <v>0</v>
      </c>
      <c r="D824" s="10" t="s">
        <v>11</v>
      </c>
      <c r="E824" s="84">
        <v>7.0028559138924447</v>
      </c>
      <c r="F824" s="84">
        <v>8.08599182597737</v>
      </c>
      <c r="G824" s="84">
        <v>7.4297706068211093</v>
      </c>
      <c r="H824" s="11">
        <v>0</v>
      </c>
      <c r="I824" s="11">
        <v>0</v>
      </c>
      <c r="J824" s="11">
        <v>0</v>
      </c>
      <c r="K824" s="11">
        <v>0</v>
      </c>
      <c r="L824" s="11">
        <v>0</v>
      </c>
      <c r="M824" s="11">
        <v>0</v>
      </c>
      <c r="N824" s="11"/>
      <c r="O824" s="11"/>
    </row>
    <row r="825" spans="1:15" x14ac:dyDescent="0.35">
      <c r="A825" s="10" t="str">
        <f t="shared" si="26"/>
        <v>DISTRIBUCION VOLUMEN X CRITERIO (Consumiciones)Cerveza10-30MIL</v>
      </c>
      <c r="B825" s="10">
        <v>0</v>
      </c>
      <c r="C825" s="10">
        <v>0</v>
      </c>
      <c r="D825" s="10" t="s">
        <v>12</v>
      </c>
      <c r="E825" s="84">
        <v>17.647382162291933</v>
      </c>
      <c r="F825" s="84">
        <v>16.147226153463464</v>
      </c>
      <c r="G825" s="84">
        <v>18.44448011651717</v>
      </c>
      <c r="H825" s="11">
        <v>0</v>
      </c>
      <c r="I825" s="11">
        <v>0</v>
      </c>
      <c r="J825" s="11">
        <v>0</v>
      </c>
      <c r="K825" s="11">
        <v>0</v>
      </c>
      <c r="L825" s="11">
        <v>0</v>
      </c>
      <c r="M825" s="11">
        <v>0</v>
      </c>
      <c r="N825" s="11"/>
      <c r="O825" s="11"/>
    </row>
    <row r="826" spans="1:15" x14ac:dyDescent="0.35">
      <c r="A826" s="10" t="str">
        <f t="shared" si="26"/>
        <v>DISTRIBUCION VOLUMEN X CRITERIO (Consumiciones)Cerveza30-100MIL</v>
      </c>
      <c r="B826" s="10">
        <v>0</v>
      </c>
      <c r="C826" s="10">
        <v>0</v>
      </c>
      <c r="D826" s="10" t="s">
        <v>13</v>
      </c>
      <c r="E826" s="84">
        <v>20.581135963508324</v>
      </c>
      <c r="F826" s="84">
        <v>20.437789061638608</v>
      </c>
      <c r="G826" s="84">
        <v>19.961244840988631</v>
      </c>
      <c r="H826" s="11">
        <v>0</v>
      </c>
      <c r="I826" s="11">
        <v>0</v>
      </c>
      <c r="J826" s="11">
        <v>0</v>
      </c>
      <c r="K826" s="11">
        <v>0</v>
      </c>
      <c r="L826" s="11">
        <v>0</v>
      </c>
      <c r="M826" s="11">
        <v>0</v>
      </c>
      <c r="N826" s="11"/>
      <c r="O826" s="11"/>
    </row>
    <row r="827" spans="1:15" x14ac:dyDescent="0.35">
      <c r="A827" s="10" t="str">
        <f t="shared" si="26"/>
        <v>DISTRIBUCION VOLUMEN X CRITERIO (Consumiciones)Cerveza100-200MIL</v>
      </c>
      <c r="B827" s="10">
        <v>0</v>
      </c>
      <c r="C827" s="10">
        <v>0</v>
      </c>
      <c r="D827" s="10" t="s">
        <v>14</v>
      </c>
      <c r="E827" s="84">
        <v>10.593029769526249</v>
      </c>
      <c r="F827" s="84">
        <v>10.274335241457518</v>
      </c>
      <c r="G827" s="84">
        <v>10.74626473314089</v>
      </c>
      <c r="H827" s="11">
        <v>0</v>
      </c>
      <c r="I827" s="11">
        <v>0</v>
      </c>
      <c r="J827" s="11">
        <v>0</v>
      </c>
      <c r="K827" s="11">
        <v>0</v>
      </c>
      <c r="L827" s="11">
        <v>0</v>
      </c>
      <c r="M827" s="11">
        <v>0</v>
      </c>
      <c r="N827" s="11"/>
      <c r="O827" s="11"/>
    </row>
    <row r="828" spans="1:15" x14ac:dyDescent="0.35">
      <c r="A828" s="10" t="str">
        <f t="shared" si="26"/>
        <v>DISTRIBUCION VOLUMEN X CRITERIO (Consumiciones)Cerveza200-500MIL</v>
      </c>
      <c r="B828" s="10">
        <v>0</v>
      </c>
      <c r="C828" s="10">
        <v>0</v>
      </c>
      <c r="D828" s="10" t="s">
        <v>15</v>
      </c>
      <c r="E828" s="84">
        <v>14.489661691741357</v>
      </c>
      <c r="F828" s="84">
        <v>14.549280898002619</v>
      </c>
      <c r="G828" s="84">
        <v>13.35881214235096</v>
      </c>
      <c r="H828" s="11">
        <v>0</v>
      </c>
      <c r="I828" s="11">
        <v>0</v>
      </c>
      <c r="J828" s="11">
        <v>0</v>
      </c>
      <c r="K828" s="11">
        <v>0</v>
      </c>
      <c r="L828" s="11">
        <v>0</v>
      </c>
      <c r="M828" s="11">
        <v>0</v>
      </c>
      <c r="N828" s="11"/>
      <c r="O828" s="11"/>
    </row>
    <row r="829" spans="1:15" x14ac:dyDescent="0.35">
      <c r="A829" s="10" t="str">
        <f t="shared" si="26"/>
        <v>DISTRIBUCION VOLUMEN X CRITERIO (Consumiciones)Cerveza&gt;500MIL</v>
      </c>
      <c r="B829" s="10">
        <v>0</v>
      </c>
      <c r="C829" s="10">
        <v>0</v>
      </c>
      <c r="D829" s="10" t="s">
        <v>16</v>
      </c>
      <c r="E829" s="84">
        <v>19.169434218950062</v>
      </c>
      <c r="F829" s="84">
        <v>19.586792662874565</v>
      </c>
      <c r="G829" s="84">
        <v>19.067722808605222</v>
      </c>
      <c r="H829" s="11">
        <v>0</v>
      </c>
      <c r="I829" s="11">
        <v>0</v>
      </c>
      <c r="J829" s="11">
        <v>0</v>
      </c>
      <c r="K829" s="11">
        <v>0</v>
      </c>
      <c r="L829" s="11">
        <v>0</v>
      </c>
      <c r="M829" s="11">
        <v>0</v>
      </c>
      <c r="N829" s="11"/>
      <c r="O829" s="11"/>
    </row>
    <row r="830" spans="1:15" x14ac:dyDescent="0.35">
      <c r="A830" s="10" t="str">
        <f t="shared" si="26"/>
        <v>DISTRIBUCION VOLUMEN X CRITERIO (Consumiciones)CervezaDE 15 A 19 AÑOS</v>
      </c>
      <c r="B830" s="10">
        <v>0</v>
      </c>
      <c r="C830" s="10">
        <v>0</v>
      </c>
      <c r="D830" s="10" t="s">
        <v>35</v>
      </c>
      <c r="E830" s="84">
        <v>0.60195862676056333</v>
      </c>
      <c r="F830" s="84">
        <v>0.33996248024540182</v>
      </c>
      <c r="G830" s="84">
        <v>0.31349550951372313</v>
      </c>
      <c r="H830" s="11">
        <v>0</v>
      </c>
      <c r="I830" s="11">
        <v>0</v>
      </c>
      <c r="J830" s="11">
        <v>0</v>
      </c>
      <c r="K830" s="11">
        <v>0</v>
      </c>
      <c r="L830" s="11">
        <v>0</v>
      </c>
      <c r="M830" s="11">
        <v>0</v>
      </c>
      <c r="N830" s="11"/>
      <c r="O830" s="11"/>
    </row>
    <row r="831" spans="1:15" x14ac:dyDescent="0.35">
      <c r="A831" s="10" t="str">
        <f t="shared" si="26"/>
        <v>DISTRIBUCION VOLUMEN X CRITERIO (Consumiciones)CervezaDE 20 A 24 AÑOS</v>
      </c>
      <c r="B831" s="10">
        <v>0</v>
      </c>
      <c r="C831" s="10">
        <v>0</v>
      </c>
      <c r="D831" s="10" t="s">
        <v>36</v>
      </c>
      <c r="E831" s="84">
        <v>1.5025803257042254</v>
      </c>
      <c r="F831" s="84">
        <v>1.3766612638362086</v>
      </c>
      <c r="G831" s="84">
        <v>1.2224324637240189</v>
      </c>
      <c r="H831" s="11">
        <v>0</v>
      </c>
      <c r="I831" s="11">
        <v>0</v>
      </c>
      <c r="J831" s="11">
        <v>0</v>
      </c>
      <c r="K831" s="11">
        <v>0</v>
      </c>
      <c r="L831" s="11">
        <v>0</v>
      </c>
      <c r="M831" s="11">
        <v>0</v>
      </c>
      <c r="N831" s="11"/>
      <c r="O831" s="11"/>
    </row>
    <row r="832" spans="1:15" x14ac:dyDescent="0.35">
      <c r="A832" s="10" t="str">
        <f t="shared" si="26"/>
        <v>DISTRIBUCION VOLUMEN X CRITERIO (Consumiciones)CervezaDE 25 A 34 AÑOS</v>
      </c>
      <c r="B832" s="10">
        <v>0</v>
      </c>
      <c r="C832" s="10">
        <v>0</v>
      </c>
      <c r="D832" s="10" t="s">
        <v>37</v>
      </c>
      <c r="E832" s="84">
        <v>6.2444682298335463</v>
      </c>
      <c r="F832" s="84">
        <v>6.2763720890098114</v>
      </c>
      <c r="G832" s="84">
        <v>5.5461099138594019</v>
      </c>
      <c r="H832" s="11">
        <v>0</v>
      </c>
      <c r="I832" s="11">
        <v>0</v>
      </c>
      <c r="J832" s="11">
        <v>0</v>
      </c>
      <c r="K832" s="11">
        <v>0</v>
      </c>
      <c r="L832" s="11">
        <v>0</v>
      </c>
      <c r="M832" s="11">
        <v>0</v>
      </c>
      <c r="N832" s="11"/>
      <c r="O832" s="11"/>
    </row>
    <row r="833" spans="1:15" x14ac:dyDescent="0.35">
      <c r="A833" s="10" t="str">
        <f t="shared" si="26"/>
        <v>DISTRIBUCION VOLUMEN X CRITERIO (Consumiciones)CervezaDE 35 A 49 AÑOS</v>
      </c>
      <c r="B833" s="10">
        <v>0</v>
      </c>
      <c r="C833" s="10">
        <v>0</v>
      </c>
      <c r="D833" s="10" t="s">
        <v>38</v>
      </c>
      <c r="E833" s="84">
        <v>22.35952004641485</v>
      </c>
      <c r="F833" s="84">
        <v>21.056518791037231</v>
      </c>
      <c r="G833" s="84">
        <v>19.673760872446923</v>
      </c>
      <c r="H833" s="11">
        <v>0</v>
      </c>
      <c r="I833" s="11">
        <v>0</v>
      </c>
      <c r="J833" s="11">
        <v>0</v>
      </c>
      <c r="K833" s="11">
        <v>0</v>
      </c>
      <c r="L833" s="11">
        <v>0</v>
      </c>
      <c r="M833" s="11">
        <v>0</v>
      </c>
      <c r="N833" s="11"/>
      <c r="O833" s="11"/>
    </row>
    <row r="834" spans="1:15" x14ac:dyDescent="0.35">
      <c r="A834" s="10" t="str">
        <f t="shared" si="26"/>
        <v>DISTRIBUCION VOLUMEN X CRITERIO (Consumiciones)CervezaDE 50 A 59 AÑOS</v>
      </c>
      <c r="B834" s="10">
        <v>0</v>
      </c>
      <c r="C834" s="10">
        <v>0</v>
      </c>
      <c r="D834" s="10" t="s">
        <v>39</v>
      </c>
      <c r="E834" s="84">
        <v>26.333731794174138</v>
      </c>
      <c r="F834" s="84">
        <v>25.619211776217355</v>
      </c>
      <c r="G834" s="84">
        <v>26.262199429383561</v>
      </c>
      <c r="H834" s="11">
        <v>0</v>
      </c>
      <c r="I834" s="11">
        <v>0</v>
      </c>
      <c r="J834" s="11">
        <v>0</v>
      </c>
      <c r="K834" s="11">
        <v>0</v>
      </c>
      <c r="L834" s="11">
        <v>0</v>
      </c>
      <c r="M834" s="11">
        <v>0</v>
      </c>
      <c r="N834" s="11"/>
      <c r="O834" s="11"/>
    </row>
    <row r="835" spans="1:15" x14ac:dyDescent="0.35">
      <c r="A835" s="10" t="str">
        <f t="shared" si="26"/>
        <v>DISTRIBUCION VOLUMEN X CRITERIO (Consumiciones)CervezaDE 60 A 75 AÑOS</v>
      </c>
      <c r="B835" s="10">
        <v>0</v>
      </c>
      <c r="C835" s="10">
        <v>0</v>
      </c>
      <c r="D835" s="10" t="s">
        <v>40</v>
      </c>
      <c r="E835" s="84">
        <v>42.957756482074259</v>
      </c>
      <c r="F835" s="84">
        <v>45.331267367667493</v>
      </c>
      <c r="G835" s="84">
        <v>46.982030783755832</v>
      </c>
      <c r="H835" s="11">
        <v>0</v>
      </c>
      <c r="I835" s="11">
        <v>0</v>
      </c>
      <c r="J835" s="11">
        <v>0</v>
      </c>
      <c r="K835" s="11">
        <v>0</v>
      </c>
      <c r="L835" s="11">
        <v>0</v>
      </c>
      <c r="M835" s="11">
        <v>0</v>
      </c>
      <c r="N835" s="11"/>
      <c r="O835" s="11"/>
    </row>
    <row r="836" spans="1:15" x14ac:dyDescent="0.35">
      <c r="A836" s="10" t="str">
        <f t="shared" si="26"/>
        <v>DISTRIBUCION VOLUMEN X CRITERIO (Consumiciones)CervezaNIVEL ALTO</v>
      </c>
      <c r="B836" s="10">
        <v>0</v>
      </c>
      <c r="C836" s="10">
        <v>0</v>
      </c>
      <c r="D836" s="10" t="s">
        <v>203</v>
      </c>
      <c r="E836" s="84">
        <v>22.430287692061459</v>
      </c>
      <c r="F836" s="84">
        <v>23.54215992129587</v>
      </c>
      <c r="G836" s="84">
        <v>23.211554843108445</v>
      </c>
      <c r="H836" s="11">
        <v>0</v>
      </c>
      <c r="I836" s="11">
        <v>0</v>
      </c>
      <c r="J836" s="11">
        <v>0</v>
      </c>
      <c r="K836" s="11">
        <v>0</v>
      </c>
      <c r="L836" s="11">
        <v>0</v>
      </c>
      <c r="M836" s="11">
        <v>0</v>
      </c>
      <c r="N836" s="11"/>
      <c r="O836" s="11"/>
    </row>
    <row r="837" spans="1:15" x14ac:dyDescent="0.35">
      <c r="A837" s="10" t="str">
        <f t="shared" si="26"/>
        <v>DISTRIBUCION VOLUMEN X CRITERIO (Consumiciones)CervezaNIVEL MEDIO ALTO</v>
      </c>
      <c r="B837" s="10">
        <v>0</v>
      </c>
      <c r="C837" s="10">
        <v>0</v>
      </c>
      <c r="D837" s="10" t="s">
        <v>204</v>
      </c>
      <c r="E837" s="84">
        <v>15.253856233994878</v>
      </c>
      <c r="F837" s="84">
        <v>13.180896457941282</v>
      </c>
      <c r="G837" s="84">
        <v>12.274842258280845</v>
      </c>
      <c r="H837" s="11">
        <v>0</v>
      </c>
      <c r="I837" s="11">
        <v>0</v>
      </c>
      <c r="J837" s="11">
        <v>0</v>
      </c>
      <c r="K837" s="11">
        <v>0</v>
      </c>
      <c r="L837" s="11">
        <v>0</v>
      </c>
      <c r="M837" s="11">
        <v>0</v>
      </c>
      <c r="N837" s="11"/>
      <c r="O837" s="11"/>
    </row>
    <row r="838" spans="1:15" x14ac:dyDescent="0.35">
      <c r="A838" s="10" t="str">
        <f t="shared" si="26"/>
        <v>DISTRIBUCION VOLUMEN X CRITERIO (Consumiciones)CervezaNIVEL MEDIO</v>
      </c>
      <c r="B838" s="10">
        <v>0</v>
      </c>
      <c r="C838" s="10">
        <v>0</v>
      </c>
      <c r="D838" s="10" t="s">
        <v>205</v>
      </c>
      <c r="E838" s="84">
        <v>23.187795094430218</v>
      </c>
      <c r="F838" s="84">
        <v>24.613528950240514</v>
      </c>
      <c r="G838" s="84">
        <v>24.038669024006499</v>
      </c>
      <c r="H838" s="11">
        <v>0</v>
      </c>
      <c r="I838" s="11">
        <v>0</v>
      </c>
      <c r="J838" s="11">
        <v>0</v>
      </c>
      <c r="K838" s="11">
        <v>0</v>
      </c>
      <c r="L838" s="11">
        <v>0</v>
      </c>
      <c r="M838" s="11">
        <v>0</v>
      </c>
      <c r="N838" s="11"/>
      <c r="O838" s="11"/>
    </row>
    <row r="839" spans="1:15" x14ac:dyDescent="0.35">
      <c r="A839" s="10" t="str">
        <f t="shared" si="26"/>
        <v>DISTRIBUCION VOLUMEN X CRITERIO (Consumiciones)CervezaNIVEL MEDIO BAJO</v>
      </c>
      <c r="B839" s="10">
        <v>0</v>
      </c>
      <c r="C839" s="10">
        <v>0</v>
      </c>
      <c r="D839" s="10" t="s">
        <v>206</v>
      </c>
      <c r="E839" s="84">
        <v>19.191851392445582</v>
      </c>
      <c r="F839" s="84">
        <v>16.85260712758155</v>
      </c>
      <c r="G839" s="84">
        <v>18.791872658903703</v>
      </c>
      <c r="H839" s="11">
        <v>0</v>
      </c>
      <c r="I839" s="11">
        <v>0</v>
      </c>
      <c r="J839" s="11">
        <v>0</v>
      </c>
      <c r="K839" s="11">
        <v>0</v>
      </c>
      <c r="L839" s="11">
        <v>0</v>
      </c>
      <c r="M839" s="11">
        <v>0</v>
      </c>
      <c r="N839" s="11"/>
      <c r="O839" s="11"/>
    </row>
    <row r="840" spans="1:15" x14ac:dyDescent="0.35">
      <c r="A840" s="10" t="str">
        <f t="shared" si="26"/>
        <v>DISTRIBUCION VOLUMEN X CRITERIO (Consumiciones)CervezaNIVEL BAJO</v>
      </c>
      <c r="B840" s="10">
        <v>0</v>
      </c>
      <c r="C840" s="10">
        <v>0</v>
      </c>
      <c r="D840" s="10" t="s">
        <v>207</v>
      </c>
      <c r="E840" s="84">
        <v>19.936214588668374</v>
      </c>
      <c r="F840" s="84">
        <v>21.810796889972416</v>
      </c>
      <c r="G840" s="84">
        <v>21.683083588429049</v>
      </c>
      <c r="H840" s="11">
        <v>0</v>
      </c>
      <c r="I840" s="11">
        <v>0</v>
      </c>
      <c r="J840" s="11">
        <v>0</v>
      </c>
      <c r="K840" s="11">
        <v>0</v>
      </c>
      <c r="L840" s="11">
        <v>0</v>
      </c>
      <c r="M840" s="11">
        <v>0</v>
      </c>
      <c r="N840" s="11"/>
      <c r="O840" s="11"/>
    </row>
    <row r="841" spans="1:15" x14ac:dyDescent="0.35">
      <c r="A841" s="10" t="str">
        <f t="shared" si="26"/>
        <v>DISTRIBUCION VOLUMEN X CRITERIO (Consumiciones)CervezaHOMBRE</v>
      </c>
      <c r="B841" s="10">
        <v>0</v>
      </c>
      <c r="C841" s="10">
        <v>0</v>
      </c>
      <c r="D841" s="10" t="s">
        <v>17</v>
      </c>
      <c r="E841" s="84">
        <v>63.278699183738794</v>
      </c>
      <c r="F841" s="84">
        <v>64.290823905900197</v>
      </c>
      <c r="G841" s="84">
        <v>64.991098450632606</v>
      </c>
      <c r="H841" s="11">
        <v>0</v>
      </c>
      <c r="I841" s="11">
        <v>0</v>
      </c>
      <c r="J841" s="11">
        <v>0</v>
      </c>
      <c r="K841" s="11">
        <v>0</v>
      </c>
      <c r="L841" s="11">
        <v>0</v>
      </c>
      <c r="M841" s="11">
        <v>0</v>
      </c>
      <c r="N841" s="11"/>
      <c r="O841" s="11"/>
    </row>
    <row r="842" spans="1:15" x14ac:dyDescent="0.35">
      <c r="A842" s="10" t="str">
        <f t="shared" si="26"/>
        <v>DISTRIBUCION VOLUMEN X CRITERIO (Consumiciones)CervezaMUJER</v>
      </c>
      <c r="B842" s="10">
        <v>0</v>
      </c>
      <c r="C842" s="10">
        <v>0</v>
      </c>
      <c r="D842" s="10" t="s">
        <v>18</v>
      </c>
      <c r="E842" s="84">
        <v>36.721325824263765</v>
      </c>
      <c r="F842" s="84">
        <v>35.709186747068166</v>
      </c>
      <c r="G842" s="84">
        <v>35.00890154936738</v>
      </c>
      <c r="H842" s="11">
        <v>0</v>
      </c>
      <c r="I842" s="11">
        <v>0</v>
      </c>
      <c r="J842" s="11">
        <v>0</v>
      </c>
      <c r="K842" s="11">
        <v>0</v>
      </c>
      <c r="L842" s="11">
        <v>0</v>
      </c>
      <c r="M842" s="11">
        <v>0</v>
      </c>
      <c r="N842" s="11"/>
      <c r="O842" s="11"/>
    </row>
    <row r="843" spans="1:15" x14ac:dyDescent="0.35">
      <c r="A843" s="10" t="str">
        <f>$B$3&amp;$C$843&amp;D843</f>
        <v>DISTRIBUCION VOLUMEN X CRITERIO (Consumiciones)Con alcoholT.ESPAÑA</v>
      </c>
      <c r="B843" s="10">
        <v>0</v>
      </c>
      <c r="C843" s="10" t="s">
        <v>139</v>
      </c>
      <c r="D843" s="10" t="s">
        <v>32</v>
      </c>
      <c r="E843" s="84">
        <v>100</v>
      </c>
      <c r="F843" s="84">
        <v>100</v>
      </c>
      <c r="G843" s="84">
        <v>100</v>
      </c>
      <c r="H843" s="11">
        <v>0</v>
      </c>
      <c r="I843" s="11">
        <v>0</v>
      </c>
      <c r="J843" s="11">
        <v>0</v>
      </c>
      <c r="K843" s="11">
        <v>0</v>
      </c>
      <c r="L843" s="11">
        <v>0</v>
      </c>
      <c r="M843" s="11">
        <v>0</v>
      </c>
      <c r="N843" s="11"/>
      <c r="O843" s="11"/>
    </row>
    <row r="844" spans="1:15" x14ac:dyDescent="0.35">
      <c r="A844" s="10" t="str">
        <f t="shared" ref="A844:A872" si="27">$B$3&amp;$C$843&amp;D844</f>
        <v>DISTRIBUCION VOLUMEN X CRITERIO (Consumiciones)Con alcoholBCN AM</v>
      </c>
      <c r="B844" s="10">
        <v>0</v>
      </c>
      <c r="C844" s="10">
        <v>0</v>
      </c>
      <c r="D844" s="10" t="s">
        <v>1</v>
      </c>
      <c r="E844" s="84">
        <v>7.1647602741635952</v>
      </c>
      <c r="F844" s="84">
        <v>7.3266380933944362</v>
      </c>
      <c r="G844" s="84">
        <v>6.8844245084939875</v>
      </c>
      <c r="H844" s="11">
        <v>0</v>
      </c>
      <c r="I844" s="11">
        <v>0</v>
      </c>
      <c r="J844" s="11">
        <v>0</v>
      </c>
      <c r="K844" s="11">
        <v>0</v>
      </c>
      <c r="L844" s="11">
        <v>0</v>
      </c>
      <c r="M844" s="11">
        <v>0</v>
      </c>
      <c r="N844" s="11"/>
      <c r="O844" s="11"/>
    </row>
    <row r="845" spans="1:15" x14ac:dyDescent="0.35">
      <c r="A845" s="10" t="str">
        <f t="shared" si="27"/>
        <v>DISTRIBUCION VOLUMEN X CRITERIO (Consumiciones)Con alcoholREST.CAT ARAGON</v>
      </c>
      <c r="B845" s="10">
        <v>0</v>
      </c>
      <c r="C845" s="10">
        <v>0</v>
      </c>
      <c r="D845" s="10" t="s">
        <v>2</v>
      </c>
      <c r="E845" s="84">
        <v>11.986849516755992</v>
      </c>
      <c r="F845" s="84">
        <v>11.856219390625821</v>
      </c>
      <c r="G845" s="84">
        <v>13.033676910351847</v>
      </c>
      <c r="H845" s="11">
        <v>0</v>
      </c>
      <c r="I845" s="11">
        <v>0</v>
      </c>
      <c r="J845" s="11">
        <v>0</v>
      </c>
      <c r="K845" s="11">
        <v>0</v>
      </c>
      <c r="L845" s="11">
        <v>0</v>
      </c>
      <c r="M845" s="11">
        <v>0</v>
      </c>
      <c r="N845" s="11"/>
      <c r="O845" s="11"/>
    </row>
    <row r="846" spans="1:15" x14ac:dyDescent="0.35">
      <c r="A846" s="10" t="str">
        <f t="shared" si="27"/>
        <v>DISTRIBUCION VOLUMEN X CRITERIO (Consumiciones)Con alcoholLEVANTE</v>
      </c>
      <c r="B846" s="10">
        <v>0</v>
      </c>
      <c r="C846" s="10">
        <v>0</v>
      </c>
      <c r="D846" s="10" t="s">
        <v>3</v>
      </c>
      <c r="E846" s="84">
        <v>12.311311757915107</v>
      </c>
      <c r="F846" s="84">
        <v>12.648057252684097</v>
      </c>
      <c r="G846" s="84">
        <v>11.384908061334862</v>
      </c>
      <c r="H846" s="11">
        <v>0</v>
      </c>
      <c r="I846" s="11">
        <v>0</v>
      </c>
      <c r="J846" s="11">
        <v>0</v>
      </c>
      <c r="K846" s="11">
        <v>0</v>
      </c>
      <c r="L846" s="11">
        <v>0</v>
      </c>
      <c r="M846" s="11">
        <v>0</v>
      </c>
      <c r="N846" s="11"/>
      <c r="O846" s="11"/>
    </row>
    <row r="847" spans="1:15" x14ac:dyDescent="0.35">
      <c r="A847" s="10" t="str">
        <f t="shared" si="27"/>
        <v>DISTRIBUCION VOLUMEN X CRITERIO (Consumiciones)Con alcoholANDALUCIA</v>
      </c>
      <c r="B847" s="10">
        <v>0</v>
      </c>
      <c r="C847" s="10">
        <v>0</v>
      </c>
      <c r="D847" s="10" t="s">
        <v>4</v>
      </c>
      <c r="E847" s="84">
        <v>25.101166143361457</v>
      </c>
      <c r="F847" s="84">
        <v>23.29226453133019</v>
      </c>
      <c r="G847" s="84">
        <v>24.321944391423301</v>
      </c>
      <c r="H847" s="11">
        <v>0</v>
      </c>
      <c r="I847" s="11">
        <v>0</v>
      </c>
      <c r="J847" s="11">
        <v>0</v>
      </c>
      <c r="K847" s="11">
        <v>0</v>
      </c>
      <c r="L847" s="11">
        <v>0</v>
      </c>
      <c r="M847" s="11">
        <v>0</v>
      </c>
      <c r="N847" s="11"/>
      <c r="O847" s="11"/>
    </row>
    <row r="848" spans="1:15" x14ac:dyDescent="0.35">
      <c r="A848" s="10" t="str">
        <f t="shared" si="27"/>
        <v>DISTRIBUCION VOLUMEN X CRITERIO (Consumiciones)Con alcoholMDD AM</v>
      </c>
      <c r="B848" s="10">
        <v>0</v>
      </c>
      <c r="C848" s="10">
        <v>0</v>
      </c>
      <c r="D848" s="10" t="s">
        <v>5</v>
      </c>
      <c r="E848" s="84">
        <v>12.445337378491878</v>
      </c>
      <c r="F848" s="84">
        <v>12.769508736317183</v>
      </c>
      <c r="G848" s="84">
        <v>13.14505312718712</v>
      </c>
      <c r="H848" s="11">
        <v>0</v>
      </c>
      <c r="I848" s="11">
        <v>0</v>
      </c>
      <c r="J848" s="11">
        <v>0</v>
      </c>
      <c r="K848" s="11">
        <v>0</v>
      </c>
      <c r="L848" s="11">
        <v>0</v>
      </c>
      <c r="M848" s="11">
        <v>0</v>
      </c>
      <c r="N848" s="11"/>
      <c r="O848" s="11"/>
    </row>
    <row r="849" spans="1:15" x14ac:dyDescent="0.35">
      <c r="A849" s="10" t="str">
        <f t="shared" si="27"/>
        <v>DISTRIBUCION VOLUMEN X CRITERIO (Consumiciones)Con alcoholRTO CENTRO</v>
      </c>
      <c r="B849" s="10">
        <v>0</v>
      </c>
      <c r="C849" s="10">
        <v>0</v>
      </c>
      <c r="D849" s="10" t="s">
        <v>6</v>
      </c>
      <c r="E849" s="84">
        <v>9.7651930466401584</v>
      </c>
      <c r="F849" s="84">
        <v>9.5920921147297076</v>
      </c>
      <c r="G849" s="84">
        <v>10.366011325316537</v>
      </c>
      <c r="H849" s="11">
        <v>0</v>
      </c>
      <c r="I849" s="11">
        <v>0</v>
      </c>
      <c r="J849" s="11">
        <v>0</v>
      </c>
      <c r="K849" s="11">
        <v>0</v>
      </c>
      <c r="L849" s="11">
        <v>0</v>
      </c>
      <c r="M849" s="11">
        <v>0</v>
      </c>
      <c r="N849" s="11"/>
      <c r="O849" s="11"/>
    </row>
    <row r="850" spans="1:15" x14ac:dyDescent="0.35">
      <c r="A850" s="10" t="str">
        <f t="shared" si="27"/>
        <v>DISTRIBUCION VOLUMEN X CRITERIO (Consumiciones)Con alcoholNORTE-CENTRO</v>
      </c>
      <c r="B850" s="10">
        <v>0</v>
      </c>
      <c r="C850" s="10">
        <v>0</v>
      </c>
      <c r="D850" s="10" t="s">
        <v>7</v>
      </c>
      <c r="E850" s="84">
        <v>10.465944263812748</v>
      </c>
      <c r="F850" s="84">
        <v>10.81517652046535</v>
      </c>
      <c r="G850" s="84">
        <v>10.50069351657441</v>
      </c>
      <c r="H850" s="11">
        <v>0</v>
      </c>
      <c r="I850" s="11">
        <v>0</v>
      </c>
      <c r="J850" s="11">
        <v>0</v>
      </c>
      <c r="K850" s="11">
        <v>0</v>
      </c>
      <c r="L850" s="11">
        <v>0</v>
      </c>
      <c r="M850" s="11">
        <v>0</v>
      </c>
      <c r="N850" s="11"/>
      <c r="O850" s="11"/>
    </row>
    <row r="851" spans="1:15" x14ac:dyDescent="0.35">
      <c r="A851" s="10" t="str">
        <f t="shared" si="27"/>
        <v>DISTRIBUCION VOLUMEN X CRITERIO (Consumiciones)Con alcoholNOROESTE</v>
      </c>
      <c r="B851" s="10">
        <v>0</v>
      </c>
      <c r="C851" s="10">
        <v>0</v>
      </c>
      <c r="D851" s="10" t="s">
        <v>8</v>
      </c>
      <c r="E851" s="84">
        <v>10.759426464929257</v>
      </c>
      <c r="F851" s="84">
        <v>11.70003732979213</v>
      </c>
      <c r="G851" s="84">
        <v>10.363269071705798</v>
      </c>
      <c r="H851" s="11">
        <v>0</v>
      </c>
      <c r="I851" s="11">
        <v>0</v>
      </c>
      <c r="J851" s="11">
        <v>0</v>
      </c>
      <c r="K851" s="11">
        <v>0</v>
      </c>
      <c r="L851" s="11">
        <v>0</v>
      </c>
      <c r="M851" s="11">
        <v>0</v>
      </c>
      <c r="N851" s="11"/>
      <c r="O851" s="11"/>
    </row>
    <row r="852" spans="1:15" x14ac:dyDescent="0.35">
      <c r="A852" s="10" t="str">
        <f t="shared" si="27"/>
        <v>DISTRIBUCION VOLUMEN X CRITERIO (Consumiciones)Con alcohol&lt;2MIL</v>
      </c>
      <c r="B852" s="10">
        <v>0</v>
      </c>
      <c r="C852" s="10">
        <v>0</v>
      </c>
      <c r="D852" s="10" t="s">
        <v>9</v>
      </c>
      <c r="E852" s="84">
        <v>5.8466948117495496</v>
      </c>
      <c r="F852" s="84">
        <v>5.532840266482852</v>
      </c>
      <c r="G852" s="84">
        <v>6.360101164344341</v>
      </c>
      <c r="H852" s="11">
        <v>0</v>
      </c>
      <c r="I852" s="11">
        <v>0</v>
      </c>
      <c r="J852" s="11">
        <v>0</v>
      </c>
      <c r="K852" s="11">
        <v>0</v>
      </c>
      <c r="L852" s="11">
        <v>0</v>
      </c>
      <c r="M852" s="11">
        <v>0</v>
      </c>
      <c r="N852" s="11"/>
      <c r="O852" s="11"/>
    </row>
    <row r="853" spans="1:15" x14ac:dyDescent="0.35">
      <c r="A853" s="10" t="str">
        <f t="shared" si="27"/>
        <v>DISTRIBUCION VOLUMEN X CRITERIO (Consumiciones)Con alcohol2-5MIL</v>
      </c>
      <c r="B853" s="10">
        <v>0</v>
      </c>
      <c r="C853" s="10">
        <v>0</v>
      </c>
      <c r="D853" s="10" t="s">
        <v>10</v>
      </c>
      <c r="E853" s="84">
        <v>5.0090346831447388</v>
      </c>
      <c r="F853" s="84">
        <v>5.6040858934997315</v>
      </c>
      <c r="G853" s="84">
        <v>4.929518355920341</v>
      </c>
      <c r="H853" s="11">
        <v>0</v>
      </c>
      <c r="I853" s="11">
        <v>0</v>
      </c>
      <c r="J853" s="11">
        <v>0</v>
      </c>
      <c r="K853" s="11">
        <v>0</v>
      </c>
      <c r="L853" s="11">
        <v>0</v>
      </c>
      <c r="M853" s="11">
        <v>0</v>
      </c>
      <c r="N853" s="11"/>
      <c r="O853" s="11"/>
    </row>
    <row r="854" spans="1:15" x14ac:dyDescent="0.35">
      <c r="A854" s="10" t="str">
        <f t="shared" si="27"/>
        <v>DISTRIBUCION VOLUMEN X CRITERIO (Consumiciones)Con alcohol5-10MIL</v>
      </c>
      <c r="B854" s="10">
        <v>0</v>
      </c>
      <c r="C854" s="10">
        <v>0</v>
      </c>
      <c r="D854" s="10" t="s">
        <v>11</v>
      </c>
      <c r="E854" s="84">
        <v>7.0082092923389236</v>
      </c>
      <c r="F854" s="84">
        <v>8.2695500463456302</v>
      </c>
      <c r="G854" s="84">
        <v>7.4964306165298717</v>
      </c>
      <c r="H854" s="11">
        <v>0</v>
      </c>
      <c r="I854" s="11">
        <v>0</v>
      </c>
      <c r="J854" s="11">
        <v>0</v>
      </c>
      <c r="K854" s="11">
        <v>0</v>
      </c>
      <c r="L854" s="11">
        <v>0</v>
      </c>
      <c r="M854" s="11">
        <v>0</v>
      </c>
      <c r="N854" s="11"/>
      <c r="O854" s="11"/>
    </row>
    <row r="855" spans="1:15" x14ac:dyDescent="0.35">
      <c r="A855" s="10" t="str">
        <f t="shared" si="27"/>
        <v>DISTRIBUCION VOLUMEN X CRITERIO (Consumiciones)Con alcohol10-30MIL</v>
      </c>
      <c r="B855" s="10">
        <v>0</v>
      </c>
      <c r="C855" s="10">
        <v>0</v>
      </c>
      <c r="D855" s="10" t="s">
        <v>12</v>
      </c>
      <c r="E855" s="84">
        <v>17.651484309209241</v>
      </c>
      <c r="F855" s="84">
        <v>16.059958038660156</v>
      </c>
      <c r="G855" s="84">
        <v>18.4273270980467</v>
      </c>
      <c r="H855" s="11">
        <v>0</v>
      </c>
      <c r="I855" s="11">
        <v>0</v>
      </c>
      <c r="J855" s="11">
        <v>0</v>
      </c>
      <c r="K855" s="11">
        <v>0</v>
      </c>
      <c r="L855" s="11">
        <v>0</v>
      </c>
      <c r="M855" s="11">
        <v>0</v>
      </c>
      <c r="N855" s="11"/>
      <c r="O855" s="11"/>
    </row>
    <row r="856" spans="1:15" x14ac:dyDescent="0.35">
      <c r="A856" s="10" t="str">
        <f t="shared" si="27"/>
        <v>DISTRIBUCION VOLUMEN X CRITERIO (Consumiciones)Con alcohol30-100MIL</v>
      </c>
      <c r="B856" s="10">
        <v>0</v>
      </c>
      <c r="C856" s="10">
        <v>0</v>
      </c>
      <c r="D856" s="10" t="s">
        <v>13</v>
      </c>
      <c r="E856" s="84">
        <v>20.142162412371938</v>
      </c>
      <c r="F856" s="84">
        <v>20.18069066749166</v>
      </c>
      <c r="G856" s="84">
        <v>19.877349366927529</v>
      </c>
      <c r="H856" s="11">
        <v>0</v>
      </c>
      <c r="I856" s="11">
        <v>0</v>
      </c>
      <c r="J856" s="11">
        <v>0</v>
      </c>
      <c r="K856" s="11">
        <v>0</v>
      </c>
      <c r="L856" s="11">
        <v>0</v>
      </c>
      <c r="M856" s="11">
        <v>0</v>
      </c>
      <c r="N856" s="11"/>
      <c r="O856" s="11"/>
    </row>
    <row r="857" spans="1:15" x14ac:dyDescent="0.35">
      <c r="A857" s="10" t="str">
        <f t="shared" si="27"/>
        <v>DISTRIBUCION VOLUMEN X CRITERIO (Consumiciones)Con alcohol100-200MIL</v>
      </c>
      <c r="B857" s="10">
        <v>0</v>
      </c>
      <c r="C857" s="10">
        <v>0</v>
      </c>
      <c r="D857" s="10" t="s">
        <v>14</v>
      </c>
      <c r="E857" s="84">
        <v>10.304541322521459</v>
      </c>
      <c r="F857" s="84">
        <v>10.018447792265436</v>
      </c>
      <c r="G857" s="84">
        <v>10.031914487497614</v>
      </c>
      <c r="H857" s="11">
        <v>0</v>
      </c>
      <c r="I857" s="11">
        <v>0</v>
      </c>
      <c r="J857" s="11">
        <v>0</v>
      </c>
      <c r="K857" s="11">
        <v>0</v>
      </c>
      <c r="L857" s="11">
        <v>0</v>
      </c>
      <c r="M857" s="11">
        <v>0</v>
      </c>
      <c r="N857" s="11"/>
      <c r="O857" s="11"/>
    </row>
    <row r="858" spans="1:15" x14ac:dyDescent="0.35">
      <c r="A858" s="10" t="str">
        <f t="shared" si="27"/>
        <v>DISTRIBUCION VOLUMEN X CRITERIO (Consumiciones)Con alcohol200-500MIL</v>
      </c>
      <c r="B858" s="10">
        <v>0</v>
      </c>
      <c r="C858" s="10">
        <v>0</v>
      </c>
      <c r="D858" s="10" t="s">
        <v>15</v>
      </c>
      <c r="E858" s="84">
        <v>14.60426414736572</v>
      </c>
      <c r="F858" s="84">
        <v>14.435744210716123</v>
      </c>
      <c r="G858" s="84">
        <v>13.334688553795251</v>
      </c>
      <c r="H858" s="11">
        <v>0</v>
      </c>
      <c r="I858" s="11">
        <v>0</v>
      </c>
      <c r="J858" s="11">
        <v>0</v>
      </c>
      <c r="K858" s="11">
        <v>0</v>
      </c>
      <c r="L858" s="11">
        <v>0</v>
      </c>
      <c r="M858" s="11">
        <v>0</v>
      </c>
      <c r="N858" s="11"/>
      <c r="O858" s="11"/>
    </row>
    <row r="859" spans="1:15" x14ac:dyDescent="0.35">
      <c r="A859" s="10" t="str">
        <f t="shared" si="27"/>
        <v>DISTRIBUCION VOLUMEN X CRITERIO (Consumiciones)Con alcohol&gt;500MIL</v>
      </c>
      <c r="B859" s="10">
        <v>0</v>
      </c>
      <c r="C859" s="10">
        <v>0</v>
      </c>
      <c r="D859" s="10" t="s">
        <v>16</v>
      </c>
      <c r="E859" s="84">
        <v>19.433597867368622</v>
      </c>
      <c r="F859" s="84">
        <v>19.898672832414562</v>
      </c>
      <c r="G859" s="84">
        <v>19.542660813132276</v>
      </c>
      <c r="H859" s="11">
        <v>0</v>
      </c>
      <c r="I859" s="11">
        <v>0</v>
      </c>
      <c r="J859" s="11">
        <v>0</v>
      </c>
      <c r="K859" s="11">
        <v>0</v>
      </c>
      <c r="L859" s="11">
        <v>0</v>
      </c>
      <c r="M859" s="11">
        <v>0</v>
      </c>
      <c r="N859" s="11"/>
      <c r="O859" s="11"/>
    </row>
    <row r="860" spans="1:15" x14ac:dyDescent="0.35">
      <c r="A860" s="10" t="str">
        <f t="shared" si="27"/>
        <v>DISTRIBUCION VOLUMEN X CRITERIO (Consumiciones)Con alcoholDE 15 A 19 AÑOS</v>
      </c>
      <c r="B860" s="10">
        <v>0</v>
      </c>
      <c r="C860" s="10">
        <v>0</v>
      </c>
      <c r="D860" s="10" t="s">
        <v>35</v>
      </c>
      <c r="E860" s="84">
        <v>0.62530324746666366</v>
      </c>
      <c r="F860" s="84">
        <v>0.28925480930145048</v>
      </c>
      <c r="G860" s="84">
        <v>0.3311642807151492</v>
      </c>
      <c r="H860" s="11">
        <v>0</v>
      </c>
      <c r="I860" s="11">
        <v>0</v>
      </c>
      <c r="J860" s="11">
        <v>0</v>
      </c>
      <c r="K860" s="11">
        <v>0</v>
      </c>
      <c r="L860" s="11">
        <v>0</v>
      </c>
      <c r="M860" s="11">
        <v>0</v>
      </c>
      <c r="N860" s="11"/>
      <c r="O860" s="11"/>
    </row>
    <row r="861" spans="1:15" x14ac:dyDescent="0.35">
      <c r="A861" s="10" t="str">
        <f t="shared" si="27"/>
        <v>DISTRIBUCION VOLUMEN X CRITERIO (Consumiciones)Con alcoholDE 20 A 24 AÑOS</v>
      </c>
      <c r="B861" s="10">
        <v>0</v>
      </c>
      <c r="C861" s="10">
        <v>0</v>
      </c>
      <c r="D861" s="10" t="s">
        <v>36</v>
      </c>
      <c r="E861" s="84">
        <v>1.62253651517771</v>
      </c>
      <c r="F861" s="84">
        <v>1.5185264923926225</v>
      </c>
      <c r="G861" s="84">
        <v>1.2856957434624929</v>
      </c>
      <c r="H861" s="11">
        <v>0</v>
      </c>
      <c r="I861" s="11">
        <v>0</v>
      </c>
      <c r="J861" s="11">
        <v>0</v>
      </c>
      <c r="K861" s="11">
        <v>0</v>
      </c>
      <c r="L861" s="11">
        <v>0</v>
      </c>
      <c r="M861" s="11">
        <v>0</v>
      </c>
      <c r="N861" s="11"/>
      <c r="O861" s="11"/>
    </row>
    <row r="862" spans="1:15" x14ac:dyDescent="0.35">
      <c r="A862" s="10" t="str">
        <f t="shared" si="27"/>
        <v>DISTRIBUCION VOLUMEN X CRITERIO (Consumiciones)Con alcoholDE 25 A 34 AÑOS</v>
      </c>
      <c r="B862" s="10">
        <v>0</v>
      </c>
      <c r="C862" s="10">
        <v>0</v>
      </c>
      <c r="D862" s="10" t="s">
        <v>37</v>
      </c>
      <c r="E862" s="84">
        <v>6.6101757301641291</v>
      </c>
      <c r="F862" s="84">
        <v>6.6715334101639563</v>
      </c>
      <c r="G862" s="84">
        <v>6.0431583635553867</v>
      </c>
      <c r="H862" s="11">
        <v>0</v>
      </c>
      <c r="I862" s="11">
        <v>0</v>
      </c>
      <c r="J862" s="11">
        <v>0</v>
      </c>
      <c r="K862" s="11">
        <v>0</v>
      </c>
      <c r="L862" s="11">
        <v>0</v>
      </c>
      <c r="M862" s="11">
        <v>0</v>
      </c>
      <c r="N862" s="11"/>
      <c r="O862" s="11"/>
    </row>
    <row r="863" spans="1:15" x14ac:dyDescent="0.35">
      <c r="A863" s="10" t="str">
        <f t="shared" si="27"/>
        <v>DISTRIBUCION VOLUMEN X CRITERIO (Consumiciones)Con alcoholDE 35 A 49 AÑOS</v>
      </c>
      <c r="B863" s="10">
        <v>0</v>
      </c>
      <c r="C863" s="10">
        <v>0</v>
      </c>
      <c r="D863" s="10" t="s">
        <v>38</v>
      </c>
      <c r="E863" s="84">
        <v>22.987446252000733</v>
      </c>
      <c r="F863" s="84">
        <v>21.833483798327453</v>
      </c>
      <c r="G863" s="84">
        <v>20.666692116816186</v>
      </c>
      <c r="H863" s="11">
        <v>0</v>
      </c>
      <c r="I863" s="11">
        <v>0</v>
      </c>
      <c r="J863" s="11">
        <v>0</v>
      </c>
      <c r="K863" s="11">
        <v>0</v>
      </c>
      <c r="L863" s="11">
        <v>0</v>
      </c>
      <c r="M863" s="11">
        <v>0</v>
      </c>
      <c r="N863" s="11"/>
      <c r="O863" s="11"/>
    </row>
    <row r="864" spans="1:15" x14ac:dyDescent="0.35">
      <c r="A864" s="10" t="str">
        <f t="shared" si="27"/>
        <v>DISTRIBUCION VOLUMEN X CRITERIO (Consumiciones)Con alcoholDE 50 A 59 AÑOS</v>
      </c>
      <c r="B864" s="10">
        <v>0</v>
      </c>
      <c r="C864" s="10">
        <v>0</v>
      </c>
      <c r="D864" s="10" t="s">
        <v>39</v>
      </c>
      <c r="E864" s="84">
        <v>26.254722295032597</v>
      </c>
      <c r="F864" s="84">
        <v>25.704269647743054</v>
      </c>
      <c r="G864" s="84">
        <v>26.355169561621178</v>
      </c>
      <c r="H864" s="11">
        <v>0</v>
      </c>
      <c r="I864" s="11">
        <v>0</v>
      </c>
      <c r="J864" s="11">
        <v>0</v>
      </c>
      <c r="K864" s="11">
        <v>0</v>
      </c>
      <c r="L864" s="11">
        <v>0</v>
      </c>
      <c r="M864" s="11">
        <v>0</v>
      </c>
      <c r="N864" s="11"/>
      <c r="O864" s="11"/>
    </row>
    <row r="865" spans="1:15" x14ac:dyDescent="0.35">
      <c r="A865" s="10" t="str">
        <f t="shared" si="27"/>
        <v>DISTRIBUCION VOLUMEN X CRITERIO (Consumiciones)Con alcoholDE 60 A 75 AÑOS</v>
      </c>
      <c r="B865" s="10">
        <v>0</v>
      </c>
      <c r="C865" s="10">
        <v>0</v>
      </c>
      <c r="D865" s="10" t="s">
        <v>40</v>
      </c>
      <c r="E865" s="84">
        <v>41.899804248531865</v>
      </c>
      <c r="F865" s="84">
        <v>43.982925992330209</v>
      </c>
      <c r="G865" s="84">
        <v>45.318114143920596</v>
      </c>
      <c r="H865" s="11">
        <v>0</v>
      </c>
      <c r="I865" s="11">
        <v>0</v>
      </c>
      <c r="J865" s="11">
        <v>0</v>
      </c>
      <c r="K865" s="11">
        <v>0</v>
      </c>
      <c r="L865" s="11">
        <v>0</v>
      </c>
      <c r="M865" s="11">
        <v>0</v>
      </c>
      <c r="N865" s="11"/>
      <c r="O865" s="11"/>
    </row>
    <row r="866" spans="1:15" x14ac:dyDescent="0.35">
      <c r="A866" s="10" t="str">
        <f t="shared" si="27"/>
        <v>DISTRIBUCION VOLUMEN X CRITERIO (Consumiciones)Con alcoholNIVEL ALTO</v>
      </c>
      <c r="B866" s="10">
        <v>0</v>
      </c>
      <c r="C866" s="10">
        <v>0</v>
      </c>
      <c r="D866" s="10" t="s">
        <v>203</v>
      </c>
      <c r="E866" s="84">
        <v>22.9274715714214</v>
      </c>
      <c r="F866" s="84">
        <v>23.946832485723917</v>
      </c>
      <c r="G866" s="84">
        <v>23.605548132595281</v>
      </c>
      <c r="H866" s="11">
        <v>0</v>
      </c>
      <c r="I866" s="11">
        <v>0</v>
      </c>
      <c r="J866" s="11">
        <v>0</v>
      </c>
      <c r="K866" s="11">
        <v>0</v>
      </c>
      <c r="L866" s="11">
        <v>0</v>
      </c>
      <c r="M866" s="11">
        <v>0</v>
      </c>
      <c r="N866" s="11"/>
      <c r="O866" s="11"/>
    </row>
    <row r="867" spans="1:15" x14ac:dyDescent="0.35">
      <c r="A867" s="10" t="str">
        <f t="shared" si="27"/>
        <v>DISTRIBUCION VOLUMEN X CRITERIO (Consumiciones)Con alcoholNIVEL MEDIO ALTO</v>
      </c>
      <c r="B867" s="10">
        <v>0</v>
      </c>
      <c r="C867" s="10">
        <v>0</v>
      </c>
      <c r="D867" s="10" t="s">
        <v>204</v>
      </c>
      <c r="E867" s="84">
        <v>15.298367622372552</v>
      </c>
      <c r="F867" s="84">
        <v>13.196413204011836</v>
      </c>
      <c r="G867" s="84">
        <v>12.497327734300439</v>
      </c>
      <c r="H867" s="11">
        <v>0</v>
      </c>
      <c r="I867" s="11">
        <v>0</v>
      </c>
      <c r="J867" s="11">
        <v>0</v>
      </c>
      <c r="K867" s="11">
        <v>0</v>
      </c>
      <c r="L867" s="11">
        <v>0</v>
      </c>
      <c r="M867" s="11">
        <v>0</v>
      </c>
      <c r="N867" s="11"/>
      <c r="O867" s="11"/>
    </row>
    <row r="868" spans="1:15" x14ac:dyDescent="0.35">
      <c r="A868" s="10" t="str">
        <f t="shared" si="27"/>
        <v>DISTRIBUCION VOLUMEN X CRITERIO (Consumiciones)Con alcoholNIVEL MEDIO</v>
      </c>
      <c r="B868" s="10">
        <v>0</v>
      </c>
      <c r="C868" s="10">
        <v>0</v>
      </c>
      <c r="D868" s="10" t="s">
        <v>205</v>
      </c>
      <c r="E868" s="84">
        <v>22.976978288875628</v>
      </c>
      <c r="F868" s="84">
        <v>24.593554550043329</v>
      </c>
      <c r="G868" s="84">
        <v>24.018998536616401</v>
      </c>
      <c r="H868" s="11">
        <v>0</v>
      </c>
      <c r="I868" s="11">
        <v>0</v>
      </c>
      <c r="J868" s="11">
        <v>0</v>
      </c>
      <c r="K868" s="11">
        <v>0</v>
      </c>
      <c r="L868" s="11">
        <v>0</v>
      </c>
      <c r="M868" s="11">
        <v>0</v>
      </c>
      <c r="N868" s="11"/>
      <c r="O868" s="11"/>
    </row>
    <row r="869" spans="1:15" x14ac:dyDescent="0.35">
      <c r="A869" s="10" t="str">
        <f t="shared" si="27"/>
        <v>DISTRIBUCION VOLUMEN X CRITERIO (Consumiciones)Con alcoholNIVEL MEDIO BAJO</v>
      </c>
      <c r="B869" s="10">
        <v>0</v>
      </c>
      <c r="C869" s="10">
        <v>0</v>
      </c>
      <c r="D869" s="10" t="s">
        <v>206</v>
      </c>
      <c r="E869" s="84">
        <v>19.381536899988287</v>
      </c>
      <c r="F869" s="84">
        <v>16.929259742382218</v>
      </c>
      <c r="G869" s="84">
        <v>19.183317426989884</v>
      </c>
      <c r="H869" s="11">
        <v>0</v>
      </c>
      <c r="I869" s="11">
        <v>0</v>
      </c>
      <c r="J869" s="11">
        <v>0</v>
      </c>
      <c r="K869" s="11">
        <v>0</v>
      </c>
      <c r="L869" s="11">
        <v>0</v>
      </c>
      <c r="M869" s="11">
        <v>0</v>
      </c>
      <c r="N869" s="11"/>
      <c r="O869" s="11"/>
    </row>
    <row r="870" spans="1:15" x14ac:dyDescent="0.35">
      <c r="A870" s="10" t="str">
        <f t="shared" si="27"/>
        <v>DISTRIBUCION VOLUMEN X CRITERIO (Consumiciones)Con alcoholNIVEL BAJO</v>
      </c>
      <c r="B870" s="10">
        <v>0</v>
      </c>
      <c r="C870" s="10">
        <v>0</v>
      </c>
      <c r="D870" s="10" t="s">
        <v>207</v>
      </c>
      <c r="E870" s="84">
        <v>19.415628886447418</v>
      </c>
      <c r="F870" s="84">
        <v>21.333927956516522</v>
      </c>
      <c r="G870" s="84">
        <v>20.694801806960616</v>
      </c>
      <c r="H870" s="11">
        <v>0</v>
      </c>
      <c r="I870" s="11">
        <v>0</v>
      </c>
      <c r="J870" s="11">
        <v>0</v>
      </c>
      <c r="K870" s="11">
        <v>0</v>
      </c>
      <c r="L870" s="11">
        <v>0</v>
      </c>
      <c r="M870" s="11">
        <v>0</v>
      </c>
      <c r="N870" s="11"/>
      <c r="O870" s="11"/>
    </row>
    <row r="871" spans="1:15" x14ac:dyDescent="0.35">
      <c r="A871" s="10" t="str">
        <f t="shared" si="27"/>
        <v>DISTRIBUCION VOLUMEN X CRITERIO (Consumiciones)Con alcoholHOMBRE</v>
      </c>
      <c r="B871" s="10">
        <v>0</v>
      </c>
      <c r="C871" s="10">
        <v>0</v>
      </c>
      <c r="D871" s="10" t="s">
        <v>17</v>
      </c>
      <c r="E871" s="84">
        <v>63.707454728987386</v>
      </c>
      <c r="F871" s="84">
        <v>65.053464825867678</v>
      </c>
      <c r="G871" s="84">
        <v>65.739835846535598</v>
      </c>
      <c r="H871" s="11">
        <v>0</v>
      </c>
      <c r="I871" s="11">
        <v>0</v>
      </c>
      <c r="J871" s="11">
        <v>0</v>
      </c>
      <c r="K871" s="11">
        <v>0</v>
      </c>
      <c r="L871" s="11">
        <v>0</v>
      </c>
      <c r="M871" s="11">
        <v>0</v>
      </c>
      <c r="N871" s="11"/>
      <c r="O871" s="11"/>
    </row>
    <row r="872" spans="1:15" x14ac:dyDescent="0.35">
      <c r="A872" s="10" t="str">
        <f t="shared" si="27"/>
        <v>DISTRIBUCION VOLUMEN X CRITERIO (Consumiciones)Con alcoholMUJER</v>
      </c>
      <c r="B872" s="10">
        <v>0</v>
      </c>
      <c r="C872" s="10">
        <v>0</v>
      </c>
      <c r="D872" s="10" t="s">
        <v>18</v>
      </c>
      <c r="E872" s="84">
        <v>36.292550847977509</v>
      </c>
      <c r="F872" s="84">
        <v>34.946541204793405</v>
      </c>
      <c r="G872" s="84">
        <v>34.260176878539156</v>
      </c>
      <c r="H872" s="11">
        <v>0</v>
      </c>
      <c r="I872" s="11">
        <v>0</v>
      </c>
      <c r="J872" s="11">
        <v>0</v>
      </c>
      <c r="K872" s="11">
        <v>0</v>
      </c>
      <c r="L872" s="11">
        <v>0</v>
      </c>
      <c r="M872" s="11">
        <v>0</v>
      </c>
      <c r="N872" s="11"/>
      <c r="O872" s="11"/>
    </row>
    <row r="873" spans="1:15" x14ac:dyDescent="0.35">
      <c r="A873" s="10" t="str">
        <f>$B$3&amp;$C$873&amp;D873</f>
        <v>DISTRIBUCION VOLUMEN X CRITERIO (Consumiciones)Sin alcoholT.ESPAÑA</v>
      </c>
      <c r="B873" s="10">
        <v>0</v>
      </c>
      <c r="C873" s="10" t="s">
        <v>140</v>
      </c>
      <c r="D873" s="10" t="s">
        <v>32</v>
      </c>
      <c r="E873" s="84">
        <v>100</v>
      </c>
      <c r="F873" s="84">
        <v>100</v>
      </c>
      <c r="G873" s="84">
        <v>100</v>
      </c>
      <c r="H873" s="11">
        <v>0</v>
      </c>
      <c r="I873" s="11">
        <v>0</v>
      </c>
      <c r="J873" s="11">
        <v>0</v>
      </c>
      <c r="K873" s="11">
        <v>0</v>
      </c>
      <c r="L873" s="11">
        <v>0</v>
      </c>
      <c r="M873" s="11">
        <v>0</v>
      </c>
      <c r="N873" s="11"/>
      <c r="O873" s="11"/>
    </row>
    <row r="874" spans="1:15" x14ac:dyDescent="0.35">
      <c r="A874" s="10" t="str">
        <f t="shared" ref="A874:A902" si="28">$B$3&amp;$C$873&amp;D874</f>
        <v>DISTRIBUCION VOLUMEN X CRITERIO (Consumiciones)Sin alcoholBCN AM</v>
      </c>
      <c r="B874" s="10">
        <v>0</v>
      </c>
      <c r="C874" s="10">
        <v>0</v>
      </c>
      <c r="D874" s="10" t="s">
        <v>1</v>
      </c>
      <c r="E874" s="84">
        <v>4.3255986537784823</v>
      </c>
      <c r="F874" s="84">
        <v>4.4537428264829559</v>
      </c>
      <c r="G874" s="84">
        <v>4.7689881255578559</v>
      </c>
      <c r="H874" s="11">
        <v>0</v>
      </c>
      <c r="I874" s="11">
        <v>0</v>
      </c>
      <c r="J874" s="11">
        <v>0</v>
      </c>
      <c r="K874" s="11">
        <v>0</v>
      </c>
      <c r="L874" s="11">
        <v>0</v>
      </c>
      <c r="M874" s="11">
        <v>0</v>
      </c>
      <c r="N874" s="11"/>
      <c r="O874" s="11"/>
    </row>
    <row r="875" spans="1:15" x14ac:dyDescent="0.35">
      <c r="A875" s="10" t="str">
        <f t="shared" si="28"/>
        <v>DISTRIBUCION VOLUMEN X CRITERIO (Consumiciones)Sin alcoholREST.CAT ARAGON</v>
      </c>
      <c r="B875" s="10">
        <v>0</v>
      </c>
      <c r="C875" s="10">
        <v>0</v>
      </c>
      <c r="D875" s="10" t="s">
        <v>2</v>
      </c>
      <c r="E875" s="84">
        <v>10.115808863280273</v>
      </c>
      <c r="F875" s="84">
        <v>11.286368731419659</v>
      </c>
      <c r="G875" s="84">
        <v>11.260560122249274</v>
      </c>
      <c r="H875" s="11">
        <v>0</v>
      </c>
      <c r="I875" s="11">
        <v>0</v>
      </c>
      <c r="J875" s="11">
        <v>0</v>
      </c>
      <c r="K875" s="11">
        <v>0</v>
      </c>
      <c r="L875" s="11">
        <v>0</v>
      </c>
      <c r="M875" s="11">
        <v>0</v>
      </c>
      <c r="N875" s="11"/>
      <c r="O875" s="11"/>
    </row>
    <row r="876" spans="1:15" x14ac:dyDescent="0.35">
      <c r="A876" s="10" t="str">
        <f t="shared" si="28"/>
        <v>DISTRIBUCION VOLUMEN X CRITERIO (Consumiciones)Sin alcoholLEVANTE</v>
      </c>
      <c r="B876" s="10">
        <v>0</v>
      </c>
      <c r="C876" s="10">
        <v>0</v>
      </c>
      <c r="D876" s="10" t="s">
        <v>3</v>
      </c>
      <c r="E876" s="84">
        <v>10.341160408348617</v>
      </c>
      <c r="F876" s="84">
        <v>11.062066726926815</v>
      </c>
      <c r="G876" s="84">
        <v>9.622798368140419</v>
      </c>
      <c r="H876" s="11">
        <v>0</v>
      </c>
      <c r="I876" s="11">
        <v>0</v>
      </c>
      <c r="J876" s="11">
        <v>0</v>
      </c>
      <c r="K876" s="11">
        <v>0</v>
      </c>
      <c r="L876" s="11">
        <v>0</v>
      </c>
      <c r="M876" s="11">
        <v>0</v>
      </c>
      <c r="N876" s="11"/>
      <c r="O876" s="11"/>
    </row>
    <row r="877" spans="1:15" x14ac:dyDescent="0.35">
      <c r="A877" s="10" t="str">
        <f t="shared" si="28"/>
        <v>DISTRIBUCION VOLUMEN X CRITERIO (Consumiciones)Sin alcoholANDALUCIA</v>
      </c>
      <c r="B877" s="10">
        <v>0</v>
      </c>
      <c r="C877" s="10">
        <v>0</v>
      </c>
      <c r="D877" s="10" t="s">
        <v>4</v>
      </c>
      <c r="E877" s="84">
        <v>28.053483210565322</v>
      </c>
      <c r="F877" s="84">
        <v>26.826604334500836</v>
      </c>
      <c r="G877" s="84">
        <v>29.293725378407299</v>
      </c>
      <c r="H877" s="11">
        <v>0</v>
      </c>
      <c r="I877" s="11">
        <v>0</v>
      </c>
      <c r="J877" s="11">
        <v>0</v>
      </c>
      <c r="K877" s="11">
        <v>0</v>
      </c>
      <c r="L877" s="11">
        <v>0</v>
      </c>
      <c r="M877" s="11">
        <v>0</v>
      </c>
      <c r="N877" s="11"/>
      <c r="O877" s="11"/>
    </row>
    <row r="878" spans="1:15" x14ac:dyDescent="0.35">
      <c r="A878" s="10" t="str">
        <f t="shared" si="28"/>
        <v>DISTRIBUCION VOLUMEN X CRITERIO (Consumiciones)Sin alcoholMDD AM</v>
      </c>
      <c r="B878" s="10">
        <v>0</v>
      </c>
      <c r="C878" s="10">
        <v>0</v>
      </c>
      <c r="D878" s="10" t="s">
        <v>5</v>
      </c>
      <c r="E878" s="84">
        <v>16.668563722396854</v>
      </c>
      <c r="F878" s="84">
        <v>16.92982206091547</v>
      </c>
      <c r="G878" s="84">
        <v>15.568089948548758</v>
      </c>
      <c r="H878" s="11">
        <v>0</v>
      </c>
      <c r="I878" s="11">
        <v>0</v>
      </c>
      <c r="J878" s="11">
        <v>0</v>
      </c>
      <c r="K878" s="11">
        <v>0</v>
      </c>
      <c r="L878" s="11">
        <v>0</v>
      </c>
      <c r="M878" s="11">
        <v>0</v>
      </c>
      <c r="N878" s="11"/>
      <c r="O878" s="11"/>
    </row>
    <row r="879" spans="1:15" x14ac:dyDescent="0.35">
      <c r="A879" s="10" t="str">
        <f t="shared" si="28"/>
        <v>DISTRIBUCION VOLUMEN X CRITERIO (Consumiciones)Sin alcoholRTO CENTRO</v>
      </c>
      <c r="B879" s="10">
        <v>0</v>
      </c>
      <c r="C879" s="10">
        <v>0</v>
      </c>
      <c r="D879" s="10" t="s">
        <v>6</v>
      </c>
      <c r="E879" s="84">
        <v>12.059711057770752</v>
      </c>
      <c r="F879" s="84">
        <v>11.723368217399981</v>
      </c>
      <c r="G879" s="84">
        <v>10.109912191748172</v>
      </c>
      <c r="H879" s="11">
        <v>0</v>
      </c>
      <c r="I879" s="11">
        <v>0</v>
      </c>
      <c r="J879" s="11">
        <v>0</v>
      </c>
      <c r="K879" s="11">
        <v>0</v>
      </c>
      <c r="L879" s="11">
        <v>0</v>
      </c>
      <c r="M879" s="11">
        <v>0</v>
      </c>
      <c r="N879" s="11"/>
      <c r="O879" s="11"/>
    </row>
    <row r="880" spans="1:15" x14ac:dyDescent="0.35">
      <c r="A880" s="10" t="str">
        <f t="shared" si="28"/>
        <v>DISTRIBUCION VOLUMEN X CRITERIO (Consumiciones)Sin alcoholNORTE-CENTRO</v>
      </c>
      <c r="B880" s="10">
        <v>0</v>
      </c>
      <c r="C880" s="10">
        <v>0</v>
      </c>
      <c r="D880" s="10" t="s">
        <v>7</v>
      </c>
      <c r="E880" s="84">
        <v>9.916907976087268</v>
      </c>
      <c r="F880" s="84">
        <v>7.6040430084587971</v>
      </c>
      <c r="G880" s="84">
        <v>10.52208758394123</v>
      </c>
      <c r="H880" s="11">
        <v>0</v>
      </c>
      <c r="I880" s="11">
        <v>0</v>
      </c>
      <c r="J880" s="11">
        <v>0</v>
      </c>
      <c r="K880" s="11">
        <v>0</v>
      </c>
      <c r="L880" s="11">
        <v>0</v>
      </c>
      <c r="M880" s="11">
        <v>0</v>
      </c>
      <c r="N880" s="11"/>
      <c r="O880" s="11"/>
    </row>
    <row r="881" spans="1:15" x14ac:dyDescent="0.35">
      <c r="A881" s="10" t="str">
        <f t="shared" si="28"/>
        <v>DISTRIBUCION VOLUMEN X CRITERIO (Consumiciones)Sin alcoholNOROESTE</v>
      </c>
      <c r="B881" s="10">
        <v>0</v>
      </c>
      <c r="C881" s="10">
        <v>0</v>
      </c>
      <c r="D881" s="10" t="s">
        <v>8</v>
      </c>
      <c r="E881" s="84">
        <v>8.5187828175897362</v>
      </c>
      <c r="F881" s="84">
        <v>10.113985473196955</v>
      </c>
      <c r="G881" s="84">
        <v>8.8538382814069898</v>
      </c>
      <c r="H881" s="11">
        <v>0</v>
      </c>
      <c r="I881" s="11">
        <v>0</v>
      </c>
      <c r="J881" s="11">
        <v>0</v>
      </c>
      <c r="K881" s="11">
        <v>0</v>
      </c>
      <c r="L881" s="11">
        <v>0</v>
      </c>
      <c r="M881" s="11">
        <v>0</v>
      </c>
      <c r="N881" s="11"/>
      <c r="O881" s="11"/>
    </row>
    <row r="882" spans="1:15" x14ac:dyDescent="0.35">
      <c r="A882" s="10" t="str">
        <f t="shared" si="28"/>
        <v>DISTRIBUCION VOLUMEN X CRITERIO (Consumiciones)Sin alcohol&lt;2MIL</v>
      </c>
      <c r="B882" s="10">
        <v>0</v>
      </c>
      <c r="C882" s="10">
        <v>0</v>
      </c>
      <c r="D882" s="10" t="s">
        <v>9</v>
      </c>
      <c r="E882" s="84">
        <v>3.5584484836332253</v>
      </c>
      <c r="F882" s="84">
        <v>4.9837564263954164</v>
      </c>
      <c r="G882" s="84">
        <v>4.9664655659870371</v>
      </c>
      <c r="H882" s="11">
        <v>0</v>
      </c>
      <c r="I882" s="11">
        <v>0</v>
      </c>
      <c r="J882" s="11">
        <v>0</v>
      </c>
      <c r="K882" s="11">
        <v>0</v>
      </c>
      <c r="L882" s="11">
        <v>0</v>
      </c>
      <c r="M882" s="11">
        <v>0</v>
      </c>
      <c r="N882" s="11"/>
      <c r="O882" s="11"/>
    </row>
    <row r="883" spans="1:15" x14ac:dyDescent="0.35">
      <c r="A883" s="10" t="str">
        <f t="shared" si="28"/>
        <v>DISTRIBUCION VOLUMEN X CRITERIO (Consumiciones)Sin alcohol2-5MIL</v>
      </c>
      <c r="B883" s="10">
        <v>0</v>
      </c>
      <c r="C883" s="10">
        <v>0</v>
      </c>
      <c r="D883" s="10" t="s">
        <v>10</v>
      </c>
      <c r="E883" s="84">
        <v>4.0095904522069734</v>
      </c>
      <c r="F883" s="84">
        <v>4.2838570234490447</v>
      </c>
      <c r="G883" s="84">
        <v>3.9206482576207189</v>
      </c>
      <c r="H883" s="11">
        <v>0</v>
      </c>
      <c r="I883" s="11">
        <v>0</v>
      </c>
      <c r="J883" s="11">
        <v>0</v>
      </c>
      <c r="K883" s="11">
        <v>0</v>
      </c>
      <c r="L883" s="11">
        <v>0</v>
      </c>
      <c r="M883" s="11">
        <v>0</v>
      </c>
      <c r="N883" s="11"/>
      <c r="O883" s="11"/>
    </row>
    <row r="884" spans="1:15" x14ac:dyDescent="0.35">
      <c r="A884" s="10" t="str">
        <f t="shared" si="28"/>
        <v>DISTRIBUCION VOLUMEN X CRITERIO (Consumiciones)Sin alcohol5-10MIL</v>
      </c>
      <c r="B884" s="10">
        <v>0</v>
      </c>
      <c r="C884" s="10">
        <v>0</v>
      </c>
      <c r="D884" s="10" t="s">
        <v>11</v>
      </c>
      <c r="E884" s="84">
        <v>6.9835437787384285</v>
      </c>
      <c r="F884" s="84">
        <v>6.71831077868924</v>
      </c>
      <c r="G884" s="84">
        <v>7.0080564888849421</v>
      </c>
      <c r="H884" s="11">
        <v>0</v>
      </c>
      <c r="I884" s="11">
        <v>0</v>
      </c>
      <c r="J884" s="11">
        <v>0</v>
      </c>
      <c r="K884" s="11">
        <v>0</v>
      </c>
      <c r="L884" s="11">
        <v>0</v>
      </c>
      <c r="M884" s="11">
        <v>0</v>
      </c>
      <c r="N884" s="11"/>
      <c r="O884" s="11"/>
    </row>
    <row r="885" spans="1:15" x14ac:dyDescent="0.35">
      <c r="A885" s="10" t="str">
        <f t="shared" si="28"/>
        <v>DISTRIBUCION VOLUMEN X CRITERIO (Consumiciones)Sin alcohol10-30MIL</v>
      </c>
      <c r="B885" s="10">
        <v>0</v>
      </c>
      <c r="C885" s="10">
        <v>0</v>
      </c>
      <c r="D885" s="10" t="s">
        <v>12</v>
      </c>
      <c r="E885" s="84">
        <v>17.162107835331632</v>
      </c>
      <c r="F885" s="84">
        <v>16.660016901040635</v>
      </c>
      <c r="G885" s="84">
        <v>18.451397034427004</v>
      </c>
      <c r="H885" s="11">
        <v>0</v>
      </c>
      <c r="I885" s="11">
        <v>0</v>
      </c>
      <c r="J885" s="11">
        <v>0</v>
      </c>
      <c r="K885" s="11">
        <v>0</v>
      </c>
      <c r="L885" s="11">
        <v>0</v>
      </c>
      <c r="M885" s="11">
        <v>0</v>
      </c>
      <c r="N885" s="11"/>
      <c r="O885" s="11"/>
    </row>
    <row r="886" spans="1:15" x14ac:dyDescent="0.35">
      <c r="A886" s="10" t="str">
        <f t="shared" si="28"/>
        <v>DISTRIBUCION VOLUMEN X CRITERIO (Consumiciones)Sin alcohol30-100MIL</v>
      </c>
      <c r="B886" s="10">
        <v>0</v>
      </c>
      <c r="C886" s="10">
        <v>0</v>
      </c>
      <c r="D886" s="10" t="s">
        <v>13</v>
      </c>
      <c r="E886" s="84">
        <v>24.606149605943191</v>
      </c>
      <c r="F886" s="84">
        <v>22.401419025348805</v>
      </c>
      <c r="G886" s="84">
        <v>20.419778586749786</v>
      </c>
      <c r="H886" s="11">
        <v>0</v>
      </c>
      <c r="I886" s="11">
        <v>0</v>
      </c>
      <c r="J886" s="11">
        <v>0</v>
      </c>
      <c r="K886" s="11">
        <v>0</v>
      </c>
      <c r="L886" s="11">
        <v>0</v>
      </c>
      <c r="M886" s="11">
        <v>0</v>
      </c>
      <c r="N886" s="11"/>
      <c r="O886" s="11"/>
    </row>
    <row r="887" spans="1:15" x14ac:dyDescent="0.35">
      <c r="A887" s="10" t="str">
        <f t="shared" si="28"/>
        <v>DISTRIBUCION VOLUMEN X CRITERIO (Consumiciones)Sin alcohol100-200MIL</v>
      </c>
      <c r="B887" s="10">
        <v>0</v>
      </c>
      <c r="C887" s="10">
        <v>0</v>
      </c>
      <c r="D887" s="10" t="s">
        <v>14</v>
      </c>
      <c r="E887" s="84">
        <v>13.212231389686698</v>
      </c>
      <c r="F887" s="84">
        <v>12.265442889103243</v>
      </c>
      <c r="G887" s="84">
        <v>15.92740748356224</v>
      </c>
      <c r="H887" s="11">
        <v>0</v>
      </c>
      <c r="I887" s="11">
        <v>0</v>
      </c>
      <c r="J887" s="11">
        <v>0</v>
      </c>
      <c r="K887" s="11">
        <v>0</v>
      </c>
      <c r="L887" s="11">
        <v>0</v>
      </c>
      <c r="M887" s="11">
        <v>0</v>
      </c>
      <c r="N887" s="11"/>
      <c r="O887" s="11"/>
    </row>
    <row r="888" spans="1:15" x14ac:dyDescent="0.35">
      <c r="A888" s="10" t="str">
        <f t="shared" si="28"/>
        <v>DISTRIBUCION VOLUMEN X CRITERIO (Consumiciones)Sin alcohol200-500MIL</v>
      </c>
      <c r="B888" s="10">
        <v>0</v>
      </c>
      <c r="C888" s="10">
        <v>0</v>
      </c>
      <c r="D888" s="10" t="s">
        <v>15</v>
      </c>
      <c r="E888" s="84">
        <v>13.534966767122155</v>
      </c>
      <c r="F888" s="84">
        <v>15.394057233654589</v>
      </c>
      <c r="G888" s="84">
        <v>13.61824673230867</v>
      </c>
      <c r="H888" s="11">
        <v>0</v>
      </c>
      <c r="I888" s="11">
        <v>0</v>
      </c>
      <c r="J888" s="11">
        <v>0</v>
      </c>
      <c r="K888" s="11">
        <v>0</v>
      </c>
      <c r="L888" s="11">
        <v>0</v>
      </c>
      <c r="M888" s="11">
        <v>0</v>
      </c>
      <c r="N888" s="11"/>
      <c r="O888" s="11"/>
    </row>
    <row r="889" spans="1:15" x14ac:dyDescent="0.35">
      <c r="A889" s="10" t="str">
        <f t="shared" si="28"/>
        <v>DISTRIBUCION VOLUMEN X CRITERIO (Consumiciones)Sin alcohol&gt;500MIL</v>
      </c>
      <c r="B889" s="10">
        <v>0</v>
      </c>
      <c r="C889" s="10">
        <v>0</v>
      </c>
      <c r="D889" s="10" t="s">
        <v>16</v>
      </c>
      <c r="E889" s="84">
        <v>16.932976922759359</v>
      </c>
      <c r="F889" s="84">
        <v>17.293139262551875</v>
      </c>
      <c r="G889" s="84">
        <v>15.688002654342045</v>
      </c>
      <c r="H889" s="11">
        <v>0</v>
      </c>
      <c r="I889" s="11">
        <v>0</v>
      </c>
      <c r="J889" s="11">
        <v>0</v>
      </c>
      <c r="K889" s="11">
        <v>0</v>
      </c>
      <c r="L889" s="11">
        <v>0</v>
      </c>
      <c r="M889" s="11">
        <v>0</v>
      </c>
      <c r="N889" s="11"/>
      <c r="O889" s="11"/>
    </row>
    <row r="890" spans="1:15" x14ac:dyDescent="0.35">
      <c r="A890" s="10" t="str">
        <f t="shared" si="28"/>
        <v>DISTRIBUCION VOLUMEN X CRITERIO (Consumiciones)Sin alcoholDE 15 A 19 AÑOS</v>
      </c>
      <c r="B890" s="10">
        <v>0</v>
      </c>
      <c r="C890" s="10">
        <v>0</v>
      </c>
      <c r="D890" s="10" t="s">
        <v>35</v>
      </c>
      <c r="E890" s="84">
        <v>0.40451101176960891</v>
      </c>
      <c r="F890" s="84">
        <v>0.66251665506520874</v>
      </c>
      <c r="G890" s="84">
        <v>0.1869485347377669</v>
      </c>
      <c r="H890" s="11">
        <v>0</v>
      </c>
      <c r="I890" s="11">
        <v>0</v>
      </c>
      <c r="J890" s="11">
        <v>0</v>
      </c>
      <c r="K890" s="11">
        <v>0</v>
      </c>
      <c r="L890" s="11">
        <v>0</v>
      </c>
      <c r="M890" s="11">
        <v>0</v>
      </c>
      <c r="N890" s="11"/>
      <c r="O890" s="11"/>
    </row>
    <row r="891" spans="1:15" x14ac:dyDescent="0.35">
      <c r="A891" s="10" t="str">
        <f t="shared" si="28"/>
        <v>DISTRIBUCION VOLUMEN X CRITERIO (Consumiciones)Sin alcoholDE 20 A 24 AÑOS</v>
      </c>
      <c r="B891" s="10">
        <v>0</v>
      </c>
      <c r="C891" s="10">
        <v>0</v>
      </c>
      <c r="D891" s="10" t="s">
        <v>36</v>
      </c>
      <c r="E891" s="84">
        <v>0.38905364441115586</v>
      </c>
      <c r="F891" s="84">
        <v>0.30597246730365874</v>
      </c>
      <c r="G891" s="84">
        <v>0.77035688750356324</v>
      </c>
      <c r="H891" s="11">
        <v>0</v>
      </c>
      <c r="I891" s="11">
        <v>0</v>
      </c>
      <c r="J891" s="11">
        <v>0</v>
      </c>
      <c r="K891" s="11">
        <v>0</v>
      </c>
      <c r="L891" s="11">
        <v>0</v>
      </c>
      <c r="M891" s="11">
        <v>0</v>
      </c>
      <c r="N891" s="11"/>
      <c r="O891" s="11"/>
    </row>
    <row r="892" spans="1:15" x14ac:dyDescent="0.35">
      <c r="A892" s="10" t="str">
        <f t="shared" si="28"/>
        <v>DISTRIBUCION VOLUMEN X CRITERIO (Consumiciones)Sin alcoholDE 25 A 34 AÑOS</v>
      </c>
      <c r="B892" s="10">
        <v>0</v>
      </c>
      <c r="C892" s="10">
        <v>0</v>
      </c>
      <c r="D892" s="10" t="s">
        <v>37</v>
      </c>
      <c r="E892" s="84">
        <v>3.0061762433578476</v>
      </c>
      <c r="F892" s="84">
        <v>3.1932451929045058</v>
      </c>
      <c r="G892" s="84">
        <v>1.9443536817313041</v>
      </c>
      <c r="H892" s="11">
        <v>0</v>
      </c>
      <c r="I892" s="11">
        <v>0</v>
      </c>
      <c r="J892" s="11">
        <v>0</v>
      </c>
      <c r="K892" s="11">
        <v>0</v>
      </c>
      <c r="L892" s="11">
        <v>0</v>
      </c>
      <c r="M892" s="11">
        <v>0</v>
      </c>
      <c r="N892" s="11"/>
      <c r="O892" s="11"/>
    </row>
    <row r="893" spans="1:15" x14ac:dyDescent="0.35">
      <c r="A893" s="10" t="str">
        <f t="shared" si="28"/>
        <v>DISTRIBUCION VOLUMEN X CRITERIO (Consumiciones)Sin alcoholDE 35 A 49 AÑOS</v>
      </c>
      <c r="B893" s="10">
        <v>0</v>
      </c>
      <c r="C893" s="10">
        <v>0</v>
      </c>
      <c r="D893" s="10" t="s">
        <v>38</v>
      </c>
      <c r="E893" s="84">
        <v>17.000705744048847</v>
      </c>
      <c r="F893" s="84">
        <v>15.205851548541757</v>
      </c>
      <c r="G893" s="84">
        <v>12.407511601063606</v>
      </c>
      <c r="H893" s="11">
        <v>0</v>
      </c>
      <c r="I893" s="11">
        <v>0</v>
      </c>
      <c r="J893" s="11">
        <v>0</v>
      </c>
      <c r="K893" s="11">
        <v>0</v>
      </c>
      <c r="L893" s="11">
        <v>0</v>
      </c>
      <c r="M893" s="11">
        <v>0</v>
      </c>
      <c r="N893" s="11"/>
      <c r="O893" s="11"/>
    </row>
    <row r="894" spans="1:15" x14ac:dyDescent="0.35">
      <c r="A894" s="10" t="str">
        <f t="shared" si="28"/>
        <v>DISTRIBUCION VOLUMEN X CRITERIO (Consumiciones)Sin alcoholDE 50 A 59 AÑOS</v>
      </c>
      <c r="B894" s="10">
        <v>0</v>
      </c>
      <c r="C894" s="10">
        <v>0</v>
      </c>
      <c r="D894" s="10" t="s">
        <v>39</v>
      </c>
      <c r="E894" s="84">
        <v>27.193787683095366</v>
      </c>
      <c r="F894" s="84">
        <v>24.99470348236839</v>
      </c>
      <c r="G894" s="84">
        <v>25.759067054848611</v>
      </c>
      <c r="H894" s="11">
        <v>0</v>
      </c>
      <c r="I894" s="11">
        <v>0</v>
      </c>
      <c r="J894" s="11">
        <v>0</v>
      </c>
      <c r="K894" s="11">
        <v>0</v>
      </c>
      <c r="L894" s="11">
        <v>0</v>
      </c>
      <c r="M894" s="11">
        <v>0</v>
      </c>
      <c r="N894" s="11"/>
      <c r="O894" s="11"/>
    </row>
    <row r="895" spans="1:15" x14ac:dyDescent="0.35">
      <c r="A895" s="10" t="str">
        <f t="shared" si="28"/>
        <v>DISTRIBUCION VOLUMEN X CRITERIO (Consumiciones)Sin alcoholDE 60 A 75 AÑOS</v>
      </c>
      <c r="B895" s="10">
        <v>0</v>
      </c>
      <c r="C895" s="10">
        <v>0</v>
      </c>
      <c r="D895" s="10" t="s">
        <v>40</v>
      </c>
      <c r="E895" s="84">
        <v>52.005767835764118</v>
      </c>
      <c r="F895" s="84">
        <v>55.63771083772334</v>
      </c>
      <c r="G895" s="84">
        <v>58.931767520760417</v>
      </c>
      <c r="H895" s="11">
        <v>0</v>
      </c>
      <c r="I895" s="11">
        <v>0</v>
      </c>
      <c r="J895" s="11">
        <v>0</v>
      </c>
      <c r="K895" s="11">
        <v>0</v>
      </c>
      <c r="L895" s="11">
        <v>0</v>
      </c>
      <c r="M895" s="11">
        <v>0</v>
      </c>
      <c r="N895" s="11"/>
      <c r="O895" s="11"/>
    </row>
    <row r="896" spans="1:15" x14ac:dyDescent="0.35">
      <c r="A896" s="10" t="str">
        <f t="shared" si="28"/>
        <v>DISTRIBUCION VOLUMEN X CRITERIO (Consumiciones)Sin alcoholNIVEL ALTO</v>
      </c>
      <c r="B896" s="10">
        <v>0</v>
      </c>
      <c r="C896" s="10">
        <v>0</v>
      </c>
      <c r="D896" s="10" t="s">
        <v>203</v>
      </c>
      <c r="E896" s="84">
        <v>18.051881033964175</v>
      </c>
      <c r="F896" s="84">
        <v>20.571738848577525</v>
      </c>
      <c r="G896" s="84">
        <v>20.444036843015294</v>
      </c>
      <c r="H896" s="11">
        <v>0</v>
      </c>
      <c r="I896" s="11">
        <v>0</v>
      </c>
      <c r="J896" s="11">
        <v>0</v>
      </c>
      <c r="K896" s="11">
        <v>0</v>
      </c>
      <c r="L896" s="11">
        <v>0</v>
      </c>
      <c r="M896" s="11">
        <v>0</v>
      </c>
      <c r="N896" s="11"/>
      <c r="O896" s="11"/>
    </row>
    <row r="897" spans="1:15" x14ac:dyDescent="0.35">
      <c r="A897" s="10" t="str">
        <f t="shared" si="28"/>
        <v>DISTRIBUCION VOLUMEN X CRITERIO (Consumiciones)Sin alcoholNIVEL MEDIO ALTO</v>
      </c>
      <c r="B897" s="10">
        <v>0</v>
      </c>
      <c r="C897" s="10">
        <v>0</v>
      </c>
      <c r="D897" s="10" t="s">
        <v>204</v>
      </c>
      <c r="E897" s="84">
        <v>14.879743376523297</v>
      </c>
      <c r="F897" s="84">
        <v>13.03370461063699</v>
      </c>
      <c r="G897" s="84">
        <v>10.697629317394819</v>
      </c>
      <c r="H897" s="11">
        <v>0</v>
      </c>
      <c r="I897" s="11">
        <v>0</v>
      </c>
      <c r="J897" s="11">
        <v>0</v>
      </c>
      <c r="K897" s="11">
        <v>0</v>
      </c>
      <c r="L897" s="11">
        <v>0</v>
      </c>
      <c r="M897" s="11">
        <v>0</v>
      </c>
      <c r="N897" s="11"/>
      <c r="O897" s="11"/>
    </row>
    <row r="898" spans="1:15" x14ac:dyDescent="0.35">
      <c r="A898" s="10" t="str">
        <f t="shared" si="28"/>
        <v>DISTRIBUCION VOLUMEN X CRITERIO (Consumiciones)Sin alcoholNIVEL MEDIO</v>
      </c>
      <c r="B898" s="10">
        <v>0</v>
      </c>
      <c r="C898" s="10">
        <v>0</v>
      </c>
      <c r="D898" s="10" t="s">
        <v>205</v>
      </c>
      <c r="E898" s="84">
        <v>24.713834549218276</v>
      </c>
      <c r="F898" s="84">
        <v>24.723560400070987</v>
      </c>
      <c r="G898" s="84">
        <v>24.236479445205127</v>
      </c>
      <c r="H898" s="11">
        <v>0</v>
      </c>
      <c r="I898" s="11">
        <v>0</v>
      </c>
      <c r="J898" s="11">
        <v>0</v>
      </c>
      <c r="K898" s="11">
        <v>0</v>
      </c>
      <c r="L898" s="11">
        <v>0</v>
      </c>
      <c r="M898" s="11">
        <v>0</v>
      </c>
      <c r="N898" s="11"/>
      <c r="O898" s="11"/>
    </row>
    <row r="899" spans="1:15" x14ac:dyDescent="0.35">
      <c r="A899" s="10" t="str">
        <f t="shared" si="28"/>
        <v>DISTRIBUCION VOLUMEN X CRITERIO (Consumiciones)Sin alcoholNIVEL MEDIO BAJO</v>
      </c>
      <c r="B899" s="10">
        <v>0</v>
      </c>
      <c r="C899" s="10">
        <v>0</v>
      </c>
      <c r="D899" s="10" t="s">
        <v>206</v>
      </c>
      <c r="E899" s="84">
        <v>17.72881146018247</v>
      </c>
      <c r="F899" s="84">
        <v>16.340147695601043</v>
      </c>
      <c r="G899" s="84">
        <v>15.769558248321177</v>
      </c>
      <c r="H899" s="11">
        <v>0</v>
      </c>
      <c r="I899" s="11">
        <v>0</v>
      </c>
      <c r="J899" s="11">
        <v>0</v>
      </c>
      <c r="K899" s="11">
        <v>0</v>
      </c>
      <c r="L899" s="11">
        <v>0</v>
      </c>
      <c r="M899" s="11">
        <v>0</v>
      </c>
      <c r="N899" s="11"/>
      <c r="O899" s="11"/>
    </row>
    <row r="900" spans="1:15" x14ac:dyDescent="0.35">
      <c r="A900" s="10" t="str">
        <f t="shared" si="28"/>
        <v>DISTRIBUCION VOLUMEN X CRITERIO (Consumiciones)Sin alcoholNIVEL BAJO</v>
      </c>
      <c r="B900" s="10">
        <v>0</v>
      </c>
      <c r="C900" s="10">
        <v>0</v>
      </c>
      <c r="D900" s="10" t="s">
        <v>207</v>
      </c>
      <c r="E900" s="84">
        <v>24.625749238720381</v>
      </c>
      <c r="F900" s="84">
        <v>25.330843847441901</v>
      </c>
      <c r="G900" s="84">
        <v>28.852296146063583</v>
      </c>
      <c r="H900" s="11">
        <v>0</v>
      </c>
      <c r="I900" s="11">
        <v>0</v>
      </c>
      <c r="J900" s="11">
        <v>0</v>
      </c>
      <c r="K900" s="11">
        <v>0</v>
      </c>
      <c r="L900" s="11">
        <v>0</v>
      </c>
      <c r="M900" s="11">
        <v>0</v>
      </c>
      <c r="N900" s="11"/>
      <c r="O900" s="11"/>
    </row>
    <row r="901" spans="1:15" x14ac:dyDescent="0.35">
      <c r="A901" s="10" t="str">
        <f t="shared" si="28"/>
        <v>DISTRIBUCION VOLUMEN X CRITERIO (Consumiciones)Sin alcoholHOMBRE</v>
      </c>
      <c r="B901" s="10">
        <v>0</v>
      </c>
      <c r="C901" s="10">
        <v>0</v>
      </c>
      <c r="D901" s="10" t="s">
        <v>17</v>
      </c>
      <c r="E901" s="84">
        <v>59.8847415777606</v>
      </c>
      <c r="F901" s="84">
        <v>58.671576366864763</v>
      </c>
      <c r="G901" s="84">
        <v>59.712835706508272</v>
      </c>
      <c r="H901" s="11">
        <v>0</v>
      </c>
      <c r="I901" s="11">
        <v>0</v>
      </c>
      <c r="J901" s="11">
        <v>0</v>
      </c>
      <c r="K901" s="11">
        <v>0</v>
      </c>
      <c r="L901" s="11">
        <v>0</v>
      </c>
      <c r="M901" s="11">
        <v>0</v>
      </c>
      <c r="N901" s="11"/>
      <c r="O901" s="11"/>
    </row>
    <row r="902" spans="1:15" x14ac:dyDescent="0.35">
      <c r="A902" s="10" t="str">
        <f t="shared" si="28"/>
        <v>DISTRIBUCION VOLUMEN X CRITERIO (Consumiciones)Sin alcoholMUJER</v>
      </c>
      <c r="B902" s="10">
        <v>0</v>
      </c>
      <c r="C902" s="10">
        <v>0</v>
      </c>
      <c r="D902" s="10" t="s">
        <v>18</v>
      </c>
      <c r="E902" s="84">
        <v>40.11528791015229</v>
      </c>
      <c r="F902" s="84">
        <v>41.328423633135237</v>
      </c>
      <c r="G902" s="84">
        <v>40.287173639766529</v>
      </c>
      <c r="H902" s="11">
        <v>0</v>
      </c>
      <c r="I902" s="11">
        <v>0</v>
      </c>
      <c r="J902" s="11">
        <v>0</v>
      </c>
      <c r="K902" s="11">
        <v>0</v>
      </c>
      <c r="L902" s="11">
        <v>0</v>
      </c>
      <c r="M902" s="11">
        <v>0</v>
      </c>
      <c r="N902" s="11"/>
      <c r="O902" s="11"/>
    </row>
    <row r="903" spans="1:15" x14ac:dyDescent="0.35">
      <c r="A903" s="10" t="str">
        <f>$B$3&amp;$C$903&amp;D903</f>
        <v>DISTRIBUCION VOLUMEN X CRITERIO (Consumiciones)Cerveza EnvasadaT.ESPAÑA</v>
      </c>
      <c r="B903" s="10">
        <v>0</v>
      </c>
      <c r="C903" s="10" t="s">
        <v>172</v>
      </c>
      <c r="D903" s="10" t="s">
        <v>32</v>
      </c>
      <c r="E903" s="84">
        <v>100</v>
      </c>
      <c r="F903" s="84">
        <v>100</v>
      </c>
      <c r="G903" s="84">
        <v>100</v>
      </c>
      <c r="H903" s="11">
        <v>0</v>
      </c>
      <c r="I903" s="11">
        <v>0</v>
      </c>
      <c r="J903" s="11">
        <v>0</v>
      </c>
      <c r="K903" s="11">
        <v>0</v>
      </c>
      <c r="L903" s="11">
        <v>0</v>
      </c>
      <c r="M903" s="11">
        <v>0</v>
      </c>
      <c r="N903" s="11"/>
      <c r="O903" s="11"/>
    </row>
    <row r="904" spans="1:15" x14ac:dyDescent="0.35">
      <c r="A904" s="10" t="str">
        <f t="shared" ref="A904:A932" si="29">$B$3&amp;$C$903&amp;D904</f>
        <v>DISTRIBUCION VOLUMEN X CRITERIO (Consumiciones)Cerveza EnvasadaBCN AM</v>
      </c>
      <c r="B904" s="10">
        <v>0</v>
      </c>
      <c r="C904" s="10">
        <v>0</v>
      </c>
      <c r="D904" s="10" t="s">
        <v>1</v>
      </c>
      <c r="E904" s="84">
        <v>7.3610061781650566</v>
      </c>
      <c r="F904" s="84">
        <v>7.3572712755252399</v>
      </c>
      <c r="G904" s="84">
        <v>7.6415332603515269</v>
      </c>
      <c r="H904" s="11">
        <v>0</v>
      </c>
      <c r="I904" s="11">
        <v>0</v>
      </c>
      <c r="J904" s="11">
        <v>0</v>
      </c>
      <c r="K904" s="11">
        <v>0</v>
      </c>
      <c r="L904" s="11">
        <v>0</v>
      </c>
      <c r="M904" s="11">
        <v>0</v>
      </c>
      <c r="N904" s="11"/>
      <c r="O904" s="11"/>
    </row>
    <row r="905" spans="1:15" x14ac:dyDescent="0.35">
      <c r="A905" s="10" t="str">
        <f t="shared" si="29"/>
        <v>DISTRIBUCION VOLUMEN X CRITERIO (Consumiciones)Cerveza EnvasadaREST.CAT ARAGON</v>
      </c>
      <c r="B905" s="10">
        <v>0</v>
      </c>
      <c r="C905" s="10">
        <v>0</v>
      </c>
      <c r="D905" s="10" t="s">
        <v>2</v>
      </c>
      <c r="E905" s="84">
        <v>11.857589473193038</v>
      </c>
      <c r="F905" s="84">
        <v>11.799146793661073</v>
      </c>
      <c r="G905" s="84">
        <v>12.976265380214361</v>
      </c>
      <c r="H905" s="11">
        <v>0</v>
      </c>
      <c r="I905" s="11">
        <v>0</v>
      </c>
      <c r="J905" s="11">
        <v>0</v>
      </c>
      <c r="K905" s="11">
        <v>0</v>
      </c>
      <c r="L905" s="11">
        <v>0</v>
      </c>
      <c r="M905" s="11">
        <v>0</v>
      </c>
      <c r="N905" s="11"/>
      <c r="O905" s="11"/>
    </row>
    <row r="906" spans="1:15" x14ac:dyDescent="0.35">
      <c r="A906" s="10" t="str">
        <f t="shared" si="29"/>
        <v>DISTRIBUCION VOLUMEN X CRITERIO (Consumiciones)Cerveza EnvasadaLEVANTE</v>
      </c>
      <c r="B906" s="10">
        <v>0</v>
      </c>
      <c r="C906" s="10">
        <v>0</v>
      </c>
      <c r="D906" s="10" t="s">
        <v>3</v>
      </c>
      <c r="E906" s="84">
        <v>13.748348236845215</v>
      </c>
      <c r="F906" s="84">
        <v>14.560212863239016</v>
      </c>
      <c r="G906" s="84">
        <v>12.952095199521619</v>
      </c>
      <c r="H906" s="11">
        <v>0</v>
      </c>
      <c r="I906" s="11">
        <v>0</v>
      </c>
      <c r="J906" s="11">
        <v>0</v>
      </c>
      <c r="K906" s="11">
        <v>0</v>
      </c>
      <c r="L906" s="11">
        <v>0</v>
      </c>
      <c r="M906" s="11">
        <v>0</v>
      </c>
      <c r="N906" s="11"/>
      <c r="O906" s="11"/>
    </row>
    <row r="907" spans="1:15" x14ac:dyDescent="0.35">
      <c r="A907" s="10" t="str">
        <f t="shared" si="29"/>
        <v>DISTRIBUCION VOLUMEN X CRITERIO (Consumiciones)Cerveza EnvasadaANDALUCIA</v>
      </c>
      <c r="B907" s="10">
        <v>0</v>
      </c>
      <c r="C907" s="10">
        <v>0</v>
      </c>
      <c r="D907" s="10" t="s">
        <v>4</v>
      </c>
      <c r="E907" s="84">
        <v>22.348635948918698</v>
      </c>
      <c r="F907" s="84">
        <v>20.822370690946968</v>
      </c>
      <c r="G907" s="84">
        <v>22.218039912580178</v>
      </c>
      <c r="H907" s="11">
        <v>0</v>
      </c>
      <c r="I907" s="11">
        <v>0</v>
      </c>
      <c r="J907" s="11">
        <v>0</v>
      </c>
      <c r="K907" s="11">
        <v>0</v>
      </c>
      <c r="L907" s="11">
        <v>0</v>
      </c>
      <c r="M907" s="11">
        <v>0</v>
      </c>
      <c r="N907" s="11"/>
      <c r="O907" s="11"/>
    </row>
    <row r="908" spans="1:15" x14ac:dyDescent="0.35">
      <c r="A908" s="10" t="str">
        <f t="shared" si="29"/>
        <v>DISTRIBUCION VOLUMEN X CRITERIO (Consumiciones)Cerveza EnvasadaMDD AM</v>
      </c>
      <c r="B908" s="10">
        <v>0</v>
      </c>
      <c r="C908" s="10">
        <v>0</v>
      </c>
      <c r="D908" s="10" t="s">
        <v>5</v>
      </c>
      <c r="E908" s="84">
        <v>12.744493212755037</v>
      </c>
      <c r="F908" s="84">
        <v>13.720199557153508</v>
      </c>
      <c r="G908" s="84">
        <v>14.126152961163823</v>
      </c>
      <c r="H908" s="11">
        <v>0</v>
      </c>
      <c r="I908" s="11">
        <v>0</v>
      </c>
      <c r="J908" s="11">
        <v>0</v>
      </c>
      <c r="K908" s="11">
        <v>0</v>
      </c>
      <c r="L908" s="11">
        <v>0</v>
      </c>
      <c r="M908" s="11">
        <v>0</v>
      </c>
      <c r="N908" s="11"/>
      <c r="O908" s="11"/>
    </row>
    <row r="909" spans="1:15" x14ac:dyDescent="0.35">
      <c r="A909" s="10" t="str">
        <f t="shared" si="29"/>
        <v>DISTRIBUCION VOLUMEN X CRITERIO (Consumiciones)Cerveza EnvasadaRTO CENTRO</v>
      </c>
      <c r="B909" s="10">
        <v>0</v>
      </c>
      <c r="C909" s="10">
        <v>0</v>
      </c>
      <c r="D909" s="10" t="s">
        <v>6</v>
      </c>
      <c r="E909" s="84">
        <v>11.915310591040818</v>
      </c>
      <c r="F909" s="84">
        <v>11.54254923736911</v>
      </c>
      <c r="G909" s="84">
        <v>11.791044320329881</v>
      </c>
      <c r="H909" s="11">
        <v>0</v>
      </c>
      <c r="I909" s="11">
        <v>0</v>
      </c>
      <c r="J909" s="11">
        <v>0</v>
      </c>
      <c r="K909" s="11">
        <v>0</v>
      </c>
      <c r="L909" s="11">
        <v>0</v>
      </c>
      <c r="M909" s="11">
        <v>0</v>
      </c>
      <c r="N909" s="11"/>
      <c r="O909" s="11"/>
    </row>
    <row r="910" spans="1:15" x14ac:dyDescent="0.35">
      <c r="A910" s="10" t="str">
        <f t="shared" si="29"/>
        <v>DISTRIBUCION VOLUMEN X CRITERIO (Consumiciones)Cerveza EnvasadaNORTE-CENTRO</v>
      </c>
      <c r="B910" s="10">
        <v>0</v>
      </c>
      <c r="C910" s="10">
        <v>0</v>
      </c>
      <c r="D910" s="10" t="s">
        <v>7</v>
      </c>
      <c r="E910" s="84">
        <v>8.6114010624895148</v>
      </c>
      <c r="F910" s="84">
        <v>7.6529989192805026</v>
      </c>
      <c r="G910" s="84">
        <v>7.7485934753179695</v>
      </c>
      <c r="H910" s="11">
        <v>0</v>
      </c>
      <c r="I910" s="11">
        <v>0</v>
      </c>
      <c r="J910" s="11">
        <v>0</v>
      </c>
      <c r="K910" s="11">
        <v>0</v>
      </c>
      <c r="L910" s="11">
        <v>0</v>
      </c>
      <c r="M910" s="11">
        <v>0</v>
      </c>
      <c r="N910" s="11"/>
      <c r="O910" s="11"/>
    </row>
    <row r="911" spans="1:15" x14ac:dyDescent="0.35">
      <c r="A911" s="10" t="str">
        <f t="shared" si="29"/>
        <v>DISTRIBUCION VOLUMEN X CRITERIO (Consumiciones)Cerveza EnvasadaNOROESTE</v>
      </c>
      <c r="B911" s="10">
        <v>0</v>
      </c>
      <c r="C911" s="10">
        <v>0</v>
      </c>
      <c r="D911" s="10" t="s">
        <v>8</v>
      </c>
      <c r="E911" s="84">
        <v>11.41322423175019</v>
      </c>
      <c r="F911" s="84">
        <v>12.545251729359169</v>
      </c>
      <c r="G911" s="84">
        <v>10.546264180188073</v>
      </c>
      <c r="H911" s="11">
        <v>0</v>
      </c>
      <c r="I911" s="11">
        <v>0</v>
      </c>
      <c r="J911" s="11">
        <v>0</v>
      </c>
      <c r="K911" s="11">
        <v>0</v>
      </c>
      <c r="L911" s="11">
        <v>0</v>
      </c>
      <c r="M911" s="11">
        <v>0</v>
      </c>
      <c r="N911" s="11"/>
      <c r="O911" s="11"/>
    </row>
    <row r="912" spans="1:15" x14ac:dyDescent="0.35">
      <c r="A912" s="10" t="str">
        <f t="shared" si="29"/>
        <v>DISTRIBUCION VOLUMEN X CRITERIO (Consumiciones)Cerveza Envasada&lt;2MIL</v>
      </c>
      <c r="B912" s="10">
        <v>0</v>
      </c>
      <c r="C912" s="10">
        <v>0</v>
      </c>
      <c r="D912" s="10" t="s">
        <v>9</v>
      </c>
      <c r="E912" s="84">
        <v>6.4729746231597298</v>
      </c>
      <c r="F912" s="84">
        <v>6.1585674563395409</v>
      </c>
      <c r="G912" s="84">
        <v>6.6847040080312405</v>
      </c>
      <c r="H912" s="11">
        <v>0</v>
      </c>
      <c r="I912" s="11">
        <v>0</v>
      </c>
      <c r="J912" s="11">
        <v>0</v>
      </c>
      <c r="K912" s="11">
        <v>0</v>
      </c>
      <c r="L912" s="11">
        <v>0</v>
      </c>
      <c r="M912" s="11">
        <v>0</v>
      </c>
      <c r="N912" s="11"/>
      <c r="O912" s="11"/>
    </row>
    <row r="913" spans="1:15" x14ac:dyDescent="0.35">
      <c r="A913" s="10" t="str">
        <f t="shared" si="29"/>
        <v>DISTRIBUCION VOLUMEN X CRITERIO (Consumiciones)Cerveza Envasada2-5MIL</v>
      </c>
      <c r="B913" s="10">
        <v>0</v>
      </c>
      <c r="C913" s="10">
        <v>0</v>
      </c>
      <c r="D913" s="10" t="s">
        <v>10</v>
      </c>
      <c r="E913" s="84">
        <v>6.0005241959102795</v>
      </c>
      <c r="F913" s="84">
        <v>6.0749522112514924</v>
      </c>
      <c r="G913" s="84">
        <v>5.4951024563440951</v>
      </c>
      <c r="H913" s="11">
        <v>0</v>
      </c>
      <c r="I913" s="11">
        <v>0</v>
      </c>
      <c r="J913" s="11">
        <v>0</v>
      </c>
      <c r="K913" s="11">
        <v>0</v>
      </c>
      <c r="L913" s="11">
        <v>0</v>
      </c>
      <c r="M913" s="11">
        <v>0</v>
      </c>
      <c r="N913" s="11"/>
      <c r="O913" s="11"/>
    </row>
    <row r="914" spans="1:15" x14ac:dyDescent="0.35">
      <c r="A914" s="10" t="str">
        <f t="shared" si="29"/>
        <v>DISTRIBUCION VOLUMEN X CRITERIO (Consumiciones)Cerveza Envasada5-10MIL</v>
      </c>
      <c r="B914" s="10">
        <v>0</v>
      </c>
      <c r="C914" s="10">
        <v>0</v>
      </c>
      <c r="D914" s="10" t="s">
        <v>11</v>
      </c>
      <c r="E914" s="84">
        <v>6.379425509080602</v>
      </c>
      <c r="F914" s="84">
        <v>7.6019065798891461</v>
      </c>
      <c r="G914" s="84">
        <v>7.0727117528945689</v>
      </c>
      <c r="H914" s="11">
        <v>0</v>
      </c>
      <c r="I914" s="11">
        <v>0</v>
      </c>
      <c r="J914" s="11">
        <v>0</v>
      </c>
      <c r="K914" s="11">
        <v>0</v>
      </c>
      <c r="L914" s="11">
        <v>0</v>
      </c>
      <c r="M914" s="11">
        <v>0</v>
      </c>
      <c r="N914" s="11"/>
      <c r="O914" s="11"/>
    </row>
    <row r="915" spans="1:15" x14ac:dyDescent="0.35">
      <c r="A915" s="10" t="str">
        <f t="shared" si="29"/>
        <v>DISTRIBUCION VOLUMEN X CRITERIO (Consumiciones)Cerveza Envasada10-30MIL</v>
      </c>
      <c r="B915" s="10">
        <v>0</v>
      </c>
      <c r="C915" s="10">
        <v>0</v>
      </c>
      <c r="D915" s="10" t="s">
        <v>12</v>
      </c>
      <c r="E915" s="84">
        <v>18.632454279295157</v>
      </c>
      <c r="F915" s="84">
        <v>16.300925293411662</v>
      </c>
      <c r="G915" s="84">
        <v>18.105376785067374</v>
      </c>
      <c r="H915" s="11">
        <v>0</v>
      </c>
      <c r="I915" s="11">
        <v>0</v>
      </c>
      <c r="J915" s="11">
        <v>0</v>
      </c>
      <c r="K915" s="11">
        <v>0</v>
      </c>
      <c r="L915" s="11">
        <v>0</v>
      </c>
      <c r="M915" s="11">
        <v>0</v>
      </c>
      <c r="N915" s="11"/>
      <c r="O915" s="11"/>
    </row>
    <row r="916" spans="1:15" x14ac:dyDescent="0.35">
      <c r="A916" s="10" t="str">
        <f t="shared" si="29"/>
        <v>DISTRIBUCION VOLUMEN X CRITERIO (Consumiciones)Cerveza Envasada30-100MIL</v>
      </c>
      <c r="B916" s="10">
        <v>0</v>
      </c>
      <c r="C916" s="10">
        <v>0</v>
      </c>
      <c r="D916" s="10" t="s">
        <v>13</v>
      </c>
      <c r="E916" s="84">
        <v>21.219569583532309</v>
      </c>
      <c r="F916" s="84">
        <v>20.359825305900785</v>
      </c>
      <c r="G916" s="84">
        <v>20.670435797293052</v>
      </c>
      <c r="H916" s="11">
        <v>0</v>
      </c>
      <c r="I916" s="11">
        <v>0</v>
      </c>
      <c r="J916" s="11">
        <v>0</v>
      </c>
      <c r="K916" s="11">
        <v>0</v>
      </c>
      <c r="L916" s="11">
        <v>0</v>
      </c>
      <c r="M916" s="11">
        <v>0</v>
      </c>
      <c r="N916" s="11"/>
      <c r="O916" s="11"/>
    </row>
    <row r="917" spans="1:15" x14ac:dyDescent="0.35">
      <c r="A917" s="10" t="str">
        <f t="shared" si="29"/>
        <v>DISTRIBUCION VOLUMEN X CRITERIO (Consumiciones)Cerveza Envasada100-200MIL</v>
      </c>
      <c r="B917" s="10">
        <v>0</v>
      </c>
      <c r="C917" s="10">
        <v>0</v>
      </c>
      <c r="D917" s="10" t="s">
        <v>14</v>
      </c>
      <c r="E917" s="84">
        <v>10.069624733310366</v>
      </c>
      <c r="F917" s="84">
        <v>9.7927051380623684</v>
      </c>
      <c r="G917" s="84">
        <v>10.507525160117551</v>
      </c>
      <c r="H917" s="11">
        <v>0</v>
      </c>
      <c r="I917" s="11">
        <v>0</v>
      </c>
      <c r="J917" s="11">
        <v>0</v>
      </c>
      <c r="K917" s="11">
        <v>0</v>
      </c>
      <c r="L917" s="11">
        <v>0</v>
      </c>
      <c r="M917" s="11">
        <v>0</v>
      </c>
      <c r="N917" s="11"/>
      <c r="O917" s="11"/>
    </row>
    <row r="918" spans="1:15" x14ac:dyDescent="0.35">
      <c r="A918" s="10" t="str">
        <f t="shared" si="29"/>
        <v>DISTRIBUCION VOLUMEN X CRITERIO (Consumiciones)Cerveza Envasada200-500MIL</v>
      </c>
      <c r="B918" s="10">
        <v>0</v>
      </c>
      <c r="C918" s="10">
        <v>0</v>
      </c>
      <c r="D918" s="10" t="s">
        <v>15</v>
      </c>
      <c r="E918" s="84">
        <v>14.3144698919938</v>
      </c>
      <c r="F918" s="84">
        <v>15.667318425952795</v>
      </c>
      <c r="G918" s="84">
        <v>14.02216576355546</v>
      </c>
      <c r="H918" s="11">
        <v>0</v>
      </c>
      <c r="I918" s="11">
        <v>0</v>
      </c>
      <c r="J918" s="11">
        <v>0</v>
      </c>
      <c r="K918" s="11">
        <v>0</v>
      </c>
      <c r="L918" s="11">
        <v>0</v>
      </c>
      <c r="M918" s="11">
        <v>0</v>
      </c>
      <c r="N918" s="11"/>
      <c r="O918" s="11"/>
    </row>
    <row r="919" spans="1:15" x14ac:dyDescent="0.35">
      <c r="A919" s="10" t="str">
        <f t="shared" si="29"/>
        <v>DISTRIBUCION VOLUMEN X CRITERIO (Consumiciones)Cerveza Envasada&gt;500MIL</v>
      </c>
      <c r="B919" s="10">
        <v>0</v>
      </c>
      <c r="C919" s="10">
        <v>0</v>
      </c>
      <c r="D919" s="10" t="s">
        <v>16</v>
      </c>
      <c r="E919" s="84">
        <v>16.910977039623454</v>
      </c>
      <c r="F919" s="84">
        <v>18.0437921234501</v>
      </c>
      <c r="G919" s="84">
        <v>17.441980538763165</v>
      </c>
      <c r="H919" s="11">
        <v>0</v>
      </c>
      <c r="I919" s="11">
        <v>0</v>
      </c>
      <c r="J919" s="11">
        <v>0</v>
      </c>
      <c r="K919" s="11">
        <v>0</v>
      </c>
      <c r="L919" s="11">
        <v>0</v>
      </c>
      <c r="M919" s="11">
        <v>0</v>
      </c>
      <c r="N919" s="11"/>
      <c r="O919" s="11"/>
    </row>
    <row r="920" spans="1:15" x14ac:dyDescent="0.35">
      <c r="A920" s="10" t="str">
        <f t="shared" si="29"/>
        <v>DISTRIBUCION VOLUMEN X CRITERIO (Consumiciones)Cerveza EnvasadaDE 15 A 19 AÑOS</v>
      </c>
      <c r="B920" s="10">
        <v>0</v>
      </c>
      <c r="C920" s="10">
        <v>0</v>
      </c>
      <c r="D920" s="10" t="s">
        <v>35</v>
      </c>
      <c r="E920" s="84">
        <v>0.80000734668510609</v>
      </c>
      <c r="F920" s="84">
        <v>0.3283326726151567</v>
      </c>
      <c r="G920" s="84">
        <v>0.16205037328056079</v>
      </c>
      <c r="H920" s="11">
        <v>0</v>
      </c>
      <c r="I920" s="11">
        <v>0</v>
      </c>
      <c r="J920" s="11">
        <v>0</v>
      </c>
      <c r="K920" s="11">
        <v>0</v>
      </c>
      <c r="L920" s="11">
        <v>0</v>
      </c>
      <c r="M920" s="11">
        <v>0</v>
      </c>
      <c r="N920" s="11"/>
      <c r="O920" s="11"/>
    </row>
    <row r="921" spans="1:15" x14ac:dyDescent="0.35">
      <c r="A921" s="10" t="str">
        <f t="shared" si="29"/>
        <v>DISTRIBUCION VOLUMEN X CRITERIO (Consumiciones)Cerveza EnvasadaDE 20 A 24 AÑOS</v>
      </c>
      <c r="B921" s="10">
        <v>0</v>
      </c>
      <c r="C921" s="10">
        <v>0</v>
      </c>
      <c r="D921" s="10" t="s">
        <v>36</v>
      </c>
      <c r="E921" s="84">
        <v>1.3925621762866875</v>
      </c>
      <c r="F921" s="84">
        <v>1.4425626863702534</v>
      </c>
      <c r="G921" s="84">
        <v>1.1313476838078904</v>
      </c>
      <c r="H921" s="11">
        <v>0</v>
      </c>
      <c r="I921" s="11">
        <v>0</v>
      </c>
      <c r="J921" s="11">
        <v>0</v>
      </c>
      <c r="K921" s="11">
        <v>0</v>
      </c>
      <c r="L921" s="11">
        <v>0</v>
      </c>
      <c r="M921" s="11">
        <v>0</v>
      </c>
      <c r="N921" s="11"/>
      <c r="O921" s="11"/>
    </row>
    <row r="922" spans="1:15" x14ac:dyDescent="0.35">
      <c r="A922" s="10" t="str">
        <f t="shared" si="29"/>
        <v>DISTRIBUCION VOLUMEN X CRITERIO (Consumiciones)Cerveza EnvasadaDE 25 A 34 AÑOS</v>
      </c>
      <c r="B922" s="10">
        <v>0</v>
      </c>
      <c r="C922" s="10">
        <v>0</v>
      </c>
      <c r="D922" s="10" t="s">
        <v>37</v>
      </c>
      <c r="E922" s="84">
        <v>5.9699818417742438</v>
      </c>
      <c r="F922" s="84">
        <v>5.942087598538464</v>
      </c>
      <c r="G922" s="84">
        <v>5.1387014358354088</v>
      </c>
      <c r="H922" s="11">
        <v>0</v>
      </c>
      <c r="I922" s="11">
        <v>0</v>
      </c>
      <c r="J922" s="11">
        <v>0</v>
      </c>
      <c r="K922" s="11">
        <v>0</v>
      </c>
      <c r="L922" s="11">
        <v>0</v>
      </c>
      <c r="M922" s="11">
        <v>0</v>
      </c>
      <c r="N922" s="11"/>
      <c r="O922" s="11"/>
    </row>
    <row r="923" spans="1:15" x14ac:dyDescent="0.35">
      <c r="A923" s="10" t="str">
        <f t="shared" si="29"/>
        <v>DISTRIBUCION VOLUMEN X CRITERIO (Consumiciones)Cerveza EnvasadaDE 35 A 49 AÑOS</v>
      </c>
      <c r="B923" s="10">
        <v>0</v>
      </c>
      <c r="C923" s="10">
        <v>0</v>
      </c>
      <c r="D923" s="10" t="s">
        <v>38</v>
      </c>
      <c r="E923" s="84">
        <v>23.310416308846698</v>
      </c>
      <c r="F923" s="84">
        <v>20.912119576444987</v>
      </c>
      <c r="G923" s="84">
        <v>19.835382633640343</v>
      </c>
      <c r="H923" s="11">
        <v>0</v>
      </c>
      <c r="I923" s="11">
        <v>0</v>
      </c>
      <c r="J923" s="11">
        <v>0</v>
      </c>
      <c r="K923" s="11">
        <v>0</v>
      </c>
      <c r="L923" s="11">
        <v>0</v>
      </c>
      <c r="M923" s="11">
        <v>0</v>
      </c>
      <c r="N923" s="11"/>
      <c r="O923" s="11"/>
    </row>
    <row r="924" spans="1:15" x14ac:dyDescent="0.35">
      <c r="A924" s="10" t="str">
        <f t="shared" si="29"/>
        <v>DISTRIBUCION VOLUMEN X CRITERIO (Consumiciones)Cerveza EnvasadaDE 50 A 59 AÑOS</v>
      </c>
      <c r="B924" s="10">
        <v>0</v>
      </c>
      <c r="C924" s="10">
        <v>0</v>
      </c>
      <c r="D924" s="10" t="s">
        <v>39</v>
      </c>
      <c r="E924" s="84">
        <v>28.491239078010878</v>
      </c>
      <c r="F924" s="84">
        <v>28.042799179749579</v>
      </c>
      <c r="G924" s="84">
        <v>28.814214554520497</v>
      </c>
      <c r="H924" s="11">
        <v>0</v>
      </c>
      <c r="I924" s="11">
        <v>0</v>
      </c>
      <c r="J924" s="11">
        <v>0</v>
      </c>
      <c r="K924" s="11">
        <v>0</v>
      </c>
      <c r="L924" s="11">
        <v>0</v>
      </c>
      <c r="M924" s="11">
        <v>0</v>
      </c>
      <c r="N924" s="11"/>
      <c r="O924" s="11"/>
    </row>
    <row r="925" spans="1:15" x14ac:dyDescent="0.35">
      <c r="A925" s="10" t="str">
        <f t="shared" si="29"/>
        <v>DISTRIBUCION VOLUMEN X CRITERIO (Consumiciones)Cerveza EnvasadaDE 60 A 75 AÑOS</v>
      </c>
      <c r="B925" s="10">
        <v>0</v>
      </c>
      <c r="C925" s="10">
        <v>0</v>
      </c>
      <c r="D925" s="10" t="s">
        <v>40</v>
      </c>
      <c r="E925" s="84">
        <v>40.035800197963383</v>
      </c>
      <c r="F925" s="84">
        <v>43.332105752023672</v>
      </c>
      <c r="G925" s="84">
        <v>44.91829585409581</v>
      </c>
      <c r="H925" s="11">
        <v>0</v>
      </c>
      <c r="I925" s="11">
        <v>0</v>
      </c>
      <c r="J925" s="11">
        <v>0</v>
      </c>
      <c r="K925" s="11">
        <v>0</v>
      </c>
      <c r="L925" s="11">
        <v>0</v>
      </c>
      <c r="M925" s="11">
        <v>0</v>
      </c>
      <c r="N925" s="11"/>
      <c r="O925" s="11"/>
    </row>
    <row r="926" spans="1:15" x14ac:dyDescent="0.35">
      <c r="A926" s="10" t="str">
        <f t="shared" si="29"/>
        <v>DISTRIBUCION VOLUMEN X CRITERIO (Consumiciones)Cerveza EnvasadaNIVEL ALTO</v>
      </c>
      <c r="B926" s="10">
        <v>0</v>
      </c>
      <c r="C926" s="10">
        <v>0</v>
      </c>
      <c r="D926" s="10" t="s">
        <v>203</v>
      </c>
      <c r="E926" s="84">
        <v>22.374647185375728</v>
      </c>
      <c r="F926" s="84">
        <v>23.790344470407451</v>
      </c>
      <c r="G926" s="84">
        <v>22.637313940787919</v>
      </c>
      <c r="H926" s="11">
        <v>0</v>
      </c>
      <c r="I926" s="11">
        <v>0</v>
      </c>
      <c r="J926" s="11">
        <v>0</v>
      </c>
      <c r="K926" s="11">
        <v>0</v>
      </c>
      <c r="L926" s="11">
        <v>0</v>
      </c>
      <c r="M926" s="11">
        <v>0</v>
      </c>
      <c r="N926" s="11"/>
      <c r="O926" s="11"/>
    </row>
    <row r="927" spans="1:15" x14ac:dyDescent="0.35">
      <c r="A927" s="10" t="str">
        <f t="shared" si="29"/>
        <v>DISTRIBUCION VOLUMEN X CRITERIO (Consumiciones)Cerveza EnvasadaNIVEL MEDIO ALTO</v>
      </c>
      <c r="B927" s="10">
        <v>0</v>
      </c>
      <c r="C927" s="10">
        <v>0</v>
      </c>
      <c r="D927" s="10" t="s">
        <v>204</v>
      </c>
      <c r="E927" s="84">
        <v>14.872678968723971</v>
      </c>
      <c r="F927" s="84">
        <v>11.960854767745561</v>
      </c>
      <c r="G927" s="84">
        <v>11.320217796288015</v>
      </c>
      <c r="H927" s="11">
        <v>0</v>
      </c>
      <c r="I927" s="11">
        <v>0</v>
      </c>
      <c r="J927" s="11">
        <v>0</v>
      </c>
      <c r="K927" s="11">
        <v>0</v>
      </c>
      <c r="L927" s="11">
        <v>0</v>
      </c>
      <c r="M927" s="11">
        <v>0</v>
      </c>
      <c r="N927" s="11"/>
      <c r="O927" s="11"/>
    </row>
    <row r="928" spans="1:15" x14ac:dyDescent="0.35">
      <c r="A928" s="10" t="str">
        <f t="shared" si="29"/>
        <v>DISTRIBUCION VOLUMEN X CRITERIO (Consumiciones)Cerveza EnvasadaNIVEL MEDIO</v>
      </c>
      <c r="B928" s="10">
        <v>0</v>
      </c>
      <c r="C928" s="10">
        <v>0</v>
      </c>
      <c r="D928" s="10" t="s">
        <v>205</v>
      </c>
      <c r="E928" s="84">
        <v>22.989217250413748</v>
      </c>
      <c r="F928" s="84">
        <v>25.783249669027654</v>
      </c>
      <c r="G928" s="84">
        <v>24.18831115584473</v>
      </c>
      <c r="H928" s="11">
        <v>0</v>
      </c>
      <c r="I928" s="11">
        <v>0</v>
      </c>
      <c r="J928" s="11">
        <v>0</v>
      </c>
      <c r="K928" s="11">
        <v>0</v>
      </c>
      <c r="L928" s="11">
        <v>0</v>
      </c>
      <c r="M928" s="11">
        <v>0</v>
      </c>
      <c r="N928" s="11"/>
      <c r="O928" s="11"/>
    </row>
    <row r="929" spans="1:15" x14ac:dyDescent="0.35">
      <c r="A929" s="10" t="str">
        <f t="shared" si="29"/>
        <v>DISTRIBUCION VOLUMEN X CRITERIO (Consumiciones)Cerveza EnvasadaNIVEL MEDIO BAJO</v>
      </c>
      <c r="B929" s="10">
        <v>0</v>
      </c>
      <c r="C929" s="10">
        <v>0</v>
      </c>
      <c r="D929" s="10" t="s">
        <v>206</v>
      </c>
      <c r="E929" s="84">
        <v>19.413426761988251</v>
      </c>
      <c r="F929" s="84">
        <v>15.748353723874835</v>
      </c>
      <c r="G929" s="84">
        <v>19.517743253867316</v>
      </c>
      <c r="H929" s="11">
        <v>0</v>
      </c>
      <c r="I929" s="11">
        <v>0</v>
      </c>
      <c r="J929" s="11">
        <v>0</v>
      </c>
      <c r="K929" s="11">
        <v>0</v>
      </c>
      <c r="L929" s="11">
        <v>0</v>
      </c>
      <c r="M929" s="11">
        <v>0</v>
      </c>
      <c r="N929" s="11"/>
      <c r="O929" s="11"/>
    </row>
    <row r="930" spans="1:15" x14ac:dyDescent="0.35">
      <c r="A930" s="10" t="str">
        <f t="shared" si="29"/>
        <v>DISTRIBUCION VOLUMEN X CRITERIO (Consumiciones)Cerveza EnvasadaNIVEL BAJO</v>
      </c>
      <c r="B930" s="10">
        <v>0</v>
      </c>
      <c r="C930" s="10">
        <v>0</v>
      </c>
      <c r="D930" s="10" t="s">
        <v>207</v>
      </c>
      <c r="E930" s="84">
        <v>20.35003976145115</v>
      </c>
      <c r="F930" s="84">
        <v>22.717197368944497</v>
      </c>
      <c r="G930" s="84">
        <v>22.336402542879448</v>
      </c>
      <c r="H930" s="11">
        <v>0</v>
      </c>
      <c r="I930" s="11">
        <v>0</v>
      </c>
      <c r="J930" s="11">
        <v>0</v>
      </c>
      <c r="K930" s="11">
        <v>0</v>
      </c>
      <c r="L930" s="11">
        <v>0</v>
      </c>
      <c r="M930" s="11">
        <v>0</v>
      </c>
      <c r="N930" s="11"/>
      <c r="O930" s="11"/>
    </row>
    <row r="931" spans="1:15" x14ac:dyDescent="0.35">
      <c r="A931" s="10" t="str">
        <f t="shared" si="29"/>
        <v>DISTRIBUCION VOLUMEN X CRITERIO (Consumiciones)Cerveza EnvasadaHOMBRE</v>
      </c>
      <c r="B931" s="10">
        <v>0</v>
      </c>
      <c r="C931" s="10">
        <v>0</v>
      </c>
      <c r="D931" s="10" t="s">
        <v>17</v>
      </c>
      <c r="E931" s="84">
        <v>63.99252623709738</v>
      </c>
      <c r="F931" s="84">
        <v>65.310909230334246</v>
      </c>
      <c r="G931" s="84">
        <v>66.558004531597845</v>
      </c>
      <c r="H931" s="11">
        <v>0</v>
      </c>
      <c r="I931" s="11">
        <v>0</v>
      </c>
      <c r="J931" s="11">
        <v>0</v>
      </c>
      <c r="K931" s="11">
        <v>0</v>
      </c>
      <c r="L931" s="11">
        <v>0</v>
      </c>
      <c r="M931" s="11">
        <v>0</v>
      </c>
      <c r="N931" s="11"/>
      <c r="O931" s="11"/>
    </row>
    <row r="932" spans="1:15" x14ac:dyDescent="0.35">
      <c r="A932" s="10" t="str">
        <f t="shared" si="29"/>
        <v>DISTRIBUCION VOLUMEN X CRITERIO (Consumiciones)Cerveza EnvasadaMUJER</v>
      </c>
      <c r="B932" s="10">
        <v>0</v>
      </c>
      <c r="C932" s="10">
        <v>0</v>
      </c>
      <c r="D932" s="10" t="s">
        <v>18</v>
      </c>
      <c r="E932" s="84">
        <v>36.007483690855466</v>
      </c>
      <c r="F932" s="84">
        <v>34.689101435011622</v>
      </c>
      <c r="G932" s="84">
        <v>33.441984158069587</v>
      </c>
      <c r="H932" s="11">
        <v>0</v>
      </c>
      <c r="I932" s="11">
        <v>0</v>
      </c>
      <c r="J932" s="11">
        <v>0</v>
      </c>
      <c r="K932" s="11">
        <v>0</v>
      </c>
      <c r="L932" s="11">
        <v>0</v>
      </c>
      <c r="M932" s="11">
        <v>0</v>
      </c>
      <c r="N932" s="11"/>
      <c r="O932" s="11"/>
    </row>
    <row r="933" spans="1:15" x14ac:dyDescent="0.35">
      <c r="A933" s="10" t="str">
        <f>$B$3&amp;$C$933&amp;D933</f>
        <v>DISTRIBUCION VOLUMEN X CRITERIO (Consumiciones)Cerveza SurtidorT.ESPAÑA</v>
      </c>
      <c r="B933" s="10">
        <v>0</v>
      </c>
      <c r="C933" s="10" t="s">
        <v>173</v>
      </c>
      <c r="D933" s="10" t="s">
        <v>32</v>
      </c>
      <c r="E933" s="84">
        <v>100</v>
      </c>
      <c r="F933" s="84">
        <v>100</v>
      </c>
      <c r="G933" s="84">
        <v>100</v>
      </c>
      <c r="H933" s="11">
        <v>0</v>
      </c>
      <c r="I933" s="11">
        <v>0</v>
      </c>
      <c r="J933" s="11">
        <v>0</v>
      </c>
      <c r="K933" s="11">
        <v>0</v>
      </c>
      <c r="L933" s="11">
        <v>0</v>
      </c>
      <c r="M933" s="11">
        <v>0</v>
      </c>
      <c r="N933" s="11"/>
      <c r="O933" s="11"/>
    </row>
    <row r="934" spans="1:15" x14ac:dyDescent="0.35">
      <c r="A934" s="10" t="str">
        <f t="shared" ref="A934:A962" si="30">$B$3&amp;$C$933&amp;D934</f>
        <v>DISTRIBUCION VOLUMEN X CRITERIO (Consumiciones)Cerveza SurtidorBCN AM</v>
      </c>
      <c r="B934" s="10">
        <v>0</v>
      </c>
      <c r="C934" s="10">
        <v>0</v>
      </c>
      <c r="D934" s="10" t="s">
        <v>1</v>
      </c>
      <c r="E934" s="84">
        <v>6.3659270896341313</v>
      </c>
      <c r="F934" s="84">
        <v>6.6205590837489199</v>
      </c>
      <c r="G934" s="84">
        <v>5.6345218442871499</v>
      </c>
      <c r="H934" s="11">
        <v>0</v>
      </c>
      <c r="I934" s="11">
        <v>0</v>
      </c>
      <c r="J934" s="11">
        <v>0</v>
      </c>
      <c r="K934" s="11">
        <v>0</v>
      </c>
      <c r="L934" s="11">
        <v>0</v>
      </c>
      <c r="M934" s="11">
        <v>0</v>
      </c>
      <c r="N934" s="11"/>
      <c r="O934" s="11"/>
    </row>
    <row r="935" spans="1:15" x14ac:dyDescent="0.35">
      <c r="A935" s="10" t="str">
        <f t="shared" si="30"/>
        <v>DISTRIBUCION VOLUMEN X CRITERIO (Consumiciones)Cerveza SurtidorREST.CAT ARAGON</v>
      </c>
      <c r="B935" s="10">
        <v>0</v>
      </c>
      <c r="C935" s="10">
        <v>0</v>
      </c>
      <c r="D935" s="10" t="s">
        <v>2</v>
      </c>
      <c r="E935" s="84">
        <v>11.71381280836639</v>
      </c>
      <c r="F935" s="84">
        <v>11.777379487522168</v>
      </c>
      <c r="G935" s="84">
        <v>12.653258228018698</v>
      </c>
      <c r="H935" s="11">
        <v>0</v>
      </c>
      <c r="I935" s="11">
        <v>0</v>
      </c>
      <c r="J935" s="11">
        <v>0</v>
      </c>
      <c r="K935" s="11">
        <v>0</v>
      </c>
      <c r="L935" s="11">
        <v>0</v>
      </c>
      <c r="M935" s="11">
        <v>0</v>
      </c>
      <c r="N935" s="11"/>
      <c r="O935" s="11"/>
    </row>
    <row r="936" spans="1:15" x14ac:dyDescent="0.35">
      <c r="A936" s="10" t="str">
        <f t="shared" si="30"/>
        <v>DISTRIBUCION VOLUMEN X CRITERIO (Consumiciones)Cerveza SurtidorLEVANTE</v>
      </c>
      <c r="B936" s="10">
        <v>0</v>
      </c>
      <c r="C936" s="10">
        <v>0</v>
      </c>
      <c r="D936" s="10" t="s">
        <v>3</v>
      </c>
      <c r="E936" s="84">
        <v>10.438652998866752</v>
      </c>
      <c r="F936" s="84">
        <v>10.363817718506208</v>
      </c>
      <c r="G936" s="84">
        <v>9.4285883739460363</v>
      </c>
      <c r="H936" s="11">
        <v>0</v>
      </c>
      <c r="I936" s="11">
        <v>0</v>
      </c>
      <c r="J936" s="11">
        <v>0</v>
      </c>
      <c r="K936" s="11">
        <v>0</v>
      </c>
      <c r="L936" s="11">
        <v>0</v>
      </c>
      <c r="M936" s="11">
        <v>0</v>
      </c>
      <c r="N936" s="11"/>
      <c r="O936" s="11"/>
    </row>
    <row r="937" spans="1:15" x14ac:dyDescent="0.35">
      <c r="A937" s="10" t="str">
        <f t="shared" si="30"/>
        <v>DISTRIBUCION VOLUMEN X CRITERIO (Consumiciones)Cerveza SurtidorANDALUCIA</v>
      </c>
      <c r="B937" s="10">
        <v>0</v>
      </c>
      <c r="C937" s="10">
        <v>0</v>
      </c>
      <c r="D937" s="10" t="s">
        <v>4</v>
      </c>
      <c r="E937" s="84">
        <v>28.491786791110723</v>
      </c>
      <c r="F937" s="84">
        <v>26.547476108614347</v>
      </c>
      <c r="G937" s="84">
        <v>27.516632746674031</v>
      </c>
      <c r="H937" s="11">
        <v>0</v>
      </c>
      <c r="I937" s="11">
        <v>0</v>
      </c>
      <c r="J937" s="11">
        <v>0</v>
      </c>
      <c r="K937" s="11">
        <v>0</v>
      </c>
      <c r="L937" s="11">
        <v>0</v>
      </c>
      <c r="M937" s="11">
        <v>0</v>
      </c>
      <c r="N937" s="11"/>
      <c r="O937" s="11"/>
    </row>
    <row r="938" spans="1:15" x14ac:dyDescent="0.35">
      <c r="A938" s="10" t="str">
        <f t="shared" si="30"/>
        <v>DISTRIBUCION VOLUMEN X CRITERIO (Consumiciones)Cerveza SurtidorMDD AM</v>
      </c>
      <c r="B938" s="10">
        <v>0</v>
      </c>
      <c r="C938" s="10">
        <v>0</v>
      </c>
      <c r="D938" s="10" t="s">
        <v>5</v>
      </c>
      <c r="E938" s="84">
        <v>12.996905261156829</v>
      </c>
      <c r="F938" s="84">
        <v>12.778842785680448</v>
      </c>
      <c r="G938" s="84">
        <v>12.76430733781668</v>
      </c>
      <c r="H938" s="11">
        <v>0</v>
      </c>
      <c r="I938" s="11">
        <v>0</v>
      </c>
      <c r="J938" s="11">
        <v>0</v>
      </c>
      <c r="K938" s="11">
        <v>0</v>
      </c>
      <c r="L938" s="11">
        <v>0</v>
      </c>
      <c r="M938" s="11">
        <v>0</v>
      </c>
      <c r="N938" s="11"/>
      <c r="O938" s="11"/>
    </row>
    <row r="939" spans="1:15" x14ac:dyDescent="0.35">
      <c r="A939" s="10" t="str">
        <f t="shared" si="30"/>
        <v>DISTRIBUCION VOLUMEN X CRITERIO (Consumiciones)Cerveza SurtidorRTO CENTRO</v>
      </c>
      <c r="B939" s="10">
        <v>0</v>
      </c>
      <c r="C939" s="10">
        <v>0</v>
      </c>
      <c r="D939" s="10" t="s">
        <v>6</v>
      </c>
      <c r="E939" s="84">
        <v>8.0449703261687215</v>
      </c>
      <c r="F939" s="84">
        <v>8.1539480746222477</v>
      </c>
      <c r="G939" s="84">
        <v>8.9447922382470342</v>
      </c>
      <c r="H939" s="11">
        <v>0</v>
      </c>
      <c r="I939" s="11">
        <v>0</v>
      </c>
      <c r="J939" s="11">
        <v>0</v>
      </c>
      <c r="K939" s="11">
        <v>0</v>
      </c>
      <c r="L939" s="11">
        <v>0</v>
      </c>
      <c r="M939" s="11">
        <v>0</v>
      </c>
      <c r="N939" s="11"/>
      <c r="O939" s="11"/>
    </row>
    <row r="940" spans="1:15" x14ac:dyDescent="0.35">
      <c r="A940" s="10" t="str">
        <f t="shared" si="30"/>
        <v>DISTRIBUCION VOLUMEN X CRITERIO (Consumiciones)Cerveza SurtidorNORTE-CENTRO</v>
      </c>
      <c r="B940" s="10">
        <v>0</v>
      </c>
      <c r="C940" s="10">
        <v>0</v>
      </c>
      <c r="D940" s="10" t="s">
        <v>7</v>
      </c>
      <c r="E940" s="84">
        <v>12.257455903524544</v>
      </c>
      <c r="F940" s="84">
        <v>13.242263098284859</v>
      </c>
      <c r="G940" s="84">
        <v>13.196453908478315</v>
      </c>
      <c r="H940" s="11">
        <v>0</v>
      </c>
      <c r="I940" s="11">
        <v>0</v>
      </c>
      <c r="J940" s="11">
        <v>0</v>
      </c>
      <c r="K940" s="11">
        <v>0</v>
      </c>
      <c r="L940" s="11">
        <v>0</v>
      </c>
      <c r="M940" s="11">
        <v>0</v>
      </c>
      <c r="N940" s="11"/>
      <c r="O940" s="11"/>
    </row>
    <row r="941" spans="1:15" x14ac:dyDescent="0.35">
      <c r="A941" s="10" t="str">
        <f t="shared" si="30"/>
        <v>DISTRIBUCION VOLUMEN X CRITERIO (Consumiciones)Cerveza SurtidorNOROESTE</v>
      </c>
      <c r="B941" s="10">
        <v>0</v>
      </c>
      <c r="C941" s="10">
        <v>0</v>
      </c>
      <c r="D941" s="10" t="s">
        <v>8</v>
      </c>
      <c r="E941" s="84">
        <v>9.6904948689304558</v>
      </c>
      <c r="F941" s="84">
        <v>10.515718963331143</v>
      </c>
      <c r="G941" s="84">
        <v>9.8614420030090368</v>
      </c>
      <c r="H941" s="11">
        <v>0</v>
      </c>
      <c r="I941" s="11">
        <v>0</v>
      </c>
      <c r="J941" s="11">
        <v>0</v>
      </c>
      <c r="K941" s="11">
        <v>0</v>
      </c>
      <c r="L941" s="11">
        <v>0</v>
      </c>
      <c r="M941" s="11">
        <v>0</v>
      </c>
      <c r="N941" s="11"/>
      <c r="O941" s="11"/>
    </row>
    <row r="942" spans="1:15" x14ac:dyDescent="0.35">
      <c r="A942" s="10" t="str">
        <f t="shared" si="30"/>
        <v>DISTRIBUCION VOLUMEN X CRITERIO (Consumiciones)Cerveza Surtidor&lt;2MIL</v>
      </c>
      <c r="B942" s="10">
        <v>0</v>
      </c>
      <c r="C942" s="10">
        <v>0</v>
      </c>
      <c r="D942" s="10" t="s">
        <v>9</v>
      </c>
      <c r="E942" s="84">
        <v>4.7279340221797517</v>
      </c>
      <c r="F942" s="84">
        <v>4.7820556146937605</v>
      </c>
      <c r="G942" s="84">
        <v>5.7023385928962425</v>
      </c>
      <c r="H942" s="11">
        <v>0</v>
      </c>
      <c r="I942" s="11">
        <v>0</v>
      </c>
      <c r="J942" s="11">
        <v>0</v>
      </c>
      <c r="K942" s="11">
        <v>0</v>
      </c>
      <c r="L942" s="11">
        <v>0</v>
      </c>
      <c r="M942" s="11">
        <v>0</v>
      </c>
      <c r="N942" s="11"/>
      <c r="O942" s="11"/>
    </row>
    <row r="943" spans="1:15" x14ac:dyDescent="0.35">
      <c r="A943" s="10" t="str">
        <f t="shared" si="30"/>
        <v>DISTRIBUCION VOLUMEN X CRITERIO (Consumiciones)Cerveza Surtidor2-5MIL</v>
      </c>
      <c r="B943" s="10">
        <v>0</v>
      </c>
      <c r="C943" s="10">
        <v>0</v>
      </c>
      <c r="D943" s="10" t="s">
        <v>10</v>
      </c>
      <c r="E943" s="84">
        <v>3.8016865384252911</v>
      </c>
      <c r="F943" s="84">
        <v>4.8246329943515329</v>
      </c>
      <c r="G943" s="84">
        <v>4.1270689065480131</v>
      </c>
      <c r="H943" s="11">
        <v>0</v>
      </c>
      <c r="I943" s="11">
        <v>0</v>
      </c>
      <c r="J943" s="11">
        <v>0</v>
      </c>
      <c r="K943" s="11">
        <v>0</v>
      </c>
      <c r="L943" s="11">
        <v>0</v>
      </c>
      <c r="M943" s="11">
        <v>0</v>
      </c>
      <c r="N943" s="11"/>
      <c r="O943" s="11"/>
    </row>
    <row r="944" spans="1:15" x14ac:dyDescent="0.35">
      <c r="A944" s="10" t="str">
        <f t="shared" si="30"/>
        <v>DISTRIBUCION VOLUMEN X CRITERIO (Consumiciones)Cerveza Surtidor5-10MIL</v>
      </c>
      <c r="B944" s="10">
        <v>0</v>
      </c>
      <c r="C944" s="10">
        <v>0</v>
      </c>
      <c r="D944" s="10" t="s">
        <v>11</v>
      </c>
      <c r="E944" s="84">
        <v>7.6358132536830086</v>
      </c>
      <c r="F944" s="84">
        <v>8.5689567552406114</v>
      </c>
      <c r="G944" s="84">
        <v>7.7790830879929205</v>
      </c>
      <c r="H944" s="11">
        <v>0</v>
      </c>
      <c r="I944" s="11">
        <v>0</v>
      </c>
      <c r="J944" s="11">
        <v>0</v>
      </c>
      <c r="K944" s="11">
        <v>0</v>
      </c>
      <c r="L944" s="11">
        <v>0</v>
      </c>
      <c r="M944" s="11">
        <v>0</v>
      </c>
      <c r="N944" s="11"/>
      <c r="O944" s="11"/>
    </row>
    <row r="945" spans="1:15" x14ac:dyDescent="0.35">
      <c r="A945" s="10" t="str">
        <f t="shared" si="30"/>
        <v>DISTRIBUCION VOLUMEN X CRITERIO (Consumiciones)Cerveza Surtidor10-30MIL</v>
      </c>
      <c r="B945" s="10">
        <v>0</v>
      </c>
      <c r="C945" s="10">
        <v>0</v>
      </c>
      <c r="D945" s="10" t="s">
        <v>12</v>
      </c>
      <c r="E945" s="84">
        <v>16.647251681806054</v>
      </c>
      <c r="F945" s="84">
        <v>15.993885048097734</v>
      </c>
      <c r="G945" s="84">
        <v>18.776206942605334</v>
      </c>
      <c r="H945" s="11">
        <v>0</v>
      </c>
      <c r="I945" s="11">
        <v>0</v>
      </c>
      <c r="J945" s="11">
        <v>0</v>
      </c>
      <c r="K945" s="11">
        <v>0</v>
      </c>
      <c r="L945" s="11">
        <v>0</v>
      </c>
      <c r="M945" s="11">
        <v>0</v>
      </c>
      <c r="N945" s="11"/>
      <c r="O945" s="11"/>
    </row>
    <row r="946" spans="1:15" x14ac:dyDescent="0.35">
      <c r="A946" s="10" t="str">
        <f t="shared" si="30"/>
        <v>DISTRIBUCION VOLUMEN X CRITERIO (Consumiciones)Cerveza Surtidor30-100MIL</v>
      </c>
      <c r="B946" s="10">
        <v>0</v>
      </c>
      <c r="C946" s="10">
        <v>0</v>
      </c>
      <c r="D946" s="10" t="s">
        <v>13</v>
      </c>
      <c r="E946" s="84">
        <v>19.932948501017687</v>
      </c>
      <c r="F946" s="84">
        <v>20.51557425088966</v>
      </c>
      <c r="G946" s="84">
        <v>19.267429957787837</v>
      </c>
      <c r="H946" s="11">
        <v>0</v>
      </c>
      <c r="I946" s="11">
        <v>0</v>
      </c>
      <c r="J946" s="11">
        <v>0</v>
      </c>
      <c r="K946" s="11">
        <v>0</v>
      </c>
      <c r="L946" s="11">
        <v>0</v>
      </c>
      <c r="M946" s="11">
        <v>0</v>
      </c>
      <c r="N946" s="11"/>
      <c r="O946" s="11"/>
    </row>
    <row r="947" spans="1:15" x14ac:dyDescent="0.35">
      <c r="A947" s="10" t="str">
        <f t="shared" si="30"/>
        <v>DISTRIBUCION VOLUMEN X CRITERIO (Consumiciones)Cerveza Surtidor100-200MIL</v>
      </c>
      <c r="B947" s="10">
        <v>0</v>
      </c>
      <c r="C947" s="10">
        <v>0</v>
      </c>
      <c r="D947" s="10" t="s">
        <v>14</v>
      </c>
      <c r="E947" s="84">
        <v>11.124438579014621</v>
      </c>
      <c r="F947" s="84">
        <v>10.754847760383436</v>
      </c>
      <c r="G947" s="84">
        <v>10.979824713693906</v>
      </c>
      <c r="H947" s="11">
        <v>0</v>
      </c>
      <c r="I947" s="11">
        <v>0</v>
      </c>
      <c r="J947" s="11">
        <v>0</v>
      </c>
      <c r="K947" s="11">
        <v>0</v>
      </c>
      <c r="L947" s="11">
        <v>0</v>
      </c>
      <c r="M947" s="11">
        <v>0</v>
      </c>
      <c r="N947" s="11"/>
      <c r="O947" s="11"/>
    </row>
    <row r="948" spans="1:15" x14ac:dyDescent="0.35">
      <c r="A948" s="10" t="str">
        <f t="shared" si="30"/>
        <v>DISTRIBUCION VOLUMEN X CRITERIO (Consumiciones)Cerveza Surtidor200-500MIL</v>
      </c>
      <c r="B948" s="10">
        <v>0</v>
      </c>
      <c r="C948" s="10">
        <v>0</v>
      </c>
      <c r="D948" s="10" t="s">
        <v>15</v>
      </c>
      <c r="E948" s="84">
        <v>14.667528001878031</v>
      </c>
      <c r="F948" s="84">
        <v>13.433836833317232</v>
      </c>
      <c r="G948" s="84">
        <v>12.709833965204536</v>
      </c>
      <c r="H948" s="11">
        <v>0</v>
      </c>
      <c r="I948" s="11">
        <v>0</v>
      </c>
      <c r="J948" s="11">
        <v>0</v>
      </c>
      <c r="K948" s="11">
        <v>0</v>
      </c>
      <c r="L948" s="11">
        <v>0</v>
      </c>
      <c r="M948" s="11">
        <v>0</v>
      </c>
      <c r="N948" s="11"/>
      <c r="O948" s="11"/>
    </row>
    <row r="949" spans="1:15" x14ac:dyDescent="0.35">
      <c r="A949" s="10" t="str">
        <f t="shared" si="30"/>
        <v>DISTRIBUCION VOLUMEN X CRITERIO (Consumiciones)Cerveza Surtidor&gt;500MIL</v>
      </c>
      <c r="B949" s="10">
        <v>0</v>
      </c>
      <c r="C949" s="10">
        <v>0</v>
      </c>
      <c r="D949" s="10" t="s">
        <v>16</v>
      </c>
      <c r="E949" s="84">
        <v>21.46238631851871</v>
      </c>
      <c r="F949" s="84">
        <v>21.12621819146052</v>
      </c>
      <c r="G949" s="84">
        <v>20.658210513748191</v>
      </c>
      <c r="H949" s="11">
        <v>0</v>
      </c>
      <c r="I949" s="11">
        <v>0</v>
      </c>
      <c r="J949" s="11">
        <v>0</v>
      </c>
      <c r="K949" s="11">
        <v>0</v>
      </c>
      <c r="L949" s="11">
        <v>0</v>
      </c>
      <c r="M949" s="11">
        <v>0</v>
      </c>
      <c r="N949" s="11"/>
      <c r="O949" s="11"/>
    </row>
    <row r="950" spans="1:15" x14ac:dyDescent="0.35">
      <c r="A950" s="10" t="str">
        <f t="shared" si="30"/>
        <v>DISTRIBUCION VOLUMEN X CRITERIO (Consumiciones)Cerveza SurtidorDE 15 A 19 AÑOS</v>
      </c>
      <c r="B950" s="10">
        <v>0</v>
      </c>
      <c r="C950" s="10">
        <v>0</v>
      </c>
      <c r="D950" s="10" t="s">
        <v>35</v>
      </c>
      <c r="E950" s="84">
        <v>0.40088454516471128</v>
      </c>
      <c r="F950" s="84">
        <v>0.3515653629920063</v>
      </c>
      <c r="G950" s="84">
        <v>0.46165646632570745</v>
      </c>
      <c r="H950" s="11">
        <v>0</v>
      </c>
      <c r="I950" s="11">
        <v>0</v>
      </c>
      <c r="J950" s="11">
        <v>0</v>
      </c>
      <c r="K950" s="11">
        <v>0</v>
      </c>
      <c r="L950" s="11">
        <v>0</v>
      </c>
      <c r="M950" s="11">
        <v>0</v>
      </c>
      <c r="N950" s="11"/>
      <c r="O950" s="11"/>
    </row>
    <row r="951" spans="1:15" x14ac:dyDescent="0.35">
      <c r="A951" s="10" t="str">
        <f t="shared" si="30"/>
        <v>DISTRIBUCION VOLUMEN X CRITERIO (Consumiciones)Cerveza SurtidorDE 20 A 24 AÑOS</v>
      </c>
      <c r="B951" s="10">
        <v>0</v>
      </c>
      <c r="C951" s="10">
        <v>0</v>
      </c>
      <c r="D951" s="10" t="s">
        <v>36</v>
      </c>
      <c r="E951" s="84">
        <v>1.6142777902820784</v>
      </c>
      <c r="F951" s="84">
        <v>1.3109138292742202</v>
      </c>
      <c r="G951" s="84">
        <v>1.3115413286700672</v>
      </c>
      <c r="H951" s="11">
        <v>0</v>
      </c>
      <c r="I951" s="11">
        <v>0</v>
      </c>
      <c r="J951" s="11">
        <v>0</v>
      </c>
      <c r="K951" s="11">
        <v>0</v>
      </c>
      <c r="L951" s="11">
        <v>0</v>
      </c>
      <c r="M951" s="11">
        <v>0</v>
      </c>
      <c r="N951" s="11"/>
      <c r="O951" s="11"/>
    </row>
    <row r="952" spans="1:15" x14ac:dyDescent="0.35">
      <c r="A952" s="10" t="str">
        <f t="shared" si="30"/>
        <v>DISTRIBUCION VOLUMEN X CRITERIO (Consumiciones)Cerveza SurtidorDE 25 A 34 AÑOS</v>
      </c>
      <c r="B952" s="10">
        <v>0</v>
      </c>
      <c r="C952" s="10">
        <v>0</v>
      </c>
      <c r="D952" s="10" t="s">
        <v>37</v>
      </c>
      <c r="E952" s="84">
        <v>6.5231456287154028</v>
      </c>
      <c r="F952" s="84">
        <v>6.6098865411896304</v>
      </c>
      <c r="G952" s="84">
        <v>5.9446803703215609</v>
      </c>
      <c r="H952" s="11">
        <v>0</v>
      </c>
      <c r="I952" s="11">
        <v>0</v>
      </c>
      <c r="J952" s="11">
        <v>0</v>
      </c>
      <c r="K952" s="11">
        <v>0</v>
      </c>
      <c r="L952" s="11">
        <v>0</v>
      </c>
      <c r="M952" s="11">
        <v>0</v>
      </c>
      <c r="N952" s="11"/>
      <c r="O952" s="11"/>
    </row>
    <row r="953" spans="1:15" x14ac:dyDescent="0.35">
      <c r="A953" s="10" t="str">
        <f t="shared" si="30"/>
        <v>DISTRIBUCION VOLUMEN X CRITERIO (Consumiciones)Cerveza SurtidorDE 35 A 49 AÑOS</v>
      </c>
      <c r="B953" s="10">
        <v>0</v>
      </c>
      <c r="C953" s="10">
        <v>0</v>
      </c>
      <c r="D953" s="10" t="s">
        <v>38</v>
      </c>
      <c r="E953" s="84">
        <v>21.394086965356728</v>
      </c>
      <c r="F953" s="84">
        <v>21.200585489513241</v>
      </c>
      <c r="G953" s="84">
        <v>19.515630693327747</v>
      </c>
      <c r="H953" s="11">
        <v>0</v>
      </c>
      <c r="I953" s="11">
        <v>0</v>
      </c>
      <c r="J953" s="11">
        <v>0</v>
      </c>
      <c r="K953" s="11">
        <v>0</v>
      </c>
      <c r="L953" s="11">
        <v>0</v>
      </c>
      <c r="M953" s="11">
        <v>0</v>
      </c>
      <c r="N953" s="11"/>
      <c r="O953" s="11"/>
    </row>
    <row r="954" spans="1:15" x14ac:dyDescent="0.35">
      <c r="A954" s="10" t="str">
        <f t="shared" si="30"/>
        <v>DISTRIBUCION VOLUMEN X CRITERIO (Consumiciones)Cerveza SurtidorDE 50 A 59 AÑOS</v>
      </c>
      <c r="B954" s="10">
        <v>0</v>
      </c>
      <c r="C954" s="10">
        <v>0</v>
      </c>
      <c r="D954" s="10" t="s">
        <v>39</v>
      </c>
      <c r="E954" s="84">
        <v>24.14326696489508</v>
      </c>
      <c r="F954" s="84">
        <v>23.201245633621294</v>
      </c>
      <c r="G954" s="84">
        <v>23.765505353671383</v>
      </c>
      <c r="H954" s="11">
        <v>0</v>
      </c>
      <c r="I954" s="11">
        <v>0</v>
      </c>
      <c r="J954" s="11">
        <v>0</v>
      </c>
      <c r="K954" s="11">
        <v>0</v>
      </c>
      <c r="L954" s="11">
        <v>0</v>
      </c>
      <c r="M954" s="11">
        <v>0</v>
      </c>
      <c r="N954" s="11"/>
      <c r="O954" s="11"/>
    </row>
    <row r="955" spans="1:15" x14ac:dyDescent="0.35">
      <c r="A955" s="10" t="str">
        <f t="shared" si="30"/>
        <v>DISTRIBUCION VOLUMEN X CRITERIO (Consumiciones)Cerveza SurtidorDE 60 A 75 AÑOS</v>
      </c>
      <c r="B955" s="10">
        <v>0</v>
      </c>
      <c r="C955" s="10">
        <v>0</v>
      </c>
      <c r="D955" s="10" t="s">
        <v>40</v>
      </c>
      <c r="E955" s="84">
        <v>45.924339919913564</v>
      </c>
      <c r="F955" s="84">
        <v>47.325809847000642</v>
      </c>
      <c r="G955" s="84">
        <v>49.000984017271257</v>
      </c>
      <c r="H955" s="11">
        <v>0</v>
      </c>
      <c r="I955" s="11">
        <v>0</v>
      </c>
      <c r="J955" s="11">
        <v>0</v>
      </c>
      <c r="K955" s="11">
        <v>0</v>
      </c>
      <c r="L955" s="11">
        <v>0</v>
      </c>
      <c r="M955" s="11">
        <v>0</v>
      </c>
      <c r="N955" s="11"/>
      <c r="O955" s="11"/>
    </row>
    <row r="956" spans="1:15" x14ac:dyDescent="0.35">
      <c r="A956" s="10" t="str">
        <f t="shared" si="30"/>
        <v>DISTRIBUCION VOLUMEN X CRITERIO (Consumiciones)Cerveza SurtidorNIVEL ALTO</v>
      </c>
      <c r="B956" s="10">
        <v>0</v>
      </c>
      <c r="C956" s="10">
        <v>0</v>
      </c>
      <c r="D956" s="10" t="s">
        <v>203</v>
      </c>
      <c r="E956" s="84">
        <v>22.486775819972742</v>
      </c>
      <c r="F956" s="84">
        <v>23.294553236515032</v>
      </c>
      <c r="G956" s="84">
        <v>23.773328362900877</v>
      </c>
      <c r="H956" s="11">
        <v>0</v>
      </c>
      <c r="I956" s="11">
        <v>0</v>
      </c>
      <c r="J956" s="11">
        <v>0</v>
      </c>
      <c r="K956" s="11">
        <v>0</v>
      </c>
      <c r="L956" s="11">
        <v>0</v>
      </c>
      <c r="M956" s="11">
        <v>0</v>
      </c>
      <c r="N956" s="11"/>
      <c r="O956" s="11"/>
    </row>
    <row r="957" spans="1:15" x14ac:dyDescent="0.35">
      <c r="A957" s="10" t="str">
        <f t="shared" si="30"/>
        <v>DISTRIBUCION VOLUMEN X CRITERIO (Consumiciones)Cerveza SurtidorNIVEL MEDIO ALTO</v>
      </c>
      <c r="B957" s="10">
        <v>0</v>
      </c>
      <c r="C957" s="10">
        <v>0</v>
      </c>
      <c r="D957" s="10" t="s">
        <v>204</v>
      </c>
      <c r="E957" s="84">
        <v>15.640854262021758</v>
      </c>
      <c r="F957" s="84">
        <v>14.398111162138798</v>
      </c>
      <c r="G957" s="84">
        <v>13.208758273772791</v>
      </c>
      <c r="H957" s="11">
        <v>0</v>
      </c>
      <c r="I957" s="11">
        <v>0</v>
      </c>
      <c r="J957" s="11">
        <v>0</v>
      </c>
      <c r="K957" s="11">
        <v>0</v>
      </c>
      <c r="L957" s="11">
        <v>0</v>
      </c>
      <c r="M957" s="11">
        <v>0</v>
      </c>
      <c r="N957" s="11"/>
      <c r="O957" s="11"/>
    </row>
    <row r="958" spans="1:15" x14ac:dyDescent="0.35">
      <c r="A958" s="10" t="str">
        <f t="shared" si="30"/>
        <v>DISTRIBUCION VOLUMEN X CRITERIO (Consumiciones)Cerveza SurtidorNIVEL MEDIO</v>
      </c>
      <c r="B958" s="10">
        <v>0</v>
      </c>
      <c r="C958" s="10">
        <v>0</v>
      </c>
      <c r="D958" s="10" t="s">
        <v>205</v>
      </c>
      <c r="E958" s="84">
        <v>23.389403782731854</v>
      </c>
      <c r="F958" s="84">
        <v>23.446522581312433</v>
      </c>
      <c r="G958" s="84">
        <v>23.892255807311869</v>
      </c>
      <c r="H958" s="11">
        <v>0</v>
      </c>
      <c r="I958" s="11">
        <v>0</v>
      </c>
      <c r="J958" s="11">
        <v>0</v>
      </c>
      <c r="K958" s="11">
        <v>0</v>
      </c>
      <c r="L958" s="11">
        <v>0</v>
      </c>
      <c r="M958" s="11">
        <v>0</v>
      </c>
      <c r="N958" s="11"/>
      <c r="O958" s="11"/>
    </row>
    <row r="959" spans="1:15" x14ac:dyDescent="0.35">
      <c r="A959" s="10" t="str">
        <f t="shared" si="30"/>
        <v>DISTRIBUCION VOLUMEN X CRITERIO (Consumiciones)Cerveza SurtidorNIVEL MEDIO BAJO</v>
      </c>
      <c r="B959" s="10">
        <v>0</v>
      </c>
      <c r="C959" s="10">
        <v>0</v>
      </c>
      <c r="D959" s="10" t="s">
        <v>206</v>
      </c>
      <c r="E959" s="84">
        <v>18.966899710322448</v>
      </c>
      <c r="F959" s="84">
        <v>17.954313005349679</v>
      </c>
      <c r="G959" s="84">
        <v>18.08172953345321</v>
      </c>
      <c r="H959" s="11">
        <v>0</v>
      </c>
      <c r="I959" s="11">
        <v>0</v>
      </c>
      <c r="J959" s="11">
        <v>0</v>
      </c>
      <c r="K959" s="11">
        <v>0</v>
      </c>
      <c r="L959" s="11">
        <v>0</v>
      </c>
      <c r="M959" s="11">
        <v>0</v>
      </c>
      <c r="N959" s="11"/>
      <c r="O959" s="11"/>
    </row>
    <row r="960" spans="1:15" x14ac:dyDescent="0.35">
      <c r="A960" s="10" t="str">
        <f t="shared" si="30"/>
        <v>DISTRIBUCION VOLUMEN X CRITERIO (Consumiciones)Cerveza SurtidorNIVEL BAJO</v>
      </c>
      <c r="B960" s="10">
        <v>0</v>
      </c>
      <c r="C960" s="10">
        <v>0</v>
      </c>
      <c r="D960" s="10" t="s">
        <v>207</v>
      </c>
      <c r="E960" s="84">
        <v>19.516066424951198</v>
      </c>
      <c r="F960" s="84">
        <v>20.906500014684056</v>
      </c>
      <c r="G960" s="84">
        <v>21.043916957484544</v>
      </c>
      <c r="H960" s="11">
        <v>0</v>
      </c>
      <c r="I960" s="11">
        <v>0</v>
      </c>
      <c r="J960" s="11">
        <v>0</v>
      </c>
      <c r="K960" s="11">
        <v>0</v>
      </c>
      <c r="L960" s="11">
        <v>0</v>
      </c>
      <c r="M960" s="11">
        <v>0</v>
      </c>
      <c r="N960" s="11"/>
      <c r="O960" s="11"/>
    </row>
    <row r="961" spans="1:15" x14ac:dyDescent="0.35">
      <c r="A961" s="10" t="str">
        <f t="shared" si="30"/>
        <v>DISTRIBUCION VOLUMEN X CRITERIO (Consumiciones)Cerveza SurtidorHOMBRE</v>
      </c>
      <c r="B961" s="10">
        <v>0</v>
      </c>
      <c r="C961" s="10">
        <v>0</v>
      </c>
      <c r="D961" s="10" t="s">
        <v>17</v>
      </c>
      <c r="E961" s="84">
        <v>62.553932146769831</v>
      </c>
      <c r="F961" s="84">
        <v>63.273088976444633</v>
      </c>
      <c r="G961" s="84">
        <v>63.458170635211744</v>
      </c>
      <c r="H961" s="11">
        <v>0</v>
      </c>
      <c r="I961" s="11">
        <v>0</v>
      </c>
      <c r="J961" s="11">
        <v>0</v>
      </c>
      <c r="K961" s="11">
        <v>0</v>
      </c>
      <c r="L961" s="11">
        <v>0</v>
      </c>
      <c r="M961" s="11">
        <v>0</v>
      </c>
      <c r="N961" s="11"/>
      <c r="O961" s="11"/>
    </row>
    <row r="962" spans="1:15" x14ac:dyDescent="0.35">
      <c r="A962" s="10" t="str">
        <f t="shared" si="30"/>
        <v>DISTRIBUCION VOLUMEN X CRITERIO (Consumiciones)Cerveza SurtidorMUJER</v>
      </c>
      <c r="B962" s="10">
        <v>0</v>
      </c>
      <c r="C962" s="10">
        <v>0</v>
      </c>
      <c r="D962" s="10" t="s">
        <v>18</v>
      </c>
      <c r="E962" s="84">
        <v>37.446067853230169</v>
      </c>
      <c r="F962" s="84">
        <v>36.726911023555353</v>
      </c>
      <c r="G962" s="84">
        <v>36.541818299711544</v>
      </c>
      <c r="H962" s="11">
        <v>0</v>
      </c>
      <c r="I962" s="11">
        <v>0</v>
      </c>
      <c r="J962" s="11">
        <v>0</v>
      </c>
      <c r="K962" s="11">
        <v>0</v>
      </c>
      <c r="L962" s="11">
        <v>0</v>
      </c>
      <c r="M962" s="11">
        <v>0</v>
      </c>
      <c r="N962" s="11"/>
      <c r="O962" s="11"/>
    </row>
    <row r="963" spans="1:15" x14ac:dyDescent="0.35">
      <c r="A963" s="10" t="str">
        <f>$B$3&amp;$C$963&amp;D963</f>
        <v>DISTRIBUCION VOLUMEN X CRITERIO (Consumiciones)Otras CervezasT.ESPAÑA</v>
      </c>
      <c r="B963" s="10">
        <v>0</v>
      </c>
      <c r="C963" s="10" t="s">
        <v>141</v>
      </c>
      <c r="D963" s="10" t="s">
        <v>32</v>
      </c>
      <c r="E963" s="84">
        <v>100</v>
      </c>
      <c r="F963" s="84">
        <v>100</v>
      </c>
      <c r="G963" s="84">
        <v>100</v>
      </c>
      <c r="H963" s="11">
        <v>0</v>
      </c>
      <c r="I963" s="11">
        <v>0</v>
      </c>
      <c r="J963" s="11">
        <v>0</v>
      </c>
      <c r="K963" s="11">
        <v>0</v>
      </c>
      <c r="L963" s="11">
        <v>0</v>
      </c>
      <c r="M963" s="11">
        <v>0</v>
      </c>
      <c r="N963" s="11"/>
      <c r="O963" s="11"/>
    </row>
    <row r="964" spans="1:15" x14ac:dyDescent="0.35">
      <c r="A964" s="10" t="str">
        <f t="shared" ref="A964:A992" si="31">$B$3&amp;$C$963&amp;D964</f>
        <v>DISTRIBUCION VOLUMEN X CRITERIO (Consumiciones)Otras CervezasBCN AM</v>
      </c>
      <c r="B964" s="10">
        <v>0</v>
      </c>
      <c r="C964" s="10">
        <v>0</v>
      </c>
      <c r="D964" s="10" t="s">
        <v>1</v>
      </c>
      <c r="E964" s="84">
        <v>1.0271434751055517</v>
      </c>
      <c r="F964" s="84">
        <v>1.5060436081176414</v>
      </c>
      <c r="G964" s="84">
        <v>3.4733918813639653</v>
      </c>
      <c r="H964" s="11">
        <v>0</v>
      </c>
      <c r="I964" s="11">
        <v>0</v>
      </c>
      <c r="J964" s="11">
        <v>0</v>
      </c>
      <c r="K964" s="11">
        <v>0</v>
      </c>
      <c r="L964" s="11">
        <v>0</v>
      </c>
      <c r="M964" s="11">
        <v>0</v>
      </c>
      <c r="N964" s="11"/>
      <c r="O964" s="11"/>
    </row>
    <row r="965" spans="1:15" x14ac:dyDescent="0.35">
      <c r="A965" s="10" t="str">
        <f t="shared" si="31"/>
        <v>DISTRIBUCION VOLUMEN X CRITERIO (Consumiciones)Otras CervezasREST.CAT ARAGON</v>
      </c>
      <c r="B965" s="10">
        <v>0</v>
      </c>
      <c r="C965" s="10">
        <v>0</v>
      </c>
      <c r="D965" s="10" t="s">
        <v>2</v>
      </c>
      <c r="E965" s="84">
        <v>4.7038263126472444</v>
      </c>
      <c r="F965" s="84">
        <v>9.7198659914587324</v>
      </c>
      <c r="G965" s="84">
        <v>6.1615083018710308</v>
      </c>
      <c r="H965" s="11">
        <v>0</v>
      </c>
      <c r="I965" s="11">
        <v>0</v>
      </c>
      <c r="J965" s="11">
        <v>0</v>
      </c>
      <c r="K965" s="11">
        <v>0</v>
      </c>
      <c r="L965" s="11">
        <v>0</v>
      </c>
      <c r="M965" s="11">
        <v>0</v>
      </c>
      <c r="N965" s="11"/>
      <c r="O965" s="11"/>
    </row>
    <row r="966" spans="1:15" x14ac:dyDescent="0.35">
      <c r="A966" s="10" t="str">
        <f t="shared" si="31"/>
        <v>DISTRIBUCION VOLUMEN X CRITERIO (Consumiciones)Otras CervezasLEVANTE</v>
      </c>
      <c r="B966" s="10">
        <v>0</v>
      </c>
      <c r="C966" s="10">
        <v>0</v>
      </c>
      <c r="D966" s="10" t="s">
        <v>3</v>
      </c>
      <c r="E966" s="84">
        <v>8.8992031345519287</v>
      </c>
      <c r="F966" s="84">
        <v>7.4649118872287019</v>
      </c>
      <c r="G966" s="84">
        <v>8.9711827101709041</v>
      </c>
      <c r="H966" s="11">
        <v>0</v>
      </c>
      <c r="I966" s="11">
        <v>0</v>
      </c>
      <c r="J966" s="11">
        <v>0</v>
      </c>
      <c r="K966" s="11">
        <v>0</v>
      </c>
      <c r="L966" s="11">
        <v>0</v>
      </c>
      <c r="M966" s="11">
        <v>0</v>
      </c>
      <c r="N966" s="11"/>
      <c r="O966" s="11"/>
    </row>
    <row r="967" spans="1:15" x14ac:dyDescent="0.35">
      <c r="A967" s="10" t="str">
        <f t="shared" si="31"/>
        <v>DISTRIBUCION VOLUMEN X CRITERIO (Consumiciones)Otras CervezasANDALUCIA</v>
      </c>
      <c r="B967" s="10">
        <v>0</v>
      </c>
      <c r="C967" s="10">
        <v>0</v>
      </c>
      <c r="D967" s="10" t="s">
        <v>4</v>
      </c>
      <c r="E967" s="84">
        <v>21.747205250946479</v>
      </c>
      <c r="F967" s="84">
        <v>8.5513807178929131</v>
      </c>
      <c r="G967" s="84">
        <v>7.5750555243807876</v>
      </c>
      <c r="H967" s="11">
        <v>0</v>
      </c>
      <c r="I967" s="11">
        <v>0</v>
      </c>
      <c r="J967" s="11">
        <v>0</v>
      </c>
      <c r="K967" s="11">
        <v>0</v>
      </c>
      <c r="L967" s="11">
        <v>0</v>
      </c>
      <c r="M967" s="11">
        <v>0</v>
      </c>
      <c r="N967" s="11"/>
      <c r="O967" s="11"/>
    </row>
    <row r="968" spans="1:15" x14ac:dyDescent="0.35">
      <c r="A968" s="10" t="str">
        <f t="shared" si="31"/>
        <v>DISTRIBUCION VOLUMEN X CRITERIO (Consumiciones)Otras CervezasMDD AM</v>
      </c>
      <c r="B968" s="10">
        <v>0</v>
      </c>
      <c r="C968" s="10">
        <v>0</v>
      </c>
      <c r="D968" s="10" t="s">
        <v>5</v>
      </c>
      <c r="E968" s="84">
        <v>8.5944959441729445</v>
      </c>
      <c r="F968" s="84">
        <v>10.023266828109172</v>
      </c>
      <c r="G968" s="84">
        <v>15.338548902315226</v>
      </c>
      <c r="H968" s="11">
        <v>0</v>
      </c>
      <c r="I968" s="11">
        <v>0</v>
      </c>
      <c r="J968" s="11">
        <v>0</v>
      </c>
      <c r="K968" s="11">
        <v>0</v>
      </c>
      <c r="L968" s="11">
        <v>0</v>
      </c>
      <c r="M968" s="11">
        <v>0</v>
      </c>
      <c r="N968" s="11"/>
      <c r="O968" s="11"/>
    </row>
    <row r="969" spans="1:15" x14ac:dyDescent="0.35">
      <c r="A969" s="10" t="str">
        <f t="shared" si="31"/>
        <v>DISTRIBUCION VOLUMEN X CRITERIO (Consumiciones)Otras CervezasRTO CENTRO</v>
      </c>
      <c r="B969" s="10">
        <v>0</v>
      </c>
      <c r="C969" s="10">
        <v>0</v>
      </c>
      <c r="D969" s="10" t="s">
        <v>6</v>
      </c>
      <c r="E969" s="84">
        <v>6.9796869023062271</v>
      </c>
      <c r="F969" s="84">
        <v>17.550330390124238</v>
      </c>
      <c r="G969" s="84">
        <v>24.131631372591752</v>
      </c>
      <c r="H969" s="11">
        <v>0</v>
      </c>
      <c r="I969" s="11">
        <v>0</v>
      </c>
      <c r="J969" s="11">
        <v>0</v>
      </c>
      <c r="K969" s="11">
        <v>0</v>
      </c>
      <c r="L969" s="11">
        <v>0</v>
      </c>
      <c r="M969" s="11">
        <v>0</v>
      </c>
      <c r="N969" s="11"/>
      <c r="O969" s="11"/>
    </row>
    <row r="970" spans="1:15" x14ac:dyDescent="0.35">
      <c r="A970" s="10" t="str">
        <f t="shared" si="31"/>
        <v>DISTRIBUCION VOLUMEN X CRITERIO (Consumiciones)Otras CervezasNORTE-CENTRO</v>
      </c>
      <c r="B970" s="10">
        <v>0</v>
      </c>
      <c r="C970" s="10">
        <v>0</v>
      </c>
      <c r="D970" s="10" t="s">
        <v>7</v>
      </c>
      <c r="E970" s="84">
        <v>17.998805953074669</v>
      </c>
      <c r="F970" s="84">
        <v>19.249484593736366</v>
      </c>
      <c r="G970" s="84">
        <v>9.7894341143974763</v>
      </c>
      <c r="H970" s="11">
        <v>0</v>
      </c>
      <c r="I970" s="11">
        <v>0</v>
      </c>
      <c r="J970" s="11">
        <v>0</v>
      </c>
      <c r="K970" s="11">
        <v>0</v>
      </c>
      <c r="L970" s="11">
        <v>0</v>
      </c>
      <c r="M970" s="11">
        <v>0</v>
      </c>
      <c r="N970" s="11"/>
      <c r="O970" s="11"/>
    </row>
    <row r="971" spans="1:15" x14ac:dyDescent="0.35">
      <c r="A971" s="10" t="str">
        <f t="shared" si="31"/>
        <v>DISTRIBUCION VOLUMEN X CRITERIO (Consumiciones)Otras CervezasNOROESTE</v>
      </c>
      <c r="B971" s="10">
        <v>0</v>
      </c>
      <c r="C971" s="10">
        <v>0</v>
      </c>
      <c r="D971" s="10" t="s">
        <v>8</v>
      </c>
      <c r="E971" s="84">
        <v>30.049635172189433</v>
      </c>
      <c r="F971" s="84">
        <v>25.934689768828861</v>
      </c>
      <c r="G971" s="84">
        <v>24.559259904950252</v>
      </c>
      <c r="H971" s="11">
        <v>0</v>
      </c>
      <c r="I971" s="11">
        <v>0</v>
      </c>
      <c r="J971" s="11">
        <v>0</v>
      </c>
      <c r="K971" s="11">
        <v>0</v>
      </c>
      <c r="L971" s="11">
        <v>0</v>
      </c>
      <c r="M971" s="11">
        <v>0</v>
      </c>
      <c r="N971" s="11"/>
      <c r="O971" s="11"/>
    </row>
    <row r="972" spans="1:15" x14ac:dyDescent="0.35">
      <c r="A972" s="10" t="str">
        <f t="shared" si="31"/>
        <v>DISTRIBUCION VOLUMEN X CRITERIO (Consumiciones)Otras Cervezas&lt;2MIL</v>
      </c>
      <c r="B972" s="10">
        <v>0</v>
      </c>
      <c r="C972" s="10">
        <v>0</v>
      </c>
      <c r="D972" s="10" t="s">
        <v>9</v>
      </c>
      <c r="E972" s="84">
        <v>1.018460537464116</v>
      </c>
      <c r="F972" s="84">
        <v>5.8445759571060814</v>
      </c>
      <c r="G972" s="84">
        <v>2.1697697667703606</v>
      </c>
      <c r="H972" s="11">
        <v>0</v>
      </c>
      <c r="I972" s="11">
        <v>0</v>
      </c>
      <c r="J972" s="11">
        <v>0</v>
      </c>
      <c r="K972" s="11">
        <v>0</v>
      </c>
      <c r="L972" s="11">
        <v>0</v>
      </c>
      <c r="M972" s="11">
        <v>0</v>
      </c>
      <c r="N972" s="11"/>
      <c r="O972" s="11"/>
    </row>
    <row r="973" spans="1:15" x14ac:dyDescent="0.35">
      <c r="A973" s="10" t="str">
        <f t="shared" si="31"/>
        <v>DISTRIBUCION VOLUMEN X CRITERIO (Consumiciones)Otras Cervezas2-5MIL</v>
      </c>
      <c r="B973" s="10">
        <v>0</v>
      </c>
      <c r="C973" s="10">
        <v>0</v>
      </c>
      <c r="D973" s="10" t="s">
        <v>10</v>
      </c>
      <c r="E973" s="84">
        <v>6.5207832089832367</v>
      </c>
      <c r="F973" s="84">
        <v>3.3418278033353004</v>
      </c>
      <c r="G973" s="84">
        <v>0.72459770929014145</v>
      </c>
      <c r="H973" s="11">
        <v>0</v>
      </c>
      <c r="I973" s="11">
        <v>0</v>
      </c>
      <c r="J973" s="11">
        <v>0</v>
      </c>
      <c r="K973" s="11">
        <v>0</v>
      </c>
      <c r="L973" s="11">
        <v>0</v>
      </c>
      <c r="M973" s="11">
        <v>0</v>
      </c>
      <c r="N973" s="11"/>
      <c r="O973" s="11"/>
    </row>
    <row r="974" spans="1:15" x14ac:dyDescent="0.35">
      <c r="A974" s="10" t="str">
        <f t="shared" si="31"/>
        <v>DISTRIBUCION VOLUMEN X CRITERIO (Consumiciones)Otras Cervezas5-10MIL</v>
      </c>
      <c r="B974" s="10">
        <v>0</v>
      </c>
      <c r="C974" s="10">
        <v>0</v>
      </c>
      <c r="D974" s="10" t="s">
        <v>11</v>
      </c>
      <c r="E974" s="84">
        <v>4.9765301854347728</v>
      </c>
      <c r="F974" s="84">
        <v>4.0682258664912823</v>
      </c>
      <c r="G974" s="84">
        <v>0.83388222112051202</v>
      </c>
      <c r="H974" s="11">
        <v>0</v>
      </c>
      <c r="I974" s="11">
        <v>0</v>
      </c>
      <c r="J974" s="11">
        <v>0</v>
      </c>
      <c r="K974" s="11">
        <v>0</v>
      </c>
      <c r="L974" s="11">
        <v>0</v>
      </c>
      <c r="M974" s="11">
        <v>0</v>
      </c>
      <c r="N974" s="11"/>
      <c r="O974" s="11"/>
    </row>
    <row r="975" spans="1:15" x14ac:dyDescent="0.35">
      <c r="A975" s="10" t="str">
        <f t="shared" si="31"/>
        <v>DISTRIBUCION VOLUMEN X CRITERIO (Consumiciones)Otras Cervezas10-30MIL</v>
      </c>
      <c r="B975" s="10">
        <v>0</v>
      </c>
      <c r="C975" s="10">
        <v>0</v>
      </c>
      <c r="D975" s="10" t="s">
        <v>12</v>
      </c>
      <c r="E975" s="84">
        <v>50.313312193221094</v>
      </c>
      <c r="F975" s="84">
        <v>35.469673606131167</v>
      </c>
      <c r="G975" s="84">
        <v>30.003041809904136</v>
      </c>
      <c r="H975" s="11">
        <v>0</v>
      </c>
      <c r="I975" s="11">
        <v>0</v>
      </c>
      <c r="J975" s="11">
        <v>0</v>
      </c>
      <c r="K975" s="11">
        <v>0</v>
      </c>
      <c r="L975" s="11">
        <v>0</v>
      </c>
      <c r="M975" s="11">
        <v>0</v>
      </c>
      <c r="N975" s="11"/>
      <c r="O975" s="11"/>
    </row>
    <row r="976" spans="1:15" x14ac:dyDescent="0.35">
      <c r="A976" s="10" t="str">
        <f t="shared" si="31"/>
        <v>DISTRIBUCION VOLUMEN X CRITERIO (Consumiciones)Otras Cervezas30-100MIL</v>
      </c>
      <c r="B976" s="10">
        <v>0</v>
      </c>
      <c r="C976" s="10">
        <v>0</v>
      </c>
      <c r="D976" s="10" t="s">
        <v>13</v>
      </c>
      <c r="E976" s="84">
        <v>9.1853132228184524</v>
      </c>
      <c r="F976" s="84">
        <v>19.986898573756253</v>
      </c>
      <c r="G976" s="84">
        <v>35.27519753604318</v>
      </c>
      <c r="H976" s="11">
        <v>0</v>
      </c>
      <c r="I976" s="11">
        <v>0</v>
      </c>
      <c r="J976" s="11">
        <v>0</v>
      </c>
      <c r="K976" s="11">
        <v>0</v>
      </c>
      <c r="L976" s="11">
        <v>0</v>
      </c>
      <c r="M976" s="11">
        <v>0</v>
      </c>
      <c r="N976" s="11"/>
      <c r="O976" s="11"/>
    </row>
    <row r="977" spans="1:15" x14ac:dyDescent="0.35">
      <c r="A977" s="10" t="str">
        <f t="shared" si="31"/>
        <v>DISTRIBUCION VOLUMEN X CRITERIO (Consumiciones)Otras Cervezas100-200MIL</v>
      </c>
      <c r="B977" s="10">
        <v>0</v>
      </c>
      <c r="C977" s="10">
        <v>0</v>
      </c>
      <c r="D977" s="10" t="s">
        <v>14</v>
      </c>
      <c r="E977" s="84">
        <v>4.9993636516385971</v>
      </c>
      <c r="F977" s="84">
        <v>5.1667586116099962</v>
      </c>
      <c r="G977" s="84">
        <v>17.118470777740853</v>
      </c>
      <c r="H977" s="11">
        <v>0</v>
      </c>
      <c r="I977" s="11">
        <v>0</v>
      </c>
      <c r="J977" s="11">
        <v>0</v>
      </c>
      <c r="K977" s="11">
        <v>0</v>
      </c>
      <c r="L977" s="11">
        <v>0</v>
      </c>
      <c r="M977" s="11">
        <v>0</v>
      </c>
      <c r="N977" s="11"/>
      <c r="O977" s="11"/>
    </row>
    <row r="978" spans="1:15" x14ac:dyDescent="0.35">
      <c r="A978" s="10" t="str">
        <f t="shared" si="31"/>
        <v>DISTRIBUCION VOLUMEN X CRITERIO (Consumiciones)Otras Cervezas200-500MIL</v>
      </c>
      <c r="B978" s="10">
        <v>0</v>
      </c>
      <c r="C978" s="10">
        <v>0</v>
      </c>
      <c r="D978" s="10" t="s">
        <v>15</v>
      </c>
      <c r="E978" s="84">
        <v>10.470751212815628</v>
      </c>
      <c r="F978" s="84">
        <v>17.185220612522262</v>
      </c>
      <c r="G978" s="84">
        <v>5.3617029777048959</v>
      </c>
      <c r="H978" s="11">
        <v>0</v>
      </c>
      <c r="I978" s="11">
        <v>0</v>
      </c>
      <c r="J978" s="11">
        <v>0</v>
      </c>
      <c r="K978" s="11">
        <v>0</v>
      </c>
      <c r="L978" s="11">
        <v>0</v>
      </c>
      <c r="M978" s="11">
        <v>0</v>
      </c>
      <c r="N978" s="11"/>
      <c r="O978" s="11"/>
    </row>
    <row r="979" spans="1:15" x14ac:dyDescent="0.35">
      <c r="A979" s="10" t="str">
        <f t="shared" si="31"/>
        <v>DISTRIBUCION VOLUMEN X CRITERIO (Consumiciones)Otras Cervezas&gt;500MIL</v>
      </c>
      <c r="B979" s="10">
        <v>0</v>
      </c>
      <c r="C979" s="10">
        <v>0</v>
      </c>
      <c r="D979" s="10" t="s">
        <v>16</v>
      </c>
      <c r="E979" s="84">
        <v>12.515467197671967</v>
      </c>
      <c r="F979" s="84">
        <v>8.9367979974449607</v>
      </c>
      <c r="G979" s="84">
        <v>8.5133449194510575</v>
      </c>
      <c r="H979" s="11">
        <v>0</v>
      </c>
      <c r="I979" s="11">
        <v>0</v>
      </c>
      <c r="J979" s="11">
        <v>0</v>
      </c>
      <c r="K979" s="11">
        <v>0</v>
      </c>
      <c r="L979" s="11">
        <v>0</v>
      </c>
      <c r="M979" s="11">
        <v>0</v>
      </c>
      <c r="N979" s="11"/>
      <c r="O979" s="11"/>
    </row>
    <row r="980" spans="1:15" x14ac:dyDescent="0.35">
      <c r="A980" s="10" t="str">
        <f t="shared" si="31"/>
        <v>DISTRIBUCION VOLUMEN X CRITERIO (Consumiciones)Otras CervezasDE 15 A 19 AÑOS</v>
      </c>
      <c r="B980" s="10">
        <v>0</v>
      </c>
      <c r="C980" s="10">
        <v>0</v>
      </c>
      <c r="D980" s="10" t="s">
        <v>35</v>
      </c>
      <c r="E980" s="84" t="s">
        <v>213</v>
      </c>
      <c r="F980" s="84">
        <v>8.4531345846777981</v>
      </c>
      <c r="G980" s="84" t="s">
        <v>213</v>
      </c>
      <c r="H980" s="11">
        <v>0</v>
      </c>
      <c r="I980" s="11">
        <v>0</v>
      </c>
      <c r="J980" s="11">
        <v>0</v>
      </c>
      <c r="K980" s="11">
        <v>0</v>
      </c>
      <c r="L980" s="11">
        <v>0</v>
      </c>
      <c r="M980" s="11">
        <v>0</v>
      </c>
      <c r="N980" s="11"/>
      <c r="O980" s="11"/>
    </row>
    <row r="981" spans="1:15" x14ac:dyDescent="0.35">
      <c r="A981" s="10" t="str">
        <f t="shared" si="31"/>
        <v>DISTRIBUCION VOLUMEN X CRITERIO (Consumiciones)Otras CervezasDE 20 A 24 AÑOS</v>
      </c>
      <c r="B981" s="10">
        <v>0</v>
      </c>
      <c r="C981" s="10">
        <v>0</v>
      </c>
      <c r="D981" s="10" t="s">
        <v>36</v>
      </c>
      <c r="E981" s="84">
        <v>5.6065186382145065</v>
      </c>
      <c r="F981" s="84" t="s">
        <v>213</v>
      </c>
      <c r="G981" s="84" t="s">
        <v>213</v>
      </c>
      <c r="H981" s="11">
        <v>0</v>
      </c>
      <c r="I981" s="11">
        <v>0</v>
      </c>
      <c r="J981" s="11">
        <v>0</v>
      </c>
      <c r="K981" s="11">
        <v>0</v>
      </c>
      <c r="L981" s="11">
        <v>0</v>
      </c>
      <c r="M981" s="11">
        <v>0</v>
      </c>
      <c r="N981" s="11"/>
      <c r="O981" s="11"/>
    </row>
    <row r="982" spans="1:15" x14ac:dyDescent="0.35">
      <c r="A982" s="10" t="str">
        <f t="shared" si="31"/>
        <v>DISTRIBUCION VOLUMEN X CRITERIO (Consumiciones)Otras CervezasDE 25 A 34 AÑOS</v>
      </c>
      <c r="B982" s="10">
        <v>0</v>
      </c>
      <c r="C982" s="10">
        <v>0</v>
      </c>
      <c r="D982" s="10" t="s">
        <v>37</v>
      </c>
      <c r="E982" s="84">
        <v>7.3715702432066239</v>
      </c>
      <c r="F982" s="84">
        <v>15.210161673580499</v>
      </c>
      <c r="G982" s="84">
        <v>0.78904548913211259</v>
      </c>
      <c r="H982" s="11">
        <v>0</v>
      </c>
      <c r="I982" s="11">
        <v>0</v>
      </c>
      <c r="J982" s="11">
        <v>0</v>
      </c>
      <c r="K982" s="11">
        <v>0</v>
      </c>
      <c r="L982" s="11">
        <v>0</v>
      </c>
      <c r="M982" s="11">
        <v>0</v>
      </c>
      <c r="N982" s="11"/>
      <c r="O982" s="11"/>
    </row>
    <row r="983" spans="1:15" x14ac:dyDescent="0.35">
      <c r="A983" s="10" t="str">
        <f t="shared" si="31"/>
        <v>DISTRIBUCION VOLUMEN X CRITERIO (Consumiciones)Otras CervezasDE 35 A 49 AÑOS</v>
      </c>
      <c r="B983" s="10">
        <v>0</v>
      </c>
      <c r="C983" s="10">
        <v>0</v>
      </c>
      <c r="D983" s="10" t="s">
        <v>38</v>
      </c>
      <c r="E983" s="84">
        <v>9.6460902113177074</v>
      </c>
      <c r="F983" s="84">
        <v>11.832650105702704</v>
      </c>
      <c r="G983" s="84">
        <v>17.082041699127775</v>
      </c>
      <c r="H983" s="11">
        <v>0</v>
      </c>
      <c r="I983" s="11">
        <v>0</v>
      </c>
      <c r="J983" s="11">
        <v>0</v>
      </c>
      <c r="K983" s="11">
        <v>0</v>
      </c>
      <c r="L983" s="11">
        <v>0</v>
      </c>
      <c r="M983" s="11">
        <v>0</v>
      </c>
      <c r="N983" s="11"/>
      <c r="O983" s="11"/>
    </row>
    <row r="984" spans="1:15" x14ac:dyDescent="0.35">
      <c r="A984" s="10" t="str">
        <f t="shared" si="31"/>
        <v>DISTRIBUCION VOLUMEN X CRITERIO (Consumiciones)Otras CervezasDE 50 A 59 AÑOS</v>
      </c>
      <c r="B984" s="10">
        <v>0</v>
      </c>
      <c r="C984" s="10">
        <v>0</v>
      </c>
      <c r="D984" s="10" t="s">
        <v>39</v>
      </c>
      <c r="E984" s="84">
        <v>14.415767854397776</v>
      </c>
      <c r="F984" s="84">
        <v>22.583118908404778</v>
      </c>
      <c r="G984" s="84">
        <v>8.795656658658082</v>
      </c>
      <c r="H984" s="11">
        <v>0</v>
      </c>
      <c r="I984" s="11">
        <v>0</v>
      </c>
      <c r="J984" s="11">
        <v>0</v>
      </c>
      <c r="K984" s="11">
        <v>0</v>
      </c>
      <c r="L984" s="11">
        <v>0</v>
      </c>
      <c r="M984" s="11">
        <v>0</v>
      </c>
      <c r="N984" s="11"/>
      <c r="O984" s="11"/>
    </row>
    <row r="985" spans="1:15" x14ac:dyDescent="0.35">
      <c r="A985" s="10" t="str">
        <f t="shared" si="31"/>
        <v>DISTRIBUCION VOLUMEN X CRITERIO (Consumiciones)Otras CervezasDE 60 A 75 AÑOS</v>
      </c>
      <c r="B985" s="10">
        <v>0</v>
      </c>
      <c r="C985" s="10">
        <v>0</v>
      </c>
      <c r="D985" s="10" t="s">
        <v>40</v>
      </c>
      <c r="E985" s="84">
        <v>62.960056627854179</v>
      </c>
      <c r="F985" s="84">
        <v>41.92090560040824</v>
      </c>
      <c r="G985" s="84">
        <v>73.333269773126389</v>
      </c>
      <c r="H985" s="11">
        <v>0</v>
      </c>
      <c r="I985" s="11">
        <v>0</v>
      </c>
      <c r="J985" s="11">
        <v>0</v>
      </c>
      <c r="K985" s="11">
        <v>0</v>
      </c>
      <c r="L985" s="11">
        <v>0</v>
      </c>
      <c r="M985" s="11">
        <v>0</v>
      </c>
      <c r="N985" s="11"/>
      <c r="O985" s="11"/>
    </row>
    <row r="986" spans="1:15" x14ac:dyDescent="0.35">
      <c r="A986" s="10" t="str">
        <f t="shared" si="31"/>
        <v>DISTRIBUCION VOLUMEN X CRITERIO (Consumiciones)Otras CervezasNIVEL ALTO</v>
      </c>
      <c r="B986" s="10">
        <v>0</v>
      </c>
      <c r="C986" s="10">
        <v>0</v>
      </c>
      <c r="D986" s="10" t="s">
        <v>203</v>
      </c>
      <c r="E986" s="84">
        <v>22.211446405525511</v>
      </c>
      <c r="F986" s="84">
        <v>9.0067149906763753</v>
      </c>
      <c r="G986" s="84">
        <v>10.939083897657172</v>
      </c>
      <c r="H986" s="11">
        <v>0</v>
      </c>
      <c r="I986" s="11">
        <v>0</v>
      </c>
      <c r="J986" s="11">
        <v>0</v>
      </c>
      <c r="K986" s="11">
        <v>0</v>
      </c>
      <c r="L986" s="11">
        <v>0</v>
      </c>
      <c r="M986" s="11">
        <v>0</v>
      </c>
      <c r="N986" s="11"/>
      <c r="O986" s="11"/>
    </row>
    <row r="987" spans="1:15" x14ac:dyDescent="0.35">
      <c r="A987" s="10" t="str">
        <f t="shared" si="31"/>
        <v>DISTRIBUCION VOLUMEN X CRITERIO (Consumiciones)Otras CervezasNIVEL MEDIO ALTO</v>
      </c>
      <c r="B987" s="10">
        <v>0</v>
      </c>
      <c r="C987" s="10">
        <v>0</v>
      </c>
      <c r="D987" s="10" t="s">
        <v>204</v>
      </c>
      <c r="E987" s="84">
        <v>13.931549651259648</v>
      </c>
      <c r="F987" s="84">
        <v>16.838181365915439</v>
      </c>
      <c r="G987" s="84">
        <v>6.7457310241002144</v>
      </c>
      <c r="H987" s="11">
        <v>0</v>
      </c>
      <c r="I987" s="11">
        <v>0</v>
      </c>
      <c r="J987" s="11">
        <v>0</v>
      </c>
      <c r="K987" s="11">
        <v>0</v>
      </c>
      <c r="L987" s="11">
        <v>0</v>
      </c>
      <c r="M987" s="11">
        <v>0</v>
      </c>
      <c r="N987" s="11"/>
      <c r="O987" s="11"/>
    </row>
    <row r="988" spans="1:15" x14ac:dyDescent="0.35">
      <c r="A988" s="10" t="str">
        <f t="shared" si="31"/>
        <v>DISTRIBUCION VOLUMEN X CRITERIO (Consumiciones)Otras CervezasNIVEL MEDIO</v>
      </c>
      <c r="B988" s="10">
        <v>0</v>
      </c>
      <c r="C988" s="10">
        <v>0</v>
      </c>
      <c r="D988" s="10" t="s">
        <v>205</v>
      </c>
      <c r="E988" s="84">
        <v>47.315753911933669</v>
      </c>
      <c r="F988" s="84">
        <v>29.966468737457092</v>
      </c>
      <c r="G988" s="84">
        <v>18.851403500169798</v>
      </c>
      <c r="H988" s="11">
        <v>0</v>
      </c>
      <c r="I988" s="11">
        <v>0</v>
      </c>
      <c r="J988" s="11">
        <v>0</v>
      </c>
      <c r="K988" s="11">
        <v>0</v>
      </c>
      <c r="L988" s="11">
        <v>0</v>
      </c>
      <c r="M988" s="11">
        <v>0</v>
      </c>
      <c r="N988" s="11"/>
      <c r="O988" s="11"/>
    </row>
    <row r="989" spans="1:15" x14ac:dyDescent="0.35">
      <c r="A989" s="10" t="str">
        <f t="shared" si="31"/>
        <v>DISTRIBUCION VOLUMEN X CRITERIO (Consumiciones)Otras CervezasNIVEL MEDIO BAJO</v>
      </c>
      <c r="B989" s="10">
        <v>0</v>
      </c>
      <c r="C989" s="10">
        <v>0</v>
      </c>
      <c r="D989" s="10" t="s">
        <v>206</v>
      </c>
      <c r="E989" s="84">
        <v>4.0220040683395233</v>
      </c>
      <c r="F989" s="84">
        <v>7.739168021568128</v>
      </c>
      <c r="G989" s="84">
        <v>33.093166551350294</v>
      </c>
      <c r="H989" s="11">
        <v>0</v>
      </c>
      <c r="I989" s="11">
        <v>0</v>
      </c>
      <c r="J989" s="11">
        <v>0</v>
      </c>
      <c r="K989" s="11">
        <v>0</v>
      </c>
      <c r="L989" s="11">
        <v>0</v>
      </c>
      <c r="M989" s="11">
        <v>0</v>
      </c>
      <c r="N989" s="11"/>
      <c r="O989" s="11"/>
    </row>
    <row r="990" spans="1:15" x14ac:dyDescent="0.35">
      <c r="A990" s="10" t="str">
        <f t="shared" si="31"/>
        <v>DISTRIBUCION VOLUMEN X CRITERIO (Consumiciones)Otras CervezasNIVEL BAJO</v>
      </c>
      <c r="B990" s="10">
        <v>0</v>
      </c>
      <c r="C990" s="10">
        <v>0</v>
      </c>
      <c r="D990" s="10" t="s">
        <v>207</v>
      </c>
      <c r="E990" s="84">
        <v>12.519249537932438</v>
      </c>
      <c r="F990" s="84">
        <v>36.449437757156993</v>
      </c>
      <c r="G990" s="84">
        <v>30.370624106752096</v>
      </c>
      <c r="H990" s="11">
        <v>0</v>
      </c>
      <c r="I990" s="11">
        <v>0</v>
      </c>
      <c r="J990" s="11">
        <v>0</v>
      </c>
      <c r="K990" s="11">
        <v>0</v>
      </c>
      <c r="L990" s="11">
        <v>0</v>
      </c>
      <c r="M990" s="11">
        <v>0</v>
      </c>
      <c r="N990" s="11"/>
      <c r="O990" s="11"/>
    </row>
    <row r="991" spans="1:15" x14ac:dyDescent="0.35">
      <c r="A991" s="10" t="str">
        <f t="shared" si="31"/>
        <v>DISTRIBUCION VOLUMEN X CRITERIO (Consumiciones)Otras CervezasHOMBRE</v>
      </c>
      <c r="B991" s="10">
        <v>0</v>
      </c>
      <c r="C991" s="10">
        <v>0</v>
      </c>
      <c r="D991" s="10" t="s">
        <v>17</v>
      </c>
      <c r="E991" s="84">
        <v>35.311413873109274</v>
      </c>
      <c r="F991" s="84">
        <v>39.579146537326245</v>
      </c>
      <c r="G991" s="84">
        <v>43.536898516141569</v>
      </c>
      <c r="H991" s="11">
        <v>0</v>
      </c>
      <c r="I991" s="11">
        <v>0</v>
      </c>
      <c r="J991" s="11">
        <v>0</v>
      </c>
      <c r="K991" s="11">
        <v>0</v>
      </c>
      <c r="L991" s="11">
        <v>0</v>
      </c>
      <c r="M991" s="11">
        <v>0</v>
      </c>
      <c r="N991" s="11"/>
      <c r="O991" s="11"/>
    </row>
    <row r="992" spans="1:15" x14ac:dyDescent="0.35">
      <c r="A992" s="10" t="str">
        <f t="shared" si="31"/>
        <v>DISTRIBUCION VOLUMEN X CRITERIO (Consumiciones)Otras CervezasMUJER</v>
      </c>
      <c r="B992" s="10">
        <v>0</v>
      </c>
      <c r="C992" s="10">
        <v>0</v>
      </c>
      <c r="D992" s="10" t="s">
        <v>18</v>
      </c>
      <c r="E992" s="84">
        <v>64.68860042685391</v>
      </c>
      <c r="F992" s="84">
        <v>60.420818510002583</v>
      </c>
      <c r="G992" s="84">
        <v>56.463119643917558</v>
      </c>
      <c r="H992" s="11">
        <v>0</v>
      </c>
      <c r="I992" s="11">
        <v>0</v>
      </c>
      <c r="J992" s="11">
        <v>0</v>
      </c>
      <c r="K992" s="11">
        <v>0</v>
      </c>
      <c r="L992" s="11">
        <v>0</v>
      </c>
      <c r="M992" s="11">
        <v>0</v>
      </c>
      <c r="N992" s="11"/>
      <c r="O992" s="11"/>
    </row>
    <row r="993" spans="1:15" x14ac:dyDescent="0.35">
      <c r="A993" s="10" t="str">
        <f>$B$3&amp;$C$993&amp;D993</f>
        <v>DISTRIBUCION VOLUMEN X CRITERIO (Consumiciones)EspirituosasT.ESPAÑA</v>
      </c>
      <c r="B993" s="10">
        <v>0</v>
      </c>
      <c r="C993" s="10" t="s">
        <v>142</v>
      </c>
      <c r="D993" s="10" t="s">
        <v>32</v>
      </c>
      <c r="E993" s="84">
        <v>100</v>
      </c>
      <c r="F993" s="84">
        <v>100</v>
      </c>
      <c r="G993" s="84">
        <v>100</v>
      </c>
      <c r="H993" s="11">
        <v>0</v>
      </c>
      <c r="I993" s="11">
        <v>0</v>
      </c>
      <c r="J993" s="11">
        <v>0</v>
      </c>
      <c r="K993" s="11">
        <v>0</v>
      </c>
      <c r="L993" s="11">
        <v>0</v>
      </c>
      <c r="M993" s="11">
        <v>0</v>
      </c>
      <c r="N993" s="11"/>
      <c r="O993" s="11"/>
    </row>
    <row r="994" spans="1:15" x14ac:dyDescent="0.35">
      <c r="A994" s="10" t="str">
        <f t="shared" ref="A994:A1022" si="32">$B$3&amp;$C$993&amp;D994</f>
        <v>DISTRIBUCION VOLUMEN X CRITERIO (Consumiciones)EspirituosasBCN AM</v>
      </c>
      <c r="B994" s="10">
        <v>0</v>
      </c>
      <c r="C994" s="10">
        <v>0</v>
      </c>
      <c r="D994" s="10" t="s">
        <v>1</v>
      </c>
      <c r="E994" s="84">
        <v>5.4744197781740445</v>
      </c>
      <c r="F994" s="84">
        <v>5.9091530137277779</v>
      </c>
      <c r="G994" s="84">
        <v>6.4633719888682233</v>
      </c>
      <c r="H994" s="11">
        <v>0</v>
      </c>
      <c r="I994" s="11">
        <v>0</v>
      </c>
      <c r="J994" s="11">
        <v>0</v>
      </c>
      <c r="K994" s="11">
        <v>0</v>
      </c>
      <c r="L994" s="11">
        <v>0</v>
      </c>
      <c r="M994" s="11">
        <v>0</v>
      </c>
      <c r="N994" s="11"/>
      <c r="O994" s="11"/>
    </row>
    <row r="995" spans="1:15" x14ac:dyDescent="0.35">
      <c r="A995" s="10" t="str">
        <f t="shared" si="32"/>
        <v>DISTRIBUCION VOLUMEN X CRITERIO (Consumiciones)EspirituosasREST.CAT ARAGON</v>
      </c>
      <c r="B995" s="10">
        <v>0</v>
      </c>
      <c r="C995" s="10">
        <v>0</v>
      </c>
      <c r="D995" s="10" t="s">
        <v>2</v>
      </c>
      <c r="E995" s="84">
        <v>12.450355105645206</v>
      </c>
      <c r="F995" s="84">
        <v>13.768901400673048</v>
      </c>
      <c r="G995" s="84">
        <v>15.597697198767142</v>
      </c>
      <c r="H995" s="11">
        <v>0</v>
      </c>
      <c r="I995" s="11">
        <v>0</v>
      </c>
      <c r="J995" s="11">
        <v>0</v>
      </c>
      <c r="K995" s="11">
        <v>0</v>
      </c>
      <c r="L995" s="11">
        <v>0</v>
      </c>
      <c r="M995" s="11">
        <v>0</v>
      </c>
      <c r="N995" s="11"/>
      <c r="O995" s="11"/>
    </row>
    <row r="996" spans="1:15" x14ac:dyDescent="0.35">
      <c r="A996" s="10" t="str">
        <f t="shared" si="32"/>
        <v>DISTRIBUCION VOLUMEN X CRITERIO (Consumiciones)EspirituosasLEVANTE</v>
      </c>
      <c r="B996" s="10">
        <v>0</v>
      </c>
      <c r="C996" s="10">
        <v>0</v>
      </c>
      <c r="D996" s="10" t="s">
        <v>3</v>
      </c>
      <c r="E996" s="84">
        <v>12.721360550712088</v>
      </c>
      <c r="F996" s="84">
        <v>12.032673120071619</v>
      </c>
      <c r="G996" s="84">
        <v>11.894339377070798</v>
      </c>
      <c r="H996" s="11">
        <v>0</v>
      </c>
      <c r="I996" s="11">
        <v>0</v>
      </c>
      <c r="J996" s="11">
        <v>0</v>
      </c>
      <c r="K996" s="11">
        <v>0</v>
      </c>
      <c r="L996" s="11">
        <v>0</v>
      </c>
      <c r="M996" s="11">
        <v>0</v>
      </c>
      <c r="N996" s="11"/>
      <c r="O996" s="11"/>
    </row>
    <row r="997" spans="1:15" x14ac:dyDescent="0.35">
      <c r="A997" s="10" t="str">
        <f t="shared" si="32"/>
        <v>DISTRIBUCION VOLUMEN X CRITERIO (Consumiciones)EspirituosasANDALUCIA</v>
      </c>
      <c r="B997" s="10">
        <v>0</v>
      </c>
      <c r="C997" s="10">
        <v>0</v>
      </c>
      <c r="D997" s="10" t="s">
        <v>4</v>
      </c>
      <c r="E997" s="84">
        <v>17.154729229814556</v>
      </c>
      <c r="F997" s="84">
        <v>17.420268805688373</v>
      </c>
      <c r="G997" s="84">
        <v>17.939252453542483</v>
      </c>
      <c r="H997" s="11">
        <v>0</v>
      </c>
      <c r="I997" s="11">
        <v>0</v>
      </c>
      <c r="J997" s="11">
        <v>0</v>
      </c>
      <c r="K997" s="11">
        <v>0</v>
      </c>
      <c r="L997" s="11">
        <v>0</v>
      </c>
      <c r="M997" s="11">
        <v>0</v>
      </c>
      <c r="N997" s="11"/>
      <c r="O997" s="11"/>
    </row>
    <row r="998" spans="1:15" x14ac:dyDescent="0.35">
      <c r="A998" s="10" t="str">
        <f t="shared" si="32"/>
        <v>DISTRIBUCION VOLUMEN X CRITERIO (Consumiciones)EspirituosasMDD AM</v>
      </c>
      <c r="B998" s="10">
        <v>0</v>
      </c>
      <c r="C998" s="10">
        <v>0</v>
      </c>
      <c r="D998" s="10" t="s">
        <v>5</v>
      </c>
      <c r="E998" s="84">
        <v>14.347294343881375</v>
      </c>
      <c r="F998" s="84">
        <v>12.355970775369276</v>
      </c>
      <c r="G998" s="84">
        <v>10.719769375795455</v>
      </c>
      <c r="H998" s="11">
        <v>0</v>
      </c>
      <c r="I998" s="11">
        <v>0</v>
      </c>
      <c r="J998" s="11">
        <v>0</v>
      </c>
      <c r="K998" s="11">
        <v>0</v>
      </c>
      <c r="L998" s="11">
        <v>0</v>
      </c>
      <c r="M998" s="11">
        <v>0</v>
      </c>
      <c r="N998" s="11"/>
      <c r="O998" s="11"/>
    </row>
    <row r="999" spans="1:15" x14ac:dyDescent="0.35">
      <c r="A999" s="10" t="str">
        <f t="shared" si="32"/>
        <v>DISTRIBUCION VOLUMEN X CRITERIO (Consumiciones)EspirituosasRTO CENTRO</v>
      </c>
      <c r="B999" s="10">
        <v>0</v>
      </c>
      <c r="C999" s="10">
        <v>0</v>
      </c>
      <c r="D999" s="10" t="s">
        <v>6</v>
      </c>
      <c r="E999" s="84">
        <v>13.229217881095016</v>
      </c>
      <c r="F999" s="84">
        <v>13.001541359456271</v>
      </c>
      <c r="G999" s="84">
        <v>12.296372149314809</v>
      </c>
      <c r="H999" s="11">
        <v>0</v>
      </c>
      <c r="I999" s="11">
        <v>0</v>
      </c>
      <c r="J999" s="11">
        <v>0</v>
      </c>
      <c r="K999" s="11">
        <v>0</v>
      </c>
      <c r="L999" s="11">
        <v>0</v>
      </c>
      <c r="M999" s="11">
        <v>0</v>
      </c>
      <c r="N999" s="11"/>
      <c r="O999" s="11"/>
    </row>
    <row r="1000" spans="1:15" x14ac:dyDescent="0.35">
      <c r="A1000" s="10" t="str">
        <f t="shared" si="32"/>
        <v>DISTRIBUCION VOLUMEN X CRITERIO (Consumiciones)EspirituosasNORTE-CENTRO</v>
      </c>
      <c r="B1000" s="10">
        <v>0</v>
      </c>
      <c r="C1000" s="10">
        <v>0</v>
      </c>
      <c r="D1000" s="10" t="s">
        <v>7</v>
      </c>
      <c r="E1000" s="84">
        <v>12.541267606114022</v>
      </c>
      <c r="F1000" s="84">
        <v>13.945047617759935</v>
      </c>
      <c r="G1000" s="84">
        <v>15.41876746352645</v>
      </c>
      <c r="H1000" s="11">
        <v>0</v>
      </c>
      <c r="I1000" s="11">
        <v>0</v>
      </c>
      <c r="J1000" s="11">
        <v>0</v>
      </c>
      <c r="K1000" s="11">
        <v>0</v>
      </c>
      <c r="L1000" s="11">
        <v>0</v>
      </c>
      <c r="M1000" s="11">
        <v>0</v>
      </c>
      <c r="N1000" s="11"/>
      <c r="O1000" s="11"/>
    </row>
    <row r="1001" spans="1:15" x14ac:dyDescent="0.35">
      <c r="A1001" s="10" t="str">
        <f t="shared" si="32"/>
        <v>DISTRIBUCION VOLUMEN X CRITERIO (Consumiciones)EspirituosasNOROESTE</v>
      </c>
      <c r="B1001" s="10">
        <v>0</v>
      </c>
      <c r="C1001" s="10">
        <v>0</v>
      </c>
      <c r="D1001" s="10" t="s">
        <v>8</v>
      </c>
      <c r="E1001" s="84">
        <v>12.081362323683143</v>
      </c>
      <c r="F1001" s="84">
        <v>11.566447465331867</v>
      </c>
      <c r="G1001" s="84">
        <v>9.6704150330598502</v>
      </c>
      <c r="H1001" s="11">
        <v>0</v>
      </c>
      <c r="I1001" s="11">
        <v>0</v>
      </c>
      <c r="J1001" s="11">
        <v>0</v>
      </c>
      <c r="K1001" s="11">
        <v>0</v>
      </c>
      <c r="L1001" s="11">
        <v>0</v>
      </c>
      <c r="M1001" s="11">
        <v>0</v>
      </c>
      <c r="N1001" s="11"/>
      <c r="O1001" s="11"/>
    </row>
    <row r="1002" spans="1:15" x14ac:dyDescent="0.35">
      <c r="A1002" s="10" t="str">
        <f t="shared" si="32"/>
        <v>DISTRIBUCION VOLUMEN X CRITERIO (Consumiciones)Espirituosas&lt;2MIL</v>
      </c>
      <c r="B1002" s="10">
        <v>0</v>
      </c>
      <c r="C1002" s="10">
        <v>0</v>
      </c>
      <c r="D1002" s="10" t="s">
        <v>9</v>
      </c>
      <c r="E1002" s="84">
        <v>9.7514737821905069</v>
      </c>
      <c r="F1002" s="84">
        <v>8.760148528414458</v>
      </c>
      <c r="G1002" s="84">
        <v>9.2805447853550032</v>
      </c>
      <c r="H1002" s="11">
        <v>0</v>
      </c>
      <c r="I1002" s="11">
        <v>0</v>
      </c>
      <c r="J1002" s="11">
        <v>0</v>
      </c>
      <c r="K1002" s="11">
        <v>0</v>
      </c>
      <c r="L1002" s="11">
        <v>0</v>
      </c>
      <c r="M1002" s="11">
        <v>0</v>
      </c>
      <c r="N1002" s="11"/>
      <c r="O1002" s="11"/>
    </row>
    <row r="1003" spans="1:15" x14ac:dyDescent="0.35">
      <c r="A1003" s="10" t="str">
        <f t="shared" si="32"/>
        <v>DISTRIBUCION VOLUMEN X CRITERIO (Consumiciones)Espirituosas2-5MIL</v>
      </c>
      <c r="B1003" s="10">
        <v>0</v>
      </c>
      <c r="C1003" s="10">
        <v>0</v>
      </c>
      <c r="D1003" s="10" t="s">
        <v>10</v>
      </c>
      <c r="E1003" s="84">
        <v>5.4851564817435126</v>
      </c>
      <c r="F1003" s="84">
        <v>5.830142330242313</v>
      </c>
      <c r="G1003" s="84">
        <v>5.3200273619401992</v>
      </c>
      <c r="H1003" s="11">
        <v>0</v>
      </c>
      <c r="I1003" s="11">
        <v>0</v>
      </c>
      <c r="J1003" s="11">
        <v>0</v>
      </c>
      <c r="K1003" s="11">
        <v>0</v>
      </c>
      <c r="L1003" s="11">
        <v>0</v>
      </c>
      <c r="M1003" s="11">
        <v>0</v>
      </c>
      <c r="N1003" s="11"/>
      <c r="O1003" s="11"/>
    </row>
    <row r="1004" spans="1:15" x14ac:dyDescent="0.35">
      <c r="A1004" s="10" t="str">
        <f t="shared" si="32"/>
        <v>DISTRIBUCION VOLUMEN X CRITERIO (Consumiciones)Espirituosas5-10MIL</v>
      </c>
      <c r="B1004" s="10">
        <v>0</v>
      </c>
      <c r="C1004" s="10">
        <v>0</v>
      </c>
      <c r="D1004" s="10" t="s">
        <v>11</v>
      </c>
      <c r="E1004" s="84">
        <v>7.1187788320894132</v>
      </c>
      <c r="F1004" s="84">
        <v>7.9047865402173141</v>
      </c>
      <c r="G1004" s="84">
        <v>7.8930408443155713</v>
      </c>
      <c r="H1004" s="11">
        <v>0</v>
      </c>
      <c r="I1004" s="11">
        <v>0</v>
      </c>
      <c r="J1004" s="11">
        <v>0</v>
      </c>
      <c r="K1004" s="11">
        <v>0</v>
      </c>
      <c r="L1004" s="11">
        <v>0</v>
      </c>
      <c r="M1004" s="11">
        <v>0</v>
      </c>
      <c r="N1004" s="11"/>
      <c r="O1004" s="11"/>
    </row>
    <row r="1005" spans="1:15" x14ac:dyDescent="0.35">
      <c r="A1005" s="10" t="str">
        <f t="shared" si="32"/>
        <v>DISTRIBUCION VOLUMEN X CRITERIO (Consumiciones)Espirituosas10-30MIL</v>
      </c>
      <c r="B1005" s="10">
        <v>0</v>
      </c>
      <c r="C1005" s="10">
        <v>0</v>
      </c>
      <c r="D1005" s="10" t="s">
        <v>12</v>
      </c>
      <c r="E1005" s="84">
        <v>14.731561953404956</v>
      </c>
      <c r="F1005" s="84">
        <v>15.674515549868955</v>
      </c>
      <c r="G1005" s="84">
        <v>19.40648226653806</v>
      </c>
      <c r="H1005" s="11">
        <v>0</v>
      </c>
      <c r="I1005" s="11">
        <v>0</v>
      </c>
      <c r="J1005" s="11">
        <v>0</v>
      </c>
      <c r="K1005" s="11">
        <v>0</v>
      </c>
      <c r="L1005" s="11">
        <v>0</v>
      </c>
      <c r="M1005" s="11">
        <v>0</v>
      </c>
      <c r="N1005" s="11"/>
      <c r="O1005" s="11"/>
    </row>
    <row r="1006" spans="1:15" x14ac:dyDescent="0.35">
      <c r="A1006" s="10" t="str">
        <f t="shared" si="32"/>
        <v>DISTRIBUCION VOLUMEN X CRITERIO (Consumiciones)Espirituosas30-100MIL</v>
      </c>
      <c r="B1006" s="10">
        <v>0</v>
      </c>
      <c r="C1006" s="10">
        <v>0</v>
      </c>
      <c r="D1006" s="10" t="s">
        <v>13</v>
      </c>
      <c r="E1006" s="84">
        <v>19.840398509340488</v>
      </c>
      <c r="F1006" s="84">
        <v>19.978897038469231</v>
      </c>
      <c r="G1006" s="84">
        <v>20.049016619498861</v>
      </c>
      <c r="H1006" s="11">
        <v>0</v>
      </c>
      <c r="I1006" s="11">
        <v>0</v>
      </c>
      <c r="J1006" s="11">
        <v>0</v>
      </c>
      <c r="K1006" s="11">
        <v>0</v>
      </c>
      <c r="L1006" s="11">
        <v>0</v>
      </c>
      <c r="M1006" s="11">
        <v>0</v>
      </c>
      <c r="N1006" s="11"/>
      <c r="O1006" s="11"/>
    </row>
    <row r="1007" spans="1:15" x14ac:dyDescent="0.35">
      <c r="A1007" s="10" t="str">
        <f t="shared" si="32"/>
        <v>DISTRIBUCION VOLUMEN X CRITERIO (Consumiciones)Espirituosas100-200MIL</v>
      </c>
      <c r="B1007" s="10">
        <v>0</v>
      </c>
      <c r="C1007" s="10">
        <v>0</v>
      </c>
      <c r="D1007" s="10" t="s">
        <v>14</v>
      </c>
      <c r="E1007" s="84">
        <v>10.039226984619475</v>
      </c>
      <c r="F1007" s="84">
        <v>11.184993022608742</v>
      </c>
      <c r="G1007" s="84">
        <v>11.22720321401817</v>
      </c>
      <c r="H1007" s="11">
        <v>0</v>
      </c>
      <c r="I1007" s="11">
        <v>0</v>
      </c>
      <c r="J1007" s="11">
        <v>0</v>
      </c>
      <c r="K1007" s="11">
        <v>0</v>
      </c>
      <c r="L1007" s="11">
        <v>0</v>
      </c>
      <c r="M1007" s="11">
        <v>0</v>
      </c>
      <c r="N1007" s="11"/>
      <c r="O1007" s="11"/>
    </row>
    <row r="1008" spans="1:15" x14ac:dyDescent="0.35">
      <c r="A1008" s="10" t="str">
        <f t="shared" si="32"/>
        <v>DISTRIBUCION VOLUMEN X CRITERIO (Consumiciones)Espirituosas200-500MIL</v>
      </c>
      <c r="B1008" s="10">
        <v>0</v>
      </c>
      <c r="C1008" s="10">
        <v>0</v>
      </c>
      <c r="D1008" s="10" t="s">
        <v>15</v>
      </c>
      <c r="E1008" s="84">
        <v>13.463734218000431</v>
      </c>
      <c r="F1008" s="84">
        <v>13.189909575001799</v>
      </c>
      <c r="G1008" s="84">
        <v>11.221271552296425</v>
      </c>
      <c r="H1008" s="11">
        <v>0</v>
      </c>
      <c r="I1008" s="11">
        <v>0</v>
      </c>
      <c r="J1008" s="11">
        <v>0</v>
      </c>
      <c r="K1008" s="11">
        <v>0</v>
      </c>
      <c r="L1008" s="11">
        <v>0</v>
      </c>
      <c r="M1008" s="11">
        <v>0</v>
      </c>
      <c r="N1008" s="11"/>
      <c r="O1008" s="11"/>
    </row>
    <row r="1009" spans="1:15" x14ac:dyDescent="0.35">
      <c r="A1009" s="10" t="str">
        <f t="shared" si="32"/>
        <v>DISTRIBUCION VOLUMEN X CRITERIO (Consumiciones)Espirituosas&gt;500MIL</v>
      </c>
      <c r="B1009" s="10">
        <v>0</v>
      </c>
      <c r="C1009" s="10">
        <v>0</v>
      </c>
      <c r="D1009" s="10" t="s">
        <v>16</v>
      </c>
      <c r="E1009" s="84">
        <v>19.569676057730664</v>
      </c>
      <c r="F1009" s="84">
        <v>17.476614531333503</v>
      </c>
      <c r="G1009" s="84">
        <v>15.602398395982926</v>
      </c>
      <c r="H1009" s="11">
        <v>0</v>
      </c>
      <c r="I1009" s="11">
        <v>0</v>
      </c>
      <c r="J1009" s="11">
        <v>0</v>
      </c>
      <c r="K1009" s="11">
        <v>0</v>
      </c>
      <c r="L1009" s="11">
        <v>0</v>
      </c>
      <c r="M1009" s="11">
        <v>0</v>
      </c>
      <c r="N1009" s="11"/>
      <c r="O1009" s="11"/>
    </row>
    <row r="1010" spans="1:15" x14ac:dyDescent="0.35">
      <c r="A1010" s="10" t="str">
        <f t="shared" si="32"/>
        <v>DISTRIBUCION VOLUMEN X CRITERIO (Consumiciones)EspirituosasDE 15 A 19 AÑOS</v>
      </c>
      <c r="B1010" s="10">
        <v>0</v>
      </c>
      <c r="C1010" s="10">
        <v>0</v>
      </c>
      <c r="D1010" s="10" t="s">
        <v>35</v>
      </c>
      <c r="E1010" s="84">
        <v>1.8856986017395574</v>
      </c>
      <c r="F1010" s="84">
        <v>1.0795593391367961</v>
      </c>
      <c r="G1010" s="84">
        <v>1.8237817746888589</v>
      </c>
      <c r="H1010" s="11">
        <v>0</v>
      </c>
      <c r="I1010" s="11">
        <v>0</v>
      </c>
      <c r="J1010" s="11">
        <v>0</v>
      </c>
      <c r="K1010" s="11">
        <v>0</v>
      </c>
      <c r="L1010" s="11">
        <v>0</v>
      </c>
      <c r="M1010" s="11">
        <v>0</v>
      </c>
      <c r="N1010" s="11"/>
      <c r="O1010" s="11"/>
    </row>
    <row r="1011" spans="1:15" x14ac:dyDescent="0.35">
      <c r="A1011" s="10" t="str">
        <f t="shared" si="32"/>
        <v>DISTRIBUCION VOLUMEN X CRITERIO (Consumiciones)EspirituosasDE 20 A 24 AÑOS</v>
      </c>
      <c r="B1011" s="10">
        <v>0</v>
      </c>
      <c r="C1011" s="10">
        <v>0</v>
      </c>
      <c r="D1011" s="10" t="s">
        <v>36</v>
      </c>
      <c r="E1011" s="84">
        <v>3.6444852076251393</v>
      </c>
      <c r="F1011" s="84">
        <v>2.9713001858028414</v>
      </c>
      <c r="G1011" s="84">
        <v>2.5343641808416302</v>
      </c>
      <c r="H1011" s="11">
        <v>0</v>
      </c>
      <c r="I1011" s="11">
        <v>0</v>
      </c>
      <c r="J1011" s="11">
        <v>0</v>
      </c>
      <c r="K1011" s="11">
        <v>0</v>
      </c>
      <c r="L1011" s="11">
        <v>0</v>
      </c>
      <c r="M1011" s="11">
        <v>0</v>
      </c>
      <c r="N1011" s="11"/>
      <c r="O1011" s="11"/>
    </row>
    <row r="1012" spans="1:15" x14ac:dyDescent="0.35">
      <c r="A1012" s="10" t="str">
        <f t="shared" si="32"/>
        <v>DISTRIBUCION VOLUMEN X CRITERIO (Consumiciones)EspirituosasDE 25 A 34 AÑOS</v>
      </c>
      <c r="B1012" s="10">
        <v>0</v>
      </c>
      <c r="C1012" s="10">
        <v>0</v>
      </c>
      <c r="D1012" s="10" t="s">
        <v>37</v>
      </c>
      <c r="E1012" s="84">
        <v>11.06929589182149</v>
      </c>
      <c r="F1012" s="84">
        <v>10.430032883758299</v>
      </c>
      <c r="G1012" s="84">
        <v>8.7294911673966542</v>
      </c>
      <c r="H1012" s="11">
        <v>0</v>
      </c>
      <c r="I1012" s="11">
        <v>0</v>
      </c>
      <c r="J1012" s="11">
        <v>0</v>
      </c>
      <c r="K1012" s="11">
        <v>0</v>
      </c>
      <c r="L1012" s="11">
        <v>0</v>
      </c>
      <c r="M1012" s="11">
        <v>0</v>
      </c>
      <c r="N1012" s="11"/>
      <c r="O1012" s="11"/>
    </row>
    <row r="1013" spans="1:15" x14ac:dyDescent="0.35">
      <c r="A1013" s="10" t="str">
        <f t="shared" si="32"/>
        <v>DISTRIBUCION VOLUMEN X CRITERIO (Consumiciones)EspirituosasDE 35 A 49 AÑOS</v>
      </c>
      <c r="B1013" s="10">
        <v>0</v>
      </c>
      <c r="C1013" s="10">
        <v>0</v>
      </c>
      <c r="D1013" s="10" t="s">
        <v>38</v>
      </c>
      <c r="E1013" s="84">
        <v>20.970541403988502</v>
      </c>
      <c r="F1013" s="84">
        <v>20.373484347658398</v>
      </c>
      <c r="G1013" s="84">
        <v>17.875152358807934</v>
      </c>
      <c r="H1013" s="11">
        <v>0</v>
      </c>
      <c r="I1013" s="11">
        <v>0</v>
      </c>
      <c r="J1013" s="11">
        <v>0</v>
      </c>
      <c r="K1013" s="11">
        <v>0</v>
      </c>
      <c r="L1013" s="11">
        <v>0</v>
      </c>
      <c r="M1013" s="11">
        <v>0</v>
      </c>
      <c r="N1013" s="11"/>
      <c r="O1013" s="11"/>
    </row>
    <row r="1014" spans="1:15" x14ac:dyDescent="0.35">
      <c r="A1014" s="10" t="str">
        <f t="shared" si="32"/>
        <v>DISTRIBUCION VOLUMEN X CRITERIO (Consumiciones)EspirituosasDE 50 A 59 AÑOS</v>
      </c>
      <c r="B1014" s="10">
        <v>0</v>
      </c>
      <c r="C1014" s="10">
        <v>0</v>
      </c>
      <c r="D1014" s="10" t="s">
        <v>39</v>
      </c>
      <c r="E1014" s="84">
        <v>23.991520424967522</v>
      </c>
      <c r="F1014" s="84">
        <v>25.084660911593854</v>
      </c>
      <c r="G1014" s="84">
        <v>21.588989698880276</v>
      </c>
      <c r="H1014" s="11">
        <v>0</v>
      </c>
      <c r="I1014" s="11">
        <v>0</v>
      </c>
      <c r="J1014" s="11">
        <v>0</v>
      </c>
      <c r="K1014" s="11">
        <v>0</v>
      </c>
      <c r="L1014" s="11">
        <v>0</v>
      </c>
      <c r="M1014" s="11">
        <v>0</v>
      </c>
      <c r="N1014" s="11"/>
      <c r="O1014" s="11"/>
    </row>
    <row r="1015" spans="1:15" x14ac:dyDescent="0.35">
      <c r="A1015" s="10" t="str">
        <f t="shared" si="32"/>
        <v>DISTRIBUCION VOLUMEN X CRITERIO (Consumiciones)EspirituosasDE 60 A 75 AÑOS</v>
      </c>
      <c r="B1015" s="10">
        <v>0</v>
      </c>
      <c r="C1015" s="10">
        <v>0</v>
      </c>
      <c r="D1015" s="10" t="s">
        <v>40</v>
      </c>
      <c r="E1015" s="84">
        <v>38.43845574221001</v>
      </c>
      <c r="F1015" s="84">
        <v>40.060971227245204</v>
      </c>
      <c r="G1015" s="84">
        <v>47.448207355335335</v>
      </c>
      <c r="H1015" s="11">
        <v>0</v>
      </c>
      <c r="I1015" s="11">
        <v>0</v>
      </c>
      <c r="J1015" s="11">
        <v>0</v>
      </c>
      <c r="K1015" s="11">
        <v>0</v>
      </c>
      <c r="L1015" s="11">
        <v>0</v>
      </c>
      <c r="M1015" s="11">
        <v>0</v>
      </c>
      <c r="N1015" s="11"/>
      <c r="O1015" s="11"/>
    </row>
    <row r="1016" spans="1:15" x14ac:dyDescent="0.35">
      <c r="A1016" s="10" t="str">
        <f t="shared" si="32"/>
        <v>DISTRIBUCION VOLUMEN X CRITERIO (Consumiciones)EspirituosasNIVEL ALTO</v>
      </c>
      <c r="B1016" s="10">
        <v>0</v>
      </c>
      <c r="C1016" s="10">
        <v>0</v>
      </c>
      <c r="D1016" s="10" t="s">
        <v>203</v>
      </c>
      <c r="E1016" s="84">
        <v>18.840446243176618</v>
      </c>
      <c r="F1016" s="84">
        <v>18.284387224222261</v>
      </c>
      <c r="G1016" s="84">
        <v>20.951900805860749</v>
      </c>
      <c r="H1016" s="11">
        <v>0</v>
      </c>
      <c r="I1016" s="11">
        <v>0</v>
      </c>
      <c r="J1016" s="11">
        <v>0</v>
      </c>
      <c r="K1016" s="11">
        <v>0</v>
      </c>
      <c r="L1016" s="11">
        <v>0</v>
      </c>
      <c r="M1016" s="11">
        <v>0</v>
      </c>
      <c r="N1016" s="11"/>
      <c r="O1016" s="11"/>
    </row>
    <row r="1017" spans="1:15" x14ac:dyDescent="0.35">
      <c r="A1017" s="10" t="str">
        <f t="shared" si="32"/>
        <v>DISTRIBUCION VOLUMEN X CRITERIO (Consumiciones)EspirituosasNIVEL MEDIO ALTO</v>
      </c>
      <c r="B1017" s="10">
        <v>0</v>
      </c>
      <c r="C1017" s="10">
        <v>0</v>
      </c>
      <c r="D1017" s="10" t="s">
        <v>204</v>
      </c>
      <c r="E1017" s="84">
        <v>14.153379044164026</v>
      </c>
      <c r="F1017" s="84">
        <v>12.148997369157016</v>
      </c>
      <c r="G1017" s="84">
        <v>11.929207524757954</v>
      </c>
      <c r="H1017" s="11">
        <v>0</v>
      </c>
      <c r="I1017" s="11">
        <v>0</v>
      </c>
      <c r="J1017" s="11">
        <v>0</v>
      </c>
      <c r="K1017" s="11">
        <v>0</v>
      </c>
      <c r="L1017" s="11">
        <v>0</v>
      </c>
      <c r="M1017" s="11">
        <v>0</v>
      </c>
      <c r="N1017" s="11"/>
      <c r="O1017" s="11"/>
    </row>
    <row r="1018" spans="1:15" x14ac:dyDescent="0.35">
      <c r="A1018" s="10" t="str">
        <f t="shared" si="32"/>
        <v>DISTRIBUCION VOLUMEN X CRITERIO (Consumiciones)EspirituosasNIVEL MEDIO</v>
      </c>
      <c r="B1018" s="10">
        <v>0</v>
      </c>
      <c r="C1018" s="10">
        <v>0</v>
      </c>
      <c r="D1018" s="10" t="s">
        <v>205</v>
      </c>
      <c r="E1018" s="84">
        <v>24.092433164105518</v>
      </c>
      <c r="F1018" s="84">
        <v>23.170856066487673</v>
      </c>
      <c r="G1018" s="84">
        <v>24.627679766563304</v>
      </c>
      <c r="H1018" s="11">
        <v>0</v>
      </c>
      <c r="I1018" s="11">
        <v>0</v>
      </c>
      <c r="J1018" s="11">
        <v>0</v>
      </c>
      <c r="K1018" s="11">
        <v>0</v>
      </c>
      <c r="L1018" s="11">
        <v>0</v>
      </c>
      <c r="M1018" s="11">
        <v>0</v>
      </c>
      <c r="N1018" s="11"/>
      <c r="O1018" s="11"/>
    </row>
    <row r="1019" spans="1:15" x14ac:dyDescent="0.35">
      <c r="A1019" s="10" t="str">
        <f t="shared" si="32"/>
        <v>DISTRIBUCION VOLUMEN X CRITERIO (Consumiciones)EspirituosasNIVEL MEDIO BAJO</v>
      </c>
      <c r="B1019" s="10">
        <v>0</v>
      </c>
      <c r="C1019" s="10">
        <v>0</v>
      </c>
      <c r="D1019" s="10" t="s">
        <v>206</v>
      </c>
      <c r="E1019" s="84">
        <v>14.544070264206782</v>
      </c>
      <c r="F1019" s="84">
        <v>15.128464411746497</v>
      </c>
      <c r="G1019" s="84">
        <v>14.793654094361294</v>
      </c>
      <c r="H1019" s="11">
        <v>0</v>
      </c>
      <c r="I1019" s="11">
        <v>0</v>
      </c>
      <c r="J1019" s="11">
        <v>0</v>
      </c>
      <c r="K1019" s="11">
        <v>0</v>
      </c>
      <c r="L1019" s="11">
        <v>0</v>
      </c>
      <c r="M1019" s="11">
        <v>0</v>
      </c>
      <c r="N1019" s="11"/>
      <c r="O1019" s="11"/>
    </row>
    <row r="1020" spans="1:15" x14ac:dyDescent="0.35">
      <c r="A1020" s="10" t="str">
        <f t="shared" si="32"/>
        <v>DISTRIBUCION VOLUMEN X CRITERIO (Consumiciones)EspirituosasNIVEL BAJO</v>
      </c>
      <c r="B1020" s="10">
        <v>0</v>
      </c>
      <c r="C1020" s="10">
        <v>0</v>
      </c>
      <c r="D1020" s="10" t="s">
        <v>207</v>
      </c>
      <c r="E1020" s="84">
        <v>28.369678103466502</v>
      </c>
      <c r="F1020" s="84">
        <v>31.267305602621025</v>
      </c>
      <c r="G1020" s="84">
        <v>27.697535368374517</v>
      </c>
      <c r="H1020" s="11">
        <v>0</v>
      </c>
      <c r="I1020" s="11">
        <v>0</v>
      </c>
      <c r="J1020" s="11">
        <v>0</v>
      </c>
      <c r="K1020" s="11">
        <v>0</v>
      </c>
      <c r="L1020" s="11">
        <v>0</v>
      </c>
      <c r="M1020" s="11">
        <v>0</v>
      </c>
      <c r="N1020" s="11"/>
      <c r="O1020" s="11"/>
    </row>
    <row r="1021" spans="1:15" x14ac:dyDescent="0.35">
      <c r="A1021" s="10" t="str">
        <f t="shared" si="32"/>
        <v>DISTRIBUCION VOLUMEN X CRITERIO (Consumiciones)EspirituosasHOMBRE</v>
      </c>
      <c r="B1021" s="10">
        <v>0</v>
      </c>
      <c r="C1021" s="10">
        <v>0</v>
      </c>
      <c r="D1021" s="10" t="s">
        <v>17</v>
      </c>
      <c r="E1021" s="84">
        <v>64.623840323499024</v>
      </c>
      <c r="F1021" s="84">
        <v>65.18975586602555</v>
      </c>
      <c r="G1021" s="84">
        <v>68.307647542605295</v>
      </c>
      <c r="H1021" s="11">
        <v>0</v>
      </c>
      <c r="I1021" s="11">
        <v>0</v>
      </c>
      <c r="J1021" s="11">
        <v>0</v>
      </c>
      <c r="K1021" s="11">
        <v>0</v>
      </c>
      <c r="L1021" s="11">
        <v>0</v>
      </c>
      <c r="M1021" s="11">
        <v>0</v>
      </c>
      <c r="N1021" s="11"/>
      <c r="O1021" s="11"/>
    </row>
    <row r="1022" spans="1:15" x14ac:dyDescent="0.35">
      <c r="A1022" s="10" t="str">
        <f t="shared" si="32"/>
        <v>DISTRIBUCION VOLUMEN X CRITERIO (Consumiciones)EspirituosasMUJER</v>
      </c>
      <c r="B1022" s="10">
        <v>0</v>
      </c>
      <c r="C1022" s="10">
        <v>0</v>
      </c>
      <c r="D1022" s="10" t="s">
        <v>18</v>
      </c>
      <c r="E1022" s="84">
        <v>35.376159676500976</v>
      </c>
      <c r="F1022" s="84">
        <v>34.810258366287073</v>
      </c>
      <c r="G1022" s="84">
        <v>31.692333757326217</v>
      </c>
      <c r="H1022" s="11">
        <v>0</v>
      </c>
      <c r="I1022" s="11">
        <v>0</v>
      </c>
      <c r="J1022" s="11">
        <v>0</v>
      </c>
      <c r="K1022" s="11">
        <v>0</v>
      </c>
      <c r="L1022" s="11">
        <v>0</v>
      </c>
      <c r="M1022" s="11">
        <v>0</v>
      </c>
      <c r="N1022" s="11"/>
      <c r="O1022" s="11"/>
    </row>
    <row r="1023" spans="1:15" x14ac:dyDescent="0.35">
      <c r="A1023" s="10" t="str">
        <f>$B$3&amp;$C$1023&amp;D1023</f>
        <v>DISTRIBUCION VOLUMEN X CRITERIO (Consumiciones)WhiskyT.ESPAÑA</v>
      </c>
      <c r="B1023" s="10">
        <v>0</v>
      </c>
      <c r="C1023" s="10" t="s">
        <v>143</v>
      </c>
      <c r="D1023" s="10" t="s">
        <v>32</v>
      </c>
      <c r="E1023" s="84">
        <v>100</v>
      </c>
      <c r="F1023" s="84">
        <v>100</v>
      </c>
      <c r="G1023" s="84">
        <v>100</v>
      </c>
      <c r="H1023" s="11">
        <v>0</v>
      </c>
      <c r="I1023" s="11">
        <v>0</v>
      </c>
      <c r="J1023" s="11">
        <v>0</v>
      </c>
      <c r="K1023" s="11">
        <v>0</v>
      </c>
      <c r="L1023" s="11">
        <v>0</v>
      </c>
      <c r="M1023" s="11">
        <v>0</v>
      </c>
      <c r="N1023" s="11"/>
      <c r="O1023" s="11"/>
    </row>
    <row r="1024" spans="1:15" x14ac:dyDescent="0.35">
      <c r="A1024" s="10" t="str">
        <f t="shared" ref="A1024:A1052" si="33">$B$3&amp;$C$1023&amp;D1024</f>
        <v>DISTRIBUCION VOLUMEN X CRITERIO (Consumiciones)WhiskyBCN AM</v>
      </c>
      <c r="B1024" s="10">
        <v>0</v>
      </c>
      <c r="C1024" s="10">
        <v>0</v>
      </c>
      <c r="D1024" s="10" t="s">
        <v>1</v>
      </c>
      <c r="E1024" s="84">
        <v>6.1542018328410979</v>
      </c>
      <c r="F1024" s="84">
        <v>7.1511629767813334</v>
      </c>
      <c r="G1024" s="84">
        <v>5.3407329310008276</v>
      </c>
      <c r="H1024" s="11">
        <v>0</v>
      </c>
      <c r="I1024" s="11">
        <v>0</v>
      </c>
      <c r="J1024" s="11">
        <v>0</v>
      </c>
      <c r="K1024" s="11">
        <v>0</v>
      </c>
      <c r="L1024" s="11">
        <v>0</v>
      </c>
      <c r="M1024" s="11">
        <v>0</v>
      </c>
      <c r="N1024" s="11"/>
      <c r="O1024" s="11"/>
    </row>
    <row r="1025" spans="1:15" x14ac:dyDescent="0.35">
      <c r="A1025" s="10" t="str">
        <f t="shared" si="33"/>
        <v>DISTRIBUCION VOLUMEN X CRITERIO (Consumiciones)WhiskyREST.CAT ARAGON</v>
      </c>
      <c r="B1025" s="10">
        <v>0</v>
      </c>
      <c r="C1025" s="10">
        <v>0</v>
      </c>
      <c r="D1025" s="10" t="s">
        <v>2</v>
      </c>
      <c r="E1025" s="84">
        <v>10.138118452382553</v>
      </c>
      <c r="F1025" s="84">
        <v>15.40756567034059</v>
      </c>
      <c r="G1025" s="84">
        <v>18.089022999724325</v>
      </c>
      <c r="H1025" s="11">
        <v>0</v>
      </c>
      <c r="I1025" s="11">
        <v>0</v>
      </c>
      <c r="J1025" s="11">
        <v>0</v>
      </c>
      <c r="K1025" s="11">
        <v>0</v>
      </c>
      <c r="L1025" s="11">
        <v>0</v>
      </c>
      <c r="M1025" s="11">
        <v>0</v>
      </c>
      <c r="N1025" s="11"/>
      <c r="O1025" s="11"/>
    </row>
    <row r="1026" spans="1:15" x14ac:dyDescent="0.35">
      <c r="A1026" s="10" t="str">
        <f t="shared" si="33"/>
        <v>DISTRIBUCION VOLUMEN X CRITERIO (Consumiciones)WhiskyLEVANTE</v>
      </c>
      <c r="B1026" s="10">
        <v>0</v>
      </c>
      <c r="C1026" s="10">
        <v>0</v>
      </c>
      <c r="D1026" s="10" t="s">
        <v>3</v>
      </c>
      <c r="E1026" s="84">
        <v>9.7777498466144301</v>
      </c>
      <c r="F1026" s="84">
        <v>9.8984584984227002</v>
      </c>
      <c r="G1026" s="84">
        <v>11.983512124621216</v>
      </c>
      <c r="H1026" s="11">
        <v>0</v>
      </c>
      <c r="I1026" s="11">
        <v>0</v>
      </c>
      <c r="J1026" s="11">
        <v>0</v>
      </c>
      <c r="K1026" s="11">
        <v>0</v>
      </c>
      <c r="L1026" s="11">
        <v>0</v>
      </c>
      <c r="M1026" s="11">
        <v>0</v>
      </c>
      <c r="N1026" s="11"/>
      <c r="O1026" s="11"/>
    </row>
    <row r="1027" spans="1:15" x14ac:dyDescent="0.35">
      <c r="A1027" s="10" t="str">
        <f t="shared" si="33"/>
        <v>DISTRIBUCION VOLUMEN X CRITERIO (Consumiciones)WhiskyANDALUCIA</v>
      </c>
      <c r="B1027" s="10">
        <v>0</v>
      </c>
      <c r="C1027" s="10">
        <v>0</v>
      </c>
      <c r="D1027" s="10" t="s">
        <v>4</v>
      </c>
      <c r="E1027" s="84">
        <v>13.608970431320433</v>
      </c>
      <c r="F1027" s="84">
        <v>14.998676658897322</v>
      </c>
      <c r="G1027" s="84">
        <v>16.486496993924778</v>
      </c>
      <c r="H1027" s="11">
        <v>0</v>
      </c>
      <c r="I1027" s="11">
        <v>0</v>
      </c>
      <c r="J1027" s="11">
        <v>0</v>
      </c>
      <c r="K1027" s="11">
        <v>0</v>
      </c>
      <c r="L1027" s="11">
        <v>0</v>
      </c>
      <c r="M1027" s="11">
        <v>0</v>
      </c>
      <c r="N1027" s="11"/>
      <c r="O1027" s="11"/>
    </row>
    <row r="1028" spans="1:15" x14ac:dyDescent="0.35">
      <c r="A1028" s="10" t="str">
        <f t="shared" si="33"/>
        <v>DISTRIBUCION VOLUMEN X CRITERIO (Consumiciones)WhiskyMDD AM</v>
      </c>
      <c r="B1028" s="10">
        <v>0</v>
      </c>
      <c r="C1028" s="10">
        <v>0</v>
      </c>
      <c r="D1028" s="10" t="s">
        <v>5</v>
      </c>
      <c r="E1028" s="84">
        <v>30.637108685609377</v>
      </c>
      <c r="F1028" s="84">
        <v>17.924956834459753</v>
      </c>
      <c r="G1028" s="84">
        <v>14.065963463829496</v>
      </c>
      <c r="H1028" s="11">
        <v>0</v>
      </c>
      <c r="I1028" s="11">
        <v>0</v>
      </c>
      <c r="J1028" s="11">
        <v>0</v>
      </c>
      <c r="K1028" s="11">
        <v>0</v>
      </c>
      <c r="L1028" s="11">
        <v>0</v>
      </c>
      <c r="M1028" s="11">
        <v>0</v>
      </c>
      <c r="N1028" s="11"/>
      <c r="O1028" s="11"/>
    </row>
    <row r="1029" spans="1:15" x14ac:dyDescent="0.35">
      <c r="A1029" s="10" t="str">
        <f t="shared" si="33"/>
        <v>DISTRIBUCION VOLUMEN X CRITERIO (Consumiciones)WhiskyRTO CENTRO</v>
      </c>
      <c r="B1029" s="10">
        <v>0</v>
      </c>
      <c r="C1029" s="10">
        <v>0</v>
      </c>
      <c r="D1029" s="10" t="s">
        <v>6</v>
      </c>
      <c r="E1029" s="84">
        <v>21.289461712414528</v>
      </c>
      <c r="F1029" s="84">
        <v>25.582731715796065</v>
      </c>
      <c r="G1029" s="84">
        <v>24.481042178576693</v>
      </c>
      <c r="H1029" s="11">
        <v>0</v>
      </c>
      <c r="I1029" s="11">
        <v>0</v>
      </c>
      <c r="J1029" s="11">
        <v>0</v>
      </c>
      <c r="K1029" s="11">
        <v>0</v>
      </c>
      <c r="L1029" s="11">
        <v>0</v>
      </c>
      <c r="M1029" s="11">
        <v>0</v>
      </c>
      <c r="N1029" s="11"/>
      <c r="O1029" s="11"/>
    </row>
    <row r="1030" spans="1:15" x14ac:dyDescent="0.35">
      <c r="A1030" s="10" t="str">
        <f t="shared" si="33"/>
        <v>DISTRIBUCION VOLUMEN X CRITERIO (Consumiciones)WhiskyNORTE-CENTRO</v>
      </c>
      <c r="B1030" s="10">
        <v>0</v>
      </c>
      <c r="C1030" s="10">
        <v>0</v>
      </c>
      <c r="D1030" s="10" t="s">
        <v>7</v>
      </c>
      <c r="E1030" s="84">
        <v>2.1371916163163736</v>
      </c>
      <c r="F1030" s="84">
        <v>1.9921508022893923</v>
      </c>
      <c r="G1030" s="84">
        <v>1.6263630921277643</v>
      </c>
      <c r="H1030" s="11">
        <v>0</v>
      </c>
      <c r="I1030" s="11">
        <v>0</v>
      </c>
      <c r="J1030" s="11">
        <v>0</v>
      </c>
      <c r="K1030" s="11">
        <v>0</v>
      </c>
      <c r="L1030" s="11">
        <v>0</v>
      </c>
      <c r="M1030" s="11">
        <v>0</v>
      </c>
      <c r="N1030" s="11"/>
      <c r="O1030" s="11"/>
    </row>
    <row r="1031" spans="1:15" x14ac:dyDescent="0.35">
      <c r="A1031" s="10" t="str">
        <f t="shared" si="33"/>
        <v>DISTRIBUCION VOLUMEN X CRITERIO (Consumiciones)WhiskyNOROESTE</v>
      </c>
      <c r="B1031" s="10">
        <v>0</v>
      </c>
      <c r="C1031" s="10">
        <v>0</v>
      </c>
      <c r="D1031" s="10" t="s">
        <v>8</v>
      </c>
      <c r="E1031" s="84">
        <v>6.2572077758978297</v>
      </c>
      <c r="F1031" s="84">
        <v>7.0442961044038572</v>
      </c>
      <c r="G1031" s="84">
        <v>7.9268819847002003</v>
      </c>
      <c r="H1031" s="11">
        <v>0</v>
      </c>
      <c r="I1031" s="11">
        <v>0</v>
      </c>
      <c r="J1031" s="11">
        <v>0</v>
      </c>
      <c r="K1031" s="11">
        <v>0</v>
      </c>
      <c r="L1031" s="11">
        <v>0</v>
      </c>
      <c r="M1031" s="11">
        <v>0</v>
      </c>
      <c r="N1031" s="11"/>
      <c r="O1031" s="11"/>
    </row>
    <row r="1032" spans="1:15" x14ac:dyDescent="0.35">
      <c r="A1032" s="10" t="str">
        <f t="shared" si="33"/>
        <v>DISTRIBUCION VOLUMEN X CRITERIO (Consumiciones)Whisky&lt;2MIL</v>
      </c>
      <c r="B1032" s="10">
        <v>0</v>
      </c>
      <c r="C1032" s="10">
        <v>0</v>
      </c>
      <c r="D1032" s="10" t="s">
        <v>9</v>
      </c>
      <c r="E1032" s="84">
        <v>2.6807490806701462</v>
      </c>
      <c r="F1032" s="84">
        <v>5.5289757536827651</v>
      </c>
      <c r="G1032" s="84">
        <v>4.9276497477854768</v>
      </c>
      <c r="H1032" s="11">
        <v>0</v>
      </c>
      <c r="I1032" s="11">
        <v>0</v>
      </c>
      <c r="J1032" s="11">
        <v>0</v>
      </c>
      <c r="K1032" s="11">
        <v>0</v>
      </c>
      <c r="L1032" s="11">
        <v>0</v>
      </c>
      <c r="M1032" s="11">
        <v>0</v>
      </c>
      <c r="N1032" s="11"/>
      <c r="O1032" s="11"/>
    </row>
    <row r="1033" spans="1:15" x14ac:dyDescent="0.35">
      <c r="A1033" s="10" t="str">
        <f t="shared" si="33"/>
        <v>DISTRIBUCION VOLUMEN X CRITERIO (Consumiciones)Whisky2-5MIL</v>
      </c>
      <c r="B1033" s="10">
        <v>0</v>
      </c>
      <c r="C1033" s="10">
        <v>0</v>
      </c>
      <c r="D1033" s="10" t="s">
        <v>10</v>
      </c>
      <c r="E1033" s="84">
        <v>6.0339906152671592</v>
      </c>
      <c r="F1033" s="84">
        <v>10.037344070410118</v>
      </c>
      <c r="G1033" s="84">
        <v>6.2022805608585463</v>
      </c>
      <c r="H1033" s="11">
        <v>0</v>
      </c>
      <c r="I1033" s="11">
        <v>0</v>
      </c>
      <c r="J1033" s="11">
        <v>0</v>
      </c>
      <c r="K1033" s="11">
        <v>0</v>
      </c>
      <c r="L1033" s="11">
        <v>0</v>
      </c>
      <c r="M1033" s="11">
        <v>0</v>
      </c>
      <c r="N1033" s="11"/>
      <c r="O1033" s="11"/>
    </row>
    <row r="1034" spans="1:15" x14ac:dyDescent="0.35">
      <c r="A1034" s="10" t="str">
        <f t="shared" si="33"/>
        <v>DISTRIBUCION VOLUMEN X CRITERIO (Consumiciones)Whisky5-10MIL</v>
      </c>
      <c r="B1034" s="10">
        <v>0</v>
      </c>
      <c r="C1034" s="10">
        <v>0</v>
      </c>
      <c r="D1034" s="10" t="s">
        <v>11</v>
      </c>
      <c r="E1034" s="84">
        <v>4.3238911046308042</v>
      </c>
      <c r="F1034" s="84">
        <v>3.6412438273831409</v>
      </c>
      <c r="G1034" s="84">
        <v>5.2363508633800393</v>
      </c>
      <c r="H1034" s="11">
        <v>0</v>
      </c>
      <c r="I1034" s="11">
        <v>0</v>
      </c>
      <c r="J1034" s="11">
        <v>0</v>
      </c>
      <c r="K1034" s="11">
        <v>0</v>
      </c>
      <c r="L1034" s="11">
        <v>0</v>
      </c>
      <c r="M1034" s="11">
        <v>0</v>
      </c>
      <c r="N1034" s="11"/>
      <c r="O1034" s="11"/>
    </row>
    <row r="1035" spans="1:15" x14ac:dyDescent="0.35">
      <c r="A1035" s="10" t="str">
        <f t="shared" si="33"/>
        <v>DISTRIBUCION VOLUMEN X CRITERIO (Consumiciones)Whisky10-30MIL</v>
      </c>
      <c r="B1035" s="10">
        <v>0</v>
      </c>
      <c r="C1035" s="10">
        <v>0</v>
      </c>
      <c r="D1035" s="10" t="s">
        <v>12</v>
      </c>
      <c r="E1035" s="84">
        <v>12.285094028512839</v>
      </c>
      <c r="F1035" s="84">
        <v>18.309208312108584</v>
      </c>
      <c r="G1035" s="84">
        <v>21.763704598259263</v>
      </c>
      <c r="H1035" s="11">
        <v>0</v>
      </c>
      <c r="I1035" s="11">
        <v>0</v>
      </c>
      <c r="J1035" s="11">
        <v>0</v>
      </c>
      <c r="K1035" s="11">
        <v>0</v>
      </c>
      <c r="L1035" s="11">
        <v>0</v>
      </c>
      <c r="M1035" s="11">
        <v>0</v>
      </c>
      <c r="N1035" s="11"/>
      <c r="O1035" s="11"/>
    </row>
    <row r="1036" spans="1:15" x14ac:dyDescent="0.35">
      <c r="A1036" s="10" t="str">
        <f t="shared" si="33"/>
        <v>DISTRIBUCION VOLUMEN X CRITERIO (Consumiciones)Whisky30-100MIL</v>
      </c>
      <c r="B1036" s="10">
        <v>0</v>
      </c>
      <c r="C1036" s="10">
        <v>0</v>
      </c>
      <c r="D1036" s="10" t="s">
        <v>13</v>
      </c>
      <c r="E1036" s="84">
        <v>21.000477705720439</v>
      </c>
      <c r="F1036" s="84">
        <v>22.635696627683703</v>
      </c>
      <c r="G1036" s="84">
        <v>28.595994038417516</v>
      </c>
      <c r="H1036" s="11">
        <v>0</v>
      </c>
      <c r="I1036" s="11">
        <v>0</v>
      </c>
      <c r="J1036" s="11">
        <v>0</v>
      </c>
      <c r="K1036" s="11">
        <v>0</v>
      </c>
      <c r="L1036" s="11">
        <v>0</v>
      </c>
      <c r="M1036" s="11">
        <v>0</v>
      </c>
      <c r="N1036" s="11"/>
      <c r="O1036" s="11"/>
    </row>
    <row r="1037" spans="1:15" x14ac:dyDescent="0.35">
      <c r="A1037" s="10" t="str">
        <f t="shared" si="33"/>
        <v>DISTRIBUCION VOLUMEN X CRITERIO (Consumiciones)Whisky100-200MIL</v>
      </c>
      <c r="B1037" s="10">
        <v>0</v>
      </c>
      <c r="C1037" s="10">
        <v>0</v>
      </c>
      <c r="D1037" s="10" t="s">
        <v>14</v>
      </c>
      <c r="E1037" s="84">
        <v>2.2926354426170241</v>
      </c>
      <c r="F1037" s="84">
        <v>2.8291752519703013</v>
      </c>
      <c r="G1037" s="84">
        <v>3.1764294557853825</v>
      </c>
      <c r="H1037" s="11">
        <v>0</v>
      </c>
      <c r="I1037" s="11">
        <v>0</v>
      </c>
      <c r="J1037" s="11">
        <v>0</v>
      </c>
      <c r="K1037" s="11">
        <v>0</v>
      </c>
      <c r="L1037" s="11">
        <v>0</v>
      </c>
      <c r="M1037" s="11">
        <v>0</v>
      </c>
      <c r="N1037" s="11"/>
      <c r="O1037" s="11"/>
    </row>
    <row r="1038" spans="1:15" x14ac:dyDescent="0.35">
      <c r="A1038" s="10" t="str">
        <f t="shared" si="33"/>
        <v>DISTRIBUCION VOLUMEN X CRITERIO (Consumiciones)Whisky200-500MIL</v>
      </c>
      <c r="B1038" s="10">
        <v>0</v>
      </c>
      <c r="C1038" s="10">
        <v>0</v>
      </c>
      <c r="D1038" s="10" t="s">
        <v>15</v>
      </c>
      <c r="E1038" s="84">
        <v>11.465090520782063</v>
      </c>
      <c r="F1038" s="84">
        <v>8.9790921953896508</v>
      </c>
      <c r="G1038" s="84">
        <v>8.5247747686515591</v>
      </c>
      <c r="H1038" s="11">
        <v>0</v>
      </c>
      <c r="I1038" s="11">
        <v>0</v>
      </c>
      <c r="J1038" s="11">
        <v>0</v>
      </c>
      <c r="K1038" s="11">
        <v>0</v>
      </c>
      <c r="L1038" s="11">
        <v>0</v>
      </c>
      <c r="M1038" s="11">
        <v>0</v>
      </c>
      <c r="N1038" s="11"/>
      <c r="O1038" s="11"/>
    </row>
    <row r="1039" spans="1:15" x14ac:dyDescent="0.35">
      <c r="A1039" s="10" t="str">
        <f t="shared" si="33"/>
        <v>DISTRIBUCION VOLUMEN X CRITERIO (Consumiciones)Whisky&gt;500MIL</v>
      </c>
      <c r="B1039" s="10">
        <v>0</v>
      </c>
      <c r="C1039" s="10">
        <v>0</v>
      </c>
      <c r="D1039" s="10" t="s">
        <v>16</v>
      </c>
      <c r="E1039" s="84">
        <v>39.918059077723569</v>
      </c>
      <c r="F1039" s="84">
        <v>28.039271347461614</v>
      </c>
      <c r="G1039" s="84">
        <v>21.572843153940305</v>
      </c>
      <c r="H1039" s="11">
        <v>0</v>
      </c>
      <c r="I1039" s="11">
        <v>0</v>
      </c>
      <c r="J1039" s="11">
        <v>0</v>
      </c>
      <c r="K1039" s="11">
        <v>0</v>
      </c>
      <c r="L1039" s="11">
        <v>0</v>
      </c>
      <c r="M1039" s="11">
        <v>0</v>
      </c>
      <c r="N1039" s="11"/>
      <c r="O1039" s="11"/>
    </row>
    <row r="1040" spans="1:15" x14ac:dyDescent="0.35">
      <c r="A1040" s="10" t="str">
        <f t="shared" si="33"/>
        <v>DISTRIBUCION VOLUMEN X CRITERIO (Consumiciones)WhiskyDE 15 A 19 AÑOS</v>
      </c>
      <c r="B1040" s="10">
        <v>0</v>
      </c>
      <c r="C1040" s="10">
        <v>0</v>
      </c>
      <c r="D1040" s="10" t="s">
        <v>35</v>
      </c>
      <c r="E1040" s="84">
        <v>1.0725947040719701</v>
      </c>
      <c r="F1040" s="84" t="s">
        <v>213</v>
      </c>
      <c r="G1040" s="84">
        <v>1.4258526819236923</v>
      </c>
      <c r="H1040" s="11">
        <v>0</v>
      </c>
      <c r="I1040" s="11">
        <v>0</v>
      </c>
      <c r="J1040" s="11">
        <v>0</v>
      </c>
      <c r="K1040" s="11">
        <v>0</v>
      </c>
      <c r="L1040" s="11">
        <v>0</v>
      </c>
      <c r="M1040" s="11">
        <v>0</v>
      </c>
      <c r="N1040" s="11"/>
      <c r="O1040" s="11"/>
    </row>
    <row r="1041" spans="1:15" x14ac:dyDescent="0.35">
      <c r="A1041" s="10" t="str">
        <f t="shared" si="33"/>
        <v>DISTRIBUCION VOLUMEN X CRITERIO (Consumiciones)WhiskyDE 20 A 24 AÑOS</v>
      </c>
      <c r="B1041" s="10">
        <v>0</v>
      </c>
      <c r="C1041" s="10">
        <v>0</v>
      </c>
      <c r="D1041" s="10" t="s">
        <v>36</v>
      </c>
      <c r="E1041" s="84">
        <v>0.47840540298215095</v>
      </c>
      <c r="F1041" s="84">
        <v>0.92073396067498037</v>
      </c>
      <c r="G1041" s="84">
        <v>0.50642620964825902</v>
      </c>
      <c r="H1041" s="11">
        <v>0</v>
      </c>
      <c r="I1041" s="11">
        <v>0</v>
      </c>
      <c r="J1041" s="11">
        <v>0</v>
      </c>
      <c r="K1041" s="11">
        <v>0</v>
      </c>
      <c r="L1041" s="11">
        <v>0</v>
      </c>
      <c r="M1041" s="11">
        <v>0</v>
      </c>
      <c r="N1041" s="11"/>
      <c r="O1041" s="11"/>
    </row>
    <row r="1042" spans="1:15" x14ac:dyDescent="0.35">
      <c r="A1042" s="10" t="str">
        <f t="shared" si="33"/>
        <v>DISTRIBUCION VOLUMEN X CRITERIO (Consumiciones)WhiskyDE 25 A 34 AÑOS</v>
      </c>
      <c r="B1042" s="10">
        <v>0</v>
      </c>
      <c r="C1042" s="10">
        <v>0</v>
      </c>
      <c r="D1042" s="10" t="s">
        <v>37</v>
      </c>
      <c r="E1042" s="84">
        <v>4.611032206725028</v>
      </c>
      <c r="F1042" s="84">
        <v>10.255226335645098</v>
      </c>
      <c r="G1042" s="84">
        <v>14.465251923621711</v>
      </c>
      <c r="H1042" s="11">
        <v>0</v>
      </c>
      <c r="I1042" s="11">
        <v>0</v>
      </c>
      <c r="J1042" s="11">
        <v>0</v>
      </c>
      <c r="K1042" s="11">
        <v>0</v>
      </c>
      <c r="L1042" s="11">
        <v>0</v>
      </c>
      <c r="M1042" s="11">
        <v>0</v>
      </c>
      <c r="N1042" s="11"/>
      <c r="O1042" s="11"/>
    </row>
    <row r="1043" spans="1:15" x14ac:dyDescent="0.35">
      <c r="A1043" s="10" t="str">
        <f t="shared" si="33"/>
        <v>DISTRIBUCION VOLUMEN X CRITERIO (Consumiciones)WhiskyDE 35 A 49 AÑOS</v>
      </c>
      <c r="B1043" s="10">
        <v>0</v>
      </c>
      <c r="C1043" s="10">
        <v>0</v>
      </c>
      <c r="D1043" s="10" t="s">
        <v>38</v>
      </c>
      <c r="E1043" s="84">
        <v>18.570096532999486</v>
      </c>
      <c r="F1043" s="84">
        <v>15.678162459016434</v>
      </c>
      <c r="G1043" s="84">
        <v>13.462187396179345</v>
      </c>
      <c r="H1043" s="11">
        <v>0</v>
      </c>
      <c r="I1043" s="11">
        <v>0</v>
      </c>
      <c r="J1043" s="11">
        <v>0</v>
      </c>
      <c r="K1043" s="11">
        <v>0</v>
      </c>
      <c r="L1043" s="11">
        <v>0</v>
      </c>
      <c r="M1043" s="11">
        <v>0</v>
      </c>
      <c r="N1043" s="11"/>
      <c r="O1043" s="11"/>
    </row>
    <row r="1044" spans="1:15" x14ac:dyDescent="0.35">
      <c r="A1044" s="10" t="str">
        <f t="shared" si="33"/>
        <v>DISTRIBUCION VOLUMEN X CRITERIO (Consumiciones)WhiskyDE 50 A 59 AÑOS</v>
      </c>
      <c r="B1044" s="10">
        <v>0</v>
      </c>
      <c r="C1044" s="10">
        <v>0</v>
      </c>
      <c r="D1044" s="10" t="s">
        <v>39</v>
      </c>
      <c r="E1044" s="84">
        <v>13.775088609545044</v>
      </c>
      <c r="F1044" s="84">
        <v>18.177309981143313</v>
      </c>
      <c r="G1044" s="84">
        <v>17.590488111362621</v>
      </c>
      <c r="H1044" s="11">
        <v>0</v>
      </c>
      <c r="I1044" s="11">
        <v>0</v>
      </c>
      <c r="J1044" s="11">
        <v>0</v>
      </c>
      <c r="K1044" s="11">
        <v>0</v>
      </c>
      <c r="L1044" s="11">
        <v>0</v>
      </c>
      <c r="M1044" s="11">
        <v>0</v>
      </c>
      <c r="N1044" s="11"/>
      <c r="O1044" s="11"/>
    </row>
    <row r="1045" spans="1:15" x14ac:dyDescent="0.35">
      <c r="A1045" s="10" t="str">
        <f t="shared" si="33"/>
        <v>DISTRIBUCION VOLUMEN X CRITERIO (Consumiciones)WhiskyDE 60 A 75 AÑOS</v>
      </c>
      <c r="B1045" s="10">
        <v>0</v>
      </c>
      <c r="C1045" s="10">
        <v>0</v>
      </c>
      <c r="D1045" s="10" t="s">
        <v>40</v>
      </c>
      <c r="E1045" s="84">
        <v>61.492777574045945</v>
      </c>
      <c r="F1045" s="84">
        <v>54.968561108445279</v>
      </c>
      <c r="G1045" s="84">
        <v>52.54982167995481</v>
      </c>
      <c r="H1045" s="11">
        <v>0</v>
      </c>
      <c r="I1045" s="11">
        <v>0</v>
      </c>
      <c r="J1045" s="11">
        <v>0</v>
      </c>
      <c r="K1045" s="11">
        <v>0</v>
      </c>
      <c r="L1045" s="11">
        <v>0</v>
      </c>
      <c r="M1045" s="11">
        <v>0</v>
      </c>
      <c r="N1045" s="11"/>
      <c r="O1045" s="11"/>
    </row>
    <row r="1046" spans="1:15" x14ac:dyDescent="0.35">
      <c r="A1046" s="10" t="str">
        <f t="shared" si="33"/>
        <v>DISTRIBUCION VOLUMEN X CRITERIO (Consumiciones)WhiskyNIVEL ALTO</v>
      </c>
      <c r="B1046" s="10">
        <v>0</v>
      </c>
      <c r="C1046" s="10">
        <v>0</v>
      </c>
      <c r="D1046" s="10" t="s">
        <v>203</v>
      </c>
      <c r="E1046" s="84">
        <v>13.813677789458708</v>
      </c>
      <c r="F1046" s="84">
        <v>16.221209944926855</v>
      </c>
      <c r="G1046" s="84">
        <v>26.057661617663769</v>
      </c>
      <c r="H1046" s="11">
        <v>0</v>
      </c>
      <c r="I1046" s="11">
        <v>0</v>
      </c>
      <c r="J1046" s="11">
        <v>0</v>
      </c>
      <c r="K1046" s="11">
        <v>0</v>
      </c>
      <c r="L1046" s="11">
        <v>0</v>
      </c>
      <c r="M1046" s="11">
        <v>0</v>
      </c>
      <c r="N1046" s="11"/>
      <c r="O1046" s="11"/>
    </row>
    <row r="1047" spans="1:15" x14ac:dyDescent="0.35">
      <c r="A1047" s="10" t="str">
        <f t="shared" si="33"/>
        <v>DISTRIBUCION VOLUMEN X CRITERIO (Consumiciones)WhiskyNIVEL MEDIO ALTO</v>
      </c>
      <c r="B1047" s="10">
        <v>0</v>
      </c>
      <c r="C1047" s="10">
        <v>0</v>
      </c>
      <c r="D1047" s="10" t="s">
        <v>204</v>
      </c>
      <c r="E1047" s="84">
        <v>9.3088672907832191</v>
      </c>
      <c r="F1047" s="84">
        <v>5.9857192414288738</v>
      </c>
      <c r="G1047" s="84">
        <v>5.5579250604504677</v>
      </c>
      <c r="H1047" s="11">
        <v>0</v>
      </c>
      <c r="I1047" s="11">
        <v>0</v>
      </c>
      <c r="J1047" s="11">
        <v>0</v>
      </c>
      <c r="K1047" s="11">
        <v>0</v>
      </c>
      <c r="L1047" s="11">
        <v>0</v>
      </c>
      <c r="M1047" s="11">
        <v>0</v>
      </c>
      <c r="N1047" s="11"/>
      <c r="O1047" s="11"/>
    </row>
    <row r="1048" spans="1:15" x14ac:dyDescent="0.35">
      <c r="A1048" s="10" t="str">
        <f t="shared" si="33"/>
        <v>DISTRIBUCION VOLUMEN X CRITERIO (Consumiciones)WhiskyNIVEL MEDIO</v>
      </c>
      <c r="B1048" s="10">
        <v>0</v>
      </c>
      <c r="C1048" s="10">
        <v>0</v>
      </c>
      <c r="D1048" s="10" t="s">
        <v>205</v>
      </c>
      <c r="E1048" s="84">
        <v>17.859870089720463</v>
      </c>
      <c r="F1048" s="84">
        <v>14.022198646917577</v>
      </c>
      <c r="G1048" s="84">
        <v>14.0210694417786</v>
      </c>
      <c r="H1048" s="11">
        <v>0</v>
      </c>
      <c r="I1048" s="11">
        <v>0</v>
      </c>
      <c r="J1048" s="11">
        <v>0</v>
      </c>
      <c r="K1048" s="11">
        <v>0</v>
      </c>
      <c r="L1048" s="11">
        <v>0</v>
      </c>
      <c r="M1048" s="11">
        <v>0</v>
      </c>
      <c r="N1048" s="11"/>
      <c r="O1048" s="11"/>
    </row>
    <row r="1049" spans="1:15" x14ac:dyDescent="0.35">
      <c r="A1049" s="10" t="str">
        <f t="shared" si="33"/>
        <v>DISTRIBUCION VOLUMEN X CRITERIO (Consumiciones)WhiskyNIVEL MEDIO BAJO</v>
      </c>
      <c r="B1049" s="10">
        <v>0</v>
      </c>
      <c r="C1049" s="10">
        <v>0</v>
      </c>
      <c r="D1049" s="10" t="s">
        <v>206</v>
      </c>
      <c r="E1049" s="84">
        <v>10.608978506969803</v>
      </c>
      <c r="F1049" s="84">
        <v>14.381721495663506</v>
      </c>
      <c r="G1049" s="84">
        <v>15.041465731503678</v>
      </c>
      <c r="H1049" s="11">
        <v>0</v>
      </c>
      <c r="I1049" s="11">
        <v>0</v>
      </c>
      <c r="J1049" s="11">
        <v>0</v>
      </c>
      <c r="K1049" s="11">
        <v>0</v>
      </c>
      <c r="L1049" s="11">
        <v>0</v>
      </c>
      <c r="M1049" s="11">
        <v>0</v>
      </c>
      <c r="N1049" s="11"/>
      <c r="O1049" s="11"/>
    </row>
    <row r="1050" spans="1:15" x14ac:dyDescent="0.35">
      <c r="A1050" s="10" t="str">
        <f t="shared" si="33"/>
        <v>DISTRIBUCION VOLUMEN X CRITERIO (Consumiciones)WhiskyNIVEL BAJO</v>
      </c>
      <c r="B1050" s="10">
        <v>0</v>
      </c>
      <c r="C1050" s="10">
        <v>0</v>
      </c>
      <c r="D1050" s="10" t="s">
        <v>207</v>
      </c>
      <c r="E1050" s="84">
        <v>48.408610464426452</v>
      </c>
      <c r="F1050" s="84">
        <v>49.389133436853491</v>
      </c>
      <c r="G1050" s="84">
        <v>39.321894460850338</v>
      </c>
      <c r="H1050" s="11">
        <v>0</v>
      </c>
      <c r="I1050" s="11">
        <v>0</v>
      </c>
      <c r="J1050" s="11">
        <v>0</v>
      </c>
      <c r="K1050" s="11">
        <v>0</v>
      </c>
      <c r="L1050" s="11">
        <v>0</v>
      </c>
      <c r="M1050" s="11">
        <v>0</v>
      </c>
      <c r="N1050" s="11"/>
      <c r="O1050" s="11"/>
    </row>
    <row r="1051" spans="1:15" x14ac:dyDescent="0.35">
      <c r="A1051" s="10" t="str">
        <f t="shared" si="33"/>
        <v>DISTRIBUCION VOLUMEN X CRITERIO (Consumiciones)WhiskyHOMBRE</v>
      </c>
      <c r="B1051" s="10">
        <v>0</v>
      </c>
      <c r="C1051" s="10">
        <v>0</v>
      </c>
      <c r="D1051" s="10" t="s">
        <v>17</v>
      </c>
      <c r="E1051" s="84">
        <v>82.829471481879594</v>
      </c>
      <c r="F1051" s="84">
        <v>81.52441016532778</v>
      </c>
      <c r="G1051" s="84">
        <v>81.587796046890091</v>
      </c>
      <c r="H1051" s="11">
        <v>0</v>
      </c>
      <c r="I1051" s="11">
        <v>0</v>
      </c>
      <c r="J1051" s="11">
        <v>0</v>
      </c>
      <c r="K1051" s="11">
        <v>0</v>
      </c>
      <c r="L1051" s="11">
        <v>0</v>
      </c>
      <c r="M1051" s="11">
        <v>0</v>
      </c>
      <c r="N1051" s="11"/>
      <c r="O1051" s="11"/>
    </row>
    <row r="1052" spans="1:15" x14ac:dyDescent="0.35">
      <c r="A1052" s="10" t="str">
        <f t="shared" si="33"/>
        <v>DISTRIBUCION VOLUMEN X CRITERIO (Consumiciones)WhiskyMUJER</v>
      </c>
      <c r="B1052" s="10">
        <v>0</v>
      </c>
      <c r="C1052" s="10">
        <v>0</v>
      </c>
      <c r="D1052" s="10" t="s">
        <v>18</v>
      </c>
      <c r="E1052" s="84">
        <v>17.170532659479061</v>
      </c>
      <c r="F1052" s="84">
        <v>18.475582448582351</v>
      </c>
      <c r="G1052" s="84">
        <v>18.412206671817714</v>
      </c>
      <c r="H1052" s="11">
        <v>0</v>
      </c>
      <c r="I1052" s="11">
        <v>0</v>
      </c>
      <c r="J1052" s="11">
        <v>0</v>
      </c>
      <c r="K1052" s="11">
        <v>0</v>
      </c>
      <c r="L1052" s="11">
        <v>0</v>
      </c>
      <c r="M1052" s="11">
        <v>0</v>
      </c>
      <c r="N1052" s="11"/>
      <c r="O1052" s="11"/>
    </row>
    <row r="1053" spans="1:15" x14ac:dyDescent="0.35">
      <c r="A1053" s="10" t="str">
        <f>$B$3&amp;$C$1053&amp;D1053</f>
        <v>DISTRIBUCION VOLUMEN X CRITERIO (Consumiciones)BrandyT.ESPAÑA</v>
      </c>
      <c r="B1053" s="10">
        <v>0</v>
      </c>
      <c r="C1053" s="10" t="s">
        <v>144</v>
      </c>
      <c r="D1053" s="10" t="s">
        <v>32</v>
      </c>
      <c r="E1053" s="84">
        <v>100</v>
      </c>
      <c r="F1053" s="84">
        <v>100</v>
      </c>
      <c r="G1053" s="84">
        <v>100</v>
      </c>
      <c r="H1053" s="11">
        <v>0</v>
      </c>
      <c r="I1053" s="11">
        <v>0</v>
      </c>
      <c r="J1053" s="11">
        <v>0</v>
      </c>
      <c r="K1053" s="11">
        <v>0</v>
      </c>
      <c r="L1053" s="11">
        <v>0</v>
      </c>
      <c r="M1053" s="11">
        <v>0</v>
      </c>
      <c r="N1053" s="11"/>
      <c r="O1053" s="11"/>
    </row>
    <row r="1054" spans="1:15" x14ac:dyDescent="0.35">
      <c r="A1054" s="10" t="str">
        <f t="shared" ref="A1054:A1082" si="34">$B$3&amp;$C$1053&amp;D1054</f>
        <v>DISTRIBUCION VOLUMEN X CRITERIO (Consumiciones)BrandyBCN AM</v>
      </c>
      <c r="B1054" s="10">
        <v>0</v>
      </c>
      <c r="C1054" s="10">
        <v>0</v>
      </c>
      <c r="D1054" s="10" t="s">
        <v>1</v>
      </c>
      <c r="E1054" s="84">
        <v>2.5976169010038301</v>
      </c>
      <c r="F1054" s="84">
        <v>4.4795656123575185</v>
      </c>
      <c r="G1054" s="84">
        <v>18.610533809401783</v>
      </c>
      <c r="H1054" s="11">
        <v>0</v>
      </c>
      <c r="I1054" s="11">
        <v>0</v>
      </c>
      <c r="J1054" s="11">
        <v>0</v>
      </c>
      <c r="K1054" s="11">
        <v>0</v>
      </c>
      <c r="L1054" s="11">
        <v>0</v>
      </c>
      <c r="M1054" s="11">
        <v>0</v>
      </c>
      <c r="N1054" s="11"/>
      <c r="O1054" s="11"/>
    </row>
    <row r="1055" spans="1:15" x14ac:dyDescent="0.35">
      <c r="A1055" s="10" t="str">
        <f t="shared" si="34"/>
        <v>DISTRIBUCION VOLUMEN X CRITERIO (Consumiciones)BrandyREST.CAT ARAGON</v>
      </c>
      <c r="B1055" s="10">
        <v>0</v>
      </c>
      <c r="C1055" s="10">
        <v>0</v>
      </c>
      <c r="D1055" s="10" t="s">
        <v>2</v>
      </c>
      <c r="E1055" s="84">
        <v>13.209466054820806</v>
      </c>
      <c r="F1055" s="84">
        <v>27.450508651397364</v>
      </c>
      <c r="G1055" s="84">
        <v>11.216806498975675</v>
      </c>
      <c r="H1055" s="11">
        <v>0</v>
      </c>
      <c r="I1055" s="11">
        <v>0</v>
      </c>
      <c r="J1055" s="11">
        <v>0</v>
      </c>
      <c r="K1055" s="11">
        <v>0</v>
      </c>
      <c r="L1055" s="11">
        <v>0</v>
      </c>
      <c r="M1055" s="11">
        <v>0</v>
      </c>
      <c r="N1055" s="11"/>
      <c r="O1055" s="11"/>
    </row>
    <row r="1056" spans="1:15" x14ac:dyDescent="0.35">
      <c r="A1056" s="10" t="str">
        <f t="shared" si="34"/>
        <v>DISTRIBUCION VOLUMEN X CRITERIO (Consumiciones)BrandyLEVANTE</v>
      </c>
      <c r="B1056" s="10">
        <v>0</v>
      </c>
      <c r="C1056" s="10">
        <v>0</v>
      </c>
      <c r="D1056" s="10" t="s">
        <v>3</v>
      </c>
      <c r="E1056" s="84">
        <v>48.425224154403139</v>
      </c>
      <c r="F1056" s="84">
        <v>23.255633938359317</v>
      </c>
      <c r="G1056" s="84">
        <v>25.585947088715304</v>
      </c>
      <c r="H1056" s="11">
        <v>0</v>
      </c>
      <c r="I1056" s="11">
        <v>0</v>
      </c>
      <c r="J1056" s="11">
        <v>0</v>
      </c>
      <c r="K1056" s="11">
        <v>0</v>
      </c>
      <c r="L1056" s="11">
        <v>0</v>
      </c>
      <c r="M1056" s="11">
        <v>0</v>
      </c>
      <c r="N1056" s="11"/>
      <c r="O1056" s="11"/>
    </row>
    <row r="1057" spans="1:15" x14ac:dyDescent="0.35">
      <c r="A1057" s="10" t="str">
        <f t="shared" si="34"/>
        <v>DISTRIBUCION VOLUMEN X CRITERIO (Consumiciones)BrandyANDALUCIA</v>
      </c>
      <c r="B1057" s="10">
        <v>0</v>
      </c>
      <c r="C1057" s="10">
        <v>0</v>
      </c>
      <c r="D1057" s="10" t="s">
        <v>4</v>
      </c>
      <c r="E1057" s="84">
        <v>3.5933291590393655</v>
      </c>
      <c r="F1057" s="84">
        <v>4.4458391562551425</v>
      </c>
      <c r="G1057" s="84">
        <v>4.8341183828223029</v>
      </c>
      <c r="H1057" s="11">
        <v>0</v>
      </c>
      <c r="I1057" s="11">
        <v>0</v>
      </c>
      <c r="J1057" s="11">
        <v>0</v>
      </c>
      <c r="K1057" s="11">
        <v>0</v>
      </c>
      <c r="L1057" s="11">
        <v>0</v>
      </c>
      <c r="M1057" s="11">
        <v>0</v>
      </c>
      <c r="N1057" s="11"/>
      <c r="O1057" s="11"/>
    </row>
    <row r="1058" spans="1:15" x14ac:dyDescent="0.35">
      <c r="A1058" s="10" t="str">
        <f t="shared" si="34"/>
        <v>DISTRIBUCION VOLUMEN X CRITERIO (Consumiciones)BrandyMDD AM</v>
      </c>
      <c r="B1058" s="10">
        <v>0</v>
      </c>
      <c r="C1058" s="10">
        <v>0</v>
      </c>
      <c r="D1058" s="10" t="s">
        <v>5</v>
      </c>
      <c r="E1058" s="84">
        <v>1.873949320583062</v>
      </c>
      <c r="F1058" s="84">
        <v>2.2623064721136674</v>
      </c>
      <c r="G1058" s="84">
        <v>4.5057529428914549</v>
      </c>
      <c r="H1058" s="11">
        <v>0</v>
      </c>
      <c r="I1058" s="11">
        <v>0</v>
      </c>
      <c r="J1058" s="11">
        <v>0</v>
      </c>
      <c r="K1058" s="11">
        <v>0</v>
      </c>
      <c r="L1058" s="11">
        <v>0</v>
      </c>
      <c r="M1058" s="11">
        <v>0</v>
      </c>
      <c r="N1058" s="11"/>
      <c r="O1058" s="11"/>
    </row>
    <row r="1059" spans="1:15" x14ac:dyDescent="0.35">
      <c r="A1059" s="10" t="str">
        <f t="shared" si="34"/>
        <v>DISTRIBUCION VOLUMEN X CRITERIO (Consumiciones)BrandyRTO CENTRO</v>
      </c>
      <c r="B1059" s="10">
        <v>0</v>
      </c>
      <c r="C1059" s="10">
        <v>0</v>
      </c>
      <c r="D1059" s="10" t="s">
        <v>6</v>
      </c>
      <c r="E1059" s="84">
        <v>7.1996945542246467</v>
      </c>
      <c r="F1059" s="84">
        <v>2.3724536049116169</v>
      </c>
      <c r="G1059" s="84">
        <v>3.031667929051034</v>
      </c>
      <c r="H1059" s="11">
        <v>0</v>
      </c>
      <c r="I1059" s="11">
        <v>0</v>
      </c>
      <c r="J1059" s="11">
        <v>0</v>
      </c>
      <c r="K1059" s="11">
        <v>0</v>
      </c>
      <c r="L1059" s="11">
        <v>0</v>
      </c>
      <c r="M1059" s="11">
        <v>0</v>
      </c>
      <c r="N1059" s="11"/>
      <c r="O1059" s="11"/>
    </row>
    <row r="1060" spans="1:15" x14ac:dyDescent="0.35">
      <c r="A1060" s="10" t="str">
        <f t="shared" si="34"/>
        <v>DISTRIBUCION VOLUMEN X CRITERIO (Consumiciones)BrandyNORTE-CENTRO</v>
      </c>
      <c r="B1060" s="10">
        <v>0</v>
      </c>
      <c r="C1060" s="10">
        <v>0</v>
      </c>
      <c r="D1060" s="10" t="s">
        <v>7</v>
      </c>
      <c r="E1060" s="84">
        <v>18.347497879328682</v>
      </c>
      <c r="F1060" s="84">
        <v>31.205305297766323</v>
      </c>
      <c r="G1060" s="84">
        <v>28.269487940793763</v>
      </c>
      <c r="H1060" s="11">
        <v>0</v>
      </c>
      <c r="I1060" s="11">
        <v>0</v>
      </c>
      <c r="J1060" s="11">
        <v>0</v>
      </c>
      <c r="K1060" s="11">
        <v>0</v>
      </c>
      <c r="L1060" s="11">
        <v>0</v>
      </c>
      <c r="M1060" s="11">
        <v>0</v>
      </c>
      <c r="N1060" s="11"/>
      <c r="O1060" s="11"/>
    </row>
    <row r="1061" spans="1:15" x14ac:dyDescent="0.35">
      <c r="A1061" s="10" t="str">
        <f t="shared" si="34"/>
        <v>DISTRIBUCION VOLUMEN X CRITERIO (Consumiciones)BrandyNOROESTE</v>
      </c>
      <c r="B1061" s="10">
        <v>0</v>
      </c>
      <c r="C1061" s="10">
        <v>0</v>
      </c>
      <c r="D1061" s="10" t="s">
        <v>8</v>
      </c>
      <c r="E1061" s="84">
        <v>4.7532185213275246</v>
      </c>
      <c r="F1061" s="84">
        <v>4.5283874992910222</v>
      </c>
      <c r="G1061" s="84">
        <v>3.9456881018723982</v>
      </c>
      <c r="H1061" s="11">
        <v>0</v>
      </c>
      <c r="I1061" s="11">
        <v>0</v>
      </c>
      <c r="J1061" s="11">
        <v>0</v>
      </c>
      <c r="K1061" s="11">
        <v>0</v>
      </c>
      <c r="L1061" s="11">
        <v>0</v>
      </c>
      <c r="M1061" s="11">
        <v>0</v>
      </c>
      <c r="N1061" s="11"/>
      <c r="O1061" s="11"/>
    </row>
    <row r="1062" spans="1:15" x14ac:dyDescent="0.35">
      <c r="A1062" s="10" t="str">
        <f t="shared" si="34"/>
        <v>DISTRIBUCION VOLUMEN X CRITERIO (Consumiciones)Brandy&lt;2MIL</v>
      </c>
      <c r="B1062" s="10">
        <v>0</v>
      </c>
      <c r="C1062" s="10">
        <v>0</v>
      </c>
      <c r="D1062" s="10" t="s">
        <v>9</v>
      </c>
      <c r="E1062" s="84">
        <v>1.2094149662012996</v>
      </c>
      <c r="F1062" s="84" t="s">
        <v>213</v>
      </c>
      <c r="G1062" s="84">
        <v>1.6052937691024889</v>
      </c>
      <c r="H1062" s="11">
        <v>0</v>
      </c>
      <c r="I1062" s="11">
        <v>0</v>
      </c>
      <c r="J1062" s="11">
        <v>0</v>
      </c>
      <c r="K1062" s="11">
        <v>0</v>
      </c>
      <c r="L1062" s="11">
        <v>0</v>
      </c>
      <c r="M1062" s="11">
        <v>0</v>
      </c>
      <c r="N1062" s="11"/>
      <c r="O1062" s="11"/>
    </row>
    <row r="1063" spans="1:15" x14ac:dyDescent="0.35">
      <c r="A1063" s="10" t="str">
        <f t="shared" si="34"/>
        <v>DISTRIBUCION VOLUMEN X CRITERIO (Consumiciones)Brandy2-5MIL</v>
      </c>
      <c r="B1063" s="10">
        <v>0</v>
      </c>
      <c r="C1063" s="10">
        <v>0</v>
      </c>
      <c r="D1063" s="10" t="s">
        <v>10</v>
      </c>
      <c r="E1063" s="84">
        <v>6.0547516982029892</v>
      </c>
      <c r="F1063" s="84">
        <v>3.75313693931423</v>
      </c>
      <c r="G1063" s="84">
        <v>6.5867821216194846</v>
      </c>
      <c r="H1063" s="11">
        <v>0</v>
      </c>
      <c r="I1063" s="11">
        <v>0</v>
      </c>
      <c r="J1063" s="11">
        <v>0</v>
      </c>
      <c r="K1063" s="11">
        <v>0</v>
      </c>
      <c r="L1063" s="11">
        <v>0</v>
      </c>
      <c r="M1063" s="11">
        <v>0</v>
      </c>
      <c r="N1063" s="11"/>
      <c r="O1063" s="11"/>
    </row>
    <row r="1064" spans="1:15" x14ac:dyDescent="0.35">
      <c r="A1064" s="10" t="str">
        <f t="shared" si="34"/>
        <v>DISTRIBUCION VOLUMEN X CRITERIO (Consumiciones)Brandy5-10MIL</v>
      </c>
      <c r="B1064" s="10">
        <v>0</v>
      </c>
      <c r="C1064" s="10">
        <v>0</v>
      </c>
      <c r="D1064" s="10" t="s">
        <v>11</v>
      </c>
      <c r="E1064" s="84">
        <v>4.0204867832260511</v>
      </c>
      <c r="F1064" s="84">
        <v>15.29887046939491</v>
      </c>
      <c r="G1064" s="84">
        <v>14.285922918837441</v>
      </c>
      <c r="H1064" s="11">
        <v>0</v>
      </c>
      <c r="I1064" s="11">
        <v>0</v>
      </c>
      <c r="J1064" s="11">
        <v>0</v>
      </c>
      <c r="K1064" s="11">
        <v>0</v>
      </c>
      <c r="L1064" s="11">
        <v>0</v>
      </c>
      <c r="M1064" s="11">
        <v>0</v>
      </c>
      <c r="N1064" s="11"/>
      <c r="O1064" s="11"/>
    </row>
    <row r="1065" spans="1:15" x14ac:dyDescent="0.35">
      <c r="A1065" s="10" t="str">
        <f t="shared" si="34"/>
        <v>DISTRIBUCION VOLUMEN X CRITERIO (Consumiciones)Brandy10-30MIL</v>
      </c>
      <c r="B1065" s="10">
        <v>0</v>
      </c>
      <c r="C1065" s="10">
        <v>0</v>
      </c>
      <c r="D1065" s="10" t="s">
        <v>12</v>
      </c>
      <c r="E1065" s="84">
        <v>11.529558715261899</v>
      </c>
      <c r="F1065" s="84">
        <v>24.285837817331807</v>
      </c>
      <c r="G1065" s="84">
        <v>12.131106902265044</v>
      </c>
      <c r="H1065" s="11">
        <v>0</v>
      </c>
      <c r="I1065" s="11">
        <v>0</v>
      </c>
      <c r="J1065" s="11">
        <v>0</v>
      </c>
      <c r="K1065" s="11">
        <v>0</v>
      </c>
      <c r="L1065" s="11">
        <v>0</v>
      </c>
      <c r="M1065" s="11">
        <v>0</v>
      </c>
      <c r="N1065" s="11"/>
      <c r="O1065" s="11"/>
    </row>
    <row r="1066" spans="1:15" x14ac:dyDescent="0.35">
      <c r="A1066" s="10" t="str">
        <f t="shared" si="34"/>
        <v>DISTRIBUCION VOLUMEN X CRITERIO (Consumiciones)Brandy30-100MIL</v>
      </c>
      <c r="B1066" s="10">
        <v>0</v>
      </c>
      <c r="C1066" s="10">
        <v>0</v>
      </c>
      <c r="D1066" s="10" t="s">
        <v>13</v>
      </c>
      <c r="E1066" s="84">
        <v>30.692166880605402</v>
      </c>
      <c r="F1066" s="84">
        <v>32.090459148426156</v>
      </c>
      <c r="G1066" s="84">
        <v>32.337706814800796</v>
      </c>
      <c r="H1066" s="11">
        <v>0</v>
      </c>
      <c r="I1066" s="11">
        <v>0</v>
      </c>
      <c r="J1066" s="11">
        <v>0</v>
      </c>
      <c r="K1066" s="11">
        <v>0</v>
      </c>
      <c r="L1066" s="11">
        <v>0</v>
      </c>
      <c r="M1066" s="11">
        <v>0</v>
      </c>
      <c r="N1066" s="11"/>
      <c r="O1066" s="11"/>
    </row>
    <row r="1067" spans="1:15" x14ac:dyDescent="0.35">
      <c r="A1067" s="10" t="str">
        <f t="shared" si="34"/>
        <v>DISTRIBUCION VOLUMEN X CRITERIO (Consumiciones)Brandy100-200MIL</v>
      </c>
      <c r="B1067" s="10">
        <v>0</v>
      </c>
      <c r="C1067" s="10">
        <v>0</v>
      </c>
      <c r="D1067" s="10" t="s">
        <v>14</v>
      </c>
      <c r="E1067" s="84">
        <v>1.8485429747841877</v>
      </c>
      <c r="F1067" s="84">
        <v>5.5557647623271604</v>
      </c>
      <c r="G1067" s="84">
        <v>4.5903582935150089</v>
      </c>
      <c r="H1067" s="11">
        <v>0</v>
      </c>
      <c r="I1067" s="11">
        <v>0</v>
      </c>
      <c r="J1067" s="11">
        <v>0</v>
      </c>
      <c r="K1067" s="11">
        <v>0</v>
      </c>
      <c r="L1067" s="11">
        <v>0</v>
      </c>
      <c r="M1067" s="11">
        <v>0</v>
      </c>
      <c r="N1067" s="11"/>
      <c r="O1067" s="11"/>
    </row>
    <row r="1068" spans="1:15" x14ac:dyDescent="0.35">
      <c r="A1068" s="10" t="str">
        <f t="shared" si="34"/>
        <v>DISTRIBUCION VOLUMEN X CRITERIO (Consumiciones)Brandy200-500MIL</v>
      </c>
      <c r="B1068" s="10">
        <v>0</v>
      </c>
      <c r="C1068" s="10">
        <v>0</v>
      </c>
      <c r="D1068" s="10" t="s">
        <v>15</v>
      </c>
      <c r="E1068" s="84">
        <v>37.809083062937972</v>
      </c>
      <c r="F1068" s="84">
        <v>14.941317500564857</v>
      </c>
      <c r="G1068" s="84">
        <v>10.106665416407655</v>
      </c>
      <c r="H1068" s="11">
        <v>0</v>
      </c>
      <c r="I1068" s="11">
        <v>0</v>
      </c>
      <c r="J1068" s="11">
        <v>0</v>
      </c>
      <c r="K1068" s="11">
        <v>0</v>
      </c>
      <c r="L1068" s="11">
        <v>0</v>
      </c>
      <c r="M1068" s="11">
        <v>0</v>
      </c>
      <c r="N1068" s="11"/>
      <c r="O1068" s="11"/>
    </row>
    <row r="1069" spans="1:15" x14ac:dyDescent="0.35">
      <c r="A1069" s="10" t="str">
        <f t="shared" si="34"/>
        <v>DISTRIBUCION VOLUMEN X CRITERIO (Consumiciones)Brandy&gt;500MIL</v>
      </c>
      <c r="B1069" s="10">
        <v>0</v>
      </c>
      <c r="C1069" s="10">
        <v>0</v>
      </c>
      <c r="D1069" s="10" t="s">
        <v>16</v>
      </c>
      <c r="E1069" s="84">
        <v>6.836017624833314</v>
      </c>
      <c r="F1069" s="84">
        <v>4.0746040645621404</v>
      </c>
      <c r="G1069" s="84">
        <v>18.35616268564258</v>
      </c>
      <c r="H1069" s="11">
        <v>0</v>
      </c>
      <c r="I1069" s="11">
        <v>0</v>
      </c>
      <c r="J1069" s="11">
        <v>0</v>
      </c>
      <c r="K1069" s="11">
        <v>0</v>
      </c>
      <c r="L1069" s="11">
        <v>0</v>
      </c>
      <c r="M1069" s="11">
        <v>0</v>
      </c>
      <c r="N1069" s="11"/>
      <c r="O1069" s="11"/>
    </row>
    <row r="1070" spans="1:15" x14ac:dyDescent="0.35">
      <c r="A1070" s="10" t="str">
        <f t="shared" si="34"/>
        <v>DISTRIBUCION VOLUMEN X CRITERIO (Consumiciones)BrandyDE 15 A 19 AÑOS</v>
      </c>
      <c r="B1070" s="10">
        <v>0</v>
      </c>
      <c r="C1070" s="10">
        <v>0</v>
      </c>
      <c r="D1070" s="10" t="s">
        <v>35</v>
      </c>
      <c r="E1070" s="84" t="s">
        <v>213</v>
      </c>
      <c r="F1070" s="84" t="s">
        <v>213</v>
      </c>
      <c r="G1070" s="84" t="s">
        <v>213</v>
      </c>
      <c r="H1070" s="11">
        <v>0</v>
      </c>
      <c r="I1070" s="11">
        <v>0</v>
      </c>
      <c r="J1070" s="11">
        <v>0</v>
      </c>
      <c r="K1070" s="11">
        <v>0</v>
      </c>
      <c r="L1070" s="11">
        <v>0</v>
      </c>
      <c r="M1070" s="11">
        <v>0</v>
      </c>
      <c r="N1070" s="11"/>
      <c r="O1070" s="11"/>
    </row>
    <row r="1071" spans="1:15" x14ac:dyDescent="0.35">
      <c r="A1071" s="10" t="str">
        <f t="shared" si="34"/>
        <v>DISTRIBUCION VOLUMEN X CRITERIO (Consumiciones)BrandyDE 20 A 24 AÑOS</v>
      </c>
      <c r="B1071" s="10">
        <v>0</v>
      </c>
      <c r="C1071" s="10">
        <v>0</v>
      </c>
      <c r="D1071" s="10" t="s">
        <v>36</v>
      </c>
      <c r="E1071" s="84">
        <v>0.46355962301041298</v>
      </c>
      <c r="F1071" s="84">
        <v>0.61982294598467125</v>
      </c>
      <c r="G1071" s="84">
        <v>0.49674488060700067</v>
      </c>
      <c r="H1071" s="11">
        <v>0</v>
      </c>
      <c r="I1071" s="11">
        <v>0</v>
      </c>
      <c r="J1071" s="11">
        <v>0</v>
      </c>
      <c r="K1071" s="11">
        <v>0</v>
      </c>
      <c r="L1071" s="11">
        <v>0</v>
      </c>
      <c r="M1071" s="11">
        <v>0</v>
      </c>
      <c r="N1071" s="11"/>
      <c r="O1071" s="11"/>
    </row>
    <row r="1072" spans="1:15" x14ac:dyDescent="0.35">
      <c r="A1072" s="10" t="str">
        <f t="shared" si="34"/>
        <v>DISTRIBUCION VOLUMEN X CRITERIO (Consumiciones)BrandyDE 25 A 34 AÑOS</v>
      </c>
      <c r="B1072" s="10">
        <v>0</v>
      </c>
      <c r="C1072" s="10">
        <v>0</v>
      </c>
      <c r="D1072" s="10" t="s">
        <v>37</v>
      </c>
      <c r="E1072" s="84">
        <v>2.6287192576700185</v>
      </c>
      <c r="F1072" s="84">
        <v>2.1712701454498458</v>
      </c>
      <c r="G1072" s="84">
        <v>0.48488924564383085</v>
      </c>
      <c r="H1072" s="11">
        <v>0</v>
      </c>
      <c r="I1072" s="11">
        <v>0</v>
      </c>
      <c r="J1072" s="11">
        <v>0</v>
      </c>
      <c r="K1072" s="11">
        <v>0</v>
      </c>
      <c r="L1072" s="11">
        <v>0</v>
      </c>
      <c r="M1072" s="11">
        <v>0</v>
      </c>
      <c r="N1072" s="11"/>
      <c r="O1072" s="11"/>
    </row>
    <row r="1073" spans="1:15" x14ac:dyDescent="0.35">
      <c r="A1073" s="10" t="str">
        <f t="shared" si="34"/>
        <v>DISTRIBUCION VOLUMEN X CRITERIO (Consumiciones)BrandyDE 35 A 49 AÑOS</v>
      </c>
      <c r="B1073" s="10">
        <v>0</v>
      </c>
      <c r="C1073" s="10">
        <v>0</v>
      </c>
      <c r="D1073" s="10" t="s">
        <v>38</v>
      </c>
      <c r="E1073" s="84">
        <v>7.1282173798547452</v>
      </c>
      <c r="F1073" s="84">
        <v>4.3597528942594597</v>
      </c>
      <c r="G1073" s="84">
        <v>2.3700761283789662</v>
      </c>
      <c r="H1073" s="11">
        <v>0</v>
      </c>
      <c r="I1073" s="11">
        <v>0</v>
      </c>
      <c r="J1073" s="11">
        <v>0</v>
      </c>
      <c r="K1073" s="11">
        <v>0</v>
      </c>
      <c r="L1073" s="11">
        <v>0</v>
      </c>
      <c r="M1073" s="11">
        <v>0</v>
      </c>
      <c r="N1073" s="11"/>
      <c r="O1073" s="11"/>
    </row>
    <row r="1074" spans="1:15" x14ac:dyDescent="0.35">
      <c r="A1074" s="10" t="str">
        <f t="shared" si="34"/>
        <v>DISTRIBUCION VOLUMEN X CRITERIO (Consumiciones)BrandyDE 50 A 59 AÑOS</v>
      </c>
      <c r="B1074" s="10">
        <v>0</v>
      </c>
      <c r="C1074" s="10">
        <v>0</v>
      </c>
      <c r="D1074" s="10" t="s">
        <v>39</v>
      </c>
      <c r="E1074" s="84">
        <v>50.480047919644264</v>
      </c>
      <c r="F1074" s="84">
        <v>15.921525610163172</v>
      </c>
      <c r="G1074" s="84">
        <v>20.339270177469416</v>
      </c>
      <c r="H1074" s="11">
        <v>0</v>
      </c>
      <c r="I1074" s="11">
        <v>0</v>
      </c>
      <c r="J1074" s="11">
        <v>0</v>
      </c>
      <c r="K1074" s="11">
        <v>0</v>
      </c>
      <c r="L1074" s="11">
        <v>0</v>
      </c>
      <c r="M1074" s="11">
        <v>0</v>
      </c>
      <c r="N1074" s="11"/>
      <c r="O1074" s="11"/>
    </row>
    <row r="1075" spans="1:15" x14ac:dyDescent="0.35">
      <c r="A1075" s="10" t="str">
        <f t="shared" si="34"/>
        <v>DISTRIBUCION VOLUMEN X CRITERIO (Consumiciones)BrandyDE 60 A 75 AÑOS</v>
      </c>
      <c r="B1075" s="10">
        <v>0</v>
      </c>
      <c r="C1075" s="10">
        <v>0</v>
      </c>
      <c r="D1075" s="10" t="s">
        <v>40</v>
      </c>
      <c r="E1075" s="84">
        <v>39.299463964383087</v>
      </c>
      <c r="F1075" s="84">
        <v>76.927631193566469</v>
      </c>
      <c r="G1075" s="84">
        <v>76.309019837353148</v>
      </c>
      <c r="H1075" s="11">
        <v>0</v>
      </c>
      <c r="I1075" s="11">
        <v>0</v>
      </c>
      <c r="J1075" s="11">
        <v>0</v>
      </c>
      <c r="K1075" s="11">
        <v>0</v>
      </c>
      <c r="L1075" s="11">
        <v>0</v>
      </c>
      <c r="M1075" s="11">
        <v>0</v>
      </c>
      <c r="N1075" s="11"/>
      <c r="O1075" s="11"/>
    </row>
    <row r="1076" spans="1:15" x14ac:dyDescent="0.35">
      <c r="A1076" s="10" t="str">
        <f t="shared" si="34"/>
        <v>DISTRIBUCION VOLUMEN X CRITERIO (Consumiciones)BrandyNIVEL ALTO</v>
      </c>
      <c r="B1076" s="10">
        <v>0</v>
      </c>
      <c r="C1076" s="10">
        <v>0</v>
      </c>
      <c r="D1076" s="10" t="s">
        <v>203</v>
      </c>
      <c r="E1076" s="84">
        <v>3.1371003827203974</v>
      </c>
      <c r="F1076" s="84">
        <v>32.281976325231923</v>
      </c>
      <c r="G1076" s="84">
        <v>25.309106331564919</v>
      </c>
      <c r="H1076" s="11">
        <v>0</v>
      </c>
      <c r="I1076" s="11">
        <v>0</v>
      </c>
      <c r="J1076" s="11">
        <v>0</v>
      </c>
      <c r="K1076" s="11">
        <v>0</v>
      </c>
      <c r="L1076" s="11">
        <v>0</v>
      </c>
      <c r="M1076" s="11">
        <v>0</v>
      </c>
      <c r="N1076" s="11"/>
      <c r="O1076" s="11"/>
    </row>
    <row r="1077" spans="1:15" x14ac:dyDescent="0.35">
      <c r="A1077" s="10" t="str">
        <f t="shared" si="34"/>
        <v>DISTRIBUCION VOLUMEN X CRITERIO (Consumiciones)BrandyNIVEL MEDIO ALTO</v>
      </c>
      <c r="B1077" s="10">
        <v>0</v>
      </c>
      <c r="C1077" s="10">
        <v>0</v>
      </c>
      <c r="D1077" s="10" t="s">
        <v>204</v>
      </c>
      <c r="E1077" s="84">
        <v>25.861034512460318</v>
      </c>
      <c r="F1077" s="84">
        <v>7.1850392053489989</v>
      </c>
      <c r="G1077" s="84">
        <v>9.0800222352098245</v>
      </c>
      <c r="H1077" s="11">
        <v>0</v>
      </c>
      <c r="I1077" s="11">
        <v>0</v>
      </c>
      <c r="J1077" s="11">
        <v>0</v>
      </c>
      <c r="K1077" s="11">
        <v>0</v>
      </c>
      <c r="L1077" s="11">
        <v>0</v>
      </c>
      <c r="M1077" s="11">
        <v>0</v>
      </c>
      <c r="N1077" s="11"/>
      <c r="O1077" s="11"/>
    </row>
    <row r="1078" spans="1:15" x14ac:dyDescent="0.35">
      <c r="A1078" s="10" t="str">
        <f t="shared" si="34"/>
        <v>DISTRIBUCION VOLUMEN X CRITERIO (Consumiciones)BrandyNIVEL MEDIO</v>
      </c>
      <c r="B1078" s="10">
        <v>0</v>
      </c>
      <c r="C1078" s="10">
        <v>0</v>
      </c>
      <c r="D1078" s="10" t="s">
        <v>205</v>
      </c>
      <c r="E1078" s="84">
        <v>13.990090288645762</v>
      </c>
      <c r="F1078" s="84">
        <v>10.689589685083371</v>
      </c>
      <c r="G1078" s="84">
        <v>39.211032673525303</v>
      </c>
      <c r="H1078" s="11">
        <v>0</v>
      </c>
      <c r="I1078" s="11">
        <v>0</v>
      </c>
      <c r="J1078" s="11">
        <v>0</v>
      </c>
      <c r="K1078" s="11">
        <v>0</v>
      </c>
      <c r="L1078" s="11">
        <v>0</v>
      </c>
      <c r="M1078" s="11">
        <v>0</v>
      </c>
      <c r="N1078" s="11"/>
      <c r="O1078" s="11"/>
    </row>
    <row r="1079" spans="1:15" x14ac:dyDescent="0.35">
      <c r="A1079" s="10" t="str">
        <f t="shared" si="34"/>
        <v>DISTRIBUCION VOLUMEN X CRITERIO (Consumiciones)BrandyNIVEL MEDIO BAJO</v>
      </c>
      <c r="B1079" s="10">
        <v>0</v>
      </c>
      <c r="C1079" s="10">
        <v>0</v>
      </c>
      <c r="D1079" s="10" t="s">
        <v>206</v>
      </c>
      <c r="E1079" s="84">
        <v>5.5743533155650251</v>
      </c>
      <c r="F1079" s="84">
        <v>5.7052964645915214</v>
      </c>
      <c r="G1079" s="84">
        <v>6.4405934311283772</v>
      </c>
      <c r="H1079" s="11">
        <v>0</v>
      </c>
      <c r="I1079" s="11">
        <v>0</v>
      </c>
      <c r="J1079" s="11">
        <v>0</v>
      </c>
      <c r="K1079" s="11">
        <v>0</v>
      </c>
      <c r="L1079" s="11">
        <v>0</v>
      </c>
      <c r="M1079" s="11">
        <v>0</v>
      </c>
      <c r="N1079" s="11"/>
      <c r="O1079" s="11"/>
    </row>
    <row r="1080" spans="1:15" x14ac:dyDescent="0.35">
      <c r="A1080" s="10" t="str">
        <f t="shared" si="34"/>
        <v>DISTRIBUCION VOLUMEN X CRITERIO (Consumiciones)BrandyNIVEL BAJO</v>
      </c>
      <c r="B1080" s="10">
        <v>0</v>
      </c>
      <c r="C1080" s="10">
        <v>0</v>
      </c>
      <c r="D1080" s="10" t="s">
        <v>207</v>
      </c>
      <c r="E1080" s="84">
        <v>51.437453585248768</v>
      </c>
      <c r="F1080" s="84">
        <v>44.138095995224511</v>
      </c>
      <c r="G1080" s="84">
        <v>19.959237245000381</v>
      </c>
      <c r="H1080" s="11">
        <v>0</v>
      </c>
      <c r="I1080" s="11">
        <v>0</v>
      </c>
      <c r="J1080" s="11">
        <v>0</v>
      </c>
      <c r="K1080" s="11">
        <v>0</v>
      </c>
      <c r="L1080" s="11">
        <v>0</v>
      </c>
      <c r="M1080" s="11">
        <v>0</v>
      </c>
      <c r="N1080" s="11"/>
      <c r="O1080" s="11"/>
    </row>
    <row r="1081" spans="1:15" x14ac:dyDescent="0.35">
      <c r="A1081" s="10" t="str">
        <f t="shared" si="34"/>
        <v>DISTRIBUCION VOLUMEN X CRITERIO (Consumiciones)BrandyHOMBRE</v>
      </c>
      <c r="B1081" s="10">
        <v>0</v>
      </c>
      <c r="C1081" s="10">
        <v>0</v>
      </c>
      <c r="D1081" s="10" t="s">
        <v>17</v>
      </c>
      <c r="E1081" s="84">
        <v>87.617377337335185</v>
      </c>
      <c r="F1081" s="84">
        <v>81.770628485036127</v>
      </c>
      <c r="G1081" s="84">
        <v>88.762192383066434</v>
      </c>
      <c r="H1081" s="11">
        <v>0</v>
      </c>
      <c r="I1081" s="11">
        <v>0</v>
      </c>
      <c r="J1081" s="11">
        <v>0</v>
      </c>
      <c r="K1081" s="11">
        <v>0</v>
      </c>
      <c r="L1081" s="11">
        <v>0</v>
      </c>
      <c r="M1081" s="11">
        <v>0</v>
      </c>
      <c r="N1081" s="11"/>
      <c r="O1081" s="11"/>
    </row>
    <row r="1082" spans="1:15" x14ac:dyDescent="0.35">
      <c r="A1082" s="10" t="str">
        <f t="shared" si="34"/>
        <v>DISTRIBUCION VOLUMEN X CRITERIO (Consumiciones)BrandyMUJER</v>
      </c>
      <c r="B1082" s="10">
        <v>0</v>
      </c>
      <c r="C1082" s="10">
        <v>0</v>
      </c>
      <c r="D1082" s="10" t="s">
        <v>18</v>
      </c>
      <c r="E1082" s="84">
        <v>12.382637470960315</v>
      </c>
      <c r="F1082" s="84">
        <v>18.229355243326072</v>
      </c>
      <c r="G1082" s="84">
        <v>11.237815700504763</v>
      </c>
      <c r="H1082" s="11">
        <v>0</v>
      </c>
      <c r="I1082" s="11">
        <v>0</v>
      </c>
      <c r="J1082" s="11">
        <v>0</v>
      </c>
      <c r="K1082" s="11">
        <v>0</v>
      </c>
      <c r="L1082" s="11">
        <v>0</v>
      </c>
      <c r="M1082" s="11">
        <v>0</v>
      </c>
      <c r="N1082" s="11"/>
      <c r="O1082" s="11"/>
    </row>
    <row r="1083" spans="1:15" x14ac:dyDescent="0.35">
      <c r="A1083" s="10" t="str">
        <f>$B$3&amp;$C$1083&amp;D1083</f>
        <v>DISTRIBUCION VOLUMEN X CRITERIO (Consumiciones)GinebraT.ESPAÑA</v>
      </c>
      <c r="B1083" s="10">
        <v>0</v>
      </c>
      <c r="C1083" s="10" t="s">
        <v>145</v>
      </c>
      <c r="D1083" s="10" t="s">
        <v>32</v>
      </c>
      <c r="E1083" s="84">
        <v>100</v>
      </c>
      <c r="F1083" s="84">
        <v>100</v>
      </c>
      <c r="G1083" s="84">
        <v>100</v>
      </c>
      <c r="H1083" s="11">
        <v>0</v>
      </c>
      <c r="I1083" s="11">
        <v>0</v>
      </c>
      <c r="J1083" s="11">
        <v>0</v>
      </c>
      <c r="K1083" s="11">
        <v>0</v>
      </c>
      <c r="L1083" s="11">
        <v>0</v>
      </c>
      <c r="M1083" s="11">
        <v>0</v>
      </c>
      <c r="N1083" s="11"/>
      <c r="O1083" s="11"/>
    </row>
    <row r="1084" spans="1:15" x14ac:dyDescent="0.35">
      <c r="A1084" s="10" t="str">
        <f t="shared" ref="A1084:A1112" si="35">$B$3&amp;$C$1083&amp;D1084</f>
        <v>DISTRIBUCION VOLUMEN X CRITERIO (Consumiciones)GinebraBCN AM</v>
      </c>
      <c r="B1084" s="10">
        <v>0</v>
      </c>
      <c r="C1084" s="10">
        <v>0</v>
      </c>
      <c r="D1084" s="10" t="s">
        <v>1</v>
      </c>
      <c r="E1084" s="84">
        <v>5.3098950893616985</v>
      </c>
      <c r="F1084" s="84">
        <v>5.0409246169083781</v>
      </c>
      <c r="G1084" s="84">
        <v>4.7373729365092228</v>
      </c>
      <c r="H1084" s="11">
        <v>0</v>
      </c>
      <c r="I1084" s="11">
        <v>0</v>
      </c>
      <c r="J1084" s="11">
        <v>0</v>
      </c>
      <c r="K1084" s="11">
        <v>0</v>
      </c>
      <c r="L1084" s="11">
        <v>0</v>
      </c>
      <c r="M1084" s="11">
        <v>0</v>
      </c>
      <c r="N1084" s="11"/>
      <c r="O1084" s="11"/>
    </row>
    <row r="1085" spans="1:15" x14ac:dyDescent="0.35">
      <c r="A1085" s="10" t="str">
        <f t="shared" si="35"/>
        <v>DISTRIBUCION VOLUMEN X CRITERIO (Consumiciones)GinebraREST.CAT ARAGON</v>
      </c>
      <c r="B1085" s="10">
        <v>0</v>
      </c>
      <c r="C1085" s="10">
        <v>0</v>
      </c>
      <c r="D1085" s="10" t="s">
        <v>2</v>
      </c>
      <c r="E1085" s="84">
        <v>8.595351390528096</v>
      </c>
      <c r="F1085" s="84">
        <v>8.3139720641567845</v>
      </c>
      <c r="G1085" s="84">
        <v>10.611464695856395</v>
      </c>
      <c r="H1085" s="11">
        <v>0</v>
      </c>
      <c r="I1085" s="11">
        <v>0</v>
      </c>
      <c r="J1085" s="11">
        <v>0</v>
      </c>
      <c r="K1085" s="11">
        <v>0</v>
      </c>
      <c r="L1085" s="11">
        <v>0</v>
      </c>
      <c r="M1085" s="11">
        <v>0</v>
      </c>
      <c r="N1085" s="11"/>
      <c r="O1085" s="11"/>
    </row>
    <row r="1086" spans="1:15" x14ac:dyDescent="0.35">
      <c r="A1086" s="10" t="str">
        <f t="shared" si="35"/>
        <v>DISTRIBUCION VOLUMEN X CRITERIO (Consumiciones)GinebraLEVANTE</v>
      </c>
      <c r="B1086" s="10">
        <v>0</v>
      </c>
      <c r="C1086" s="10">
        <v>0</v>
      </c>
      <c r="D1086" s="10" t="s">
        <v>3</v>
      </c>
      <c r="E1086" s="84">
        <v>12.429249846061833</v>
      </c>
      <c r="F1086" s="84">
        <v>14.19387430000339</v>
      </c>
      <c r="G1086" s="84">
        <v>14.951662321624484</v>
      </c>
      <c r="H1086" s="11">
        <v>0</v>
      </c>
      <c r="I1086" s="11">
        <v>0</v>
      </c>
      <c r="J1086" s="11">
        <v>0</v>
      </c>
      <c r="K1086" s="11">
        <v>0</v>
      </c>
      <c r="L1086" s="11">
        <v>0</v>
      </c>
      <c r="M1086" s="11">
        <v>0</v>
      </c>
      <c r="N1086" s="11"/>
      <c r="O1086" s="11"/>
    </row>
    <row r="1087" spans="1:15" x14ac:dyDescent="0.35">
      <c r="A1087" s="10" t="str">
        <f t="shared" si="35"/>
        <v>DISTRIBUCION VOLUMEN X CRITERIO (Consumiciones)GinebraANDALUCIA</v>
      </c>
      <c r="B1087" s="10">
        <v>0</v>
      </c>
      <c r="C1087" s="10">
        <v>0</v>
      </c>
      <c r="D1087" s="10" t="s">
        <v>4</v>
      </c>
      <c r="E1087" s="84">
        <v>26.87356071225075</v>
      </c>
      <c r="F1087" s="84">
        <v>26.931011497456097</v>
      </c>
      <c r="G1087" s="84">
        <v>24.509418536485086</v>
      </c>
      <c r="H1087" s="11">
        <v>0</v>
      </c>
      <c r="I1087" s="11">
        <v>0</v>
      </c>
      <c r="J1087" s="11">
        <v>0</v>
      </c>
      <c r="K1087" s="11">
        <v>0</v>
      </c>
      <c r="L1087" s="11">
        <v>0</v>
      </c>
      <c r="M1087" s="11">
        <v>0</v>
      </c>
      <c r="N1087" s="11"/>
      <c r="O1087" s="11"/>
    </row>
    <row r="1088" spans="1:15" x14ac:dyDescent="0.35">
      <c r="A1088" s="10" t="str">
        <f t="shared" si="35"/>
        <v>DISTRIBUCION VOLUMEN X CRITERIO (Consumiciones)GinebraMDD AM</v>
      </c>
      <c r="B1088" s="10">
        <v>0</v>
      </c>
      <c r="C1088" s="10">
        <v>0</v>
      </c>
      <c r="D1088" s="10" t="s">
        <v>5</v>
      </c>
      <c r="E1088" s="84">
        <v>11.780425787152963</v>
      </c>
      <c r="F1088" s="84">
        <v>12.142936012683732</v>
      </c>
      <c r="G1088" s="84">
        <v>9.3574213962237316</v>
      </c>
      <c r="H1088" s="11">
        <v>0</v>
      </c>
      <c r="I1088" s="11">
        <v>0</v>
      </c>
      <c r="J1088" s="11">
        <v>0</v>
      </c>
      <c r="K1088" s="11">
        <v>0</v>
      </c>
      <c r="L1088" s="11">
        <v>0</v>
      </c>
      <c r="M1088" s="11">
        <v>0</v>
      </c>
      <c r="N1088" s="11"/>
      <c r="O1088" s="11"/>
    </row>
    <row r="1089" spans="1:15" x14ac:dyDescent="0.35">
      <c r="A1089" s="10" t="str">
        <f t="shared" si="35"/>
        <v>DISTRIBUCION VOLUMEN X CRITERIO (Consumiciones)GinebraRTO CENTRO</v>
      </c>
      <c r="B1089" s="10">
        <v>0</v>
      </c>
      <c r="C1089" s="10">
        <v>0</v>
      </c>
      <c r="D1089" s="10" t="s">
        <v>6</v>
      </c>
      <c r="E1089" s="84">
        <v>12.178504788205931</v>
      </c>
      <c r="F1089" s="84">
        <v>11.684178099473897</v>
      </c>
      <c r="G1089" s="84">
        <v>10.532153337415352</v>
      </c>
      <c r="H1089" s="11">
        <v>0</v>
      </c>
      <c r="I1089" s="11">
        <v>0</v>
      </c>
      <c r="J1089" s="11">
        <v>0</v>
      </c>
      <c r="K1089" s="11">
        <v>0</v>
      </c>
      <c r="L1089" s="11">
        <v>0</v>
      </c>
      <c r="M1089" s="11">
        <v>0</v>
      </c>
      <c r="N1089" s="11"/>
      <c r="O1089" s="11"/>
    </row>
    <row r="1090" spans="1:15" x14ac:dyDescent="0.35">
      <c r="A1090" s="10" t="str">
        <f t="shared" si="35"/>
        <v>DISTRIBUCION VOLUMEN X CRITERIO (Consumiciones)GinebraNORTE-CENTRO</v>
      </c>
      <c r="B1090" s="10">
        <v>0</v>
      </c>
      <c r="C1090" s="10">
        <v>0</v>
      </c>
      <c r="D1090" s="10" t="s">
        <v>7</v>
      </c>
      <c r="E1090" s="84">
        <v>11.040484122069843</v>
      </c>
      <c r="F1090" s="84">
        <v>11.811095252262398</v>
      </c>
      <c r="G1090" s="84">
        <v>17.527511568039994</v>
      </c>
      <c r="H1090" s="11">
        <v>0</v>
      </c>
      <c r="I1090" s="11">
        <v>0</v>
      </c>
      <c r="J1090" s="11">
        <v>0</v>
      </c>
      <c r="K1090" s="11">
        <v>0</v>
      </c>
      <c r="L1090" s="11">
        <v>0</v>
      </c>
      <c r="M1090" s="11">
        <v>0</v>
      </c>
      <c r="N1090" s="11"/>
      <c r="O1090" s="11"/>
    </row>
    <row r="1091" spans="1:15" x14ac:dyDescent="0.35">
      <c r="A1091" s="10" t="str">
        <f t="shared" si="35"/>
        <v>DISTRIBUCION VOLUMEN X CRITERIO (Consumiciones)GinebraNOROESTE</v>
      </c>
      <c r="B1091" s="10">
        <v>0</v>
      </c>
      <c r="C1091" s="10">
        <v>0</v>
      </c>
      <c r="D1091" s="10" t="s">
        <v>8</v>
      </c>
      <c r="E1091" s="84">
        <v>11.792528264368892</v>
      </c>
      <c r="F1091" s="84">
        <v>9.8820081570553242</v>
      </c>
      <c r="G1091" s="84">
        <v>7.7729891439385108</v>
      </c>
      <c r="H1091" s="11">
        <v>0</v>
      </c>
      <c r="I1091" s="11">
        <v>0</v>
      </c>
      <c r="J1091" s="11">
        <v>0</v>
      </c>
      <c r="K1091" s="11">
        <v>0</v>
      </c>
      <c r="L1091" s="11">
        <v>0</v>
      </c>
      <c r="M1091" s="11">
        <v>0</v>
      </c>
      <c r="N1091" s="11"/>
      <c r="O1091" s="11"/>
    </row>
    <row r="1092" spans="1:15" x14ac:dyDescent="0.35">
      <c r="A1092" s="10" t="str">
        <f t="shared" si="35"/>
        <v>DISTRIBUCION VOLUMEN X CRITERIO (Consumiciones)Ginebra&lt;2MIL</v>
      </c>
      <c r="B1092" s="10">
        <v>0</v>
      </c>
      <c r="C1092" s="10">
        <v>0</v>
      </c>
      <c r="D1092" s="10" t="s">
        <v>9</v>
      </c>
      <c r="E1092" s="84">
        <v>9.5263185789686631</v>
      </c>
      <c r="F1092" s="84">
        <v>6.3600959564957051</v>
      </c>
      <c r="G1092" s="84">
        <v>5.8878310571194286</v>
      </c>
      <c r="H1092" s="11">
        <v>0</v>
      </c>
      <c r="I1092" s="11">
        <v>0</v>
      </c>
      <c r="J1092" s="11">
        <v>0</v>
      </c>
      <c r="K1092" s="11">
        <v>0</v>
      </c>
      <c r="L1092" s="11">
        <v>0</v>
      </c>
      <c r="M1092" s="11">
        <v>0</v>
      </c>
      <c r="N1092" s="11"/>
      <c r="O1092" s="11"/>
    </row>
    <row r="1093" spans="1:15" x14ac:dyDescent="0.35">
      <c r="A1093" s="10" t="str">
        <f t="shared" si="35"/>
        <v>DISTRIBUCION VOLUMEN X CRITERIO (Consumiciones)Ginebra2-5MIL</v>
      </c>
      <c r="B1093" s="10">
        <v>0</v>
      </c>
      <c r="C1093" s="10">
        <v>0</v>
      </c>
      <c r="D1093" s="10" t="s">
        <v>10</v>
      </c>
      <c r="E1093" s="84">
        <v>6.9297267778870824</v>
      </c>
      <c r="F1093" s="84">
        <v>7.244129443354411</v>
      </c>
      <c r="G1093" s="84">
        <v>5.5469651887762526</v>
      </c>
      <c r="H1093" s="11">
        <v>0</v>
      </c>
      <c r="I1093" s="11">
        <v>0</v>
      </c>
      <c r="J1093" s="11">
        <v>0</v>
      </c>
      <c r="K1093" s="11">
        <v>0</v>
      </c>
      <c r="L1093" s="11">
        <v>0</v>
      </c>
      <c r="M1093" s="11">
        <v>0</v>
      </c>
      <c r="N1093" s="11"/>
      <c r="O1093" s="11"/>
    </row>
    <row r="1094" spans="1:15" x14ac:dyDescent="0.35">
      <c r="A1094" s="10" t="str">
        <f t="shared" si="35"/>
        <v>DISTRIBUCION VOLUMEN X CRITERIO (Consumiciones)Ginebra5-10MIL</v>
      </c>
      <c r="B1094" s="10">
        <v>0</v>
      </c>
      <c r="C1094" s="10">
        <v>0</v>
      </c>
      <c r="D1094" s="10" t="s">
        <v>11</v>
      </c>
      <c r="E1094" s="84">
        <v>8.1575881569805908</v>
      </c>
      <c r="F1094" s="84">
        <v>9.5722765565627395</v>
      </c>
      <c r="G1094" s="84">
        <v>8.6412117990900192</v>
      </c>
      <c r="H1094" s="11">
        <v>0</v>
      </c>
      <c r="I1094" s="11">
        <v>0</v>
      </c>
      <c r="J1094" s="11">
        <v>0</v>
      </c>
      <c r="K1094" s="11">
        <v>0</v>
      </c>
      <c r="L1094" s="11">
        <v>0</v>
      </c>
      <c r="M1094" s="11">
        <v>0</v>
      </c>
      <c r="N1094" s="11"/>
      <c r="O1094" s="11"/>
    </row>
    <row r="1095" spans="1:15" x14ac:dyDescent="0.35">
      <c r="A1095" s="10" t="str">
        <f t="shared" si="35"/>
        <v>DISTRIBUCION VOLUMEN X CRITERIO (Consumiciones)Ginebra10-30MIL</v>
      </c>
      <c r="B1095" s="10">
        <v>0</v>
      </c>
      <c r="C1095" s="10">
        <v>0</v>
      </c>
      <c r="D1095" s="10" t="s">
        <v>12</v>
      </c>
      <c r="E1095" s="84">
        <v>14.585538990415545</v>
      </c>
      <c r="F1095" s="84">
        <v>15.859364231726653</v>
      </c>
      <c r="G1095" s="84">
        <v>25.373737551366975</v>
      </c>
      <c r="H1095" s="11">
        <v>0</v>
      </c>
      <c r="I1095" s="11">
        <v>0</v>
      </c>
      <c r="J1095" s="11">
        <v>0</v>
      </c>
      <c r="K1095" s="11">
        <v>0</v>
      </c>
      <c r="L1095" s="11">
        <v>0</v>
      </c>
      <c r="M1095" s="11">
        <v>0</v>
      </c>
      <c r="N1095" s="11"/>
      <c r="O1095" s="11"/>
    </row>
    <row r="1096" spans="1:15" x14ac:dyDescent="0.35">
      <c r="A1096" s="10" t="str">
        <f t="shared" si="35"/>
        <v>DISTRIBUCION VOLUMEN X CRITERIO (Consumiciones)Ginebra30-100MIL</v>
      </c>
      <c r="B1096" s="10">
        <v>0</v>
      </c>
      <c r="C1096" s="10">
        <v>0</v>
      </c>
      <c r="D1096" s="10" t="s">
        <v>13</v>
      </c>
      <c r="E1096" s="84">
        <v>19.650524811730065</v>
      </c>
      <c r="F1096" s="84">
        <v>21.249076399899074</v>
      </c>
      <c r="G1096" s="84">
        <v>20.424573559515046</v>
      </c>
      <c r="H1096" s="11">
        <v>0</v>
      </c>
      <c r="I1096" s="11">
        <v>0</v>
      </c>
      <c r="J1096" s="11">
        <v>0</v>
      </c>
      <c r="K1096" s="11">
        <v>0</v>
      </c>
      <c r="L1096" s="11">
        <v>0</v>
      </c>
      <c r="M1096" s="11">
        <v>0</v>
      </c>
      <c r="N1096" s="11"/>
      <c r="O1096" s="11"/>
    </row>
    <row r="1097" spans="1:15" x14ac:dyDescent="0.35">
      <c r="A1097" s="10" t="str">
        <f t="shared" si="35"/>
        <v>DISTRIBUCION VOLUMEN X CRITERIO (Consumiciones)Ginebra100-200MIL</v>
      </c>
      <c r="B1097" s="10">
        <v>0</v>
      </c>
      <c r="C1097" s="10">
        <v>0</v>
      </c>
      <c r="D1097" s="10" t="s">
        <v>14</v>
      </c>
      <c r="E1097" s="84">
        <v>10.537067894092839</v>
      </c>
      <c r="F1097" s="84">
        <v>12.130335132203799</v>
      </c>
      <c r="G1097" s="84">
        <v>10.711293284359195</v>
      </c>
      <c r="H1097" s="11">
        <v>0</v>
      </c>
      <c r="I1097" s="11">
        <v>0</v>
      </c>
      <c r="J1097" s="11">
        <v>0</v>
      </c>
      <c r="K1097" s="11">
        <v>0</v>
      </c>
      <c r="L1097" s="11">
        <v>0</v>
      </c>
      <c r="M1097" s="11">
        <v>0</v>
      </c>
      <c r="N1097" s="11"/>
      <c r="O1097" s="11"/>
    </row>
    <row r="1098" spans="1:15" x14ac:dyDescent="0.35">
      <c r="A1098" s="10" t="str">
        <f t="shared" si="35"/>
        <v>DISTRIBUCION VOLUMEN X CRITERIO (Consumiciones)Ginebra200-500MIL</v>
      </c>
      <c r="B1098" s="10">
        <v>0</v>
      </c>
      <c r="C1098" s="10">
        <v>0</v>
      </c>
      <c r="D1098" s="10" t="s">
        <v>15</v>
      </c>
      <c r="E1098" s="84">
        <v>13.686824487221086</v>
      </c>
      <c r="F1098" s="84">
        <v>10.719642083777403</v>
      </c>
      <c r="G1098" s="84">
        <v>8.9497600739311558</v>
      </c>
      <c r="H1098" s="11">
        <v>0</v>
      </c>
      <c r="I1098" s="11">
        <v>0</v>
      </c>
      <c r="J1098" s="11">
        <v>0</v>
      </c>
      <c r="K1098" s="11">
        <v>0</v>
      </c>
      <c r="L1098" s="11">
        <v>0</v>
      </c>
      <c r="M1098" s="11">
        <v>0</v>
      </c>
      <c r="N1098" s="11"/>
      <c r="O1098" s="11"/>
    </row>
    <row r="1099" spans="1:15" x14ac:dyDescent="0.35">
      <c r="A1099" s="10" t="str">
        <f t="shared" si="35"/>
        <v>DISTRIBUCION VOLUMEN X CRITERIO (Consumiciones)Ginebra&gt;500MIL</v>
      </c>
      <c r="B1099" s="10">
        <v>0</v>
      </c>
      <c r="C1099" s="10">
        <v>0</v>
      </c>
      <c r="D1099" s="10" t="s">
        <v>16</v>
      </c>
      <c r="E1099" s="84">
        <v>16.926418920656097</v>
      </c>
      <c r="F1099" s="84">
        <v>16.865084715124446</v>
      </c>
      <c r="G1099" s="84">
        <v>14.464627485841913</v>
      </c>
      <c r="H1099" s="11">
        <v>0</v>
      </c>
      <c r="I1099" s="11">
        <v>0</v>
      </c>
      <c r="J1099" s="11">
        <v>0</v>
      </c>
      <c r="K1099" s="11">
        <v>0</v>
      </c>
      <c r="L1099" s="11">
        <v>0</v>
      </c>
      <c r="M1099" s="11">
        <v>0</v>
      </c>
      <c r="N1099" s="11"/>
      <c r="O1099" s="11"/>
    </row>
    <row r="1100" spans="1:15" x14ac:dyDescent="0.35">
      <c r="A1100" s="10" t="str">
        <f t="shared" si="35"/>
        <v>DISTRIBUCION VOLUMEN X CRITERIO (Consumiciones)GinebraDE 15 A 19 AÑOS</v>
      </c>
      <c r="B1100" s="10">
        <v>0</v>
      </c>
      <c r="C1100" s="10">
        <v>0</v>
      </c>
      <c r="D1100" s="10" t="s">
        <v>35</v>
      </c>
      <c r="E1100" s="84">
        <v>1.2093118120091446</v>
      </c>
      <c r="F1100" s="84">
        <v>1.1293529715256254</v>
      </c>
      <c r="G1100" s="84">
        <v>3.2163418661098384</v>
      </c>
      <c r="H1100" s="11">
        <v>0</v>
      </c>
      <c r="I1100" s="11">
        <v>0</v>
      </c>
      <c r="J1100" s="11">
        <v>0</v>
      </c>
      <c r="K1100" s="11">
        <v>0</v>
      </c>
      <c r="L1100" s="11">
        <v>0</v>
      </c>
      <c r="M1100" s="11">
        <v>0</v>
      </c>
      <c r="N1100" s="11"/>
      <c r="O1100" s="11"/>
    </row>
    <row r="1101" spans="1:15" x14ac:dyDescent="0.35">
      <c r="A1101" s="10" t="str">
        <f t="shared" si="35"/>
        <v>DISTRIBUCION VOLUMEN X CRITERIO (Consumiciones)GinebraDE 20 A 24 AÑOS</v>
      </c>
      <c r="B1101" s="10">
        <v>0</v>
      </c>
      <c r="C1101" s="10">
        <v>0</v>
      </c>
      <c r="D1101" s="10" t="s">
        <v>36</v>
      </c>
      <c r="E1101" s="84">
        <v>3.945860014871712</v>
      </c>
      <c r="F1101" s="84">
        <v>3.5727691432832334</v>
      </c>
      <c r="G1101" s="84">
        <v>2.3078897345175937</v>
      </c>
      <c r="H1101" s="11">
        <v>0</v>
      </c>
      <c r="I1101" s="11">
        <v>0</v>
      </c>
      <c r="J1101" s="11">
        <v>0</v>
      </c>
      <c r="K1101" s="11">
        <v>0</v>
      </c>
      <c r="L1101" s="11">
        <v>0</v>
      </c>
      <c r="M1101" s="11">
        <v>0</v>
      </c>
      <c r="N1101" s="11"/>
      <c r="O1101" s="11"/>
    </row>
    <row r="1102" spans="1:15" x14ac:dyDescent="0.35">
      <c r="A1102" s="10" t="str">
        <f t="shared" si="35"/>
        <v>DISTRIBUCION VOLUMEN X CRITERIO (Consumiciones)GinebraDE 25 A 34 AÑOS</v>
      </c>
      <c r="B1102" s="10">
        <v>0</v>
      </c>
      <c r="C1102" s="10">
        <v>0</v>
      </c>
      <c r="D1102" s="10" t="s">
        <v>37</v>
      </c>
      <c r="E1102" s="84">
        <v>16.817918905359232</v>
      </c>
      <c r="F1102" s="84">
        <v>13.338409336551967</v>
      </c>
      <c r="G1102" s="84">
        <v>9.6264663475131229</v>
      </c>
      <c r="H1102" s="11">
        <v>0</v>
      </c>
      <c r="I1102" s="11">
        <v>0</v>
      </c>
      <c r="J1102" s="11">
        <v>0</v>
      </c>
      <c r="K1102" s="11">
        <v>0</v>
      </c>
      <c r="L1102" s="11">
        <v>0</v>
      </c>
      <c r="M1102" s="11">
        <v>0</v>
      </c>
      <c r="N1102" s="11"/>
      <c r="O1102" s="11"/>
    </row>
    <row r="1103" spans="1:15" x14ac:dyDescent="0.35">
      <c r="A1103" s="10" t="str">
        <f t="shared" si="35"/>
        <v>DISTRIBUCION VOLUMEN X CRITERIO (Consumiciones)GinebraDE 35 A 49 AÑOS</v>
      </c>
      <c r="B1103" s="10">
        <v>0</v>
      </c>
      <c r="C1103" s="10">
        <v>0</v>
      </c>
      <c r="D1103" s="10" t="s">
        <v>38</v>
      </c>
      <c r="E1103" s="84">
        <v>27.177171160138641</v>
      </c>
      <c r="F1103" s="84">
        <v>24.178822536972248</v>
      </c>
      <c r="G1103" s="84">
        <v>18.876427728004046</v>
      </c>
      <c r="H1103" s="11">
        <v>0</v>
      </c>
      <c r="I1103" s="11">
        <v>0</v>
      </c>
      <c r="J1103" s="11">
        <v>0</v>
      </c>
      <c r="K1103" s="11">
        <v>0</v>
      </c>
      <c r="L1103" s="11">
        <v>0</v>
      </c>
      <c r="M1103" s="11">
        <v>0</v>
      </c>
      <c r="N1103" s="11"/>
      <c r="O1103" s="11"/>
    </row>
    <row r="1104" spans="1:15" x14ac:dyDescent="0.35">
      <c r="A1104" s="10" t="str">
        <f t="shared" si="35"/>
        <v>DISTRIBUCION VOLUMEN X CRITERIO (Consumiciones)GinebraDE 50 A 59 AÑOS</v>
      </c>
      <c r="B1104" s="10">
        <v>0</v>
      </c>
      <c r="C1104" s="10">
        <v>0</v>
      </c>
      <c r="D1104" s="10" t="s">
        <v>39</v>
      </c>
      <c r="E1104" s="84">
        <v>20.228114315983817</v>
      </c>
      <c r="F1104" s="84">
        <v>23.727405220364769</v>
      </c>
      <c r="G1104" s="84">
        <v>23.250399800982564</v>
      </c>
      <c r="H1104" s="11">
        <v>0</v>
      </c>
      <c r="I1104" s="11">
        <v>0</v>
      </c>
      <c r="J1104" s="11">
        <v>0</v>
      </c>
      <c r="K1104" s="11">
        <v>0</v>
      </c>
      <c r="L1104" s="11">
        <v>0</v>
      </c>
      <c r="M1104" s="11">
        <v>0</v>
      </c>
      <c r="N1104" s="11"/>
      <c r="O1104" s="11"/>
    </row>
    <row r="1105" spans="1:15" x14ac:dyDescent="0.35">
      <c r="A1105" s="10" t="str">
        <f t="shared" si="35"/>
        <v>DISTRIBUCION VOLUMEN X CRITERIO (Consumiciones)GinebraDE 60 A 75 AÑOS</v>
      </c>
      <c r="B1105" s="10">
        <v>0</v>
      </c>
      <c r="C1105" s="10">
        <v>0</v>
      </c>
      <c r="D1105" s="10" t="s">
        <v>40</v>
      </c>
      <c r="E1105" s="84">
        <v>30.621622929842257</v>
      </c>
      <c r="F1105" s="84">
        <v>34.053258114688347</v>
      </c>
      <c r="G1105" s="84">
        <v>42.722469974942413</v>
      </c>
      <c r="H1105" s="11">
        <v>0</v>
      </c>
      <c r="I1105" s="11">
        <v>0</v>
      </c>
      <c r="J1105" s="11">
        <v>0</v>
      </c>
      <c r="K1105" s="11">
        <v>0</v>
      </c>
      <c r="L1105" s="11">
        <v>0</v>
      </c>
      <c r="M1105" s="11">
        <v>0</v>
      </c>
      <c r="N1105" s="11"/>
      <c r="O1105" s="11"/>
    </row>
    <row r="1106" spans="1:15" x14ac:dyDescent="0.35">
      <c r="A1106" s="10" t="str">
        <f t="shared" si="35"/>
        <v>DISTRIBUCION VOLUMEN X CRITERIO (Consumiciones)GinebraNIVEL ALTO</v>
      </c>
      <c r="B1106" s="10">
        <v>0</v>
      </c>
      <c r="C1106" s="10">
        <v>0</v>
      </c>
      <c r="D1106" s="10" t="s">
        <v>203</v>
      </c>
      <c r="E1106" s="84">
        <v>21.127828501606743</v>
      </c>
      <c r="F1106" s="84">
        <v>20.233654820232207</v>
      </c>
      <c r="G1106" s="84">
        <v>27.518389935611914</v>
      </c>
      <c r="H1106" s="11">
        <v>0</v>
      </c>
      <c r="I1106" s="11">
        <v>0</v>
      </c>
      <c r="J1106" s="11">
        <v>0</v>
      </c>
      <c r="K1106" s="11">
        <v>0</v>
      </c>
      <c r="L1106" s="11">
        <v>0</v>
      </c>
      <c r="M1106" s="11">
        <v>0</v>
      </c>
      <c r="N1106" s="11"/>
      <c r="O1106" s="11"/>
    </row>
    <row r="1107" spans="1:15" x14ac:dyDescent="0.35">
      <c r="A1107" s="10" t="str">
        <f t="shared" si="35"/>
        <v>DISTRIBUCION VOLUMEN X CRITERIO (Consumiciones)GinebraNIVEL MEDIO ALTO</v>
      </c>
      <c r="B1107" s="10">
        <v>0</v>
      </c>
      <c r="C1107" s="10">
        <v>0</v>
      </c>
      <c r="D1107" s="10" t="s">
        <v>204</v>
      </c>
      <c r="E1107" s="84">
        <v>19.463658886523262</v>
      </c>
      <c r="F1107" s="84">
        <v>17.398464244154297</v>
      </c>
      <c r="G1107" s="84">
        <v>14.702021873422908</v>
      </c>
      <c r="H1107" s="11">
        <v>0</v>
      </c>
      <c r="I1107" s="11">
        <v>0</v>
      </c>
      <c r="J1107" s="11">
        <v>0</v>
      </c>
      <c r="K1107" s="11">
        <v>0</v>
      </c>
      <c r="L1107" s="11">
        <v>0</v>
      </c>
      <c r="M1107" s="11">
        <v>0</v>
      </c>
      <c r="N1107" s="11"/>
      <c r="O1107" s="11"/>
    </row>
    <row r="1108" spans="1:15" x14ac:dyDescent="0.35">
      <c r="A1108" s="10" t="str">
        <f t="shared" si="35"/>
        <v>DISTRIBUCION VOLUMEN X CRITERIO (Consumiciones)GinebraNIVEL MEDIO</v>
      </c>
      <c r="B1108" s="10">
        <v>0</v>
      </c>
      <c r="C1108" s="10">
        <v>0</v>
      </c>
      <c r="D1108" s="10" t="s">
        <v>205</v>
      </c>
      <c r="E1108" s="84">
        <v>25.550805627694995</v>
      </c>
      <c r="F1108" s="84">
        <v>27.65604793305641</v>
      </c>
      <c r="G1108" s="84">
        <v>24.411395476355537</v>
      </c>
      <c r="H1108" s="11">
        <v>0</v>
      </c>
      <c r="I1108" s="11">
        <v>0</v>
      </c>
      <c r="J1108" s="11">
        <v>0</v>
      </c>
      <c r="K1108" s="11">
        <v>0</v>
      </c>
      <c r="L1108" s="11">
        <v>0</v>
      </c>
      <c r="M1108" s="11">
        <v>0</v>
      </c>
      <c r="N1108" s="11"/>
      <c r="O1108" s="11"/>
    </row>
    <row r="1109" spans="1:15" x14ac:dyDescent="0.35">
      <c r="A1109" s="10" t="str">
        <f t="shared" si="35"/>
        <v>DISTRIBUCION VOLUMEN X CRITERIO (Consumiciones)GinebraNIVEL MEDIO BAJO</v>
      </c>
      <c r="B1109" s="10">
        <v>0</v>
      </c>
      <c r="C1109" s="10">
        <v>0</v>
      </c>
      <c r="D1109" s="10" t="s">
        <v>206</v>
      </c>
      <c r="E1109" s="84">
        <v>17.893870208759832</v>
      </c>
      <c r="F1109" s="84">
        <v>17.092006010461819</v>
      </c>
      <c r="G1109" s="84">
        <v>16.341153600740522</v>
      </c>
      <c r="H1109" s="11">
        <v>0</v>
      </c>
      <c r="I1109" s="11">
        <v>0</v>
      </c>
      <c r="J1109" s="11">
        <v>0</v>
      </c>
      <c r="K1109" s="11">
        <v>0</v>
      </c>
      <c r="L1109" s="11">
        <v>0</v>
      </c>
      <c r="M1109" s="11">
        <v>0</v>
      </c>
      <c r="N1109" s="11"/>
      <c r="O1109" s="11"/>
    </row>
    <row r="1110" spans="1:15" x14ac:dyDescent="0.35">
      <c r="A1110" s="10" t="str">
        <f t="shared" si="35"/>
        <v>DISTRIBUCION VOLUMEN X CRITERIO (Consumiciones)GinebraNIVEL BAJO</v>
      </c>
      <c r="B1110" s="10">
        <v>0</v>
      </c>
      <c r="C1110" s="10">
        <v>0</v>
      </c>
      <c r="D1110" s="10" t="s">
        <v>207</v>
      </c>
      <c r="E1110" s="84">
        <v>15.963851138668449</v>
      </c>
      <c r="F1110" s="84">
        <v>17.619826992095263</v>
      </c>
      <c r="G1110" s="84">
        <v>17.027042145822715</v>
      </c>
      <c r="H1110" s="11">
        <v>0</v>
      </c>
      <c r="I1110" s="11">
        <v>0</v>
      </c>
      <c r="J1110" s="11">
        <v>0</v>
      </c>
      <c r="K1110" s="11">
        <v>0</v>
      </c>
      <c r="L1110" s="11">
        <v>0</v>
      </c>
      <c r="M1110" s="11">
        <v>0</v>
      </c>
      <c r="N1110" s="11"/>
      <c r="O1110" s="11"/>
    </row>
    <row r="1111" spans="1:15" x14ac:dyDescent="0.35">
      <c r="A1111" s="10" t="str">
        <f t="shared" si="35"/>
        <v>DISTRIBUCION VOLUMEN X CRITERIO (Consumiciones)GinebraHOMBRE</v>
      </c>
      <c r="B1111" s="10">
        <v>0</v>
      </c>
      <c r="C1111" s="10">
        <v>0</v>
      </c>
      <c r="D1111" s="10" t="s">
        <v>17</v>
      </c>
      <c r="E1111" s="84">
        <v>59.140235767057334</v>
      </c>
      <c r="F1111" s="84">
        <v>63.142251362333688</v>
      </c>
      <c r="G1111" s="84">
        <v>69.056624310780094</v>
      </c>
      <c r="H1111" s="11">
        <v>0</v>
      </c>
      <c r="I1111" s="11">
        <v>0</v>
      </c>
      <c r="J1111" s="11">
        <v>0</v>
      </c>
      <c r="K1111" s="11">
        <v>0</v>
      </c>
      <c r="L1111" s="11">
        <v>0</v>
      </c>
      <c r="M1111" s="11">
        <v>0</v>
      </c>
      <c r="N1111" s="11"/>
      <c r="O1111" s="11"/>
    </row>
    <row r="1112" spans="1:15" x14ac:dyDescent="0.35">
      <c r="A1112" s="10" t="str">
        <f t="shared" si="35"/>
        <v>DISTRIBUCION VOLUMEN X CRITERIO (Consumiciones)GinebraMUJER</v>
      </c>
      <c r="B1112" s="10">
        <v>0</v>
      </c>
      <c r="C1112" s="10">
        <v>0</v>
      </c>
      <c r="D1112" s="10" t="s">
        <v>18</v>
      </c>
      <c r="E1112" s="84">
        <v>40.859778596195952</v>
      </c>
      <c r="F1112" s="84">
        <v>36.857763701480394</v>
      </c>
      <c r="G1112" s="84">
        <v>30.943375689219899</v>
      </c>
      <c r="H1112" s="11">
        <v>0</v>
      </c>
      <c r="I1112" s="11">
        <v>0</v>
      </c>
      <c r="J1112" s="11">
        <v>0</v>
      </c>
      <c r="K1112" s="11">
        <v>0</v>
      </c>
      <c r="L1112" s="11">
        <v>0</v>
      </c>
      <c r="M1112" s="11">
        <v>0</v>
      </c>
      <c r="N1112" s="11"/>
      <c r="O1112" s="11"/>
    </row>
    <row r="1113" spans="1:15" x14ac:dyDescent="0.35">
      <c r="A1113" s="10" t="str">
        <f>$B$3&amp;$C$1113&amp;D1113</f>
        <v>DISTRIBUCION VOLUMEN X CRITERIO (Consumiciones)RonT.ESPAÑA</v>
      </c>
      <c r="B1113" s="10">
        <v>0</v>
      </c>
      <c r="C1113" s="10" t="s">
        <v>146</v>
      </c>
      <c r="D1113" s="10" t="s">
        <v>32</v>
      </c>
      <c r="E1113" s="84">
        <v>100</v>
      </c>
      <c r="F1113" s="84">
        <v>100</v>
      </c>
      <c r="G1113" s="84">
        <v>100</v>
      </c>
      <c r="H1113" s="11">
        <v>0</v>
      </c>
      <c r="I1113" s="11">
        <v>0</v>
      </c>
      <c r="J1113" s="11">
        <v>0</v>
      </c>
      <c r="K1113" s="11">
        <v>0</v>
      </c>
      <c r="L1113" s="11">
        <v>0</v>
      </c>
      <c r="M1113" s="11">
        <v>0</v>
      </c>
      <c r="N1113" s="11"/>
      <c r="O1113" s="11"/>
    </row>
    <row r="1114" spans="1:15" x14ac:dyDescent="0.35">
      <c r="A1114" s="10" t="str">
        <f t="shared" ref="A1114:A1142" si="36">$B$3&amp;$C$1113&amp;D1114</f>
        <v>DISTRIBUCION VOLUMEN X CRITERIO (Consumiciones)RonBCN AM</v>
      </c>
      <c r="B1114" s="10">
        <v>0</v>
      </c>
      <c r="C1114" s="10">
        <v>0</v>
      </c>
      <c r="D1114" s="10" t="s">
        <v>1</v>
      </c>
      <c r="E1114" s="84">
        <v>2.3447470136593389</v>
      </c>
      <c r="F1114" s="84">
        <v>2.4353584640098425</v>
      </c>
      <c r="G1114" s="84">
        <v>3.0775937660504789</v>
      </c>
      <c r="H1114" s="11">
        <v>0</v>
      </c>
      <c r="I1114" s="11">
        <v>0</v>
      </c>
      <c r="J1114" s="11">
        <v>0</v>
      </c>
      <c r="K1114" s="11">
        <v>0</v>
      </c>
      <c r="L1114" s="11">
        <v>0</v>
      </c>
      <c r="M1114" s="11">
        <v>0</v>
      </c>
      <c r="N1114" s="11"/>
      <c r="O1114" s="11"/>
    </row>
    <row r="1115" spans="1:15" x14ac:dyDescent="0.35">
      <c r="A1115" s="10" t="str">
        <f t="shared" si="36"/>
        <v>DISTRIBUCION VOLUMEN X CRITERIO (Consumiciones)RonREST.CAT ARAGON</v>
      </c>
      <c r="B1115" s="10">
        <v>0</v>
      </c>
      <c r="C1115" s="10">
        <v>0</v>
      </c>
      <c r="D1115" s="10" t="s">
        <v>2</v>
      </c>
      <c r="E1115" s="84">
        <v>6.2945968950218907</v>
      </c>
      <c r="F1115" s="84">
        <v>6.165611057898845</v>
      </c>
      <c r="G1115" s="84">
        <v>9.9472667434600872</v>
      </c>
      <c r="H1115" s="11">
        <v>0</v>
      </c>
      <c r="I1115" s="11">
        <v>0</v>
      </c>
      <c r="J1115" s="11">
        <v>0</v>
      </c>
      <c r="K1115" s="11">
        <v>0</v>
      </c>
      <c r="L1115" s="11">
        <v>0</v>
      </c>
      <c r="M1115" s="11">
        <v>0</v>
      </c>
      <c r="N1115" s="11"/>
      <c r="O1115" s="11"/>
    </row>
    <row r="1116" spans="1:15" x14ac:dyDescent="0.35">
      <c r="A1116" s="10" t="str">
        <f t="shared" si="36"/>
        <v>DISTRIBUCION VOLUMEN X CRITERIO (Consumiciones)RonLEVANTE</v>
      </c>
      <c r="B1116" s="10">
        <v>0</v>
      </c>
      <c r="C1116" s="10">
        <v>0</v>
      </c>
      <c r="D1116" s="10" t="s">
        <v>3</v>
      </c>
      <c r="E1116" s="84">
        <v>8.3163189161142892</v>
      </c>
      <c r="F1116" s="84">
        <v>7.3850456260353399</v>
      </c>
      <c r="G1116" s="84">
        <v>6.2541433893124259</v>
      </c>
      <c r="H1116" s="11">
        <v>0</v>
      </c>
      <c r="I1116" s="11">
        <v>0</v>
      </c>
      <c r="J1116" s="11">
        <v>0</v>
      </c>
      <c r="K1116" s="11">
        <v>0</v>
      </c>
      <c r="L1116" s="11">
        <v>0</v>
      </c>
      <c r="M1116" s="11">
        <v>0</v>
      </c>
      <c r="N1116" s="11"/>
      <c r="O1116" s="11"/>
    </row>
    <row r="1117" spans="1:15" x14ac:dyDescent="0.35">
      <c r="A1117" s="10" t="str">
        <f t="shared" si="36"/>
        <v>DISTRIBUCION VOLUMEN X CRITERIO (Consumiciones)RonANDALUCIA</v>
      </c>
      <c r="B1117" s="10">
        <v>0</v>
      </c>
      <c r="C1117" s="10">
        <v>0</v>
      </c>
      <c r="D1117" s="10" t="s">
        <v>4</v>
      </c>
      <c r="E1117" s="84">
        <v>29.324670176236367</v>
      </c>
      <c r="F1117" s="84">
        <v>32.788532227409725</v>
      </c>
      <c r="G1117" s="84">
        <v>30.66754711699976</v>
      </c>
      <c r="H1117" s="11">
        <v>0</v>
      </c>
      <c r="I1117" s="11">
        <v>0</v>
      </c>
      <c r="J1117" s="11">
        <v>0</v>
      </c>
      <c r="K1117" s="11">
        <v>0</v>
      </c>
      <c r="L1117" s="11">
        <v>0</v>
      </c>
      <c r="M1117" s="11">
        <v>0</v>
      </c>
      <c r="N1117" s="11"/>
      <c r="O1117" s="11"/>
    </row>
    <row r="1118" spans="1:15" x14ac:dyDescent="0.35">
      <c r="A1118" s="10" t="str">
        <f t="shared" si="36"/>
        <v>DISTRIBUCION VOLUMEN X CRITERIO (Consumiciones)RonMDD AM</v>
      </c>
      <c r="B1118" s="10">
        <v>0</v>
      </c>
      <c r="C1118" s="10">
        <v>0</v>
      </c>
      <c r="D1118" s="10" t="s">
        <v>5</v>
      </c>
      <c r="E1118" s="84">
        <v>14.383811089540666</v>
      </c>
      <c r="F1118" s="84">
        <v>13.495878696093328</v>
      </c>
      <c r="G1118" s="84">
        <v>10.619415214751282</v>
      </c>
      <c r="H1118" s="11">
        <v>0</v>
      </c>
      <c r="I1118" s="11">
        <v>0</v>
      </c>
      <c r="J1118" s="11">
        <v>0</v>
      </c>
      <c r="K1118" s="11">
        <v>0</v>
      </c>
      <c r="L1118" s="11">
        <v>0</v>
      </c>
      <c r="M1118" s="11">
        <v>0</v>
      </c>
      <c r="N1118" s="11"/>
      <c r="O1118" s="11"/>
    </row>
    <row r="1119" spans="1:15" x14ac:dyDescent="0.35">
      <c r="A1119" s="10" t="str">
        <f t="shared" si="36"/>
        <v>DISTRIBUCION VOLUMEN X CRITERIO (Consumiciones)RonRTO CENTRO</v>
      </c>
      <c r="B1119" s="10">
        <v>0</v>
      </c>
      <c r="C1119" s="10">
        <v>0</v>
      </c>
      <c r="D1119" s="10" t="s">
        <v>6</v>
      </c>
      <c r="E1119" s="84">
        <v>19.723227871346872</v>
      </c>
      <c r="F1119" s="84">
        <v>16.714133122044419</v>
      </c>
      <c r="G1119" s="84">
        <v>20.869190616571061</v>
      </c>
      <c r="H1119" s="11">
        <v>0</v>
      </c>
      <c r="I1119" s="11">
        <v>0</v>
      </c>
      <c r="J1119" s="11">
        <v>0</v>
      </c>
      <c r="K1119" s="11">
        <v>0</v>
      </c>
      <c r="L1119" s="11">
        <v>0</v>
      </c>
      <c r="M1119" s="11">
        <v>0</v>
      </c>
      <c r="N1119" s="11"/>
      <c r="O1119" s="11"/>
    </row>
    <row r="1120" spans="1:15" x14ac:dyDescent="0.35">
      <c r="A1120" s="10" t="str">
        <f t="shared" si="36"/>
        <v>DISTRIBUCION VOLUMEN X CRITERIO (Consumiciones)RonNORTE-CENTRO</v>
      </c>
      <c r="B1120" s="10">
        <v>0</v>
      </c>
      <c r="C1120" s="10">
        <v>0</v>
      </c>
      <c r="D1120" s="10" t="s">
        <v>7</v>
      </c>
      <c r="E1120" s="84">
        <v>7.8850790819152223</v>
      </c>
      <c r="F1120" s="84">
        <v>11.211537979349183</v>
      </c>
      <c r="G1120" s="84">
        <v>12.725324846931175</v>
      </c>
      <c r="H1120" s="11">
        <v>0</v>
      </c>
      <c r="I1120" s="11">
        <v>0</v>
      </c>
      <c r="J1120" s="11">
        <v>0</v>
      </c>
      <c r="K1120" s="11">
        <v>0</v>
      </c>
      <c r="L1120" s="11">
        <v>0</v>
      </c>
      <c r="M1120" s="11">
        <v>0</v>
      </c>
      <c r="N1120" s="11"/>
      <c r="O1120" s="11"/>
    </row>
    <row r="1121" spans="1:15" x14ac:dyDescent="0.35">
      <c r="A1121" s="10" t="str">
        <f t="shared" si="36"/>
        <v>DISTRIBUCION VOLUMEN X CRITERIO (Consumiciones)RonNOROESTE</v>
      </c>
      <c r="B1121" s="10">
        <v>0</v>
      </c>
      <c r="C1121" s="10">
        <v>0</v>
      </c>
      <c r="D1121" s="10" t="s">
        <v>8</v>
      </c>
      <c r="E1121" s="84">
        <v>11.727547790195359</v>
      </c>
      <c r="F1121" s="84">
        <v>9.8039158655573981</v>
      </c>
      <c r="G1121" s="84">
        <v>5.8395214313719297</v>
      </c>
      <c r="H1121" s="11">
        <v>0</v>
      </c>
      <c r="I1121" s="11">
        <v>0</v>
      </c>
      <c r="J1121" s="11">
        <v>0</v>
      </c>
      <c r="K1121" s="11">
        <v>0</v>
      </c>
      <c r="L1121" s="11">
        <v>0</v>
      </c>
      <c r="M1121" s="11">
        <v>0</v>
      </c>
      <c r="N1121" s="11"/>
      <c r="O1121" s="11"/>
    </row>
    <row r="1122" spans="1:15" x14ac:dyDescent="0.35">
      <c r="A1122" s="10" t="str">
        <f t="shared" si="36"/>
        <v>DISTRIBUCION VOLUMEN X CRITERIO (Consumiciones)Ron&lt;2MIL</v>
      </c>
      <c r="B1122" s="10">
        <v>0</v>
      </c>
      <c r="C1122" s="10">
        <v>0</v>
      </c>
      <c r="D1122" s="10" t="s">
        <v>9</v>
      </c>
      <c r="E1122" s="84">
        <v>9.7163632229742731</v>
      </c>
      <c r="F1122" s="84">
        <v>11.267880574959923</v>
      </c>
      <c r="G1122" s="84">
        <v>12.905701407875506</v>
      </c>
      <c r="H1122" s="11">
        <v>0</v>
      </c>
      <c r="I1122" s="11">
        <v>0</v>
      </c>
      <c r="J1122" s="11">
        <v>0</v>
      </c>
      <c r="K1122" s="11">
        <v>0</v>
      </c>
      <c r="L1122" s="11">
        <v>0</v>
      </c>
      <c r="M1122" s="11">
        <v>0</v>
      </c>
      <c r="N1122" s="11"/>
      <c r="O1122" s="11"/>
    </row>
    <row r="1123" spans="1:15" x14ac:dyDescent="0.35">
      <c r="A1123" s="10" t="str">
        <f t="shared" si="36"/>
        <v>DISTRIBUCION VOLUMEN X CRITERIO (Consumiciones)Ron2-5MIL</v>
      </c>
      <c r="B1123" s="10">
        <v>0</v>
      </c>
      <c r="C1123" s="10">
        <v>0</v>
      </c>
      <c r="D1123" s="10" t="s">
        <v>10</v>
      </c>
      <c r="E1123" s="84">
        <v>5.8757892159434739</v>
      </c>
      <c r="F1123" s="84">
        <v>6.9696456063105847</v>
      </c>
      <c r="G1123" s="84">
        <v>5.8935395943932241</v>
      </c>
      <c r="H1123" s="11">
        <v>0</v>
      </c>
      <c r="I1123" s="11">
        <v>0</v>
      </c>
      <c r="J1123" s="11">
        <v>0</v>
      </c>
      <c r="K1123" s="11">
        <v>0</v>
      </c>
      <c r="L1123" s="11">
        <v>0</v>
      </c>
      <c r="M1123" s="11">
        <v>0</v>
      </c>
      <c r="N1123" s="11"/>
      <c r="O1123" s="11"/>
    </row>
    <row r="1124" spans="1:15" x14ac:dyDescent="0.35">
      <c r="A1124" s="10" t="str">
        <f t="shared" si="36"/>
        <v>DISTRIBUCION VOLUMEN X CRITERIO (Consumiciones)Ron5-10MIL</v>
      </c>
      <c r="B1124" s="10">
        <v>0</v>
      </c>
      <c r="C1124" s="10">
        <v>0</v>
      </c>
      <c r="D1124" s="10" t="s">
        <v>11</v>
      </c>
      <c r="E1124" s="84">
        <v>7.9750453270837349</v>
      </c>
      <c r="F1124" s="84">
        <v>8.7588815728988543</v>
      </c>
      <c r="G1124" s="84">
        <v>8.880110238030662</v>
      </c>
      <c r="H1124" s="11">
        <v>0</v>
      </c>
      <c r="I1124" s="11">
        <v>0</v>
      </c>
      <c r="J1124" s="11">
        <v>0</v>
      </c>
      <c r="K1124" s="11">
        <v>0</v>
      </c>
      <c r="L1124" s="11">
        <v>0</v>
      </c>
      <c r="M1124" s="11">
        <v>0</v>
      </c>
      <c r="N1124" s="11"/>
      <c r="O1124" s="11"/>
    </row>
    <row r="1125" spans="1:15" x14ac:dyDescent="0.35">
      <c r="A1125" s="10" t="str">
        <f t="shared" si="36"/>
        <v>DISTRIBUCION VOLUMEN X CRITERIO (Consumiciones)Ron10-30MIL</v>
      </c>
      <c r="B1125" s="10">
        <v>0</v>
      </c>
      <c r="C1125" s="10">
        <v>0</v>
      </c>
      <c r="D1125" s="10" t="s">
        <v>12</v>
      </c>
      <c r="E1125" s="84">
        <v>16.460083017063972</v>
      </c>
      <c r="F1125" s="84">
        <v>15.633885125026536</v>
      </c>
      <c r="G1125" s="84">
        <v>17.834123435062043</v>
      </c>
      <c r="H1125" s="11">
        <v>0</v>
      </c>
      <c r="I1125" s="11">
        <v>0</v>
      </c>
      <c r="J1125" s="11">
        <v>0</v>
      </c>
      <c r="K1125" s="11">
        <v>0</v>
      </c>
      <c r="L1125" s="11">
        <v>0</v>
      </c>
      <c r="M1125" s="11">
        <v>0</v>
      </c>
      <c r="N1125" s="11"/>
      <c r="O1125" s="11"/>
    </row>
    <row r="1126" spans="1:15" x14ac:dyDescent="0.35">
      <c r="A1126" s="10" t="str">
        <f t="shared" si="36"/>
        <v>DISTRIBUCION VOLUMEN X CRITERIO (Consumiciones)Ron30-100MIL</v>
      </c>
      <c r="B1126" s="10">
        <v>0</v>
      </c>
      <c r="C1126" s="10">
        <v>0</v>
      </c>
      <c r="D1126" s="10" t="s">
        <v>13</v>
      </c>
      <c r="E1126" s="84">
        <v>18.718094688423665</v>
      </c>
      <c r="F1126" s="84">
        <v>16.182557632226906</v>
      </c>
      <c r="G1126" s="84">
        <v>21.646263856587765</v>
      </c>
      <c r="H1126" s="11">
        <v>0</v>
      </c>
      <c r="I1126" s="11">
        <v>0</v>
      </c>
      <c r="J1126" s="11">
        <v>0</v>
      </c>
      <c r="K1126" s="11">
        <v>0</v>
      </c>
      <c r="L1126" s="11">
        <v>0</v>
      </c>
      <c r="M1126" s="11">
        <v>0</v>
      </c>
      <c r="N1126" s="11"/>
      <c r="O1126" s="11"/>
    </row>
    <row r="1127" spans="1:15" x14ac:dyDescent="0.35">
      <c r="A1127" s="10" t="str">
        <f t="shared" si="36"/>
        <v>DISTRIBUCION VOLUMEN X CRITERIO (Consumiciones)Ron100-200MIL</v>
      </c>
      <c r="B1127" s="10">
        <v>0</v>
      </c>
      <c r="C1127" s="10">
        <v>0</v>
      </c>
      <c r="D1127" s="10" t="s">
        <v>14</v>
      </c>
      <c r="E1127" s="84">
        <v>12.203563787303754</v>
      </c>
      <c r="F1127" s="84">
        <v>12.295463473262089</v>
      </c>
      <c r="G1127" s="84">
        <v>11.5018646771221</v>
      </c>
      <c r="H1127" s="11">
        <v>0</v>
      </c>
      <c r="I1127" s="11">
        <v>0</v>
      </c>
      <c r="J1127" s="11">
        <v>0</v>
      </c>
      <c r="K1127" s="11">
        <v>0</v>
      </c>
      <c r="L1127" s="11">
        <v>0</v>
      </c>
      <c r="M1127" s="11">
        <v>0</v>
      </c>
      <c r="N1127" s="11"/>
      <c r="O1127" s="11"/>
    </row>
    <row r="1128" spans="1:15" x14ac:dyDescent="0.35">
      <c r="A1128" s="10" t="str">
        <f t="shared" si="36"/>
        <v>DISTRIBUCION VOLUMEN X CRITERIO (Consumiciones)Ron200-500MIL</v>
      </c>
      <c r="B1128" s="10">
        <v>0</v>
      </c>
      <c r="C1128" s="10">
        <v>0</v>
      </c>
      <c r="D1128" s="10" t="s">
        <v>15</v>
      </c>
      <c r="E1128" s="84">
        <v>12.290883280573192</v>
      </c>
      <c r="F1128" s="84">
        <v>13.213791281992131</v>
      </c>
      <c r="G1128" s="84">
        <v>10.058518808426347</v>
      </c>
      <c r="H1128" s="11">
        <v>0</v>
      </c>
      <c r="I1128" s="11">
        <v>0</v>
      </c>
      <c r="J1128" s="11">
        <v>0</v>
      </c>
      <c r="K1128" s="11">
        <v>0</v>
      </c>
      <c r="L1128" s="11">
        <v>0</v>
      </c>
      <c r="M1128" s="11">
        <v>0</v>
      </c>
      <c r="N1128" s="11"/>
      <c r="O1128" s="11"/>
    </row>
    <row r="1129" spans="1:15" x14ac:dyDescent="0.35">
      <c r="A1129" s="10" t="str">
        <f t="shared" si="36"/>
        <v>DISTRIBUCION VOLUMEN X CRITERIO (Consumiciones)Ron&gt;500MIL</v>
      </c>
      <c r="B1129" s="10">
        <v>0</v>
      </c>
      <c r="C1129" s="10">
        <v>0</v>
      </c>
      <c r="D1129" s="10" t="s">
        <v>16</v>
      </c>
      <c r="E1129" s="84">
        <v>16.760174545708942</v>
      </c>
      <c r="F1129" s="84">
        <v>15.677908106038949</v>
      </c>
      <c r="G1129" s="84">
        <v>11.279871037061913</v>
      </c>
      <c r="H1129" s="11">
        <v>0</v>
      </c>
      <c r="I1129" s="11">
        <v>0</v>
      </c>
      <c r="J1129" s="11">
        <v>0</v>
      </c>
      <c r="K1129" s="11">
        <v>0</v>
      </c>
      <c r="L1129" s="11">
        <v>0</v>
      </c>
      <c r="M1129" s="11">
        <v>0</v>
      </c>
      <c r="N1129" s="11"/>
      <c r="O1129" s="11"/>
    </row>
    <row r="1130" spans="1:15" x14ac:dyDescent="0.35">
      <c r="A1130" s="10" t="str">
        <f t="shared" si="36"/>
        <v>DISTRIBUCION VOLUMEN X CRITERIO (Consumiciones)RonDE 15 A 19 AÑOS</v>
      </c>
      <c r="B1130" s="10">
        <v>0</v>
      </c>
      <c r="C1130" s="10">
        <v>0</v>
      </c>
      <c r="D1130" s="10" t="s">
        <v>35</v>
      </c>
      <c r="E1130" s="84">
        <v>5.9888562417289011</v>
      </c>
      <c r="F1130" s="84">
        <v>3.1731061308888009</v>
      </c>
      <c r="G1130" s="84">
        <v>1.0227303429276489</v>
      </c>
      <c r="H1130" s="11">
        <v>0</v>
      </c>
      <c r="I1130" s="11">
        <v>0</v>
      </c>
      <c r="J1130" s="11">
        <v>0</v>
      </c>
      <c r="K1130" s="11">
        <v>0</v>
      </c>
      <c r="L1130" s="11">
        <v>0</v>
      </c>
      <c r="M1130" s="11">
        <v>0</v>
      </c>
      <c r="N1130" s="11"/>
      <c r="O1130" s="11"/>
    </row>
    <row r="1131" spans="1:15" x14ac:dyDescent="0.35">
      <c r="A1131" s="10" t="str">
        <f t="shared" si="36"/>
        <v>DISTRIBUCION VOLUMEN X CRITERIO (Consumiciones)RonDE 20 A 24 AÑOS</v>
      </c>
      <c r="B1131" s="10">
        <v>0</v>
      </c>
      <c r="C1131" s="10">
        <v>0</v>
      </c>
      <c r="D1131" s="10" t="s">
        <v>36</v>
      </c>
      <c r="E1131" s="84">
        <v>6.5978015635657696</v>
      </c>
      <c r="F1131" s="84">
        <v>5.3240727275158672</v>
      </c>
      <c r="G1131" s="84">
        <v>5.358119063601829</v>
      </c>
      <c r="H1131" s="11">
        <v>0</v>
      </c>
      <c r="I1131" s="11">
        <v>0</v>
      </c>
      <c r="J1131" s="11">
        <v>0</v>
      </c>
      <c r="K1131" s="11">
        <v>0</v>
      </c>
      <c r="L1131" s="11">
        <v>0</v>
      </c>
      <c r="M1131" s="11">
        <v>0</v>
      </c>
      <c r="N1131" s="11"/>
      <c r="O1131" s="11"/>
    </row>
    <row r="1132" spans="1:15" x14ac:dyDescent="0.35">
      <c r="A1132" s="10" t="str">
        <f t="shared" si="36"/>
        <v>DISTRIBUCION VOLUMEN X CRITERIO (Consumiciones)RonDE 25 A 34 AÑOS</v>
      </c>
      <c r="B1132" s="10">
        <v>0</v>
      </c>
      <c r="C1132" s="10">
        <v>0</v>
      </c>
      <c r="D1132" s="10" t="s">
        <v>37</v>
      </c>
      <c r="E1132" s="84">
        <v>17.124269082556506</v>
      </c>
      <c r="F1132" s="84">
        <v>16.8778719997058</v>
      </c>
      <c r="G1132" s="84">
        <v>9.3119811973036413</v>
      </c>
      <c r="H1132" s="11">
        <v>0</v>
      </c>
      <c r="I1132" s="11">
        <v>0</v>
      </c>
      <c r="J1132" s="11">
        <v>0</v>
      </c>
      <c r="K1132" s="11">
        <v>0</v>
      </c>
      <c r="L1132" s="11">
        <v>0</v>
      </c>
      <c r="M1132" s="11">
        <v>0</v>
      </c>
      <c r="N1132" s="11"/>
      <c r="O1132" s="11"/>
    </row>
    <row r="1133" spans="1:15" x14ac:dyDescent="0.35">
      <c r="A1133" s="10" t="str">
        <f t="shared" si="36"/>
        <v>DISTRIBUCION VOLUMEN X CRITERIO (Consumiciones)RonDE 35 A 49 AÑOS</v>
      </c>
      <c r="B1133" s="10">
        <v>0</v>
      </c>
      <c r="C1133" s="10">
        <v>0</v>
      </c>
      <c r="D1133" s="10" t="s">
        <v>38</v>
      </c>
      <c r="E1133" s="84">
        <v>29.054095178131067</v>
      </c>
      <c r="F1133" s="84">
        <v>29.106866388179853</v>
      </c>
      <c r="G1133" s="84">
        <v>30.770818870900584</v>
      </c>
      <c r="H1133" s="11">
        <v>0</v>
      </c>
      <c r="I1133" s="11">
        <v>0</v>
      </c>
      <c r="J1133" s="11">
        <v>0</v>
      </c>
      <c r="K1133" s="11">
        <v>0</v>
      </c>
      <c r="L1133" s="11">
        <v>0</v>
      </c>
      <c r="M1133" s="11">
        <v>0</v>
      </c>
      <c r="N1133" s="11"/>
      <c r="O1133" s="11"/>
    </row>
    <row r="1134" spans="1:15" x14ac:dyDescent="0.35">
      <c r="A1134" s="10" t="str">
        <f t="shared" si="36"/>
        <v>DISTRIBUCION VOLUMEN X CRITERIO (Consumiciones)RonDE 50 A 59 AÑOS</v>
      </c>
      <c r="B1134" s="10">
        <v>0</v>
      </c>
      <c r="C1134" s="10">
        <v>0</v>
      </c>
      <c r="D1134" s="10" t="s">
        <v>39</v>
      </c>
      <c r="E1134" s="84">
        <v>13.275816033253465</v>
      </c>
      <c r="F1134" s="84">
        <v>19.053225081197457</v>
      </c>
      <c r="G1134" s="84">
        <v>17.214569311501961</v>
      </c>
      <c r="H1134" s="11">
        <v>0</v>
      </c>
      <c r="I1134" s="11">
        <v>0</v>
      </c>
      <c r="J1134" s="11">
        <v>0</v>
      </c>
      <c r="K1134" s="11">
        <v>0</v>
      </c>
      <c r="L1134" s="11">
        <v>0</v>
      </c>
      <c r="M1134" s="11">
        <v>0</v>
      </c>
      <c r="N1134" s="11"/>
      <c r="O1134" s="11"/>
    </row>
    <row r="1135" spans="1:15" x14ac:dyDescent="0.35">
      <c r="A1135" s="10" t="str">
        <f t="shared" si="36"/>
        <v>DISTRIBUCION VOLUMEN X CRITERIO (Consumiciones)RonDE 60 A 75 AÑOS</v>
      </c>
      <c r="B1135" s="10">
        <v>0</v>
      </c>
      <c r="C1135" s="10">
        <v>0</v>
      </c>
      <c r="D1135" s="10" t="s">
        <v>40</v>
      </c>
      <c r="E1135" s="84">
        <v>27.959156070914297</v>
      </c>
      <c r="F1135" s="84">
        <v>26.464872382499792</v>
      </c>
      <c r="G1135" s="84">
        <v>36.321771142875697</v>
      </c>
      <c r="H1135" s="11">
        <v>0</v>
      </c>
      <c r="I1135" s="11">
        <v>0</v>
      </c>
      <c r="J1135" s="11">
        <v>0</v>
      </c>
      <c r="K1135" s="11">
        <v>0</v>
      </c>
      <c r="L1135" s="11">
        <v>0</v>
      </c>
      <c r="M1135" s="11">
        <v>0</v>
      </c>
      <c r="N1135" s="11"/>
      <c r="O1135" s="11"/>
    </row>
    <row r="1136" spans="1:15" x14ac:dyDescent="0.35">
      <c r="A1136" s="10" t="str">
        <f t="shared" si="36"/>
        <v>DISTRIBUCION VOLUMEN X CRITERIO (Consumiciones)RonNIVEL ALTO</v>
      </c>
      <c r="B1136" s="10">
        <v>0</v>
      </c>
      <c r="C1136" s="10">
        <v>0</v>
      </c>
      <c r="D1136" s="10" t="s">
        <v>203</v>
      </c>
      <c r="E1136" s="84">
        <v>18.91403594685509</v>
      </c>
      <c r="F1136" s="84">
        <v>20.488776112317442</v>
      </c>
      <c r="G1136" s="84">
        <v>23.427224112346668</v>
      </c>
      <c r="H1136" s="11">
        <v>0</v>
      </c>
      <c r="I1136" s="11">
        <v>0</v>
      </c>
      <c r="J1136" s="11">
        <v>0</v>
      </c>
      <c r="K1136" s="11">
        <v>0</v>
      </c>
      <c r="L1136" s="11">
        <v>0</v>
      </c>
      <c r="M1136" s="11">
        <v>0</v>
      </c>
      <c r="N1136" s="11"/>
      <c r="O1136" s="11"/>
    </row>
    <row r="1137" spans="1:15" x14ac:dyDescent="0.35">
      <c r="A1137" s="10" t="str">
        <f t="shared" si="36"/>
        <v>DISTRIBUCION VOLUMEN X CRITERIO (Consumiciones)RonNIVEL MEDIO ALTO</v>
      </c>
      <c r="B1137" s="10">
        <v>0</v>
      </c>
      <c r="C1137" s="10">
        <v>0</v>
      </c>
      <c r="D1137" s="10" t="s">
        <v>204</v>
      </c>
      <c r="E1137" s="84">
        <v>12.079166448047292</v>
      </c>
      <c r="F1137" s="84">
        <v>13.665959584309123</v>
      </c>
      <c r="G1137" s="84">
        <v>12.68407587615863</v>
      </c>
      <c r="H1137" s="11">
        <v>0</v>
      </c>
      <c r="I1137" s="11">
        <v>0</v>
      </c>
      <c r="J1137" s="11">
        <v>0</v>
      </c>
      <c r="K1137" s="11">
        <v>0</v>
      </c>
      <c r="L1137" s="11">
        <v>0</v>
      </c>
      <c r="M1137" s="11">
        <v>0</v>
      </c>
      <c r="N1137" s="11"/>
      <c r="O1137" s="11"/>
    </row>
    <row r="1138" spans="1:15" x14ac:dyDescent="0.35">
      <c r="A1138" s="10" t="str">
        <f t="shared" si="36"/>
        <v>DISTRIBUCION VOLUMEN X CRITERIO (Consumiciones)RonNIVEL MEDIO</v>
      </c>
      <c r="B1138" s="10">
        <v>0</v>
      </c>
      <c r="C1138" s="10">
        <v>0</v>
      </c>
      <c r="D1138" s="10" t="s">
        <v>205</v>
      </c>
      <c r="E1138" s="84">
        <v>27.910275693606408</v>
      </c>
      <c r="F1138" s="84">
        <v>24.624716456631443</v>
      </c>
      <c r="G1138" s="84">
        <v>22.419728940295951</v>
      </c>
      <c r="H1138" s="11">
        <v>0</v>
      </c>
      <c r="I1138" s="11">
        <v>0</v>
      </c>
      <c r="J1138" s="11">
        <v>0</v>
      </c>
      <c r="K1138" s="11">
        <v>0</v>
      </c>
      <c r="L1138" s="11">
        <v>0</v>
      </c>
      <c r="M1138" s="11">
        <v>0</v>
      </c>
      <c r="N1138" s="11"/>
      <c r="O1138" s="11"/>
    </row>
    <row r="1139" spans="1:15" x14ac:dyDescent="0.35">
      <c r="A1139" s="10" t="str">
        <f t="shared" si="36"/>
        <v>DISTRIBUCION VOLUMEN X CRITERIO (Consumiciones)RonNIVEL MEDIO BAJO</v>
      </c>
      <c r="B1139" s="10">
        <v>0</v>
      </c>
      <c r="C1139" s="10">
        <v>0</v>
      </c>
      <c r="D1139" s="10" t="s">
        <v>206</v>
      </c>
      <c r="E1139" s="84">
        <v>19.546909888008582</v>
      </c>
      <c r="F1139" s="84">
        <v>18.486947393406915</v>
      </c>
      <c r="G1139" s="84">
        <v>11.966903587215807</v>
      </c>
      <c r="H1139" s="11">
        <v>0</v>
      </c>
      <c r="I1139" s="11">
        <v>0</v>
      </c>
      <c r="J1139" s="11">
        <v>0</v>
      </c>
      <c r="K1139" s="11">
        <v>0</v>
      </c>
      <c r="L1139" s="11">
        <v>0</v>
      </c>
      <c r="M1139" s="11">
        <v>0</v>
      </c>
      <c r="N1139" s="11"/>
      <c r="O1139" s="11"/>
    </row>
    <row r="1140" spans="1:15" x14ac:dyDescent="0.35">
      <c r="A1140" s="10" t="str">
        <f t="shared" si="36"/>
        <v>DISTRIBUCION VOLUMEN X CRITERIO (Consumiciones)RonNIVEL BAJO</v>
      </c>
      <c r="B1140" s="10">
        <v>0</v>
      </c>
      <c r="C1140" s="10">
        <v>0</v>
      </c>
      <c r="D1140" s="10" t="s">
        <v>207</v>
      </c>
      <c r="E1140" s="84">
        <v>21.549603278707639</v>
      </c>
      <c r="F1140" s="84">
        <v>22.733617169230047</v>
      </c>
      <c r="G1140" s="84">
        <v>29.502064011262728</v>
      </c>
      <c r="H1140" s="11">
        <v>0</v>
      </c>
      <c r="I1140" s="11">
        <v>0</v>
      </c>
      <c r="J1140" s="11">
        <v>0</v>
      </c>
      <c r="K1140" s="11">
        <v>0</v>
      </c>
      <c r="L1140" s="11">
        <v>0</v>
      </c>
      <c r="M1140" s="11">
        <v>0</v>
      </c>
      <c r="N1140" s="11"/>
      <c r="O1140" s="11"/>
    </row>
    <row r="1141" spans="1:15" x14ac:dyDescent="0.35">
      <c r="A1141" s="10" t="str">
        <f t="shared" si="36"/>
        <v>DISTRIBUCION VOLUMEN X CRITERIO (Consumiciones)RonHOMBRE</v>
      </c>
      <c r="B1141" s="10">
        <v>0</v>
      </c>
      <c r="C1141" s="10">
        <v>0</v>
      </c>
      <c r="D1141" s="10" t="s">
        <v>17</v>
      </c>
      <c r="E1141" s="84">
        <v>67.054380840780979</v>
      </c>
      <c r="F1141" s="84">
        <v>68.537409337164618</v>
      </c>
      <c r="G1141" s="84">
        <v>76.944645186966056</v>
      </c>
      <c r="H1141" s="11">
        <v>0</v>
      </c>
      <c r="I1141" s="11">
        <v>0</v>
      </c>
      <c r="J1141" s="11">
        <v>0</v>
      </c>
      <c r="K1141" s="11">
        <v>0</v>
      </c>
      <c r="L1141" s="11">
        <v>0</v>
      </c>
      <c r="M1141" s="11">
        <v>0</v>
      </c>
      <c r="N1141" s="11"/>
      <c r="O1141" s="11"/>
    </row>
    <row r="1142" spans="1:15" x14ac:dyDescent="0.35">
      <c r="A1142" s="10" t="str">
        <f t="shared" si="36"/>
        <v>DISTRIBUCION VOLUMEN X CRITERIO (Consumiciones)RonMUJER</v>
      </c>
      <c r="B1142" s="10">
        <v>0</v>
      </c>
      <c r="C1142" s="10">
        <v>0</v>
      </c>
      <c r="D1142" s="10" t="s">
        <v>18</v>
      </c>
      <c r="E1142" s="84">
        <v>32.945619159219035</v>
      </c>
      <c r="F1142" s="84">
        <v>31.462607378730361</v>
      </c>
      <c r="G1142" s="84">
        <v>23.055354813033951</v>
      </c>
      <c r="H1142" s="11">
        <v>0</v>
      </c>
      <c r="I1142" s="11">
        <v>0</v>
      </c>
      <c r="J1142" s="11">
        <v>0</v>
      </c>
      <c r="K1142" s="11">
        <v>0</v>
      </c>
      <c r="L1142" s="11">
        <v>0</v>
      </c>
      <c r="M1142" s="11">
        <v>0</v>
      </c>
      <c r="N1142" s="11"/>
      <c r="O1142" s="11"/>
    </row>
    <row r="1143" spans="1:15" x14ac:dyDescent="0.35">
      <c r="A1143" s="10" t="str">
        <f>$B$3&amp;$C$1143&amp;D1143</f>
        <v>DISTRIBUCION VOLUMEN X CRITERIO (Consumiciones)AnisT.ESPAÑA</v>
      </c>
      <c r="B1143" s="10">
        <v>0</v>
      </c>
      <c r="C1143" s="10" t="s">
        <v>147</v>
      </c>
      <c r="D1143" s="10" t="s">
        <v>32</v>
      </c>
      <c r="E1143" s="84">
        <v>100</v>
      </c>
      <c r="F1143" s="84">
        <v>100</v>
      </c>
      <c r="G1143" s="84">
        <v>100</v>
      </c>
      <c r="H1143" s="11">
        <v>0</v>
      </c>
      <c r="I1143" s="11">
        <v>0</v>
      </c>
      <c r="J1143" s="11">
        <v>0</v>
      </c>
      <c r="K1143" s="11">
        <v>0</v>
      </c>
      <c r="L1143" s="11">
        <v>0</v>
      </c>
      <c r="M1143" s="11">
        <v>0</v>
      </c>
      <c r="N1143" s="11"/>
      <c r="O1143" s="11"/>
    </row>
    <row r="1144" spans="1:15" x14ac:dyDescent="0.35">
      <c r="A1144" s="10" t="str">
        <f t="shared" ref="A1144:A1172" si="37">$B$3&amp;$C$1143&amp;D1144</f>
        <v>DISTRIBUCION VOLUMEN X CRITERIO (Consumiciones)AnisBCN AM</v>
      </c>
      <c r="B1144" s="10">
        <v>0</v>
      </c>
      <c r="C1144" s="10">
        <v>0</v>
      </c>
      <c r="D1144" s="10" t="s">
        <v>1</v>
      </c>
      <c r="E1144" s="84">
        <v>1.4832695691512008</v>
      </c>
      <c r="F1144" s="84">
        <v>1.3525234878869512</v>
      </c>
      <c r="G1144" s="84">
        <v>2.7254349438373429</v>
      </c>
      <c r="H1144" s="11">
        <v>0</v>
      </c>
      <c r="I1144" s="11">
        <v>0</v>
      </c>
      <c r="J1144" s="11">
        <v>0</v>
      </c>
      <c r="K1144" s="11">
        <v>0</v>
      </c>
      <c r="L1144" s="11">
        <v>0</v>
      </c>
      <c r="M1144" s="11">
        <v>0</v>
      </c>
      <c r="N1144" s="11"/>
      <c r="O1144" s="11"/>
    </row>
    <row r="1145" spans="1:15" x14ac:dyDescent="0.35">
      <c r="A1145" s="10" t="str">
        <f t="shared" si="37"/>
        <v>DISTRIBUCION VOLUMEN X CRITERIO (Consumiciones)AnisREST.CAT ARAGON</v>
      </c>
      <c r="B1145" s="10">
        <v>0</v>
      </c>
      <c r="C1145" s="10">
        <v>0</v>
      </c>
      <c r="D1145" s="10" t="s">
        <v>2</v>
      </c>
      <c r="E1145" s="84">
        <v>10.458958496084838</v>
      </c>
      <c r="F1145" s="84">
        <v>13.511207234248134</v>
      </c>
      <c r="G1145" s="84">
        <v>10.753471288641231</v>
      </c>
      <c r="H1145" s="11">
        <v>0</v>
      </c>
      <c r="I1145" s="11">
        <v>0</v>
      </c>
      <c r="J1145" s="11">
        <v>0</v>
      </c>
      <c r="K1145" s="11">
        <v>0</v>
      </c>
      <c r="L1145" s="11">
        <v>0</v>
      </c>
      <c r="M1145" s="11">
        <v>0</v>
      </c>
      <c r="N1145" s="11"/>
      <c r="O1145" s="11"/>
    </row>
    <row r="1146" spans="1:15" x14ac:dyDescent="0.35">
      <c r="A1146" s="10" t="str">
        <f t="shared" si="37"/>
        <v>DISTRIBUCION VOLUMEN X CRITERIO (Consumiciones)AnisLEVANTE</v>
      </c>
      <c r="B1146" s="10">
        <v>0</v>
      </c>
      <c r="C1146" s="10">
        <v>0</v>
      </c>
      <c r="D1146" s="10" t="s">
        <v>3</v>
      </c>
      <c r="E1146" s="84">
        <v>23.303393539048241</v>
      </c>
      <c r="F1146" s="84">
        <v>17.823694814250953</v>
      </c>
      <c r="G1146" s="84">
        <v>11.634289111175329</v>
      </c>
      <c r="H1146" s="11">
        <v>0</v>
      </c>
      <c r="I1146" s="11">
        <v>0</v>
      </c>
      <c r="J1146" s="11">
        <v>0</v>
      </c>
      <c r="K1146" s="11">
        <v>0</v>
      </c>
      <c r="L1146" s="11">
        <v>0</v>
      </c>
      <c r="M1146" s="11">
        <v>0</v>
      </c>
      <c r="N1146" s="11"/>
      <c r="O1146" s="11"/>
    </row>
    <row r="1147" spans="1:15" x14ac:dyDescent="0.35">
      <c r="A1147" s="10" t="str">
        <f t="shared" si="37"/>
        <v>DISTRIBUCION VOLUMEN X CRITERIO (Consumiciones)AnisANDALUCIA</v>
      </c>
      <c r="B1147" s="10">
        <v>0</v>
      </c>
      <c r="C1147" s="10">
        <v>0</v>
      </c>
      <c r="D1147" s="10" t="s">
        <v>4</v>
      </c>
      <c r="E1147" s="84">
        <v>47.247388969689105</v>
      </c>
      <c r="F1147" s="84">
        <v>56.855913602215558</v>
      </c>
      <c r="G1147" s="84">
        <v>60.911961010306555</v>
      </c>
      <c r="H1147" s="11">
        <v>0</v>
      </c>
      <c r="I1147" s="11">
        <v>0</v>
      </c>
      <c r="J1147" s="11">
        <v>0</v>
      </c>
      <c r="K1147" s="11">
        <v>0</v>
      </c>
      <c r="L1147" s="11">
        <v>0</v>
      </c>
      <c r="M1147" s="11">
        <v>0</v>
      </c>
      <c r="N1147" s="11"/>
      <c r="O1147" s="11"/>
    </row>
    <row r="1148" spans="1:15" x14ac:dyDescent="0.35">
      <c r="A1148" s="10" t="str">
        <f t="shared" si="37"/>
        <v>DISTRIBUCION VOLUMEN X CRITERIO (Consumiciones)AnisMDD AM</v>
      </c>
      <c r="B1148" s="10">
        <v>0</v>
      </c>
      <c r="C1148" s="10">
        <v>0</v>
      </c>
      <c r="D1148" s="10" t="s">
        <v>5</v>
      </c>
      <c r="E1148" s="84">
        <v>5.1373485569507844</v>
      </c>
      <c r="F1148" s="84">
        <v>3.7005413540434997</v>
      </c>
      <c r="G1148" s="84">
        <v>2.7620071154231343</v>
      </c>
      <c r="H1148" s="11">
        <v>0</v>
      </c>
      <c r="I1148" s="11">
        <v>0</v>
      </c>
      <c r="J1148" s="11">
        <v>0</v>
      </c>
      <c r="K1148" s="11">
        <v>0</v>
      </c>
      <c r="L1148" s="11">
        <v>0</v>
      </c>
      <c r="M1148" s="11">
        <v>0</v>
      </c>
      <c r="N1148" s="11"/>
      <c r="O1148" s="11"/>
    </row>
    <row r="1149" spans="1:15" x14ac:dyDescent="0.35">
      <c r="A1149" s="10" t="str">
        <f t="shared" si="37"/>
        <v>DISTRIBUCION VOLUMEN X CRITERIO (Consumiciones)AnisRTO CENTRO</v>
      </c>
      <c r="B1149" s="10">
        <v>0</v>
      </c>
      <c r="C1149" s="10">
        <v>0</v>
      </c>
      <c r="D1149" s="10" t="s">
        <v>6</v>
      </c>
      <c r="E1149" s="84">
        <v>10.998948915749599</v>
      </c>
      <c r="F1149" s="84">
        <v>5.1731854929021495</v>
      </c>
      <c r="G1149" s="84">
        <v>4.4274471479661033</v>
      </c>
      <c r="H1149" s="11">
        <v>0</v>
      </c>
      <c r="I1149" s="11">
        <v>0</v>
      </c>
      <c r="J1149" s="11">
        <v>0</v>
      </c>
      <c r="K1149" s="11">
        <v>0</v>
      </c>
      <c r="L1149" s="11">
        <v>0</v>
      </c>
      <c r="M1149" s="11">
        <v>0</v>
      </c>
      <c r="N1149" s="11"/>
      <c r="O1149" s="11"/>
    </row>
    <row r="1150" spans="1:15" x14ac:dyDescent="0.35">
      <c r="A1150" s="10" t="str">
        <f t="shared" si="37"/>
        <v>DISTRIBUCION VOLUMEN X CRITERIO (Consumiciones)AnisNORTE-CENTRO</v>
      </c>
      <c r="B1150" s="10">
        <v>0</v>
      </c>
      <c r="C1150" s="10">
        <v>0</v>
      </c>
      <c r="D1150" s="10" t="s">
        <v>7</v>
      </c>
      <c r="E1150" s="84">
        <v>0.87987510258767787</v>
      </c>
      <c r="F1150" s="84">
        <v>0.58200595318085713</v>
      </c>
      <c r="G1150" s="84">
        <v>5.1338981779391979</v>
      </c>
      <c r="H1150" s="11">
        <v>0</v>
      </c>
      <c r="I1150" s="11">
        <v>0</v>
      </c>
      <c r="J1150" s="11">
        <v>0</v>
      </c>
      <c r="K1150" s="11">
        <v>0</v>
      </c>
      <c r="L1150" s="11">
        <v>0</v>
      </c>
      <c r="M1150" s="11">
        <v>0</v>
      </c>
      <c r="N1150" s="11"/>
      <c r="O1150" s="11"/>
    </row>
    <row r="1151" spans="1:15" x14ac:dyDescent="0.35">
      <c r="A1151" s="10" t="str">
        <f t="shared" si="37"/>
        <v>DISTRIBUCION VOLUMEN X CRITERIO (Consumiciones)AnisNOROESTE</v>
      </c>
      <c r="B1151" s="10">
        <v>0</v>
      </c>
      <c r="C1151" s="10">
        <v>0</v>
      </c>
      <c r="D1151" s="10" t="s">
        <v>8</v>
      </c>
      <c r="E1151" s="84">
        <v>0.49082074031876016</v>
      </c>
      <c r="F1151" s="84">
        <v>1.0009274600012206</v>
      </c>
      <c r="G1151" s="84">
        <v>1.6515017739578401</v>
      </c>
      <c r="H1151" s="11">
        <v>0</v>
      </c>
      <c r="I1151" s="11">
        <v>0</v>
      </c>
      <c r="J1151" s="11">
        <v>0</v>
      </c>
      <c r="K1151" s="11">
        <v>0</v>
      </c>
      <c r="L1151" s="11">
        <v>0</v>
      </c>
      <c r="M1151" s="11">
        <v>0</v>
      </c>
      <c r="N1151" s="11"/>
      <c r="O1151" s="11"/>
    </row>
    <row r="1152" spans="1:15" x14ac:dyDescent="0.35">
      <c r="A1152" s="10" t="str">
        <f t="shared" si="37"/>
        <v>DISTRIBUCION VOLUMEN X CRITERIO (Consumiciones)Anis&lt;2MIL</v>
      </c>
      <c r="B1152" s="10">
        <v>0</v>
      </c>
      <c r="C1152" s="10">
        <v>0</v>
      </c>
      <c r="D1152" s="10" t="s">
        <v>9</v>
      </c>
      <c r="E1152" s="84">
        <v>1.5673245941447458</v>
      </c>
      <c r="F1152" s="84">
        <v>3.2714956517608655</v>
      </c>
      <c r="G1152" s="84">
        <v>2.2170407707404065</v>
      </c>
      <c r="H1152" s="11">
        <v>0</v>
      </c>
      <c r="I1152" s="11">
        <v>0</v>
      </c>
      <c r="J1152" s="11">
        <v>0</v>
      </c>
      <c r="K1152" s="11">
        <v>0</v>
      </c>
      <c r="L1152" s="11">
        <v>0</v>
      </c>
      <c r="M1152" s="11">
        <v>0</v>
      </c>
      <c r="N1152" s="11"/>
      <c r="O1152" s="11"/>
    </row>
    <row r="1153" spans="1:15" x14ac:dyDescent="0.35">
      <c r="A1153" s="10" t="str">
        <f t="shared" si="37"/>
        <v>DISTRIBUCION VOLUMEN X CRITERIO (Consumiciones)Anis2-5MIL</v>
      </c>
      <c r="B1153" s="10">
        <v>0</v>
      </c>
      <c r="C1153" s="10">
        <v>0</v>
      </c>
      <c r="D1153" s="10" t="s">
        <v>10</v>
      </c>
      <c r="E1153" s="84">
        <v>7.8062737731890044</v>
      </c>
      <c r="F1153" s="84">
        <v>14.000073355021167</v>
      </c>
      <c r="G1153" s="84">
        <v>35.478099876288255</v>
      </c>
      <c r="H1153" s="11">
        <v>0</v>
      </c>
      <c r="I1153" s="11">
        <v>0</v>
      </c>
      <c r="J1153" s="11">
        <v>0</v>
      </c>
      <c r="K1153" s="11">
        <v>0</v>
      </c>
      <c r="L1153" s="11">
        <v>0</v>
      </c>
      <c r="M1153" s="11">
        <v>0</v>
      </c>
      <c r="N1153" s="11"/>
      <c r="O1153" s="11"/>
    </row>
    <row r="1154" spans="1:15" x14ac:dyDescent="0.35">
      <c r="A1154" s="10" t="str">
        <f t="shared" si="37"/>
        <v>DISTRIBUCION VOLUMEN X CRITERIO (Consumiciones)Anis5-10MIL</v>
      </c>
      <c r="B1154" s="10">
        <v>0</v>
      </c>
      <c r="C1154" s="10">
        <v>0</v>
      </c>
      <c r="D1154" s="10" t="s">
        <v>11</v>
      </c>
      <c r="E1154" s="84">
        <v>5.2735466957567372</v>
      </c>
      <c r="F1154" s="84">
        <v>7.8046134896877559</v>
      </c>
      <c r="G1154" s="84">
        <v>5.419994797868311</v>
      </c>
      <c r="H1154" s="11">
        <v>0</v>
      </c>
      <c r="I1154" s="11">
        <v>0</v>
      </c>
      <c r="J1154" s="11">
        <v>0</v>
      </c>
      <c r="K1154" s="11">
        <v>0</v>
      </c>
      <c r="L1154" s="11">
        <v>0</v>
      </c>
      <c r="M1154" s="11">
        <v>0</v>
      </c>
      <c r="N1154" s="11"/>
      <c r="O1154" s="11"/>
    </row>
    <row r="1155" spans="1:15" x14ac:dyDescent="0.35">
      <c r="A1155" s="10" t="str">
        <f t="shared" si="37"/>
        <v>DISTRIBUCION VOLUMEN X CRITERIO (Consumiciones)Anis10-30MIL</v>
      </c>
      <c r="B1155" s="10">
        <v>0</v>
      </c>
      <c r="C1155" s="10">
        <v>0</v>
      </c>
      <c r="D1155" s="10" t="s">
        <v>12</v>
      </c>
      <c r="E1155" s="84">
        <v>31.484775435086949</v>
      </c>
      <c r="F1155" s="84">
        <v>19.19739986513499</v>
      </c>
      <c r="G1155" s="84">
        <v>19.853528285237676</v>
      </c>
      <c r="H1155" s="11">
        <v>0</v>
      </c>
      <c r="I1155" s="11">
        <v>0</v>
      </c>
      <c r="J1155" s="11">
        <v>0</v>
      </c>
      <c r="K1155" s="11">
        <v>0</v>
      </c>
      <c r="L1155" s="11">
        <v>0</v>
      </c>
      <c r="M1155" s="11">
        <v>0</v>
      </c>
      <c r="N1155" s="11"/>
      <c r="O1155" s="11"/>
    </row>
    <row r="1156" spans="1:15" x14ac:dyDescent="0.35">
      <c r="A1156" s="10" t="str">
        <f t="shared" si="37"/>
        <v>DISTRIBUCION VOLUMEN X CRITERIO (Consumiciones)Anis30-100MIL</v>
      </c>
      <c r="B1156" s="10">
        <v>0</v>
      </c>
      <c r="C1156" s="10">
        <v>0</v>
      </c>
      <c r="D1156" s="10" t="s">
        <v>13</v>
      </c>
      <c r="E1156" s="84">
        <v>30.525215998860649</v>
      </c>
      <c r="F1156" s="84">
        <v>32.449615773013107</v>
      </c>
      <c r="G1156" s="84">
        <v>22.320594125715775</v>
      </c>
      <c r="H1156" s="11">
        <v>0</v>
      </c>
      <c r="I1156" s="11">
        <v>0</v>
      </c>
      <c r="J1156" s="11">
        <v>0</v>
      </c>
      <c r="K1156" s="11">
        <v>0</v>
      </c>
      <c r="L1156" s="11">
        <v>0</v>
      </c>
      <c r="M1156" s="11">
        <v>0</v>
      </c>
      <c r="N1156" s="11"/>
      <c r="O1156" s="11"/>
    </row>
    <row r="1157" spans="1:15" x14ac:dyDescent="0.35">
      <c r="A1157" s="10" t="str">
        <f t="shared" si="37"/>
        <v>DISTRIBUCION VOLUMEN X CRITERIO (Consumiciones)Anis100-200MIL</v>
      </c>
      <c r="B1157" s="10">
        <v>0</v>
      </c>
      <c r="C1157" s="10">
        <v>0</v>
      </c>
      <c r="D1157" s="10" t="s">
        <v>14</v>
      </c>
      <c r="E1157" s="84">
        <v>2.4168499008007447</v>
      </c>
      <c r="F1157" s="84">
        <v>1.3567937121518905</v>
      </c>
      <c r="G1157" s="84">
        <v>2.4187806234257301</v>
      </c>
      <c r="H1157" s="11">
        <v>0</v>
      </c>
      <c r="I1157" s="11">
        <v>0</v>
      </c>
      <c r="J1157" s="11">
        <v>0</v>
      </c>
      <c r="K1157" s="11">
        <v>0</v>
      </c>
      <c r="L1157" s="11">
        <v>0</v>
      </c>
      <c r="M1157" s="11">
        <v>0</v>
      </c>
      <c r="N1157" s="11"/>
      <c r="O1157" s="11"/>
    </row>
    <row r="1158" spans="1:15" x14ac:dyDescent="0.35">
      <c r="A1158" s="10" t="str">
        <f t="shared" si="37"/>
        <v>DISTRIBUCION VOLUMEN X CRITERIO (Consumiciones)Anis200-500MIL</v>
      </c>
      <c r="B1158" s="10">
        <v>0</v>
      </c>
      <c r="C1158" s="10">
        <v>0</v>
      </c>
      <c r="D1158" s="10" t="s">
        <v>15</v>
      </c>
      <c r="E1158" s="84">
        <v>7.4204902486728299</v>
      </c>
      <c r="F1158" s="84">
        <v>7.1221352083357754</v>
      </c>
      <c r="G1158" s="84">
        <v>3.4107345910049527</v>
      </c>
      <c r="H1158" s="11">
        <v>0</v>
      </c>
      <c r="I1158" s="11">
        <v>0</v>
      </c>
      <c r="J1158" s="11">
        <v>0</v>
      </c>
      <c r="K1158" s="11">
        <v>0</v>
      </c>
      <c r="L1158" s="11">
        <v>0</v>
      </c>
      <c r="M1158" s="11">
        <v>0</v>
      </c>
      <c r="N1158" s="11"/>
      <c r="O1158" s="11"/>
    </row>
    <row r="1159" spans="1:15" x14ac:dyDescent="0.35">
      <c r="A1159" s="10" t="str">
        <f t="shared" si="37"/>
        <v>DISTRIBUCION VOLUMEN X CRITERIO (Consumiciones)Anis&gt;500MIL</v>
      </c>
      <c r="B1159" s="10">
        <v>0</v>
      </c>
      <c r="C1159" s="10">
        <v>0</v>
      </c>
      <c r="D1159" s="10" t="s">
        <v>16</v>
      </c>
      <c r="E1159" s="84">
        <v>13.505529038259406</v>
      </c>
      <c r="F1159" s="84">
        <v>14.797842280090515</v>
      </c>
      <c r="G1159" s="84">
        <v>8.8812220317752804</v>
      </c>
      <c r="H1159" s="11">
        <v>0</v>
      </c>
      <c r="I1159" s="11">
        <v>0</v>
      </c>
      <c r="J1159" s="11">
        <v>0</v>
      </c>
      <c r="K1159" s="11">
        <v>0</v>
      </c>
      <c r="L1159" s="11">
        <v>0</v>
      </c>
      <c r="M1159" s="11">
        <v>0</v>
      </c>
      <c r="N1159" s="11"/>
      <c r="O1159" s="11"/>
    </row>
    <row r="1160" spans="1:15" x14ac:dyDescent="0.35">
      <c r="A1160" s="10" t="str">
        <f t="shared" si="37"/>
        <v>DISTRIBUCION VOLUMEN X CRITERIO (Consumiciones)AnisDE 15 A 19 AÑOS</v>
      </c>
      <c r="B1160" s="10">
        <v>0</v>
      </c>
      <c r="C1160" s="10">
        <v>0</v>
      </c>
      <c r="D1160" s="10" t="s">
        <v>35</v>
      </c>
      <c r="E1160" s="84" t="s">
        <v>213</v>
      </c>
      <c r="F1160" s="84">
        <v>0.68693790587648884</v>
      </c>
      <c r="G1160" s="84">
        <v>7.8660639274444417</v>
      </c>
      <c r="H1160" s="11">
        <v>0</v>
      </c>
      <c r="I1160" s="11">
        <v>0</v>
      </c>
      <c r="J1160" s="11">
        <v>0</v>
      </c>
      <c r="K1160" s="11">
        <v>0</v>
      </c>
      <c r="L1160" s="11">
        <v>0</v>
      </c>
      <c r="M1160" s="11">
        <v>0</v>
      </c>
      <c r="N1160" s="11"/>
      <c r="O1160" s="11"/>
    </row>
    <row r="1161" spans="1:15" x14ac:dyDescent="0.35">
      <c r="A1161" s="10" t="str">
        <f t="shared" si="37"/>
        <v>DISTRIBUCION VOLUMEN X CRITERIO (Consumiciones)AnisDE 20 A 24 AÑOS</v>
      </c>
      <c r="B1161" s="10">
        <v>0</v>
      </c>
      <c r="C1161" s="10">
        <v>0</v>
      </c>
      <c r="D1161" s="10" t="s">
        <v>36</v>
      </c>
      <c r="E1161" s="84">
        <v>10.294450197366276</v>
      </c>
      <c r="F1161" s="84">
        <v>0.99336828519710707</v>
      </c>
      <c r="G1161" s="84">
        <v>0.82506427262057269</v>
      </c>
      <c r="H1161" s="11">
        <v>0</v>
      </c>
      <c r="I1161" s="11">
        <v>0</v>
      </c>
      <c r="J1161" s="11">
        <v>0</v>
      </c>
      <c r="K1161" s="11">
        <v>0</v>
      </c>
      <c r="L1161" s="11">
        <v>0</v>
      </c>
      <c r="M1161" s="11">
        <v>0</v>
      </c>
      <c r="N1161" s="11"/>
      <c r="O1161" s="11"/>
    </row>
    <row r="1162" spans="1:15" x14ac:dyDescent="0.35">
      <c r="A1162" s="10" t="str">
        <f t="shared" si="37"/>
        <v>DISTRIBUCION VOLUMEN X CRITERIO (Consumiciones)AnisDE 25 A 34 AÑOS</v>
      </c>
      <c r="B1162" s="10">
        <v>0</v>
      </c>
      <c r="C1162" s="10">
        <v>0</v>
      </c>
      <c r="D1162" s="10" t="s">
        <v>37</v>
      </c>
      <c r="E1162" s="84">
        <v>13.502737516467137</v>
      </c>
      <c r="F1162" s="84">
        <v>5.2239327370532145</v>
      </c>
      <c r="G1162" s="84">
        <v>9.4513452459914848</v>
      </c>
      <c r="H1162" s="11">
        <v>0</v>
      </c>
      <c r="I1162" s="11">
        <v>0</v>
      </c>
      <c r="J1162" s="11">
        <v>0</v>
      </c>
      <c r="K1162" s="11">
        <v>0</v>
      </c>
      <c r="L1162" s="11">
        <v>0</v>
      </c>
      <c r="M1162" s="11">
        <v>0</v>
      </c>
      <c r="N1162" s="11"/>
      <c r="O1162" s="11"/>
    </row>
    <row r="1163" spans="1:15" x14ac:dyDescent="0.35">
      <c r="A1163" s="10" t="str">
        <f t="shared" si="37"/>
        <v>DISTRIBUCION VOLUMEN X CRITERIO (Consumiciones)AnisDE 35 A 49 AÑOS</v>
      </c>
      <c r="B1163" s="10">
        <v>0</v>
      </c>
      <c r="C1163" s="10">
        <v>0</v>
      </c>
      <c r="D1163" s="10" t="s">
        <v>38</v>
      </c>
      <c r="E1163" s="84">
        <v>21.8733175695629</v>
      </c>
      <c r="F1163" s="84">
        <v>23.572660102594813</v>
      </c>
      <c r="G1163" s="84">
        <v>10.396774678353331</v>
      </c>
      <c r="H1163" s="11">
        <v>0</v>
      </c>
      <c r="I1163" s="11">
        <v>0</v>
      </c>
      <c r="J1163" s="11">
        <v>0</v>
      </c>
      <c r="K1163" s="11">
        <v>0</v>
      </c>
      <c r="L1163" s="11">
        <v>0</v>
      </c>
      <c r="M1163" s="11">
        <v>0</v>
      </c>
      <c r="N1163" s="11"/>
      <c r="O1163" s="11"/>
    </row>
    <row r="1164" spans="1:15" x14ac:dyDescent="0.35">
      <c r="A1164" s="10" t="str">
        <f t="shared" si="37"/>
        <v>DISTRIBUCION VOLUMEN X CRITERIO (Consumiciones)AnisDE 50 A 59 AÑOS</v>
      </c>
      <c r="B1164" s="10">
        <v>0</v>
      </c>
      <c r="C1164" s="10">
        <v>0</v>
      </c>
      <c r="D1164" s="10" t="s">
        <v>39</v>
      </c>
      <c r="E1164" s="84">
        <v>31.108742788942706</v>
      </c>
      <c r="F1164" s="84">
        <v>34.283491302168869</v>
      </c>
      <c r="G1164" s="84">
        <v>29.942985358499826</v>
      </c>
      <c r="H1164" s="11">
        <v>0</v>
      </c>
      <c r="I1164" s="11">
        <v>0</v>
      </c>
      <c r="J1164" s="11">
        <v>0</v>
      </c>
      <c r="K1164" s="11">
        <v>0</v>
      </c>
      <c r="L1164" s="11">
        <v>0</v>
      </c>
      <c r="M1164" s="11">
        <v>0</v>
      </c>
      <c r="N1164" s="11"/>
      <c r="O1164" s="11"/>
    </row>
    <row r="1165" spans="1:15" x14ac:dyDescent="0.35">
      <c r="A1165" s="10" t="str">
        <f t="shared" si="37"/>
        <v>DISTRIBUCION VOLUMEN X CRITERIO (Consumiciones)AnisDE 60 A 75 AÑOS</v>
      </c>
      <c r="B1165" s="10">
        <v>0</v>
      </c>
      <c r="C1165" s="10">
        <v>0</v>
      </c>
      <c r="D1165" s="10" t="s">
        <v>40</v>
      </c>
      <c r="E1165" s="84">
        <v>23.220751927660991</v>
      </c>
      <c r="F1165" s="84">
        <v>35.239601850590851</v>
      </c>
      <c r="G1165" s="84">
        <v>41.517779921988648</v>
      </c>
      <c r="H1165" s="11">
        <v>0</v>
      </c>
      <c r="I1165" s="11">
        <v>0</v>
      </c>
      <c r="J1165" s="11">
        <v>0</v>
      </c>
      <c r="K1165" s="11">
        <v>0</v>
      </c>
      <c r="L1165" s="11">
        <v>0</v>
      </c>
      <c r="M1165" s="11">
        <v>0</v>
      </c>
      <c r="N1165" s="11"/>
      <c r="O1165" s="11"/>
    </row>
    <row r="1166" spans="1:15" x14ac:dyDescent="0.35">
      <c r="A1166" s="10" t="str">
        <f t="shared" si="37"/>
        <v>DISTRIBUCION VOLUMEN X CRITERIO (Consumiciones)AnisNIVEL ALTO</v>
      </c>
      <c r="B1166" s="10">
        <v>0</v>
      </c>
      <c r="C1166" s="10">
        <v>0</v>
      </c>
      <c r="D1166" s="10" t="s">
        <v>203</v>
      </c>
      <c r="E1166" s="84">
        <v>9.4243600817769302</v>
      </c>
      <c r="F1166" s="84">
        <v>19.979869458125854</v>
      </c>
      <c r="G1166" s="84">
        <v>18.582380446996645</v>
      </c>
      <c r="H1166" s="11">
        <v>0</v>
      </c>
      <c r="I1166" s="11">
        <v>0</v>
      </c>
      <c r="J1166" s="11">
        <v>0</v>
      </c>
      <c r="K1166" s="11">
        <v>0</v>
      </c>
      <c r="L1166" s="11">
        <v>0</v>
      </c>
      <c r="M1166" s="11">
        <v>0</v>
      </c>
      <c r="N1166" s="11"/>
      <c r="O1166" s="11"/>
    </row>
    <row r="1167" spans="1:15" x14ac:dyDescent="0.35">
      <c r="A1167" s="10" t="str">
        <f t="shared" si="37"/>
        <v>DISTRIBUCION VOLUMEN X CRITERIO (Consumiciones)AnisNIVEL MEDIO ALTO</v>
      </c>
      <c r="B1167" s="10">
        <v>0</v>
      </c>
      <c r="C1167" s="10">
        <v>0</v>
      </c>
      <c r="D1167" s="10" t="s">
        <v>204</v>
      </c>
      <c r="E1167" s="84">
        <v>5.6010613168383214</v>
      </c>
      <c r="F1167" s="84">
        <v>10.376669014628614</v>
      </c>
      <c r="G1167" s="84">
        <v>4.1648477680457638</v>
      </c>
      <c r="H1167" s="11">
        <v>0</v>
      </c>
      <c r="I1167" s="11">
        <v>0</v>
      </c>
      <c r="J1167" s="11">
        <v>0</v>
      </c>
      <c r="K1167" s="11">
        <v>0</v>
      </c>
      <c r="L1167" s="11">
        <v>0</v>
      </c>
      <c r="M1167" s="11">
        <v>0</v>
      </c>
      <c r="N1167" s="11"/>
      <c r="O1167" s="11"/>
    </row>
    <row r="1168" spans="1:15" x14ac:dyDescent="0.35">
      <c r="A1168" s="10" t="str">
        <f t="shared" si="37"/>
        <v>DISTRIBUCION VOLUMEN X CRITERIO (Consumiciones)AnisNIVEL MEDIO</v>
      </c>
      <c r="B1168" s="10">
        <v>0</v>
      </c>
      <c r="C1168" s="10">
        <v>0</v>
      </c>
      <c r="D1168" s="10" t="s">
        <v>205</v>
      </c>
      <c r="E1168" s="84">
        <v>32.144089199443613</v>
      </c>
      <c r="F1168" s="84">
        <v>37.788027438385541</v>
      </c>
      <c r="G1168" s="84">
        <v>41.514609147966617</v>
      </c>
      <c r="H1168" s="11">
        <v>0</v>
      </c>
      <c r="I1168" s="11">
        <v>0</v>
      </c>
      <c r="J1168" s="11">
        <v>0</v>
      </c>
      <c r="K1168" s="11">
        <v>0</v>
      </c>
      <c r="L1168" s="11">
        <v>0</v>
      </c>
      <c r="M1168" s="11">
        <v>0</v>
      </c>
      <c r="N1168" s="11"/>
      <c r="O1168" s="11"/>
    </row>
    <row r="1169" spans="1:15" x14ac:dyDescent="0.35">
      <c r="A1169" s="10" t="str">
        <f t="shared" si="37"/>
        <v>DISTRIBUCION VOLUMEN X CRITERIO (Consumiciones)AnisNIVEL MEDIO BAJO</v>
      </c>
      <c r="B1169" s="10">
        <v>0</v>
      </c>
      <c r="C1169" s="10">
        <v>0</v>
      </c>
      <c r="D1169" s="10" t="s">
        <v>206</v>
      </c>
      <c r="E1169" s="84">
        <v>19.447823226358906</v>
      </c>
      <c r="F1169" s="84">
        <v>10.257737677032873</v>
      </c>
      <c r="G1169" s="84">
        <v>12.768271327515436</v>
      </c>
      <c r="H1169" s="11">
        <v>0</v>
      </c>
      <c r="I1169" s="11">
        <v>0</v>
      </c>
      <c r="J1169" s="11">
        <v>0</v>
      </c>
      <c r="K1169" s="11">
        <v>0</v>
      </c>
      <c r="L1169" s="11">
        <v>0</v>
      </c>
      <c r="M1169" s="11">
        <v>0</v>
      </c>
      <c r="N1169" s="11"/>
      <c r="O1169" s="11"/>
    </row>
    <row r="1170" spans="1:15" x14ac:dyDescent="0.35">
      <c r="A1170" s="10" t="str">
        <f t="shared" si="37"/>
        <v>DISTRIBUCION VOLUMEN X CRITERIO (Consumiciones)AnisNIVEL BAJO</v>
      </c>
      <c r="B1170" s="10">
        <v>0</v>
      </c>
      <c r="C1170" s="10">
        <v>0</v>
      </c>
      <c r="D1170" s="10" t="s">
        <v>207</v>
      </c>
      <c r="E1170" s="84">
        <v>33.382651215658377</v>
      </c>
      <c r="F1170" s="84">
        <v>21.59769941818044</v>
      </c>
      <c r="G1170" s="84">
        <v>22.969888731610478</v>
      </c>
      <c r="H1170" s="11">
        <v>0</v>
      </c>
      <c r="I1170" s="11">
        <v>0</v>
      </c>
      <c r="J1170" s="11">
        <v>0</v>
      </c>
      <c r="K1170" s="11">
        <v>0</v>
      </c>
      <c r="L1170" s="11">
        <v>0</v>
      </c>
      <c r="M1170" s="11">
        <v>0</v>
      </c>
      <c r="N1170" s="11"/>
      <c r="O1170" s="11"/>
    </row>
    <row r="1171" spans="1:15" x14ac:dyDescent="0.35">
      <c r="A1171" s="10" t="str">
        <f t="shared" si="37"/>
        <v>DISTRIBUCION VOLUMEN X CRITERIO (Consumiciones)AnisHOMBRE</v>
      </c>
      <c r="B1171" s="10">
        <v>0</v>
      </c>
      <c r="C1171" s="10">
        <v>0</v>
      </c>
      <c r="D1171" s="10" t="s">
        <v>17</v>
      </c>
      <c r="E1171" s="84">
        <v>65.531198472412257</v>
      </c>
      <c r="F1171" s="84">
        <v>61.930427572589153</v>
      </c>
      <c r="G1171" s="84">
        <v>74.925029239434423</v>
      </c>
      <c r="H1171" s="11">
        <v>0</v>
      </c>
      <c r="I1171" s="11">
        <v>0</v>
      </c>
      <c r="J1171" s="11">
        <v>0</v>
      </c>
      <c r="K1171" s="11">
        <v>0</v>
      </c>
      <c r="L1171" s="11">
        <v>0</v>
      </c>
      <c r="M1171" s="11">
        <v>0</v>
      </c>
      <c r="N1171" s="11"/>
      <c r="O1171" s="11"/>
    </row>
    <row r="1172" spans="1:15" x14ac:dyDescent="0.35">
      <c r="A1172" s="10" t="str">
        <f t="shared" si="37"/>
        <v>DISTRIBUCION VOLUMEN X CRITERIO (Consumiciones)AnisMUJER</v>
      </c>
      <c r="B1172" s="10">
        <v>0</v>
      </c>
      <c r="C1172" s="10">
        <v>0</v>
      </c>
      <c r="D1172" s="10" t="s">
        <v>18</v>
      </c>
      <c r="E1172" s="84">
        <v>34.468801527587743</v>
      </c>
      <c r="F1172" s="84">
        <v>38.069572427410847</v>
      </c>
      <c r="G1172" s="84">
        <v>25.07499138348604</v>
      </c>
      <c r="H1172" s="11">
        <v>0</v>
      </c>
      <c r="I1172" s="11">
        <v>0</v>
      </c>
      <c r="J1172" s="11">
        <v>0</v>
      </c>
      <c r="K1172" s="11">
        <v>0</v>
      </c>
      <c r="L1172" s="11">
        <v>0</v>
      </c>
      <c r="M1172" s="11">
        <v>0</v>
      </c>
      <c r="N1172" s="11"/>
      <c r="O1172" s="11"/>
    </row>
    <row r="1173" spans="1:15" x14ac:dyDescent="0.35">
      <c r="A1173" s="10" t="str">
        <f>$B$3&amp;$C$1173&amp;D1173</f>
        <v>DISTRIBUCION VOLUMEN X CRITERIO (Consumiciones)Otras EspirituosasT.ESPAÑA</v>
      </c>
      <c r="B1173" s="10">
        <v>0</v>
      </c>
      <c r="C1173" s="10" t="s">
        <v>148</v>
      </c>
      <c r="D1173" s="10" t="s">
        <v>32</v>
      </c>
      <c r="E1173" s="84">
        <v>100</v>
      </c>
      <c r="F1173" s="84">
        <v>100</v>
      </c>
      <c r="G1173" s="84">
        <v>100</v>
      </c>
      <c r="H1173" s="11">
        <v>0</v>
      </c>
      <c r="I1173" s="11">
        <v>0</v>
      </c>
      <c r="J1173" s="11">
        <v>0</v>
      </c>
      <c r="K1173" s="11">
        <v>0</v>
      </c>
      <c r="L1173" s="11">
        <v>0</v>
      </c>
      <c r="M1173" s="11">
        <v>0</v>
      </c>
      <c r="N1173" s="11"/>
      <c r="O1173" s="11"/>
    </row>
    <row r="1174" spans="1:15" x14ac:dyDescent="0.35">
      <c r="A1174" s="10" t="str">
        <f t="shared" ref="A1174:A1202" si="38">$B$3&amp;$C$1173&amp;D1174</f>
        <v>DISTRIBUCION VOLUMEN X CRITERIO (Consumiciones)Otras EspirituosasBCN AM</v>
      </c>
      <c r="B1174" s="10">
        <v>0</v>
      </c>
      <c r="C1174" s="10">
        <v>0</v>
      </c>
      <c r="D1174" s="10" t="s">
        <v>1</v>
      </c>
      <c r="E1174" s="84">
        <v>6.3046927189582673</v>
      </c>
      <c r="F1174" s="84">
        <v>6.8790715085239427</v>
      </c>
      <c r="G1174" s="84">
        <v>8.1949158687866515</v>
      </c>
      <c r="H1174" s="11">
        <v>0</v>
      </c>
      <c r="I1174" s="11">
        <v>0</v>
      </c>
      <c r="J1174" s="11">
        <v>0</v>
      </c>
      <c r="K1174" s="11">
        <v>0</v>
      </c>
      <c r="L1174" s="11">
        <v>0</v>
      </c>
      <c r="M1174" s="11">
        <v>0</v>
      </c>
      <c r="N1174" s="11"/>
      <c r="O1174" s="11"/>
    </row>
    <row r="1175" spans="1:15" x14ac:dyDescent="0.35">
      <c r="A1175" s="10" t="str">
        <f t="shared" si="38"/>
        <v>DISTRIBUCION VOLUMEN X CRITERIO (Consumiciones)Otras EspirituosasREST.CAT ARAGON</v>
      </c>
      <c r="B1175" s="10">
        <v>0</v>
      </c>
      <c r="C1175" s="10">
        <v>0</v>
      </c>
      <c r="D1175" s="10" t="s">
        <v>2</v>
      </c>
      <c r="E1175" s="84">
        <v>16.900027154947029</v>
      </c>
      <c r="F1175" s="84">
        <v>17.175180353616156</v>
      </c>
      <c r="G1175" s="84">
        <v>18.989895209289013</v>
      </c>
      <c r="H1175" s="11">
        <v>0</v>
      </c>
      <c r="I1175" s="11">
        <v>0</v>
      </c>
      <c r="J1175" s="11">
        <v>0</v>
      </c>
      <c r="K1175" s="11">
        <v>0</v>
      </c>
      <c r="L1175" s="11">
        <v>0</v>
      </c>
      <c r="M1175" s="11">
        <v>0</v>
      </c>
      <c r="N1175" s="11"/>
      <c r="O1175" s="11"/>
    </row>
    <row r="1176" spans="1:15" x14ac:dyDescent="0.35">
      <c r="A1176" s="10" t="str">
        <f t="shared" si="38"/>
        <v>DISTRIBUCION VOLUMEN X CRITERIO (Consumiciones)Otras EspirituosasLEVANTE</v>
      </c>
      <c r="B1176" s="10">
        <v>0</v>
      </c>
      <c r="C1176" s="10">
        <v>0</v>
      </c>
      <c r="D1176" s="10" t="s">
        <v>3</v>
      </c>
      <c r="E1176" s="84">
        <v>13.720654142475949</v>
      </c>
      <c r="F1176" s="84">
        <v>12.140281709125219</v>
      </c>
      <c r="G1176" s="84">
        <v>11.174296918190885</v>
      </c>
      <c r="H1176" s="11">
        <v>0</v>
      </c>
      <c r="I1176" s="11">
        <v>0</v>
      </c>
      <c r="J1176" s="11">
        <v>0</v>
      </c>
      <c r="K1176" s="11">
        <v>0</v>
      </c>
      <c r="L1176" s="11">
        <v>0</v>
      </c>
      <c r="M1176" s="11">
        <v>0</v>
      </c>
      <c r="N1176" s="11"/>
      <c r="O1176" s="11"/>
    </row>
    <row r="1177" spans="1:15" x14ac:dyDescent="0.35">
      <c r="A1177" s="10" t="str">
        <f t="shared" si="38"/>
        <v>DISTRIBUCION VOLUMEN X CRITERIO (Consumiciones)Otras EspirituosasANDALUCIA</v>
      </c>
      <c r="B1177" s="10">
        <v>0</v>
      </c>
      <c r="C1177" s="10">
        <v>0</v>
      </c>
      <c r="D1177" s="10" t="s">
        <v>4</v>
      </c>
      <c r="E1177" s="84">
        <v>9.9093488572854191</v>
      </c>
      <c r="F1177" s="84">
        <v>9.5962335249682074</v>
      </c>
      <c r="G1177" s="84">
        <v>11.1979701526986</v>
      </c>
      <c r="H1177" s="11">
        <v>0</v>
      </c>
      <c r="I1177" s="11">
        <v>0</v>
      </c>
      <c r="J1177" s="11">
        <v>0</v>
      </c>
      <c r="K1177" s="11">
        <v>0</v>
      </c>
      <c r="L1177" s="11">
        <v>0</v>
      </c>
      <c r="M1177" s="11">
        <v>0</v>
      </c>
      <c r="N1177" s="11"/>
      <c r="O1177" s="11"/>
    </row>
    <row r="1178" spans="1:15" x14ac:dyDescent="0.35">
      <c r="A1178" s="10" t="str">
        <f t="shared" si="38"/>
        <v>DISTRIBUCION VOLUMEN X CRITERIO (Consumiciones)Otras EspirituosasMDD AM</v>
      </c>
      <c r="B1178" s="10">
        <v>0</v>
      </c>
      <c r="C1178" s="10">
        <v>0</v>
      </c>
      <c r="D1178" s="10" t="s">
        <v>5</v>
      </c>
      <c r="E1178" s="84">
        <v>10.398160345847799</v>
      </c>
      <c r="F1178" s="84">
        <v>11.081799375282031</v>
      </c>
      <c r="G1178" s="84">
        <v>10.903848148208795</v>
      </c>
      <c r="H1178" s="11">
        <v>0</v>
      </c>
      <c r="I1178" s="11">
        <v>0</v>
      </c>
      <c r="J1178" s="11">
        <v>0</v>
      </c>
      <c r="K1178" s="11">
        <v>0</v>
      </c>
      <c r="L1178" s="11">
        <v>0</v>
      </c>
      <c r="M1178" s="11">
        <v>0</v>
      </c>
      <c r="N1178" s="11"/>
      <c r="O1178" s="11"/>
    </row>
    <row r="1179" spans="1:15" x14ac:dyDescent="0.35">
      <c r="A1179" s="10" t="str">
        <f t="shared" si="38"/>
        <v>DISTRIBUCION VOLUMEN X CRITERIO (Consumiciones)Otras EspirituosasRTO CENTRO</v>
      </c>
      <c r="B1179" s="10">
        <v>0</v>
      </c>
      <c r="C1179" s="10">
        <v>0</v>
      </c>
      <c r="D1179" s="10" t="s">
        <v>6</v>
      </c>
      <c r="E1179" s="84">
        <v>9.4364787439602686</v>
      </c>
      <c r="F1179" s="84">
        <v>9.6109943916032279</v>
      </c>
      <c r="G1179" s="84">
        <v>8.2903495700843912</v>
      </c>
      <c r="H1179" s="11">
        <v>0</v>
      </c>
      <c r="I1179" s="11">
        <v>0</v>
      </c>
      <c r="J1179" s="11">
        <v>0</v>
      </c>
      <c r="K1179" s="11">
        <v>0</v>
      </c>
      <c r="L1179" s="11">
        <v>0</v>
      </c>
      <c r="M1179" s="11">
        <v>0</v>
      </c>
      <c r="N1179" s="11"/>
      <c r="O1179" s="11"/>
    </row>
    <row r="1180" spans="1:15" x14ac:dyDescent="0.35">
      <c r="A1180" s="10" t="str">
        <f t="shared" si="38"/>
        <v>DISTRIBUCION VOLUMEN X CRITERIO (Consumiciones)Otras EspirituosasNORTE-CENTRO</v>
      </c>
      <c r="B1180" s="10">
        <v>0</v>
      </c>
      <c r="C1180" s="10">
        <v>0</v>
      </c>
      <c r="D1180" s="10" t="s">
        <v>7</v>
      </c>
      <c r="E1180" s="84">
        <v>18.392083023819307</v>
      </c>
      <c r="F1180" s="84">
        <v>18.919863511430698</v>
      </c>
      <c r="G1180" s="84">
        <v>18.833913857809321</v>
      </c>
      <c r="H1180" s="11">
        <v>0</v>
      </c>
      <c r="I1180" s="11">
        <v>0</v>
      </c>
      <c r="J1180" s="11">
        <v>0</v>
      </c>
      <c r="K1180" s="11">
        <v>0</v>
      </c>
      <c r="L1180" s="11">
        <v>0</v>
      </c>
      <c r="M1180" s="11">
        <v>0</v>
      </c>
      <c r="N1180" s="11"/>
      <c r="O1180" s="11"/>
    </row>
    <row r="1181" spans="1:15" x14ac:dyDescent="0.35">
      <c r="A1181" s="10" t="str">
        <f t="shared" si="38"/>
        <v>DISTRIBUCION VOLUMEN X CRITERIO (Consumiciones)Otras EspirituosasNOROESTE</v>
      </c>
      <c r="B1181" s="10">
        <v>0</v>
      </c>
      <c r="C1181" s="10">
        <v>0</v>
      </c>
      <c r="D1181" s="10" t="s">
        <v>8</v>
      </c>
      <c r="E1181" s="84">
        <v>14.938587179723111</v>
      </c>
      <c r="F1181" s="84">
        <v>14.596541195637522</v>
      </c>
      <c r="G1181" s="84">
        <v>12.414825869948482</v>
      </c>
      <c r="H1181" s="11">
        <v>0</v>
      </c>
      <c r="I1181" s="11">
        <v>0</v>
      </c>
      <c r="J1181" s="11">
        <v>0</v>
      </c>
      <c r="K1181" s="11">
        <v>0</v>
      </c>
      <c r="L1181" s="11">
        <v>0</v>
      </c>
      <c r="M1181" s="11">
        <v>0</v>
      </c>
      <c r="N1181" s="11"/>
      <c r="O1181" s="11"/>
    </row>
    <row r="1182" spans="1:15" x14ac:dyDescent="0.35">
      <c r="A1182" s="10" t="str">
        <f t="shared" si="38"/>
        <v>DISTRIBUCION VOLUMEN X CRITERIO (Consumiciones)Otras Espirituosas&lt;2MIL</v>
      </c>
      <c r="B1182" s="10">
        <v>0</v>
      </c>
      <c r="C1182" s="10">
        <v>0</v>
      </c>
      <c r="D1182" s="10" t="s">
        <v>9</v>
      </c>
      <c r="E1182" s="84">
        <v>12.8957122862296</v>
      </c>
      <c r="F1182" s="84">
        <v>10.749002267972362</v>
      </c>
      <c r="G1182" s="84">
        <v>11.895847125175735</v>
      </c>
      <c r="H1182" s="11">
        <v>0</v>
      </c>
      <c r="I1182" s="11">
        <v>0</v>
      </c>
      <c r="J1182" s="11">
        <v>0</v>
      </c>
      <c r="K1182" s="11">
        <v>0</v>
      </c>
      <c r="L1182" s="11">
        <v>0</v>
      </c>
      <c r="M1182" s="11">
        <v>0</v>
      </c>
      <c r="N1182" s="11"/>
      <c r="O1182" s="11"/>
    </row>
    <row r="1183" spans="1:15" x14ac:dyDescent="0.35">
      <c r="A1183" s="10" t="str">
        <f t="shared" si="38"/>
        <v>DISTRIBUCION VOLUMEN X CRITERIO (Consumiciones)Otras Espirituosas2-5MIL</v>
      </c>
      <c r="B1183" s="10">
        <v>0</v>
      </c>
      <c r="C1183" s="10">
        <v>0</v>
      </c>
      <c r="D1183" s="10" t="s">
        <v>10</v>
      </c>
      <c r="E1183" s="84">
        <v>4.3589659575709563</v>
      </c>
      <c r="F1183" s="84">
        <v>3.5074119329336537</v>
      </c>
      <c r="G1183" s="84">
        <v>3.872612110621688</v>
      </c>
      <c r="H1183" s="11">
        <v>0</v>
      </c>
      <c r="I1183" s="11">
        <v>0</v>
      </c>
      <c r="J1183" s="11">
        <v>0</v>
      </c>
      <c r="K1183" s="11">
        <v>0</v>
      </c>
      <c r="L1183" s="11">
        <v>0</v>
      </c>
      <c r="M1183" s="11">
        <v>0</v>
      </c>
      <c r="N1183" s="11"/>
      <c r="O1183" s="11"/>
    </row>
    <row r="1184" spans="1:15" x14ac:dyDescent="0.35">
      <c r="A1184" s="10" t="str">
        <f t="shared" si="38"/>
        <v>DISTRIBUCION VOLUMEN X CRITERIO (Consumiciones)Otras Espirituosas5-10MIL</v>
      </c>
      <c r="B1184" s="10">
        <v>0</v>
      </c>
      <c r="C1184" s="10">
        <v>0</v>
      </c>
      <c r="D1184" s="10" t="s">
        <v>11</v>
      </c>
      <c r="E1184" s="84">
        <v>7.5077518770950649</v>
      </c>
      <c r="F1184" s="84">
        <v>7.944730627003521</v>
      </c>
      <c r="G1184" s="84">
        <v>7.9383544606814542</v>
      </c>
      <c r="H1184" s="11">
        <v>0</v>
      </c>
      <c r="I1184" s="11">
        <v>0</v>
      </c>
      <c r="J1184" s="11">
        <v>0</v>
      </c>
      <c r="K1184" s="11">
        <v>0</v>
      </c>
      <c r="L1184" s="11">
        <v>0</v>
      </c>
      <c r="M1184" s="11">
        <v>0</v>
      </c>
      <c r="N1184" s="11"/>
      <c r="O1184" s="11"/>
    </row>
    <row r="1185" spans="1:15" x14ac:dyDescent="0.35">
      <c r="A1185" s="10" t="str">
        <f t="shared" si="38"/>
        <v>DISTRIBUCION VOLUMEN X CRITERIO (Consumiciones)Otras Espirituosas10-30MIL</v>
      </c>
      <c r="B1185" s="10">
        <v>0</v>
      </c>
      <c r="C1185" s="10">
        <v>0</v>
      </c>
      <c r="D1185" s="10" t="s">
        <v>12</v>
      </c>
      <c r="E1185" s="84">
        <v>14.926034562337811</v>
      </c>
      <c r="F1185" s="84">
        <v>14.452382836078929</v>
      </c>
      <c r="G1185" s="84">
        <v>16.211190827635306</v>
      </c>
      <c r="H1185" s="11">
        <v>0</v>
      </c>
      <c r="I1185" s="11">
        <v>0</v>
      </c>
      <c r="J1185" s="11">
        <v>0</v>
      </c>
      <c r="K1185" s="11">
        <v>0</v>
      </c>
      <c r="L1185" s="11">
        <v>0</v>
      </c>
      <c r="M1185" s="11">
        <v>0</v>
      </c>
      <c r="N1185" s="11"/>
      <c r="O1185" s="11"/>
    </row>
    <row r="1186" spans="1:15" x14ac:dyDescent="0.35">
      <c r="A1186" s="10" t="str">
        <f t="shared" si="38"/>
        <v>DISTRIBUCION VOLUMEN X CRITERIO (Consumiciones)Otras Espirituosas30-100MIL</v>
      </c>
      <c r="B1186" s="10">
        <v>0</v>
      </c>
      <c r="C1186" s="10">
        <v>0</v>
      </c>
      <c r="D1186" s="10" t="s">
        <v>13</v>
      </c>
      <c r="E1186" s="84">
        <v>19.212147462583403</v>
      </c>
      <c r="F1186" s="84">
        <v>18.716998657969842</v>
      </c>
      <c r="G1186" s="84">
        <v>16.621542487451858</v>
      </c>
      <c r="H1186" s="11">
        <v>0</v>
      </c>
      <c r="I1186" s="11">
        <v>0</v>
      </c>
      <c r="J1186" s="11">
        <v>0</v>
      </c>
      <c r="K1186" s="11">
        <v>0</v>
      </c>
      <c r="L1186" s="11">
        <v>0</v>
      </c>
      <c r="M1186" s="11">
        <v>0</v>
      </c>
      <c r="N1186" s="11"/>
      <c r="O1186" s="11"/>
    </row>
    <row r="1187" spans="1:15" x14ac:dyDescent="0.35">
      <c r="A1187" s="10" t="str">
        <f t="shared" si="38"/>
        <v>DISTRIBUCION VOLUMEN X CRITERIO (Consumiciones)Otras Espirituosas100-200MIL</v>
      </c>
      <c r="B1187" s="10">
        <v>0</v>
      </c>
      <c r="C1187" s="10">
        <v>0</v>
      </c>
      <c r="D1187" s="10" t="s">
        <v>14</v>
      </c>
      <c r="E1187" s="84">
        <v>12.461928839077393</v>
      </c>
      <c r="F1187" s="84">
        <v>13.385007354794096</v>
      </c>
      <c r="G1187" s="84">
        <v>14.198435663930519</v>
      </c>
      <c r="H1187" s="11">
        <v>0</v>
      </c>
      <c r="I1187" s="11">
        <v>0</v>
      </c>
      <c r="J1187" s="11">
        <v>0</v>
      </c>
      <c r="K1187" s="11">
        <v>0</v>
      </c>
      <c r="L1187" s="11">
        <v>0</v>
      </c>
      <c r="M1187" s="11">
        <v>0</v>
      </c>
      <c r="N1187" s="11"/>
      <c r="O1187" s="11"/>
    </row>
    <row r="1188" spans="1:15" x14ac:dyDescent="0.35">
      <c r="A1188" s="10" t="str">
        <f t="shared" si="38"/>
        <v>DISTRIBUCION VOLUMEN X CRITERIO (Consumiciones)Otras Espirituosas200-500MIL</v>
      </c>
      <c r="B1188" s="10">
        <v>0</v>
      </c>
      <c r="C1188" s="10">
        <v>0</v>
      </c>
      <c r="D1188" s="10" t="s">
        <v>15</v>
      </c>
      <c r="E1188" s="84">
        <v>13.783768822380466</v>
      </c>
      <c r="F1188" s="84">
        <v>15.731494341789881</v>
      </c>
      <c r="G1188" s="84">
        <v>13.692611315275865</v>
      </c>
      <c r="H1188" s="11">
        <v>0</v>
      </c>
      <c r="I1188" s="11">
        <v>0</v>
      </c>
      <c r="J1188" s="11">
        <v>0</v>
      </c>
      <c r="K1188" s="11">
        <v>0</v>
      </c>
      <c r="L1188" s="11">
        <v>0</v>
      </c>
      <c r="M1188" s="11">
        <v>0</v>
      </c>
      <c r="N1188" s="11"/>
      <c r="O1188" s="11"/>
    </row>
    <row r="1189" spans="1:15" x14ac:dyDescent="0.35">
      <c r="A1189" s="10" t="str">
        <f t="shared" si="38"/>
        <v>DISTRIBUCION VOLUMEN X CRITERIO (Consumiciones)Otras Espirituosas&gt;500MIL</v>
      </c>
      <c r="B1189" s="10">
        <v>0</v>
      </c>
      <c r="C1189" s="10">
        <v>0</v>
      </c>
      <c r="D1189" s="10" t="s">
        <v>16</v>
      </c>
      <c r="E1189" s="84">
        <v>14.853718619391627</v>
      </c>
      <c r="F1189" s="84">
        <v>15.512952935178184</v>
      </c>
      <c r="G1189" s="84">
        <v>15.569416925738871</v>
      </c>
      <c r="H1189" s="11">
        <v>0</v>
      </c>
      <c r="I1189" s="11">
        <v>0</v>
      </c>
      <c r="J1189" s="11">
        <v>0</v>
      </c>
      <c r="K1189" s="11">
        <v>0</v>
      </c>
      <c r="L1189" s="11">
        <v>0</v>
      </c>
      <c r="M1189" s="11">
        <v>0</v>
      </c>
      <c r="N1189" s="11"/>
      <c r="O1189" s="11"/>
    </row>
    <row r="1190" spans="1:15" x14ac:dyDescent="0.35">
      <c r="A1190" s="10" t="str">
        <f t="shared" si="38"/>
        <v>DISTRIBUCION VOLUMEN X CRITERIO (Consumiciones)Otras EspirituosasDE 15 A 19 AÑOS</v>
      </c>
      <c r="B1190" s="10">
        <v>0</v>
      </c>
      <c r="C1190" s="10">
        <v>0</v>
      </c>
      <c r="D1190" s="10" t="s">
        <v>35</v>
      </c>
      <c r="E1190" s="84">
        <v>1.5830167126355785</v>
      </c>
      <c r="F1190" s="84">
        <v>0.96141077257570151</v>
      </c>
      <c r="G1190" s="84">
        <v>1.2715178083388112</v>
      </c>
      <c r="H1190" s="11">
        <v>0</v>
      </c>
      <c r="I1190" s="11">
        <v>0</v>
      </c>
      <c r="J1190" s="11">
        <v>0</v>
      </c>
      <c r="K1190" s="11">
        <v>0</v>
      </c>
      <c r="L1190" s="11">
        <v>0</v>
      </c>
      <c r="M1190" s="11">
        <v>0</v>
      </c>
      <c r="N1190" s="11"/>
      <c r="O1190" s="11"/>
    </row>
    <row r="1191" spans="1:15" x14ac:dyDescent="0.35">
      <c r="A1191" s="10" t="str">
        <f t="shared" si="38"/>
        <v>DISTRIBUCION VOLUMEN X CRITERIO (Consumiciones)Otras EspirituosasDE 20 A 24 AÑOS</v>
      </c>
      <c r="B1191" s="10">
        <v>0</v>
      </c>
      <c r="C1191" s="10">
        <v>0</v>
      </c>
      <c r="D1191" s="10" t="s">
        <v>36</v>
      </c>
      <c r="E1191" s="84">
        <v>3.8035485456393867</v>
      </c>
      <c r="F1191" s="84">
        <v>2.8956967129051727</v>
      </c>
      <c r="G1191" s="84">
        <v>2.7091186398650717</v>
      </c>
      <c r="H1191" s="11">
        <v>0</v>
      </c>
      <c r="I1191" s="11">
        <v>0</v>
      </c>
      <c r="J1191" s="11">
        <v>0</v>
      </c>
      <c r="K1191" s="11">
        <v>0</v>
      </c>
      <c r="L1191" s="11">
        <v>0</v>
      </c>
      <c r="M1191" s="11">
        <v>0</v>
      </c>
      <c r="N1191" s="11"/>
      <c r="O1191" s="11"/>
    </row>
    <row r="1192" spans="1:15" x14ac:dyDescent="0.35">
      <c r="A1192" s="10" t="str">
        <f t="shared" si="38"/>
        <v>DISTRIBUCION VOLUMEN X CRITERIO (Consumiciones)Otras EspirituosasDE 25 A 34 AÑOS</v>
      </c>
      <c r="B1192" s="10">
        <v>0</v>
      </c>
      <c r="C1192" s="10">
        <v>0</v>
      </c>
      <c r="D1192" s="10" t="s">
        <v>37</v>
      </c>
      <c r="E1192" s="84">
        <v>9.0495319699006505</v>
      </c>
      <c r="F1192" s="84">
        <v>8.0419985114599992</v>
      </c>
      <c r="G1192" s="84">
        <v>6.7090258495190112</v>
      </c>
      <c r="H1192" s="11">
        <v>0</v>
      </c>
      <c r="I1192" s="11">
        <v>0</v>
      </c>
      <c r="J1192" s="11">
        <v>0</v>
      </c>
      <c r="K1192" s="11">
        <v>0</v>
      </c>
      <c r="L1192" s="11">
        <v>0</v>
      </c>
      <c r="M1192" s="11">
        <v>0</v>
      </c>
      <c r="N1192" s="11"/>
      <c r="O1192" s="11"/>
    </row>
    <row r="1193" spans="1:15" x14ac:dyDescent="0.35">
      <c r="A1193" s="10" t="str">
        <f t="shared" si="38"/>
        <v>DISTRIBUCION VOLUMEN X CRITERIO (Consumiciones)Otras EspirituosasDE 35 A 49 AÑOS</v>
      </c>
      <c r="B1193" s="10">
        <v>0</v>
      </c>
      <c r="C1193" s="10">
        <v>0</v>
      </c>
      <c r="D1193" s="10" t="s">
        <v>38</v>
      </c>
      <c r="E1193" s="84">
        <v>16.927668347580333</v>
      </c>
      <c r="F1193" s="84">
        <v>18.43305525765221</v>
      </c>
      <c r="G1193" s="84">
        <v>16.405192828475876</v>
      </c>
      <c r="H1193" s="11">
        <v>0</v>
      </c>
      <c r="I1193" s="11">
        <v>0</v>
      </c>
      <c r="J1193" s="11">
        <v>0</v>
      </c>
      <c r="K1193" s="11">
        <v>0</v>
      </c>
      <c r="L1193" s="11">
        <v>0</v>
      </c>
      <c r="M1193" s="11">
        <v>0</v>
      </c>
      <c r="N1193" s="11"/>
      <c r="O1193" s="11"/>
    </row>
    <row r="1194" spans="1:15" x14ac:dyDescent="0.35">
      <c r="A1194" s="10" t="str">
        <f t="shared" si="38"/>
        <v>DISTRIBUCION VOLUMEN X CRITERIO (Consumiciones)Otras EspirituosasDE 50 A 59 AÑOS</v>
      </c>
      <c r="B1194" s="10">
        <v>0</v>
      </c>
      <c r="C1194" s="10">
        <v>0</v>
      </c>
      <c r="D1194" s="10" t="s">
        <v>39</v>
      </c>
      <c r="E1194" s="84">
        <v>31.411653287431751</v>
      </c>
      <c r="F1194" s="84">
        <v>29.186108522770553</v>
      </c>
      <c r="G1194" s="84">
        <v>22.646934292738727</v>
      </c>
      <c r="H1194" s="11">
        <v>0</v>
      </c>
      <c r="I1194" s="11">
        <v>0</v>
      </c>
      <c r="J1194" s="11">
        <v>0</v>
      </c>
      <c r="K1194" s="11">
        <v>0</v>
      </c>
      <c r="L1194" s="11">
        <v>0</v>
      </c>
      <c r="M1194" s="11">
        <v>0</v>
      </c>
      <c r="N1194" s="11"/>
      <c r="O1194" s="11"/>
    </row>
    <row r="1195" spans="1:15" x14ac:dyDescent="0.35">
      <c r="A1195" s="10" t="str">
        <f t="shared" si="38"/>
        <v>DISTRIBUCION VOLUMEN X CRITERIO (Consumiciones)Otras EspirituosasDE 60 A 75 AÑOS</v>
      </c>
      <c r="B1195" s="10">
        <v>0</v>
      </c>
      <c r="C1195" s="10">
        <v>0</v>
      </c>
      <c r="D1195" s="10" t="s">
        <v>40</v>
      </c>
      <c r="E1195" s="84">
        <v>37.224614799969778</v>
      </c>
      <c r="F1195" s="84">
        <v>40.481709711258404</v>
      </c>
      <c r="G1195" s="84">
        <v>50.258222277324606</v>
      </c>
      <c r="H1195" s="11">
        <v>0</v>
      </c>
      <c r="I1195" s="11">
        <v>0</v>
      </c>
      <c r="J1195" s="11">
        <v>0</v>
      </c>
      <c r="K1195" s="11">
        <v>0</v>
      </c>
      <c r="L1195" s="11">
        <v>0</v>
      </c>
      <c r="M1195" s="11">
        <v>0</v>
      </c>
      <c r="N1195" s="11"/>
      <c r="O1195" s="11"/>
    </row>
    <row r="1196" spans="1:15" x14ac:dyDescent="0.35">
      <c r="A1196" s="10" t="str">
        <f t="shared" si="38"/>
        <v>DISTRIBUCION VOLUMEN X CRITERIO (Consumiciones)Otras EspirituosasNIVEL ALTO</v>
      </c>
      <c r="B1196" s="10">
        <v>0</v>
      </c>
      <c r="C1196" s="10">
        <v>0</v>
      </c>
      <c r="D1196" s="10" t="s">
        <v>203</v>
      </c>
      <c r="E1196" s="84">
        <v>20.157648306780583</v>
      </c>
      <c r="F1196" s="84">
        <v>16.984878719152352</v>
      </c>
      <c r="G1196" s="84">
        <v>15.499808571176823</v>
      </c>
      <c r="H1196" s="11">
        <v>0</v>
      </c>
      <c r="I1196" s="11">
        <v>0</v>
      </c>
      <c r="J1196" s="11">
        <v>0</v>
      </c>
      <c r="K1196" s="11">
        <v>0</v>
      </c>
      <c r="L1196" s="11">
        <v>0</v>
      </c>
      <c r="M1196" s="11">
        <v>0</v>
      </c>
      <c r="N1196" s="11"/>
      <c r="O1196" s="11"/>
    </row>
    <row r="1197" spans="1:15" x14ac:dyDescent="0.35">
      <c r="A1197" s="10" t="str">
        <f t="shared" si="38"/>
        <v>DISTRIBUCION VOLUMEN X CRITERIO (Consumiciones)Otras EspirituosasNIVEL MEDIO ALTO</v>
      </c>
      <c r="B1197" s="10">
        <v>0</v>
      </c>
      <c r="C1197" s="10">
        <v>0</v>
      </c>
      <c r="D1197" s="10" t="s">
        <v>204</v>
      </c>
      <c r="E1197" s="84">
        <v>13.529118257176052</v>
      </c>
      <c r="F1197" s="84">
        <v>11.297227447739939</v>
      </c>
      <c r="G1197" s="84">
        <v>12.478157230512272</v>
      </c>
      <c r="H1197" s="11">
        <v>0</v>
      </c>
      <c r="I1197" s="11">
        <v>0</v>
      </c>
      <c r="J1197" s="11">
        <v>0</v>
      </c>
      <c r="K1197" s="11">
        <v>0</v>
      </c>
      <c r="L1197" s="11">
        <v>0</v>
      </c>
      <c r="M1197" s="11">
        <v>0</v>
      </c>
      <c r="N1197" s="11"/>
      <c r="O1197" s="11"/>
    </row>
    <row r="1198" spans="1:15" x14ac:dyDescent="0.35">
      <c r="A1198" s="10" t="str">
        <f t="shared" si="38"/>
        <v>DISTRIBUCION VOLUMEN X CRITERIO (Consumiciones)Otras EspirituosasNIVEL MEDIO</v>
      </c>
      <c r="B1198" s="10">
        <v>0</v>
      </c>
      <c r="C1198" s="10">
        <v>0</v>
      </c>
      <c r="D1198" s="10" t="s">
        <v>205</v>
      </c>
      <c r="E1198" s="84">
        <v>24.709610382615448</v>
      </c>
      <c r="F1198" s="84">
        <v>23.43038877851814</v>
      </c>
      <c r="G1198" s="84">
        <v>27.343966015340815</v>
      </c>
      <c r="H1198" s="11">
        <v>0</v>
      </c>
      <c r="I1198" s="11">
        <v>0</v>
      </c>
      <c r="J1198" s="11">
        <v>0</v>
      </c>
      <c r="K1198" s="11">
        <v>0</v>
      </c>
      <c r="L1198" s="11">
        <v>0</v>
      </c>
      <c r="M1198" s="11">
        <v>0</v>
      </c>
      <c r="N1198" s="11"/>
      <c r="O1198" s="11"/>
    </row>
    <row r="1199" spans="1:15" x14ac:dyDescent="0.35">
      <c r="A1199" s="10" t="str">
        <f t="shared" si="38"/>
        <v>DISTRIBUCION VOLUMEN X CRITERIO (Consumiciones)Otras EspirituosasNIVEL MEDIO BAJO</v>
      </c>
      <c r="B1199" s="10">
        <v>0</v>
      </c>
      <c r="C1199" s="10">
        <v>0</v>
      </c>
      <c r="D1199" s="10" t="s">
        <v>206</v>
      </c>
      <c r="E1199" s="84">
        <v>13.086417813645248</v>
      </c>
      <c r="F1199" s="84">
        <v>14.075515568135867</v>
      </c>
      <c r="G1199" s="84">
        <v>14.864319460786721</v>
      </c>
      <c r="H1199" s="11">
        <v>0</v>
      </c>
      <c r="I1199" s="11">
        <v>0</v>
      </c>
      <c r="J1199" s="11">
        <v>0</v>
      </c>
      <c r="K1199" s="11">
        <v>0</v>
      </c>
      <c r="L1199" s="11">
        <v>0</v>
      </c>
      <c r="M1199" s="11">
        <v>0</v>
      </c>
      <c r="N1199" s="11"/>
      <c r="O1199" s="11"/>
    </row>
    <row r="1200" spans="1:15" x14ac:dyDescent="0.35">
      <c r="A1200" s="10" t="str">
        <f t="shared" si="38"/>
        <v>DISTRIBUCION VOLUMEN X CRITERIO (Consumiciones)Otras EspirituosasNIVEL BAJO</v>
      </c>
      <c r="B1200" s="10">
        <v>0</v>
      </c>
      <c r="C1200" s="10">
        <v>0</v>
      </c>
      <c r="D1200" s="10" t="s">
        <v>207</v>
      </c>
      <c r="E1200" s="84">
        <v>28.517227681887654</v>
      </c>
      <c r="F1200" s="84">
        <v>34.21196750997732</v>
      </c>
      <c r="G1200" s="84">
        <v>29.813764317199503</v>
      </c>
      <c r="H1200" s="11">
        <v>0</v>
      </c>
      <c r="I1200" s="11">
        <v>0</v>
      </c>
      <c r="J1200" s="11">
        <v>0</v>
      </c>
      <c r="K1200" s="11">
        <v>0</v>
      </c>
      <c r="L1200" s="11">
        <v>0</v>
      </c>
      <c r="M1200" s="11">
        <v>0</v>
      </c>
      <c r="N1200" s="11"/>
      <c r="O1200" s="11"/>
    </row>
    <row r="1201" spans="1:15" x14ac:dyDescent="0.35">
      <c r="A1201" s="10" t="str">
        <f t="shared" si="38"/>
        <v>DISTRIBUCION VOLUMEN X CRITERIO (Consumiciones)Otras EspirituosasHOMBRE</v>
      </c>
      <c r="B1201" s="10">
        <v>0</v>
      </c>
      <c r="C1201" s="10">
        <v>0</v>
      </c>
      <c r="D1201" s="10" t="s">
        <v>17</v>
      </c>
      <c r="E1201" s="84">
        <v>59.559326826619042</v>
      </c>
      <c r="F1201" s="84">
        <v>60.148582956803033</v>
      </c>
      <c r="G1201" s="84">
        <v>61.382178483400274</v>
      </c>
      <c r="H1201" s="11">
        <v>0</v>
      </c>
      <c r="I1201" s="11">
        <v>0</v>
      </c>
      <c r="J1201" s="11">
        <v>0</v>
      </c>
      <c r="K1201" s="11">
        <v>0</v>
      </c>
      <c r="L1201" s="11">
        <v>0</v>
      </c>
      <c r="M1201" s="11">
        <v>0</v>
      </c>
      <c r="N1201" s="11"/>
      <c r="O1201" s="11"/>
    </row>
    <row r="1202" spans="1:15" x14ac:dyDescent="0.35">
      <c r="A1202" s="10" t="str">
        <f t="shared" si="38"/>
        <v>DISTRIBUCION VOLUMEN X CRITERIO (Consumiciones)Otras EspirituosasMUJER</v>
      </c>
      <c r="B1202" s="10">
        <v>0</v>
      </c>
      <c r="C1202" s="10">
        <v>0</v>
      </c>
      <c r="D1202" s="10" t="s">
        <v>18</v>
      </c>
      <c r="E1202" s="84">
        <v>40.440703096187612</v>
      </c>
      <c r="F1202" s="84">
        <v>39.851395066720585</v>
      </c>
      <c r="G1202" s="84">
        <v>38.61783711161587</v>
      </c>
      <c r="H1202" s="11">
        <v>0</v>
      </c>
      <c r="I1202" s="11">
        <v>0</v>
      </c>
      <c r="J1202" s="11">
        <v>0</v>
      </c>
      <c r="K1202" s="11">
        <v>0</v>
      </c>
      <c r="L1202" s="11">
        <v>0</v>
      </c>
      <c r="M1202" s="11">
        <v>0</v>
      </c>
      <c r="N1202" s="11"/>
      <c r="O1202" s="11"/>
    </row>
    <row r="1203" spans="1:15" x14ac:dyDescent="0.35">
      <c r="A1203" s="10" t="str">
        <f>$B$3&amp;$C$1203&amp;D1203</f>
        <v>DISTRIBUCION VOLUMEN X CRITERIO (Consumiciones)T.Zumo+Horchata+MostoT.ESPAÑA</v>
      </c>
      <c r="B1203" s="10">
        <v>0</v>
      </c>
      <c r="C1203" s="10" t="s">
        <v>149</v>
      </c>
      <c r="D1203" s="10" t="s">
        <v>32</v>
      </c>
      <c r="E1203" s="84">
        <v>100</v>
      </c>
      <c r="F1203" s="84">
        <v>100</v>
      </c>
      <c r="G1203" s="84">
        <v>100</v>
      </c>
      <c r="H1203" s="11">
        <v>0</v>
      </c>
      <c r="I1203" s="11">
        <v>0</v>
      </c>
      <c r="J1203" s="11">
        <v>0</v>
      </c>
      <c r="K1203" s="11">
        <v>0</v>
      </c>
      <c r="L1203" s="11">
        <v>0</v>
      </c>
      <c r="M1203" s="11">
        <v>0</v>
      </c>
      <c r="N1203" s="11"/>
      <c r="O1203" s="11"/>
    </row>
    <row r="1204" spans="1:15" x14ac:dyDescent="0.35">
      <c r="A1204" s="10" t="str">
        <f t="shared" ref="A1204:A1232" si="39">$B$3&amp;$C$1203&amp;D1204</f>
        <v>DISTRIBUCION VOLUMEN X CRITERIO (Consumiciones)T.Zumo+Horchata+MostoBCN AM</v>
      </c>
      <c r="B1204" s="10">
        <v>0</v>
      </c>
      <c r="C1204" s="10">
        <v>0</v>
      </c>
      <c r="D1204" s="10" t="s">
        <v>1</v>
      </c>
      <c r="E1204" s="84">
        <v>12.973302475047829</v>
      </c>
      <c r="F1204" s="84">
        <v>11.88978937315332</v>
      </c>
      <c r="G1204" s="84">
        <v>12.52108330419984</v>
      </c>
      <c r="H1204" s="11">
        <v>0</v>
      </c>
      <c r="I1204" s="11">
        <v>0</v>
      </c>
      <c r="J1204" s="11">
        <v>0</v>
      </c>
      <c r="K1204" s="11">
        <v>0</v>
      </c>
      <c r="L1204" s="11">
        <v>0</v>
      </c>
      <c r="M1204" s="11">
        <v>0</v>
      </c>
      <c r="N1204" s="11"/>
      <c r="O1204" s="11"/>
    </row>
    <row r="1205" spans="1:15" x14ac:dyDescent="0.35">
      <c r="A1205" s="10" t="str">
        <f t="shared" si="39"/>
        <v>DISTRIBUCION VOLUMEN X CRITERIO (Consumiciones)T.Zumo+Horchata+MostoREST.CAT ARAGON</v>
      </c>
      <c r="B1205" s="10">
        <v>0</v>
      </c>
      <c r="C1205" s="10">
        <v>0</v>
      </c>
      <c r="D1205" s="10" t="s">
        <v>2</v>
      </c>
      <c r="E1205" s="84">
        <v>7.9487728423049964</v>
      </c>
      <c r="F1205" s="84">
        <v>9.0895818422842609</v>
      </c>
      <c r="G1205" s="84">
        <v>10.190310420115962</v>
      </c>
      <c r="H1205" s="11">
        <v>0</v>
      </c>
      <c r="I1205" s="11">
        <v>0</v>
      </c>
      <c r="J1205" s="11">
        <v>0</v>
      </c>
      <c r="K1205" s="11">
        <v>0</v>
      </c>
      <c r="L1205" s="11">
        <v>0</v>
      </c>
      <c r="M1205" s="11">
        <v>0</v>
      </c>
      <c r="N1205" s="11"/>
      <c r="O1205" s="11"/>
    </row>
    <row r="1206" spans="1:15" x14ac:dyDescent="0.35">
      <c r="A1206" s="10" t="str">
        <f t="shared" si="39"/>
        <v>DISTRIBUCION VOLUMEN X CRITERIO (Consumiciones)T.Zumo+Horchata+MostoLEVANTE</v>
      </c>
      <c r="B1206" s="10">
        <v>0</v>
      </c>
      <c r="C1206" s="10">
        <v>0</v>
      </c>
      <c r="D1206" s="10" t="s">
        <v>3</v>
      </c>
      <c r="E1206" s="84">
        <v>12.862691897146055</v>
      </c>
      <c r="F1206" s="84">
        <v>11.205169124533192</v>
      </c>
      <c r="G1206" s="84">
        <v>10.267453710727501</v>
      </c>
      <c r="H1206" s="11">
        <v>0</v>
      </c>
      <c r="I1206" s="11">
        <v>0</v>
      </c>
      <c r="J1206" s="11">
        <v>0</v>
      </c>
      <c r="K1206" s="11">
        <v>0</v>
      </c>
      <c r="L1206" s="11">
        <v>0</v>
      </c>
      <c r="M1206" s="11">
        <v>0</v>
      </c>
      <c r="N1206" s="11"/>
      <c r="O1206" s="11"/>
    </row>
    <row r="1207" spans="1:15" x14ac:dyDescent="0.35">
      <c r="A1207" s="10" t="str">
        <f t="shared" si="39"/>
        <v>DISTRIBUCION VOLUMEN X CRITERIO (Consumiciones)T.Zumo+Horchata+MostoANDALUCIA</v>
      </c>
      <c r="B1207" s="10">
        <v>0</v>
      </c>
      <c r="C1207" s="10">
        <v>0</v>
      </c>
      <c r="D1207" s="10" t="s">
        <v>4</v>
      </c>
      <c r="E1207" s="84">
        <v>20.023016014308389</v>
      </c>
      <c r="F1207" s="84">
        <v>20.476518052020147</v>
      </c>
      <c r="G1207" s="84">
        <v>18.088295921530861</v>
      </c>
      <c r="H1207" s="11">
        <v>0</v>
      </c>
      <c r="I1207" s="11">
        <v>0</v>
      </c>
      <c r="J1207" s="11">
        <v>0</v>
      </c>
      <c r="K1207" s="11">
        <v>0</v>
      </c>
      <c r="L1207" s="11">
        <v>0</v>
      </c>
      <c r="M1207" s="11">
        <v>0</v>
      </c>
      <c r="N1207" s="11"/>
      <c r="O1207" s="11"/>
    </row>
    <row r="1208" spans="1:15" x14ac:dyDescent="0.35">
      <c r="A1208" s="10" t="str">
        <f t="shared" si="39"/>
        <v>DISTRIBUCION VOLUMEN X CRITERIO (Consumiciones)T.Zumo+Horchata+MostoMDD AM</v>
      </c>
      <c r="B1208" s="10">
        <v>0</v>
      </c>
      <c r="C1208" s="10">
        <v>0</v>
      </c>
      <c r="D1208" s="10" t="s">
        <v>5</v>
      </c>
      <c r="E1208" s="84">
        <v>14.095535989940258</v>
      </c>
      <c r="F1208" s="84">
        <v>15.576720410058762</v>
      </c>
      <c r="G1208" s="84">
        <v>16.478395591058106</v>
      </c>
      <c r="H1208" s="11">
        <v>0</v>
      </c>
      <c r="I1208" s="11">
        <v>0</v>
      </c>
      <c r="J1208" s="11">
        <v>0</v>
      </c>
      <c r="K1208" s="11">
        <v>0</v>
      </c>
      <c r="L1208" s="11">
        <v>0</v>
      </c>
      <c r="M1208" s="11">
        <v>0</v>
      </c>
      <c r="N1208" s="11"/>
      <c r="O1208" s="11"/>
    </row>
    <row r="1209" spans="1:15" x14ac:dyDescent="0.35">
      <c r="A1209" s="10" t="str">
        <f t="shared" si="39"/>
        <v>DISTRIBUCION VOLUMEN X CRITERIO (Consumiciones)T.Zumo+Horchata+MostoRTO CENTRO</v>
      </c>
      <c r="B1209" s="10">
        <v>0</v>
      </c>
      <c r="C1209" s="10">
        <v>0</v>
      </c>
      <c r="D1209" s="10" t="s">
        <v>6</v>
      </c>
      <c r="E1209" s="84">
        <v>8.085178783501485</v>
      </c>
      <c r="F1209" s="84">
        <v>7.7008112079022322</v>
      </c>
      <c r="G1209" s="84">
        <v>7.8080504086384641</v>
      </c>
      <c r="H1209" s="11">
        <v>0</v>
      </c>
      <c r="I1209" s="11">
        <v>0</v>
      </c>
      <c r="J1209" s="11">
        <v>0</v>
      </c>
      <c r="K1209" s="11">
        <v>0</v>
      </c>
      <c r="L1209" s="11">
        <v>0</v>
      </c>
      <c r="M1209" s="11">
        <v>0</v>
      </c>
      <c r="N1209" s="11"/>
      <c r="O1209" s="11"/>
    </row>
    <row r="1210" spans="1:15" x14ac:dyDescent="0.35">
      <c r="A1210" s="10" t="str">
        <f t="shared" si="39"/>
        <v>DISTRIBUCION VOLUMEN X CRITERIO (Consumiciones)T.Zumo+Horchata+MostoNORTE-CENTRO</v>
      </c>
      <c r="B1210" s="10">
        <v>0</v>
      </c>
      <c r="C1210" s="10">
        <v>0</v>
      </c>
      <c r="D1210" s="10" t="s">
        <v>7</v>
      </c>
      <c r="E1210" s="84">
        <v>12.4196035746935</v>
      </c>
      <c r="F1210" s="84">
        <v>13.020261281981799</v>
      </c>
      <c r="G1210" s="84">
        <v>13.684598056741052</v>
      </c>
      <c r="H1210" s="11">
        <v>0</v>
      </c>
      <c r="I1210" s="11">
        <v>0</v>
      </c>
      <c r="J1210" s="11">
        <v>0</v>
      </c>
      <c r="K1210" s="11">
        <v>0</v>
      </c>
      <c r="L1210" s="11">
        <v>0</v>
      </c>
      <c r="M1210" s="11">
        <v>0</v>
      </c>
      <c r="N1210" s="11"/>
      <c r="O1210" s="11"/>
    </row>
    <row r="1211" spans="1:15" x14ac:dyDescent="0.35">
      <c r="A1211" s="10" t="str">
        <f t="shared" si="39"/>
        <v>DISTRIBUCION VOLUMEN X CRITERIO (Consumiciones)T.Zumo+Horchata+MostoNOROESTE</v>
      </c>
      <c r="B1211" s="10">
        <v>0</v>
      </c>
      <c r="C1211" s="10">
        <v>0</v>
      </c>
      <c r="D1211" s="10" t="s">
        <v>8</v>
      </c>
      <c r="E1211" s="84">
        <v>11.591875887795426</v>
      </c>
      <c r="F1211" s="84">
        <v>11.041144075680826</v>
      </c>
      <c r="G1211" s="84">
        <v>10.961784552872343</v>
      </c>
      <c r="H1211" s="11">
        <v>0</v>
      </c>
      <c r="I1211" s="11">
        <v>0</v>
      </c>
      <c r="J1211" s="11">
        <v>0</v>
      </c>
      <c r="K1211" s="11">
        <v>0</v>
      </c>
      <c r="L1211" s="11">
        <v>0</v>
      </c>
      <c r="M1211" s="11">
        <v>0</v>
      </c>
      <c r="N1211" s="11"/>
      <c r="O1211" s="11"/>
    </row>
    <row r="1212" spans="1:15" x14ac:dyDescent="0.35">
      <c r="A1212" s="10" t="str">
        <f t="shared" si="39"/>
        <v>DISTRIBUCION VOLUMEN X CRITERIO (Consumiciones)T.Zumo+Horchata+Mosto&lt;2MIL</v>
      </c>
      <c r="B1212" s="10">
        <v>0</v>
      </c>
      <c r="C1212" s="10">
        <v>0</v>
      </c>
      <c r="D1212" s="10" t="s">
        <v>9</v>
      </c>
      <c r="E1212" s="84">
        <v>4.0970916741971992</v>
      </c>
      <c r="F1212" s="84">
        <v>3.9066759623201768</v>
      </c>
      <c r="G1212" s="84">
        <v>5.041547384252083</v>
      </c>
      <c r="H1212" s="11">
        <v>0</v>
      </c>
      <c r="I1212" s="11">
        <v>0</v>
      </c>
      <c r="J1212" s="11">
        <v>0</v>
      </c>
      <c r="K1212" s="11">
        <v>0</v>
      </c>
      <c r="L1212" s="11">
        <v>0</v>
      </c>
      <c r="M1212" s="11">
        <v>0</v>
      </c>
      <c r="N1212" s="11"/>
      <c r="O1212" s="11"/>
    </row>
    <row r="1213" spans="1:15" x14ac:dyDescent="0.35">
      <c r="A1213" s="10" t="str">
        <f t="shared" si="39"/>
        <v>DISTRIBUCION VOLUMEN X CRITERIO (Consumiciones)T.Zumo+Horchata+Mosto2-5MIL</v>
      </c>
      <c r="B1213" s="10">
        <v>0</v>
      </c>
      <c r="C1213" s="10">
        <v>0</v>
      </c>
      <c r="D1213" s="10" t="s">
        <v>10</v>
      </c>
      <c r="E1213" s="84">
        <v>4.4329722433177317</v>
      </c>
      <c r="F1213" s="84">
        <v>4.9995128274613991</v>
      </c>
      <c r="G1213" s="84">
        <v>4.0485171601770436</v>
      </c>
      <c r="H1213" s="11">
        <v>0</v>
      </c>
      <c r="I1213" s="11">
        <v>0</v>
      </c>
      <c r="J1213" s="11">
        <v>0</v>
      </c>
      <c r="K1213" s="11">
        <v>0</v>
      </c>
      <c r="L1213" s="11">
        <v>0</v>
      </c>
      <c r="M1213" s="11">
        <v>0</v>
      </c>
      <c r="N1213" s="11"/>
      <c r="O1213" s="11"/>
    </row>
    <row r="1214" spans="1:15" x14ac:dyDescent="0.35">
      <c r="A1214" s="10" t="str">
        <f t="shared" si="39"/>
        <v>DISTRIBUCION VOLUMEN X CRITERIO (Consumiciones)T.Zumo+Horchata+Mosto5-10MIL</v>
      </c>
      <c r="B1214" s="10">
        <v>0</v>
      </c>
      <c r="C1214" s="10">
        <v>0</v>
      </c>
      <c r="D1214" s="10" t="s">
        <v>11</v>
      </c>
      <c r="E1214" s="84">
        <v>6.4724142101353079</v>
      </c>
      <c r="F1214" s="84">
        <v>5.8962677642331975</v>
      </c>
      <c r="G1214" s="84">
        <v>6.0197698234180512</v>
      </c>
      <c r="H1214" s="11">
        <v>0</v>
      </c>
      <c r="I1214" s="11">
        <v>0</v>
      </c>
      <c r="J1214" s="11">
        <v>0</v>
      </c>
      <c r="K1214" s="11">
        <v>0</v>
      </c>
      <c r="L1214" s="11">
        <v>0</v>
      </c>
      <c r="M1214" s="11">
        <v>0</v>
      </c>
      <c r="N1214" s="11"/>
      <c r="O1214" s="11"/>
    </row>
    <row r="1215" spans="1:15" x14ac:dyDescent="0.35">
      <c r="A1215" s="10" t="str">
        <f t="shared" si="39"/>
        <v>DISTRIBUCION VOLUMEN X CRITERIO (Consumiciones)T.Zumo+Horchata+Mosto10-30MIL</v>
      </c>
      <c r="B1215" s="10">
        <v>0</v>
      </c>
      <c r="C1215" s="10">
        <v>0</v>
      </c>
      <c r="D1215" s="10" t="s">
        <v>12</v>
      </c>
      <c r="E1215" s="84">
        <v>16.916785540173983</v>
      </c>
      <c r="F1215" s="84">
        <v>16.701355513194965</v>
      </c>
      <c r="G1215" s="84">
        <v>15.413717587614858</v>
      </c>
      <c r="H1215" s="11">
        <v>0</v>
      </c>
      <c r="I1215" s="11">
        <v>0</v>
      </c>
      <c r="J1215" s="11">
        <v>0</v>
      </c>
      <c r="K1215" s="11">
        <v>0</v>
      </c>
      <c r="L1215" s="11">
        <v>0</v>
      </c>
      <c r="M1215" s="11">
        <v>0</v>
      </c>
      <c r="N1215" s="11"/>
      <c r="O1215" s="11"/>
    </row>
    <row r="1216" spans="1:15" x14ac:dyDescent="0.35">
      <c r="A1216" s="10" t="str">
        <f t="shared" si="39"/>
        <v>DISTRIBUCION VOLUMEN X CRITERIO (Consumiciones)T.Zumo+Horchata+Mosto30-100MIL</v>
      </c>
      <c r="B1216" s="10">
        <v>0</v>
      </c>
      <c r="C1216" s="10">
        <v>0</v>
      </c>
      <c r="D1216" s="10" t="s">
        <v>13</v>
      </c>
      <c r="E1216" s="84">
        <v>22.330994924307809</v>
      </c>
      <c r="F1216" s="84">
        <v>22.078420109494154</v>
      </c>
      <c r="G1216" s="84">
        <v>23.728281805528987</v>
      </c>
      <c r="H1216" s="11">
        <v>0</v>
      </c>
      <c r="I1216" s="11">
        <v>0</v>
      </c>
      <c r="J1216" s="11">
        <v>0</v>
      </c>
      <c r="K1216" s="11">
        <v>0</v>
      </c>
      <c r="L1216" s="11">
        <v>0</v>
      </c>
      <c r="M1216" s="11">
        <v>0</v>
      </c>
      <c r="N1216" s="11"/>
      <c r="O1216" s="11"/>
    </row>
    <row r="1217" spans="1:15" x14ac:dyDescent="0.35">
      <c r="A1217" s="10" t="str">
        <f t="shared" si="39"/>
        <v>DISTRIBUCION VOLUMEN X CRITERIO (Consumiciones)T.Zumo+Horchata+Mosto100-200MIL</v>
      </c>
      <c r="B1217" s="10">
        <v>0</v>
      </c>
      <c r="C1217" s="10">
        <v>0</v>
      </c>
      <c r="D1217" s="10" t="s">
        <v>14</v>
      </c>
      <c r="E1217" s="84">
        <v>9.1617408339699544</v>
      </c>
      <c r="F1217" s="84">
        <v>10.04731981757666</v>
      </c>
      <c r="G1217" s="84">
        <v>10.915709658907263</v>
      </c>
      <c r="H1217" s="11">
        <v>0</v>
      </c>
      <c r="I1217" s="11">
        <v>0</v>
      </c>
      <c r="J1217" s="11">
        <v>0</v>
      </c>
      <c r="K1217" s="11">
        <v>0</v>
      </c>
      <c r="L1217" s="11">
        <v>0</v>
      </c>
      <c r="M1217" s="11">
        <v>0</v>
      </c>
      <c r="N1217" s="11"/>
      <c r="O1217" s="11"/>
    </row>
    <row r="1218" spans="1:15" x14ac:dyDescent="0.35">
      <c r="A1218" s="10" t="str">
        <f t="shared" si="39"/>
        <v>DISTRIBUCION VOLUMEN X CRITERIO (Consumiciones)T.Zumo+Horchata+Mosto200-500MIL</v>
      </c>
      <c r="B1218" s="10">
        <v>0</v>
      </c>
      <c r="C1218" s="10">
        <v>0</v>
      </c>
      <c r="D1218" s="10" t="s">
        <v>15</v>
      </c>
      <c r="E1218" s="84">
        <v>15.606119675762647</v>
      </c>
      <c r="F1218" s="84">
        <v>16.517642826094846</v>
      </c>
      <c r="G1218" s="84">
        <v>12.626260710681327</v>
      </c>
      <c r="H1218" s="11">
        <v>0</v>
      </c>
      <c r="I1218" s="11">
        <v>0</v>
      </c>
      <c r="J1218" s="11">
        <v>0</v>
      </c>
      <c r="K1218" s="11">
        <v>0</v>
      </c>
      <c r="L1218" s="11">
        <v>0</v>
      </c>
      <c r="M1218" s="11">
        <v>0</v>
      </c>
      <c r="N1218" s="11"/>
      <c r="O1218" s="11"/>
    </row>
    <row r="1219" spans="1:15" x14ac:dyDescent="0.35">
      <c r="A1219" s="10" t="str">
        <f t="shared" si="39"/>
        <v>DISTRIBUCION VOLUMEN X CRITERIO (Consumiciones)T.Zumo+Horchata+Mosto&gt;500MIL</v>
      </c>
      <c r="B1219" s="10">
        <v>0</v>
      </c>
      <c r="C1219" s="10">
        <v>0</v>
      </c>
      <c r="D1219" s="10" t="s">
        <v>16</v>
      </c>
      <c r="E1219" s="84">
        <v>20.981853855820891</v>
      </c>
      <c r="F1219" s="84">
        <v>19.8527982310464</v>
      </c>
      <c r="G1219" s="84">
        <v>22.206169484370157</v>
      </c>
      <c r="H1219" s="11">
        <v>0</v>
      </c>
      <c r="I1219" s="11">
        <v>0</v>
      </c>
      <c r="J1219" s="11">
        <v>0</v>
      </c>
      <c r="K1219" s="11">
        <v>0</v>
      </c>
      <c r="L1219" s="11">
        <v>0</v>
      </c>
      <c r="M1219" s="11">
        <v>0</v>
      </c>
      <c r="N1219" s="11"/>
      <c r="O1219" s="11"/>
    </row>
    <row r="1220" spans="1:15" x14ac:dyDescent="0.35">
      <c r="A1220" s="10" t="str">
        <f t="shared" si="39"/>
        <v>DISTRIBUCION VOLUMEN X CRITERIO (Consumiciones)T.Zumo+Horchata+MostoDE 15 A 19 AÑOS</v>
      </c>
      <c r="B1220" s="10">
        <v>0</v>
      </c>
      <c r="C1220" s="10">
        <v>0</v>
      </c>
      <c r="D1220" s="10" t="s">
        <v>35</v>
      </c>
      <c r="E1220" s="84">
        <v>1.069672269683988</v>
      </c>
      <c r="F1220" s="84">
        <v>1.986505861125716</v>
      </c>
      <c r="G1220" s="84">
        <v>2.0058475867573433</v>
      </c>
      <c r="H1220" s="11">
        <v>0</v>
      </c>
      <c r="I1220" s="11">
        <v>0</v>
      </c>
      <c r="J1220" s="11">
        <v>0</v>
      </c>
      <c r="K1220" s="11">
        <v>0</v>
      </c>
      <c r="L1220" s="11">
        <v>0</v>
      </c>
      <c r="M1220" s="11">
        <v>0</v>
      </c>
      <c r="N1220" s="11"/>
      <c r="O1220" s="11"/>
    </row>
    <row r="1221" spans="1:15" x14ac:dyDescent="0.35">
      <c r="A1221" s="10" t="str">
        <f t="shared" si="39"/>
        <v>DISTRIBUCION VOLUMEN X CRITERIO (Consumiciones)T.Zumo+Horchata+MostoDE 20 A 24 AÑOS</v>
      </c>
      <c r="B1221" s="10">
        <v>0</v>
      </c>
      <c r="C1221" s="10">
        <v>0</v>
      </c>
      <c r="D1221" s="10" t="s">
        <v>36</v>
      </c>
      <c r="E1221" s="84">
        <v>3.4800281240070396</v>
      </c>
      <c r="F1221" s="84">
        <v>3.4509573210606002</v>
      </c>
      <c r="G1221" s="84">
        <v>2.570507450478559</v>
      </c>
      <c r="H1221" s="11">
        <v>0</v>
      </c>
      <c r="I1221" s="11">
        <v>0</v>
      </c>
      <c r="J1221" s="11">
        <v>0</v>
      </c>
      <c r="K1221" s="11">
        <v>0</v>
      </c>
      <c r="L1221" s="11">
        <v>0</v>
      </c>
      <c r="M1221" s="11">
        <v>0</v>
      </c>
      <c r="N1221" s="11"/>
      <c r="O1221" s="11"/>
    </row>
    <row r="1222" spans="1:15" x14ac:dyDescent="0.35">
      <c r="A1222" s="10" t="str">
        <f t="shared" si="39"/>
        <v>DISTRIBUCION VOLUMEN X CRITERIO (Consumiciones)T.Zumo+Horchata+MostoDE 25 A 34 AÑOS</v>
      </c>
      <c r="B1222" s="10">
        <v>0</v>
      </c>
      <c r="C1222" s="10">
        <v>0</v>
      </c>
      <c r="D1222" s="10" t="s">
        <v>37</v>
      </c>
      <c r="E1222" s="84">
        <v>8.0198190117987131</v>
      </c>
      <c r="F1222" s="84">
        <v>7.720383036513236</v>
      </c>
      <c r="G1222" s="84">
        <v>6.4511860080078627</v>
      </c>
      <c r="H1222" s="11">
        <v>0</v>
      </c>
      <c r="I1222" s="11">
        <v>0</v>
      </c>
      <c r="J1222" s="11">
        <v>0</v>
      </c>
      <c r="K1222" s="11">
        <v>0</v>
      </c>
      <c r="L1222" s="11">
        <v>0</v>
      </c>
      <c r="M1222" s="11">
        <v>0</v>
      </c>
      <c r="N1222" s="11"/>
      <c r="O1222" s="11"/>
    </row>
    <row r="1223" spans="1:15" x14ac:dyDescent="0.35">
      <c r="A1223" s="10" t="str">
        <f t="shared" si="39"/>
        <v>DISTRIBUCION VOLUMEN X CRITERIO (Consumiciones)T.Zumo+Horchata+MostoDE 35 A 49 AÑOS</v>
      </c>
      <c r="B1223" s="10">
        <v>0</v>
      </c>
      <c r="C1223" s="10">
        <v>0</v>
      </c>
      <c r="D1223" s="10" t="s">
        <v>38</v>
      </c>
      <c r="E1223" s="84">
        <v>27.812907747397738</v>
      </c>
      <c r="F1223" s="84">
        <v>25.441624608466924</v>
      </c>
      <c r="G1223" s="84">
        <v>21.31874954650695</v>
      </c>
      <c r="H1223" s="11">
        <v>0</v>
      </c>
      <c r="I1223" s="11">
        <v>0</v>
      </c>
      <c r="J1223" s="11">
        <v>0</v>
      </c>
      <c r="K1223" s="11">
        <v>0</v>
      </c>
      <c r="L1223" s="11">
        <v>0</v>
      </c>
      <c r="M1223" s="11">
        <v>0</v>
      </c>
      <c r="N1223" s="11"/>
      <c r="O1223" s="11"/>
    </row>
    <row r="1224" spans="1:15" x14ac:dyDescent="0.35">
      <c r="A1224" s="10" t="str">
        <f t="shared" si="39"/>
        <v>DISTRIBUCION VOLUMEN X CRITERIO (Consumiciones)T.Zumo+Horchata+MostoDE 50 A 59 AÑOS</v>
      </c>
      <c r="B1224" s="10">
        <v>0</v>
      </c>
      <c r="C1224" s="10">
        <v>0</v>
      </c>
      <c r="D1224" s="10" t="s">
        <v>39</v>
      </c>
      <c r="E1224" s="84">
        <v>25.517593654671145</v>
      </c>
      <c r="F1224" s="84">
        <v>26.114239258077141</v>
      </c>
      <c r="G1224" s="84">
        <v>30.467510108772366</v>
      </c>
      <c r="H1224" s="11">
        <v>0</v>
      </c>
      <c r="I1224" s="11">
        <v>0</v>
      </c>
      <c r="J1224" s="11">
        <v>0</v>
      </c>
      <c r="K1224" s="11">
        <v>0</v>
      </c>
      <c r="L1224" s="11">
        <v>0</v>
      </c>
      <c r="M1224" s="11">
        <v>0</v>
      </c>
      <c r="N1224" s="11"/>
      <c r="O1224" s="11"/>
    </row>
    <row r="1225" spans="1:15" x14ac:dyDescent="0.35">
      <c r="A1225" s="10" t="str">
        <f t="shared" si="39"/>
        <v>DISTRIBUCION VOLUMEN X CRITERIO (Consumiciones)T.Zumo+Horchata+MostoDE 60 A 75 AÑOS</v>
      </c>
      <c r="B1225" s="10">
        <v>0</v>
      </c>
      <c r="C1225" s="10">
        <v>0</v>
      </c>
      <c r="D1225" s="10" t="s">
        <v>40</v>
      </c>
      <c r="E1225" s="84">
        <v>34.099952901302309</v>
      </c>
      <c r="F1225" s="84">
        <v>35.286277561728468</v>
      </c>
      <c r="G1225" s="84">
        <v>37.186174563492322</v>
      </c>
      <c r="H1225" s="11">
        <v>0</v>
      </c>
      <c r="I1225" s="11">
        <v>0</v>
      </c>
      <c r="J1225" s="11">
        <v>0</v>
      </c>
      <c r="K1225" s="11">
        <v>0</v>
      </c>
      <c r="L1225" s="11">
        <v>0</v>
      </c>
      <c r="M1225" s="11">
        <v>0</v>
      </c>
      <c r="N1225" s="11"/>
      <c r="O1225" s="11"/>
    </row>
    <row r="1226" spans="1:15" x14ac:dyDescent="0.35">
      <c r="A1226" s="10" t="str">
        <f t="shared" si="39"/>
        <v>DISTRIBUCION VOLUMEN X CRITERIO (Consumiciones)T.Zumo+Horchata+MostoNIVEL ALTO</v>
      </c>
      <c r="B1226" s="10">
        <v>0</v>
      </c>
      <c r="C1226" s="10">
        <v>0</v>
      </c>
      <c r="D1226" s="10" t="s">
        <v>203</v>
      </c>
      <c r="E1226" s="84">
        <v>26.311450842706126</v>
      </c>
      <c r="F1226" s="84">
        <v>25.72609167954084</v>
      </c>
      <c r="G1226" s="84">
        <v>28.567506151014836</v>
      </c>
      <c r="H1226" s="11">
        <v>0</v>
      </c>
      <c r="I1226" s="11">
        <v>0</v>
      </c>
      <c r="J1226" s="11">
        <v>0</v>
      </c>
      <c r="K1226" s="11">
        <v>0</v>
      </c>
      <c r="L1226" s="11">
        <v>0</v>
      </c>
      <c r="M1226" s="11">
        <v>0</v>
      </c>
      <c r="N1226" s="11"/>
      <c r="O1226" s="11"/>
    </row>
    <row r="1227" spans="1:15" x14ac:dyDescent="0.35">
      <c r="A1227" s="10" t="str">
        <f t="shared" si="39"/>
        <v>DISTRIBUCION VOLUMEN X CRITERIO (Consumiciones)T.Zumo+Horchata+MostoNIVEL MEDIO ALTO</v>
      </c>
      <c r="B1227" s="10">
        <v>0</v>
      </c>
      <c r="C1227" s="10">
        <v>0</v>
      </c>
      <c r="D1227" s="10" t="s">
        <v>204</v>
      </c>
      <c r="E1227" s="84">
        <v>11.594437395915257</v>
      </c>
      <c r="F1227" s="84">
        <v>13.337170492631031</v>
      </c>
      <c r="G1227" s="84">
        <v>13.84640437727983</v>
      </c>
      <c r="H1227" s="11">
        <v>0</v>
      </c>
      <c r="I1227" s="11">
        <v>0</v>
      </c>
      <c r="J1227" s="11">
        <v>0</v>
      </c>
      <c r="K1227" s="11">
        <v>0</v>
      </c>
      <c r="L1227" s="11">
        <v>0</v>
      </c>
      <c r="M1227" s="11">
        <v>0</v>
      </c>
      <c r="N1227" s="11"/>
      <c r="O1227" s="11"/>
    </row>
    <row r="1228" spans="1:15" x14ac:dyDescent="0.35">
      <c r="A1228" s="10" t="str">
        <f t="shared" si="39"/>
        <v>DISTRIBUCION VOLUMEN X CRITERIO (Consumiciones)T.Zumo+Horchata+MostoNIVEL MEDIO</v>
      </c>
      <c r="B1228" s="10">
        <v>0</v>
      </c>
      <c r="C1228" s="10">
        <v>0</v>
      </c>
      <c r="D1228" s="10" t="s">
        <v>205</v>
      </c>
      <c r="E1228" s="84">
        <v>21.314662117548433</v>
      </c>
      <c r="F1228" s="84">
        <v>21.841272855996895</v>
      </c>
      <c r="G1228" s="84">
        <v>20.727180229681863</v>
      </c>
      <c r="H1228" s="11">
        <v>0</v>
      </c>
      <c r="I1228" s="11">
        <v>0</v>
      </c>
      <c r="J1228" s="11">
        <v>0</v>
      </c>
      <c r="K1228" s="11">
        <v>0</v>
      </c>
      <c r="L1228" s="11">
        <v>0</v>
      </c>
      <c r="M1228" s="11">
        <v>0</v>
      </c>
      <c r="N1228" s="11"/>
      <c r="O1228" s="11"/>
    </row>
    <row r="1229" spans="1:15" x14ac:dyDescent="0.35">
      <c r="A1229" s="10" t="str">
        <f t="shared" si="39"/>
        <v>DISTRIBUCION VOLUMEN X CRITERIO (Consumiciones)T.Zumo+Horchata+MostoNIVEL MEDIO BAJO</v>
      </c>
      <c r="B1229" s="10">
        <v>0</v>
      </c>
      <c r="C1229" s="10">
        <v>0</v>
      </c>
      <c r="D1229" s="10" t="s">
        <v>206</v>
      </c>
      <c r="E1229" s="84">
        <v>15.920058411399236</v>
      </c>
      <c r="F1229" s="84">
        <v>12.930369841935288</v>
      </c>
      <c r="G1229" s="84">
        <v>11.833538367161166</v>
      </c>
      <c r="H1229" s="11">
        <v>0</v>
      </c>
      <c r="I1229" s="11">
        <v>0</v>
      </c>
      <c r="J1229" s="11">
        <v>0</v>
      </c>
      <c r="K1229" s="11">
        <v>0</v>
      </c>
      <c r="L1229" s="11">
        <v>0</v>
      </c>
      <c r="M1229" s="11">
        <v>0</v>
      </c>
      <c r="N1229" s="11"/>
      <c r="O1229" s="11"/>
    </row>
    <row r="1230" spans="1:15" x14ac:dyDescent="0.35">
      <c r="A1230" s="10" t="str">
        <f t="shared" si="39"/>
        <v>DISTRIBUCION VOLUMEN X CRITERIO (Consumiciones)T.Zumo+Horchata+MostoNIVEL BAJO</v>
      </c>
      <c r="B1230" s="10">
        <v>0</v>
      </c>
      <c r="C1230" s="10">
        <v>0</v>
      </c>
      <c r="D1230" s="10" t="s">
        <v>207</v>
      </c>
      <c r="E1230" s="84">
        <v>24.859361185414876</v>
      </c>
      <c r="F1230" s="84">
        <v>26.165087409253502</v>
      </c>
      <c r="G1230" s="84">
        <v>25.025346138877708</v>
      </c>
      <c r="H1230" s="11">
        <v>0</v>
      </c>
      <c r="I1230" s="11">
        <v>0</v>
      </c>
      <c r="J1230" s="11">
        <v>0</v>
      </c>
      <c r="K1230" s="11">
        <v>0</v>
      </c>
      <c r="L1230" s="11">
        <v>0</v>
      </c>
      <c r="M1230" s="11">
        <v>0</v>
      </c>
      <c r="N1230" s="11"/>
      <c r="O1230" s="11"/>
    </row>
    <row r="1231" spans="1:15" x14ac:dyDescent="0.35">
      <c r="A1231" s="10" t="str">
        <f t="shared" si="39"/>
        <v>DISTRIBUCION VOLUMEN X CRITERIO (Consumiciones)T.Zumo+Horchata+MostoHOMBRE</v>
      </c>
      <c r="B1231" s="10">
        <v>0</v>
      </c>
      <c r="C1231" s="10">
        <v>0</v>
      </c>
      <c r="D1231" s="10" t="s">
        <v>17</v>
      </c>
      <c r="E1231" s="84">
        <v>54.289767413560362</v>
      </c>
      <c r="F1231" s="84">
        <v>52.954743910150256</v>
      </c>
      <c r="G1231" s="84">
        <v>54.97941966082017</v>
      </c>
      <c r="H1231" s="11">
        <v>0</v>
      </c>
      <c r="I1231" s="11">
        <v>0</v>
      </c>
      <c r="J1231" s="11">
        <v>0</v>
      </c>
      <c r="K1231" s="11">
        <v>0</v>
      </c>
      <c r="L1231" s="11">
        <v>0</v>
      </c>
      <c r="M1231" s="11">
        <v>0</v>
      </c>
      <c r="N1231" s="11"/>
      <c r="O1231" s="11"/>
    </row>
    <row r="1232" spans="1:15" x14ac:dyDescent="0.35">
      <c r="A1232" s="10" t="str">
        <f t="shared" si="39"/>
        <v>DISTRIBUCION VOLUMEN X CRITERIO (Consumiciones)T.Zumo+Horchata+MostoMUJER</v>
      </c>
      <c r="B1232" s="10">
        <v>0</v>
      </c>
      <c r="C1232" s="10">
        <v>0</v>
      </c>
      <c r="D1232" s="10" t="s">
        <v>18</v>
      </c>
      <c r="E1232" s="84">
        <v>45.710202539423562</v>
      </c>
      <c r="F1232" s="84">
        <v>47.04524064856485</v>
      </c>
      <c r="G1232" s="84">
        <v>45.020547357867031</v>
      </c>
      <c r="H1232" s="11">
        <v>0</v>
      </c>
      <c r="I1232" s="11">
        <v>0</v>
      </c>
      <c r="J1232" s="11">
        <v>0</v>
      </c>
      <c r="K1232" s="11">
        <v>0</v>
      </c>
      <c r="L1232" s="11">
        <v>0</v>
      </c>
      <c r="M1232" s="11">
        <v>0</v>
      </c>
      <c r="N1232" s="11"/>
      <c r="O1232" s="11"/>
    </row>
    <row r="1233" spans="1:15" x14ac:dyDescent="0.35">
      <c r="A1233" s="10" t="str">
        <f>$B$3&amp;$C$1233&amp;D1233</f>
        <v>DISTRIBUCION VOLUMEN X CRITERIO (Consumiciones)Agua EnvasadaT.ESPAÑA</v>
      </c>
      <c r="B1233" s="10">
        <v>0</v>
      </c>
      <c r="C1233" s="10" t="s">
        <v>150</v>
      </c>
      <c r="D1233" s="10" t="s">
        <v>32</v>
      </c>
      <c r="E1233" s="84">
        <v>100</v>
      </c>
      <c r="F1233" s="84">
        <v>100</v>
      </c>
      <c r="G1233" s="84">
        <v>100</v>
      </c>
      <c r="H1233" s="11">
        <v>0</v>
      </c>
      <c r="I1233" s="11">
        <v>0</v>
      </c>
      <c r="J1233" s="11">
        <v>0</v>
      </c>
      <c r="K1233" s="11">
        <v>0</v>
      </c>
      <c r="L1233" s="11">
        <v>0</v>
      </c>
      <c r="M1233" s="11">
        <v>0</v>
      </c>
      <c r="N1233" s="11"/>
      <c r="O1233" s="11"/>
    </row>
    <row r="1234" spans="1:15" x14ac:dyDescent="0.35">
      <c r="A1234" s="10" t="str">
        <f t="shared" ref="A1234:A1262" si="40">$B$3&amp;$C$1233&amp;D1234</f>
        <v>DISTRIBUCION VOLUMEN X CRITERIO (Consumiciones)Agua EnvasadaBCN AM</v>
      </c>
      <c r="B1234" s="10">
        <v>0</v>
      </c>
      <c r="C1234" s="10">
        <v>0</v>
      </c>
      <c r="D1234" s="10" t="s">
        <v>1</v>
      </c>
      <c r="E1234" s="84">
        <v>11.860370179189438</v>
      </c>
      <c r="F1234" s="84">
        <v>11.602738258916231</v>
      </c>
      <c r="G1234" s="84">
        <v>12.401213823952901</v>
      </c>
      <c r="H1234" s="11">
        <v>0</v>
      </c>
      <c r="I1234" s="11">
        <v>0</v>
      </c>
      <c r="J1234" s="11">
        <v>0</v>
      </c>
      <c r="K1234" s="11">
        <v>0</v>
      </c>
      <c r="L1234" s="11">
        <v>0</v>
      </c>
      <c r="M1234" s="11">
        <v>0</v>
      </c>
      <c r="N1234" s="11"/>
      <c r="O1234" s="11"/>
    </row>
    <row r="1235" spans="1:15" x14ac:dyDescent="0.35">
      <c r="A1235" s="10" t="str">
        <f t="shared" si="40"/>
        <v>DISTRIBUCION VOLUMEN X CRITERIO (Consumiciones)Agua EnvasadaREST.CAT ARAGON</v>
      </c>
      <c r="B1235" s="10">
        <v>0</v>
      </c>
      <c r="C1235" s="10">
        <v>0</v>
      </c>
      <c r="D1235" s="10" t="s">
        <v>2</v>
      </c>
      <c r="E1235" s="84">
        <v>15.125135493847164</v>
      </c>
      <c r="F1235" s="84">
        <v>16.504065189492202</v>
      </c>
      <c r="G1235" s="84">
        <v>16.794088719974877</v>
      </c>
      <c r="H1235" s="11">
        <v>0</v>
      </c>
      <c r="I1235" s="11">
        <v>0</v>
      </c>
      <c r="J1235" s="11">
        <v>0</v>
      </c>
      <c r="K1235" s="11">
        <v>0</v>
      </c>
      <c r="L1235" s="11">
        <v>0</v>
      </c>
      <c r="M1235" s="11">
        <v>0</v>
      </c>
      <c r="N1235" s="11"/>
      <c r="O1235" s="11"/>
    </row>
    <row r="1236" spans="1:15" x14ac:dyDescent="0.35">
      <c r="A1236" s="10" t="str">
        <f t="shared" si="40"/>
        <v>DISTRIBUCION VOLUMEN X CRITERIO (Consumiciones)Agua EnvasadaLEVANTE</v>
      </c>
      <c r="B1236" s="10">
        <v>0</v>
      </c>
      <c r="C1236" s="10">
        <v>0</v>
      </c>
      <c r="D1236" s="10" t="s">
        <v>3</v>
      </c>
      <c r="E1236" s="84">
        <v>15.961366905685157</v>
      </c>
      <c r="F1236" s="84">
        <v>15.968844226625389</v>
      </c>
      <c r="G1236" s="84">
        <v>15.45839343216182</v>
      </c>
      <c r="H1236" s="11">
        <v>0</v>
      </c>
      <c r="I1236" s="11">
        <v>0</v>
      </c>
      <c r="J1236" s="11">
        <v>0</v>
      </c>
      <c r="K1236" s="11">
        <v>0</v>
      </c>
      <c r="L1236" s="11">
        <v>0</v>
      </c>
      <c r="M1236" s="11">
        <v>0</v>
      </c>
      <c r="N1236" s="11"/>
      <c r="O1236" s="11"/>
    </row>
    <row r="1237" spans="1:15" x14ac:dyDescent="0.35">
      <c r="A1237" s="10" t="str">
        <f t="shared" si="40"/>
        <v>DISTRIBUCION VOLUMEN X CRITERIO (Consumiciones)Agua EnvasadaANDALUCIA</v>
      </c>
      <c r="B1237" s="10">
        <v>0</v>
      </c>
      <c r="C1237" s="10">
        <v>0</v>
      </c>
      <c r="D1237" s="10" t="s">
        <v>4</v>
      </c>
      <c r="E1237" s="84">
        <v>13.944708736907902</v>
      </c>
      <c r="F1237" s="84">
        <v>12.731436305928776</v>
      </c>
      <c r="G1237" s="84">
        <v>13.92996033947454</v>
      </c>
      <c r="H1237" s="11">
        <v>0</v>
      </c>
      <c r="I1237" s="11">
        <v>0</v>
      </c>
      <c r="J1237" s="11">
        <v>0</v>
      </c>
      <c r="K1237" s="11">
        <v>0</v>
      </c>
      <c r="L1237" s="11">
        <v>0</v>
      </c>
      <c r="M1237" s="11">
        <v>0</v>
      </c>
      <c r="N1237" s="11"/>
      <c r="O1237" s="11"/>
    </row>
    <row r="1238" spans="1:15" x14ac:dyDescent="0.35">
      <c r="A1238" s="10" t="str">
        <f t="shared" si="40"/>
        <v>DISTRIBUCION VOLUMEN X CRITERIO (Consumiciones)Agua EnvasadaMDD AM</v>
      </c>
      <c r="B1238" s="10">
        <v>0</v>
      </c>
      <c r="C1238" s="10">
        <v>0</v>
      </c>
      <c r="D1238" s="10" t="s">
        <v>5</v>
      </c>
      <c r="E1238" s="84">
        <v>12.604919112672992</v>
      </c>
      <c r="F1238" s="84">
        <v>12.492945494178509</v>
      </c>
      <c r="G1238" s="84">
        <v>11.251285817177955</v>
      </c>
      <c r="H1238" s="11">
        <v>0</v>
      </c>
      <c r="I1238" s="11">
        <v>0</v>
      </c>
      <c r="J1238" s="11">
        <v>0</v>
      </c>
      <c r="K1238" s="11">
        <v>0</v>
      </c>
      <c r="L1238" s="11">
        <v>0</v>
      </c>
      <c r="M1238" s="11">
        <v>0</v>
      </c>
      <c r="N1238" s="11"/>
      <c r="O1238" s="11"/>
    </row>
    <row r="1239" spans="1:15" x14ac:dyDescent="0.35">
      <c r="A1239" s="10" t="str">
        <f t="shared" si="40"/>
        <v>DISTRIBUCION VOLUMEN X CRITERIO (Consumiciones)Agua EnvasadaRTO CENTRO</v>
      </c>
      <c r="B1239" s="10">
        <v>0</v>
      </c>
      <c r="C1239" s="10">
        <v>0</v>
      </c>
      <c r="D1239" s="10" t="s">
        <v>6</v>
      </c>
      <c r="E1239" s="84">
        <v>8.8800017321560496</v>
      </c>
      <c r="F1239" s="84">
        <v>8.2273540293982492</v>
      </c>
      <c r="G1239" s="84">
        <v>8.0379291777226562</v>
      </c>
      <c r="H1239" s="11">
        <v>0</v>
      </c>
      <c r="I1239" s="11">
        <v>0</v>
      </c>
      <c r="J1239" s="11">
        <v>0</v>
      </c>
      <c r="K1239" s="11">
        <v>0</v>
      </c>
      <c r="L1239" s="11">
        <v>0</v>
      </c>
      <c r="M1239" s="11">
        <v>0</v>
      </c>
      <c r="N1239" s="11"/>
      <c r="O1239" s="11"/>
    </row>
    <row r="1240" spans="1:15" x14ac:dyDescent="0.35">
      <c r="A1240" s="10" t="str">
        <f t="shared" si="40"/>
        <v>DISTRIBUCION VOLUMEN X CRITERIO (Consumiciones)Agua EnvasadaNORTE-CENTRO</v>
      </c>
      <c r="B1240" s="10">
        <v>0</v>
      </c>
      <c r="C1240" s="10">
        <v>0</v>
      </c>
      <c r="D1240" s="10" t="s">
        <v>7</v>
      </c>
      <c r="E1240" s="84">
        <v>8.7500719852177316</v>
      </c>
      <c r="F1240" s="84">
        <v>8.9069619917140077</v>
      </c>
      <c r="G1240" s="84">
        <v>8.4708570045928973</v>
      </c>
      <c r="H1240" s="11">
        <v>0</v>
      </c>
      <c r="I1240" s="11">
        <v>0</v>
      </c>
      <c r="J1240" s="11">
        <v>0</v>
      </c>
      <c r="K1240" s="11">
        <v>0</v>
      </c>
      <c r="L1240" s="11">
        <v>0</v>
      </c>
      <c r="M1240" s="11">
        <v>0</v>
      </c>
      <c r="N1240" s="11"/>
      <c r="O1240" s="11"/>
    </row>
    <row r="1241" spans="1:15" x14ac:dyDescent="0.35">
      <c r="A1241" s="10" t="str">
        <f t="shared" si="40"/>
        <v>DISTRIBUCION VOLUMEN X CRITERIO (Consumiciones)Agua EnvasadaNOROESTE</v>
      </c>
      <c r="B1241" s="10">
        <v>0</v>
      </c>
      <c r="C1241" s="10">
        <v>0</v>
      </c>
      <c r="D1241" s="10" t="s">
        <v>8</v>
      </c>
      <c r="E1241" s="84">
        <v>12.873427357931252</v>
      </c>
      <c r="F1241" s="84">
        <v>13.565657555003483</v>
      </c>
      <c r="G1241" s="84">
        <v>13.656282654741556</v>
      </c>
      <c r="H1241" s="11">
        <v>0</v>
      </c>
      <c r="I1241" s="11">
        <v>0</v>
      </c>
      <c r="J1241" s="11">
        <v>0</v>
      </c>
      <c r="K1241" s="11">
        <v>0</v>
      </c>
      <c r="L1241" s="11">
        <v>0</v>
      </c>
      <c r="M1241" s="11">
        <v>0</v>
      </c>
      <c r="N1241" s="11"/>
      <c r="O1241" s="11"/>
    </row>
    <row r="1242" spans="1:15" x14ac:dyDescent="0.35">
      <c r="A1242" s="10" t="str">
        <f t="shared" si="40"/>
        <v>DISTRIBUCION VOLUMEN X CRITERIO (Consumiciones)Agua Envasada&lt;2MIL</v>
      </c>
      <c r="B1242" s="10">
        <v>0</v>
      </c>
      <c r="C1242" s="10">
        <v>0</v>
      </c>
      <c r="D1242" s="10" t="s">
        <v>9</v>
      </c>
      <c r="E1242" s="84">
        <v>5.4057131979615294</v>
      </c>
      <c r="F1242" s="84">
        <v>6.0939350777978953</v>
      </c>
      <c r="G1242" s="84">
        <v>4.7984221040827082</v>
      </c>
      <c r="H1242" s="11">
        <v>0</v>
      </c>
      <c r="I1242" s="11">
        <v>0</v>
      </c>
      <c r="J1242" s="11">
        <v>0</v>
      </c>
      <c r="K1242" s="11">
        <v>0</v>
      </c>
      <c r="L1242" s="11">
        <v>0</v>
      </c>
      <c r="M1242" s="11">
        <v>0</v>
      </c>
      <c r="N1242" s="11"/>
      <c r="O1242" s="11"/>
    </row>
    <row r="1243" spans="1:15" x14ac:dyDescent="0.35">
      <c r="A1243" s="10" t="str">
        <f t="shared" si="40"/>
        <v>DISTRIBUCION VOLUMEN X CRITERIO (Consumiciones)Agua Envasada2-5MIL</v>
      </c>
      <c r="B1243" s="10">
        <v>0</v>
      </c>
      <c r="C1243" s="10">
        <v>0</v>
      </c>
      <c r="D1243" s="10" t="s">
        <v>10</v>
      </c>
      <c r="E1243" s="84">
        <v>4.4992076739324496</v>
      </c>
      <c r="F1243" s="84">
        <v>4.7427500611776994</v>
      </c>
      <c r="G1243" s="84">
        <v>4.5733155559901695</v>
      </c>
      <c r="H1243" s="11">
        <v>0</v>
      </c>
      <c r="I1243" s="11">
        <v>0</v>
      </c>
      <c r="J1243" s="11">
        <v>0</v>
      </c>
      <c r="K1243" s="11">
        <v>0</v>
      </c>
      <c r="L1243" s="11">
        <v>0</v>
      </c>
      <c r="M1243" s="11">
        <v>0</v>
      </c>
      <c r="N1243" s="11"/>
      <c r="O1243" s="11"/>
    </row>
    <row r="1244" spans="1:15" x14ac:dyDescent="0.35">
      <c r="A1244" s="10" t="str">
        <f t="shared" si="40"/>
        <v>DISTRIBUCION VOLUMEN X CRITERIO (Consumiciones)Agua Envasada5-10MIL</v>
      </c>
      <c r="B1244" s="10">
        <v>0</v>
      </c>
      <c r="C1244" s="10">
        <v>0</v>
      </c>
      <c r="D1244" s="10" t="s">
        <v>11</v>
      </c>
      <c r="E1244" s="84">
        <v>9.0903293818022277</v>
      </c>
      <c r="F1244" s="84">
        <v>8.7335010914345723</v>
      </c>
      <c r="G1244" s="84">
        <v>9.3089763046068761</v>
      </c>
      <c r="H1244" s="11">
        <v>0</v>
      </c>
      <c r="I1244" s="11">
        <v>0</v>
      </c>
      <c r="J1244" s="11">
        <v>0</v>
      </c>
      <c r="K1244" s="11">
        <v>0</v>
      </c>
      <c r="L1244" s="11">
        <v>0</v>
      </c>
      <c r="M1244" s="11">
        <v>0</v>
      </c>
      <c r="N1244" s="11"/>
      <c r="O1244" s="11"/>
    </row>
    <row r="1245" spans="1:15" x14ac:dyDescent="0.35">
      <c r="A1245" s="10" t="str">
        <f t="shared" si="40"/>
        <v>DISTRIBUCION VOLUMEN X CRITERIO (Consumiciones)Agua Envasada10-30MIL</v>
      </c>
      <c r="B1245" s="10">
        <v>0</v>
      </c>
      <c r="C1245" s="10">
        <v>0</v>
      </c>
      <c r="D1245" s="10" t="s">
        <v>12</v>
      </c>
      <c r="E1245" s="84">
        <v>17.714438137144356</v>
      </c>
      <c r="F1245" s="84">
        <v>17.785043837407066</v>
      </c>
      <c r="G1245" s="84">
        <v>17.355648412293949</v>
      </c>
      <c r="H1245" s="11">
        <v>0</v>
      </c>
      <c r="I1245" s="11">
        <v>0</v>
      </c>
      <c r="J1245" s="11">
        <v>0</v>
      </c>
      <c r="K1245" s="11">
        <v>0</v>
      </c>
      <c r="L1245" s="11">
        <v>0</v>
      </c>
      <c r="M1245" s="11">
        <v>0</v>
      </c>
      <c r="N1245" s="11"/>
      <c r="O1245" s="11"/>
    </row>
    <row r="1246" spans="1:15" x14ac:dyDescent="0.35">
      <c r="A1246" s="10" t="str">
        <f t="shared" si="40"/>
        <v>DISTRIBUCION VOLUMEN X CRITERIO (Consumiciones)Agua Envasada30-100MIL</v>
      </c>
      <c r="B1246" s="10">
        <v>0</v>
      </c>
      <c r="C1246" s="10">
        <v>0</v>
      </c>
      <c r="D1246" s="10" t="s">
        <v>13</v>
      </c>
      <c r="E1246" s="84">
        <v>19.49346163717917</v>
      </c>
      <c r="F1246" s="84">
        <v>19.710798825144067</v>
      </c>
      <c r="G1246" s="84">
        <v>20.959102081190302</v>
      </c>
      <c r="H1246" s="11">
        <v>0</v>
      </c>
      <c r="I1246" s="11">
        <v>0</v>
      </c>
      <c r="J1246" s="11">
        <v>0</v>
      </c>
      <c r="K1246" s="11">
        <v>0</v>
      </c>
      <c r="L1246" s="11">
        <v>0</v>
      </c>
      <c r="M1246" s="11">
        <v>0</v>
      </c>
      <c r="N1246" s="11"/>
      <c r="O1246" s="11"/>
    </row>
    <row r="1247" spans="1:15" x14ac:dyDescent="0.35">
      <c r="A1247" s="10" t="str">
        <f t="shared" si="40"/>
        <v>DISTRIBUCION VOLUMEN X CRITERIO (Consumiciones)Agua Envasada100-200MIL</v>
      </c>
      <c r="B1247" s="10">
        <v>0</v>
      </c>
      <c r="C1247" s="10">
        <v>0</v>
      </c>
      <c r="D1247" s="10" t="s">
        <v>14</v>
      </c>
      <c r="E1247" s="84">
        <v>9.1423181209835818</v>
      </c>
      <c r="F1247" s="84">
        <v>8.547580383835907</v>
      </c>
      <c r="G1247" s="84">
        <v>9.7559251019721192</v>
      </c>
      <c r="H1247" s="11">
        <v>0</v>
      </c>
      <c r="I1247" s="11">
        <v>0</v>
      </c>
      <c r="J1247" s="11">
        <v>0</v>
      </c>
      <c r="K1247" s="11">
        <v>0</v>
      </c>
      <c r="L1247" s="11">
        <v>0</v>
      </c>
      <c r="M1247" s="11">
        <v>0</v>
      </c>
      <c r="N1247" s="11"/>
      <c r="O1247" s="11"/>
    </row>
    <row r="1248" spans="1:15" x14ac:dyDescent="0.35">
      <c r="A1248" s="10" t="str">
        <f t="shared" si="40"/>
        <v>DISTRIBUCION VOLUMEN X CRITERIO (Consumiciones)Agua Envasada200-500MIL</v>
      </c>
      <c r="B1248" s="10">
        <v>0</v>
      </c>
      <c r="C1248" s="10">
        <v>0</v>
      </c>
      <c r="D1248" s="10" t="s">
        <v>15</v>
      </c>
      <c r="E1248" s="84">
        <v>14.501763806990303</v>
      </c>
      <c r="F1248" s="84">
        <v>15.230235636360973</v>
      </c>
      <c r="G1248" s="84">
        <v>14.644943643440152</v>
      </c>
      <c r="H1248" s="11">
        <v>0</v>
      </c>
      <c r="I1248" s="11">
        <v>0</v>
      </c>
      <c r="J1248" s="11">
        <v>0</v>
      </c>
      <c r="K1248" s="11">
        <v>0</v>
      </c>
      <c r="L1248" s="11">
        <v>0</v>
      </c>
      <c r="M1248" s="11">
        <v>0</v>
      </c>
      <c r="N1248" s="11"/>
      <c r="O1248" s="11"/>
    </row>
    <row r="1249" spans="1:15" x14ac:dyDescent="0.35">
      <c r="A1249" s="10" t="str">
        <f t="shared" si="40"/>
        <v>DISTRIBUCION VOLUMEN X CRITERIO (Consumiciones)Agua Envasada&gt;500MIL</v>
      </c>
      <c r="B1249" s="10">
        <v>0</v>
      </c>
      <c r="C1249" s="10">
        <v>0</v>
      </c>
      <c r="D1249" s="10" t="s">
        <v>16</v>
      </c>
      <c r="E1249" s="84">
        <v>20.152763533183343</v>
      </c>
      <c r="F1249" s="84">
        <v>19.156141356186026</v>
      </c>
      <c r="G1249" s="84">
        <v>18.603682467565438</v>
      </c>
      <c r="H1249" s="11">
        <v>0</v>
      </c>
      <c r="I1249" s="11">
        <v>0</v>
      </c>
      <c r="J1249" s="11">
        <v>0</v>
      </c>
      <c r="K1249" s="11">
        <v>0</v>
      </c>
      <c r="L1249" s="11">
        <v>0</v>
      </c>
      <c r="M1249" s="11">
        <v>0</v>
      </c>
      <c r="N1249" s="11"/>
      <c r="O1249" s="11"/>
    </row>
    <row r="1250" spans="1:15" x14ac:dyDescent="0.35">
      <c r="A1250" s="10" t="str">
        <f t="shared" si="40"/>
        <v>DISTRIBUCION VOLUMEN X CRITERIO (Consumiciones)Agua EnvasadaDE 15 A 19 AÑOS</v>
      </c>
      <c r="B1250" s="10">
        <v>0</v>
      </c>
      <c r="C1250" s="10">
        <v>0</v>
      </c>
      <c r="D1250" s="10" t="s">
        <v>35</v>
      </c>
      <c r="E1250" s="84">
        <v>3.6416896881532703</v>
      </c>
      <c r="F1250" s="84">
        <v>3.0018676743137269</v>
      </c>
      <c r="G1250" s="84">
        <v>2.9503071230353872</v>
      </c>
      <c r="H1250" s="11">
        <v>0</v>
      </c>
      <c r="I1250" s="11">
        <v>0</v>
      </c>
      <c r="J1250" s="11">
        <v>0</v>
      </c>
      <c r="K1250" s="11">
        <v>0</v>
      </c>
      <c r="L1250" s="11">
        <v>0</v>
      </c>
      <c r="M1250" s="11">
        <v>0</v>
      </c>
      <c r="N1250" s="11"/>
      <c r="O1250" s="11"/>
    </row>
    <row r="1251" spans="1:15" x14ac:dyDescent="0.35">
      <c r="A1251" s="10" t="str">
        <f t="shared" si="40"/>
        <v>DISTRIBUCION VOLUMEN X CRITERIO (Consumiciones)Agua EnvasadaDE 20 A 24 AÑOS</v>
      </c>
      <c r="B1251" s="10">
        <v>0</v>
      </c>
      <c r="C1251" s="10">
        <v>0</v>
      </c>
      <c r="D1251" s="10" t="s">
        <v>36</v>
      </c>
      <c r="E1251" s="84">
        <v>2.7027182670741041</v>
      </c>
      <c r="F1251" s="84">
        <v>3.370108606436077</v>
      </c>
      <c r="G1251" s="84">
        <v>2.6359706611153215</v>
      </c>
      <c r="H1251" s="11">
        <v>0</v>
      </c>
      <c r="I1251" s="11">
        <v>0</v>
      </c>
      <c r="J1251" s="11">
        <v>0</v>
      </c>
      <c r="K1251" s="11">
        <v>0</v>
      </c>
      <c r="L1251" s="11">
        <v>0</v>
      </c>
      <c r="M1251" s="11">
        <v>0</v>
      </c>
      <c r="N1251" s="11"/>
      <c r="O1251" s="11"/>
    </row>
    <row r="1252" spans="1:15" x14ac:dyDescent="0.35">
      <c r="A1252" s="10" t="str">
        <f t="shared" si="40"/>
        <v>DISTRIBUCION VOLUMEN X CRITERIO (Consumiciones)Agua EnvasadaDE 25 A 34 AÑOS</v>
      </c>
      <c r="B1252" s="10">
        <v>0</v>
      </c>
      <c r="C1252" s="10">
        <v>0</v>
      </c>
      <c r="D1252" s="10" t="s">
        <v>37</v>
      </c>
      <c r="E1252" s="84">
        <v>7.9279654639358945</v>
      </c>
      <c r="F1252" s="84">
        <v>7.6929721621633167</v>
      </c>
      <c r="G1252" s="84">
        <v>6.9237799546038374</v>
      </c>
      <c r="H1252" s="11">
        <v>0</v>
      </c>
      <c r="I1252" s="11">
        <v>0</v>
      </c>
      <c r="J1252" s="11">
        <v>0</v>
      </c>
      <c r="K1252" s="11">
        <v>0</v>
      </c>
      <c r="L1252" s="11">
        <v>0</v>
      </c>
      <c r="M1252" s="11">
        <v>0</v>
      </c>
      <c r="N1252" s="11"/>
      <c r="O1252" s="11"/>
    </row>
    <row r="1253" spans="1:15" x14ac:dyDescent="0.35">
      <c r="A1253" s="10" t="str">
        <f t="shared" si="40"/>
        <v>DISTRIBUCION VOLUMEN X CRITERIO (Consumiciones)Agua EnvasadaDE 35 A 49 AÑOS</v>
      </c>
      <c r="B1253" s="10">
        <v>0</v>
      </c>
      <c r="C1253" s="10">
        <v>0</v>
      </c>
      <c r="D1253" s="10" t="s">
        <v>38</v>
      </c>
      <c r="E1253" s="84">
        <v>30.31240005707695</v>
      </c>
      <c r="F1253" s="84">
        <v>26.744906994640168</v>
      </c>
      <c r="G1253" s="84">
        <v>25.695798692274568</v>
      </c>
      <c r="H1253" s="11">
        <v>0</v>
      </c>
      <c r="I1253" s="11">
        <v>0</v>
      </c>
      <c r="J1253" s="11">
        <v>0</v>
      </c>
      <c r="K1253" s="11">
        <v>0</v>
      </c>
      <c r="L1253" s="11">
        <v>0</v>
      </c>
      <c r="M1253" s="11">
        <v>0</v>
      </c>
      <c r="N1253" s="11"/>
      <c r="O1253" s="11"/>
    </row>
    <row r="1254" spans="1:15" x14ac:dyDescent="0.35">
      <c r="A1254" s="10" t="str">
        <f t="shared" si="40"/>
        <v>DISTRIBUCION VOLUMEN X CRITERIO (Consumiciones)Agua EnvasadaDE 50 A 59 AÑOS</v>
      </c>
      <c r="B1254" s="10">
        <v>0</v>
      </c>
      <c r="C1254" s="10">
        <v>0</v>
      </c>
      <c r="D1254" s="10" t="s">
        <v>39</v>
      </c>
      <c r="E1254" s="84">
        <v>22.583285205357477</v>
      </c>
      <c r="F1254" s="84">
        <v>24.169753012963568</v>
      </c>
      <c r="G1254" s="84">
        <v>25.589156572884285</v>
      </c>
      <c r="H1254" s="11">
        <v>0</v>
      </c>
      <c r="I1254" s="11">
        <v>0</v>
      </c>
      <c r="J1254" s="11">
        <v>0</v>
      </c>
      <c r="K1254" s="11">
        <v>0</v>
      </c>
      <c r="L1254" s="11">
        <v>0</v>
      </c>
      <c r="M1254" s="11">
        <v>0</v>
      </c>
      <c r="N1254" s="11"/>
      <c r="O1254" s="11"/>
    </row>
    <row r="1255" spans="1:15" x14ac:dyDescent="0.35">
      <c r="A1255" s="10" t="str">
        <f t="shared" si="40"/>
        <v>DISTRIBUCION VOLUMEN X CRITERIO (Consumiciones)Agua EnvasadaDE 60 A 75 AÑOS</v>
      </c>
      <c r="B1255" s="10">
        <v>0</v>
      </c>
      <c r="C1255" s="10">
        <v>0</v>
      </c>
      <c r="D1255" s="10" t="s">
        <v>40</v>
      </c>
      <c r="E1255" s="84">
        <v>32.831935303971584</v>
      </c>
      <c r="F1255" s="84">
        <v>35.020388498226303</v>
      </c>
      <c r="G1255" s="84">
        <v>36.205007368570833</v>
      </c>
      <c r="H1255" s="11">
        <v>0</v>
      </c>
      <c r="I1255" s="11">
        <v>0</v>
      </c>
      <c r="J1255" s="11">
        <v>0</v>
      </c>
      <c r="K1255" s="11">
        <v>0</v>
      </c>
      <c r="L1255" s="11">
        <v>0</v>
      </c>
      <c r="M1255" s="11">
        <v>0</v>
      </c>
      <c r="N1255" s="11"/>
      <c r="O1255" s="11"/>
    </row>
    <row r="1256" spans="1:15" x14ac:dyDescent="0.35">
      <c r="A1256" s="10" t="str">
        <f t="shared" si="40"/>
        <v>DISTRIBUCION VOLUMEN X CRITERIO (Consumiciones)Agua EnvasadaNIVEL ALTO</v>
      </c>
      <c r="B1256" s="10">
        <v>0</v>
      </c>
      <c r="C1256" s="10">
        <v>0</v>
      </c>
      <c r="D1256" s="10" t="s">
        <v>203</v>
      </c>
      <c r="E1256" s="84">
        <v>25.159265884600217</v>
      </c>
      <c r="F1256" s="84">
        <v>25.369919123386115</v>
      </c>
      <c r="G1256" s="84">
        <v>25.557156101496346</v>
      </c>
      <c r="H1256" s="11">
        <v>0</v>
      </c>
      <c r="I1256" s="11">
        <v>0</v>
      </c>
      <c r="J1256" s="11">
        <v>0</v>
      </c>
      <c r="K1256" s="11">
        <v>0</v>
      </c>
      <c r="L1256" s="11">
        <v>0</v>
      </c>
      <c r="M1256" s="11">
        <v>0</v>
      </c>
      <c r="N1256" s="11"/>
      <c r="O1256" s="11"/>
    </row>
    <row r="1257" spans="1:15" x14ac:dyDescent="0.35">
      <c r="A1257" s="10" t="str">
        <f t="shared" si="40"/>
        <v>DISTRIBUCION VOLUMEN X CRITERIO (Consumiciones)Agua EnvasadaNIVEL MEDIO ALTO</v>
      </c>
      <c r="B1257" s="10">
        <v>0</v>
      </c>
      <c r="C1257" s="10">
        <v>0</v>
      </c>
      <c r="D1257" s="10" t="s">
        <v>204</v>
      </c>
      <c r="E1257" s="84">
        <v>14.857685788396392</v>
      </c>
      <c r="F1257" s="84">
        <v>15.161345884983485</v>
      </c>
      <c r="G1257" s="84">
        <v>17.743916619496531</v>
      </c>
      <c r="H1257" s="11">
        <v>0</v>
      </c>
      <c r="I1257" s="11">
        <v>0</v>
      </c>
      <c r="J1257" s="11">
        <v>0</v>
      </c>
      <c r="K1257" s="11">
        <v>0</v>
      </c>
      <c r="L1257" s="11">
        <v>0</v>
      </c>
      <c r="M1257" s="11">
        <v>0</v>
      </c>
      <c r="N1257" s="11"/>
      <c r="O1257" s="11"/>
    </row>
    <row r="1258" spans="1:15" x14ac:dyDescent="0.35">
      <c r="A1258" s="10" t="str">
        <f t="shared" si="40"/>
        <v>DISTRIBUCION VOLUMEN X CRITERIO (Consumiciones)Agua EnvasadaNIVEL MEDIO</v>
      </c>
      <c r="B1258" s="10">
        <v>0</v>
      </c>
      <c r="C1258" s="10">
        <v>0</v>
      </c>
      <c r="D1258" s="10" t="s">
        <v>205</v>
      </c>
      <c r="E1258" s="84">
        <v>28.775833295617844</v>
      </c>
      <c r="F1258" s="84">
        <v>27.425642396359489</v>
      </c>
      <c r="G1258" s="84">
        <v>23.885421387598111</v>
      </c>
      <c r="H1258" s="11">
        <v>0</v>
      </c>
      <c r="I1258" s="11">
        <v>0</v>
      </c>
      <c r="J1258" s="11">
        <v>0</v>
      </c>
      <c r="K1258" s="11">
        <v>0</v>
      </c>
      <c r="L1258" s="11">
        <v>0</v>
      </c>
      <c r="M1258" s="11">
        <v>0</v>
      </c>
      <c r="N1258" s="11"/>
      <c r="O1258" s="11"/>
    </row>
    <row r="1259" spans="1:15" x14ac:dyDescent="0.35">
      <c r="A1259" s="10" t="str">
        <f t="shared" si="40"/>
        <v>DISTRIBUCION VOLUMEN X CRITERIO (Consumiciones)Agua EnvasadaNIVEL MEDIO BAJO</v>
      </c>
      <c r="B1259" s="10">
        <v>0</v>
      </c>
      <c r="C1259" s="10">
        <v>0</v>
      </c>
      <c r="D1259" s="10" t="s">
        <v>206</v>
      </c>
      <c r="E1259" s="84">
        <v>12.543165945210641</v>
      </c>
      <c r="F1259" s="84">
        <v>11.599008097425411</v>
      </c>
      <c r="G1259" s="84">
        <v>13.239975640777315</v>
      </c>
      <c r="H1259" s="11">
        <v>0</v>
      </c>
      <c r="I1259" s="11">
        <v>0</v>
      </c>
      <c r="J1259" s="11">
        <v>0</v>
      </c>
      <c r="K1259" s="11">
        <v>0</v>
      </c>
      <c r="L1259" s="11">
        <v>0</v>
      </c>
      <c r="M1259" s="11">
        <v>0</v>
      </c>
      <c r="N1259" s="11"/>
      <c r="O1259" s="11"/>
    </row>
    <row r="1260" spans="1:15" x14ac:dyDescent="0.35">
      <c r="A1260" s="10" t="str">
        <f t="shared" si="40"/>
        <v>DISTRIBUCION VOLUMEN X CRITERIO (Consumiciones)Agua EnvasadaNIVEL BAJO</v>
      </c>
      <c r="B1260" s="10">
        <v>0</v>
      </c>
      <c r="C1260" s="10">
        <v>0</v>
      </c>
      <c r="D1260" s="10" t="s">
        <v>207</v>
      </c>
      <c r="E1260" s="84">
        <v>18.664041568136508</v>
      </c>
      <c r="F1260" s="84">
        <v>20.444061613419187</v>
      </c>
      <c r="G1260" s="84">
        <v>19.573553757344282</v>
      </c>
      <c r="H1260" s="11">
        <v>0</v>
      </c>
      <c r="I1260" s="11">
        <v>0</v>
      </c>
      <c r="J1260" s="11">
        <v>0</v>
      </c>
      <c r="K1260" s="11">
        <v>0</v>
      </c>
      <c r="L1260" s="11">
        <v>0</v>
      </c>
      <c r="M1260" s="11">
        <v>0</v>
      </c>
      <c r="N1260" s="11"/>
      <c r="O1260" s="11"/>
    </row>
    <row r="1261" spans="1:15" x14ac:dyDescent="0.35">
      <c r="A1261" s="10" t="str">
        <f t="shared" si="40"/>
        <v>DISTRIBUCION VOLUMEN X CRITERIO (Consumiciones)Agua EnvasadaHOMBRE</v>
      </c>
      <c r="B1261" s="10">
        <v>0</v>
      </c>
      <c r="C1261" s="10">
        <v>0</v>
      </c>
      <c r="D1261" s="10" t="s">
        <v>17</v>
      </c>
      <c r="E1261" s="84">
        <v>56.501306409533711</v>
      </c>
      <c r="F1261" s="84">
        <v>54.345920378062928</v>
      </c>
      <c r="G1261" s="84">
        <v>54.932288130865317</v>
      </c>
      <c r="H1261" s="11">
        <v>0</v>
      </c>
      <c r="I1261" s="11">
        <v>0</v>
      </c>
      <c r="J1261" s="11">
        <v>0</v>
      </c>
      <c r="K1261" s="11">
        <v>0</v>
      </c>
      <c r="L1261" s="11">
        <v>0</v>
      </c>
      <c r="M1261" s="11">
        <v>0</v>
      </c>
      <c r="N1261" s="11"/>
      <c r="O1261" s="11"/>
    </row>
    <row r="1262" spans="1:15" x14ac:dyDescent="0.35">
      <c r="A1262" s="10" t="str">
        <f t="shared" si="40"/>
        <v>DISTRIBUCION VOLUMEN X CRITERIO (Consumiciones)Agua EnvasadaMUJER</v>
      </c>
      <c r="B1262" s="10">
        <v>0</v>
      </c>
      <c r="C1262" s="10">
        <v>0</v>
      </c>
      <c r="D1262" s="10" t="s">
        <v>18</v>
      </c>
      <c r="E1262" s="84">
        <v>43.498693590466289</v>
      </c>
      <c r="F1262" s="84">
        <v>45.654079621937079</v>
      </c>
      <c r="G1262" s="84">
        <v>45.067727540276401</v>
      </c>
      <c r="H1262" s="11">
        <v>0</v>
      </c>
      <c r="I1262" s="11">
        <v>0</v>
      </c>
      <c r="J1262" s="11">
        <v>0</v>
      </c>
      <c r="K1262" s="11">
        <v>0</v>
      </c>
      <c r="L1262" s="11">
        <v>0</v>
      </c>
      <c r="M1262" s="11">
        <v>0</v>
      </c>
      <c r="N1262" s="11"/>
      <c r="O1262" s="11"/>
    </row>
    <row r="1263" spans="1:15" x14ac:dyDescent="0.35">
      <c r="A1263" s="10" t="str">
        <f>$B$3&amp;$C$1263&amp;D1263</f>
        <v>DISTRIBUCION VOLUMEN X CRITERIO (Consumiciones)Bebidas RefrescantesT.ESPAÑA</v>
      </c>
      <c r="B1263" s="10">
        <v>0</v>
      </c>
      <c r="C1263" s="10" t="s">
        <v>151</v>
      </c>
      <c r="D1263" s="10" t="s">
        <v>32</v>
      </c>
      <c r="E1263" s="84">
        <v>100</v>
      </c>
      <c r="F1263" s="84">
        <v>100</v>
      </c>
      <c r="G1263" s="84">
        <v>100</v>
      </c>
      <c r="H1263" s="11">
        <v>0</v>
      </c>
      <c r="I1263" s="11">
        <v>0</v>
      </c>
      <c r="J1263" s="11">
        <v>0</v>
      </c>
      <c r="K1263" s="11">
        <v>0</v>
      </c>
      <c r="L1263" s="11">
        <v>0</v>
      </c>
      <c r="M1263" s="11">
        <v>0</v>
      </c>
      <c r="N1263" s="11"/>
      <c r="O1263" s="11"/>
    </row>
    <row r="1264" spans="1:15" x14ac:dyDescent="0.35">
      <c r="A1264" s="10" t="str">
        <f t="shared" ref="A1264:A1292" si="41">$B$3&amp;$C$1263&amp;D1264</f>
        <v>DISTRIBUCION VOLUMEN X CRITERIO (Consumiciones)Bebidas RefrescantesBCN AM</v>
      </c>
      <c r="B1264" s="10">
        <v>0</v>
      </c>
      <c r="C1264" s="10">
        <v>0</v>
      </c>
      <c r="D1264" s="10" t="s">
        <v>1</v>
      </c>
      <c r="E1264" s="84">
        <v>9.2335978770116256</v>
      </c>
      <c r="F1264" s="84">
        <v>9.8600940577220957</v>
      </c>
      <c r="G1264" s="84">
        <v>9.7493046548871121</v>
      </c>
      <c r="H1264" s="11">
        <v>0</v>
      </c>
      <c r="I1264" s="11">
        <v>0</v>
      </c>
      <c r="J1264" s="11">
        <v>0</v>
      </c>
      <c r="K1264" s="11">
        <v>0</v>
      </c>
      <c r="L1264" s="11">
        <v>0</v>
      </c>
      <c r="M1264" s="11">
        <v>0</v>
      </c>
      <c r="N1264" s="11"/>
      <c r="O1264" s="11"/>
    </row>
    <row r="1265" spans="1:15" x14ac:dyDescent="0.35">
      <c r="A1265" s="10" t="str">
        <f t="shared" si="41"/>
        <v>DISTRIBUCION VOLUMEN X CRITERIO (Consumiciones)Bebidas RefrescantesREST.CAT ARAGON</v>
      </c>
      <c r="B1265" s="10">
        <v>0</v>
      </c>
      <c r="C1265" s="10">
        <v>0</v>
      </c>
      <c r="D1265" s="10" t="s">
        <v>2</v>
      </c>
      <c r="E1265" s="84">
        <v>10.744041773742772</v>
      </c>
      <c r="F1265" s="84">
        <v>12.254452468429571</v>
      </c>
      <c r="G1265" s="84">
        <v>12.927747862105191</v>
      </c>
      <c r="H1265" s="11">
        <v>0</v>
      </c>
      <c r="I1265" s="11">
        <v>0</v>
      </c>
      <c r="J1265" s="11">
        <v>0</v>
      </c>
      <c r="K1265" s="11">
        <v>0</v>
      </c>
      <c r="L1265" s="11">
        <v>0</v>
      </c>
      <c r="M1265" s="11">
        <v>0</v>
      </c>
      <c r="N1265" s="11"/>
      <c r="O1265" s="11"/>
    </row>
    <row r="1266" spans="1:15" x14ac:dyDescent="0.35">
      <c r="A1266" s="10" t="str">
        <f t="shared" si="41"/>
        <v>DISTRIBUCION VOLUMEN X CRITERIO (Consumiciones)Bebidas RefrescantesLEVANTE</v>
      </c>
      <c r="B1266" s="10">
        <v>0</v>
      </c>
      <c r="C1266" s="10">
        <v>0</v>
      </c>
      <c r="D1266" s="10" t="s">
        <v>3</v>
      </c>
      <c r="E1266" s="84">
        <v>15.995155411342829</v>
      </c>
      <c r="F1266" s="84">
        <v>15.78417510215823</v>
      </c>
      <c r="G1266" s="84">
        <v>14.872677861334434</v>
      </c>
      <c r="H1266" s="11">
        <v>0</v>
      </c>
      <c r="I1266" s="11">
        <v>0</v>
      </c>
      <c r="J1266" s="11">
        <v>0</v>
      </c>
      <c r="K1266" s="11">
        <v>0</v>
      </c>
      <c r="L1266" s="11">
        <v>0</v>
      </c>
      <c r="M1266" s="11">
        <v>0</v>
      </c>
      <c r="N1266" s="11"/>
      <c r="O1266" s="11"/>
    </row>
    <row r="1267" spans="1:15" x14ac:dyDescent="0.35">
      <c r="A1267" s="10" t="str">
        <f t="shared" si="41"/>
        <v>DISTRIBUCION VOLUMEN X CRITERIO (Consumiciones)Bebidas RefrescantesANDALUCIA</v>
      </c>
      <c r="B1267" s="10">
        <v>0</v>
      </c>
      <c r="C1267" s="10">
        <v>0</v>
      </c>
      <c r="D1267" s="10" t="s">
        <v>4</v>
      </c>
      <c r="E1267" s="84">
        <v>22.183458136354794</v>
      </c>
      <c r="F1267" s="84">
        <v>21.261317988750179</v>
      </c>
      <c r="G1267" s="84">
        <v>21.788552283386796</v>
      </c>
      <c r="H1267" s="11">
        <v>0</v>
      </c>
      <c r="I1267" s="11">
        <v>0</v>
      </c>
      <c r="J1267" s="11">
        <v>0</v>
      </c>
      <c r="K1267" s="11">
        <v>0</v>
      </c>
      <c r="L1267" s="11">
        <v>0</v>
      </c>
      <c r="M1267" s="11">
        <v>0</v>
      </c>
      <c r="N1267" s="11"/>
      <c r="O1267" s="11"/>
    </row>
    <row r="1268" spans="1:15" x14ac:dyDescent="0.35">
      <c r="A1268" s="10" t="str">
        <f t="shared" si="41"/>
        <v>DISTRIBUCION VOLUMEN X CRITERIO (Consumiciones)Bebidas RefrescantesMDD AM</v>
      </c>
      <c r="B1268" s="10">
        <v>0</v>
      </c>
      <c r="C1268" s="10">
        <v>0</v>
      </c>
      <c r="D1268" s="10" t="s">
        <v>5</v>
      </c>
      <c r="E1268" s="84">
        <v>16.472505069114224</v>
      </c>
      <c r="F1268" s="84">
        <v>15.777494174099552</v>
      </c>
      <c r="G1268" s="84">
        <v>16.103012892550026</v>
      </c>
      <c r="H1268" s="11">
        <v>0</v>
      </c>
      <c r="I1268" s="11">
        <v>0</v>
      </c>
      <c r="J1268" s="11">
        <v>0</v>
      </c>
      <c r="K1268" s="11">
        <v>0</v>
      </c>
      <c r="L1268" s="11">
        <v>0</v>
      </c>
      <c r="M1268" s="11">
        <v>0</v>
      </c>
      <c r="N1268" s="11"/>
      <c r="O1268" s="11"/>
    </row>
    <row r="1269" spans="1:15" x14ac:dyDescent="0.35">
      <c r="A1269" s="10" t="str">
        <f t="shared" si="41"/>
        <v>DISTRIBUCION VOLUMEN X CRITERIO (Consumiciones)Bebidas RefrescantesRTO CENTRO</v>
      </c>
      <c r="B1269" s="10">
        <v>0</v>
      </c>
      <c r="C1269" s="10">
        <v>0</v>
      </c>
      <c r="D1269" s="10" t="s">
        <v>6</v>
      </c>
      <c r="E1269" s="84">
        <v>10.853215602636771</v>
      </c>
      <c r="F1269" s="84">
        <v>10.552062045488405</v>
      </c>
      <c r="G1269" s="84">
        <v>10.4638710764028</v>
      </c>
      <c r="H1269" s="11">
        <v>0</v>
      </c>
      <c r="I1269" s="11">
        <v>0</v>
      </c>
      <c r="J1269" s="11">
        <v>0</v>
      </c>
      <c r="K1269" s="11">
        <v>0</v>
      </c>
      <c r="L1269" s="11">
        <v>0</v>
      </c>
      <c r="M1269" s="11">
        <v>0</v>
      </c>
      <c r="N1269" s="11"/>
      <c r="O1269" s="11"/>
    </row>
    <row r="1270" spans="1:15" x14ac:dyDescent="0.35">
      <c r="A1270" s="10" t="str">
        <f t="shared" si="41"/>
        <v>DISTRIBUCION VOLUMEN X CRITERIO (Consumiciones)Bebidas RefrescantesNORTE-CENTRO</v>
      </c>
      <c r="B1270" s="10">
        <v>0</v>
      </c>
      <c r="C1270" s="10">
        <v>0</v>
      </c>
      <c r="D1270" s="10" t="s">
        <v>7</v>
      </c>
      <c r="E1270" s="84">
        <v>7.8563064022520797</v>
      </c>
      <c r="F1270" s="84">
        <v>7.2877905805473482</v>
      </c>
      <c r="G1270" s="84">
        <v>7.5243211404896853</v>
      </c>
      <c r="H1270" s="11">
        <v>0</v>
      </c>
      <c r="I1270" s="11">
        <v>0</v>
      </c>
      <c r="J1270" s="11">
        <v>0</v>
      </c>
      <c r="K1270" s="11">
        <v>0</v>
      </c>
      <c r="L1270" s="11">
        <v>0</v>
      </c>
      <c r="M1270" s="11">
        <v>0</v>
      </c>
      <c r="N1270" s="11"/>
      <c r="O1270" s="11"/>
    </row>
    <row r="1271" spans="1:15" x14ac:dyDescent="0.35">
      <c r="A1271" s="10" t="str">
        <f t="shared" si="41"/>
        <v>DISTRIBUCION VOLUMEN X CRITERIO (Consumiciones)Bebidas RefrescantesNOROESTE</v>
      </c>
      <c r="B1271" s="10">
        <v>0</v>
      </c>
      <c r="C1271" s="10">
        <v>0</v>
      </c>
      <c r="D1271" s="10" t="s">
        <v>8</v>
      </c>
      <c r="E1271" s="84">
        <v>6.6617464677563767</v>
      </c>
      <c r="F1271" s="84">
        <v>7.2225789131919749</v>
      </c>
      <c r="G1271" s="84">
        <v>6.5705388722420519</v>
      </c>
      <c r="H1271" s="11">
        <v>0</v>
      </c>
      <c r="I1271" s="11">
        <v>0</v>
      </c>
      <c r="J1271" s="11">
        <v>0</v>
      </c>
      <c r="K1271" s="11">
        <v>0</v>
      </c>
      <c r="L1271" s="11">
        <v>0</v>
      </c>
      <c r="M1271" s="11">
        <v>0</v>
      </c>
      <c r="N1271" s="11"/>
      <c r="O1271" s="11"/>
    </row>
    <row r="1272" spans="1:15" x14ac:dyDescent="0.35">
      <c r="A1272" s="10" t="str">
        <f t="shared" si="41"/>
        <v>DISTRIBUCION VOLUMEN X CRITERIO (Consumiciones)Bebidas Refrescantes&lt;2MIL</v>
      </c>
      <c r="B1272" s="10">
        <v>0</v>
      </c>
      <c r="C1272" s="10">
        <v>0</v>
      </c>
      <c r="D1272" s="10" t="s">
        <v>9</v>
      </c>
      <c r="E1272" s="84">
        <v>5.5451490029128383</v>
      </c>
      <c r="F1272" s="84">
        <v>5.5371606711662196</v>
      </c>
      <c r="G1272" s="84">
        <v>5.6742635241412982</v>
      </c>
      <c r="H1272" s="11">
        <v>0</v>
      </c>
      <c r="I1272" s="11">
        <v>0</v>
      </c>
      <c r="J1272" s="11">
        <v>0</v>
      </c>
      <c r="K1272" s="11">
        <v>0</v>
      </c>
      <c r="L1272" s="11">
        <v>0</v>
      </c>
      <c r="M1272" s="11">
        <v>0</v>
      </c>
      <c r="N1272" s="11"/>
      <c r="O1272" s="11"/>
    </row>
    <row r="1273" spans="1:15" x14ac:dyDescent="0.35">
      <c r="A1273" s="10" t="str">
        <f t="shared" si="41"/>
        <v>DISTRIBUCION VOLUMEN X CRITERIO (Consumiciones)Bebidas Refrescantes2-5MIL</v>
      </c>
      <c r="B1273" s="10">
        <v>0</v>
      </c>
      <c r="C1273" s="10">
        <v>0</v>
      </c>
      <c r="D1273" s="10" t="s">
        <v>10</v>
      </c>
      <c r="E1273" s="84">
        <v>5.8727802166694794</v>
      </c>
      <c r="F1273" s="84">
        <v>5.4873085792299037</v>
      </c>
      <c r="G1273" s="84">
        <v>5.3475593220016426</v>
      </c>
      <c r="H1273" s="11">
        <v>0</v>
      </c>
      <c r="I1273" s="11">
        <v>0</v>
      </c>
      <c r="J1273" s="11">
        <v>0</v>
      </c>
      <c r="K1273" s="11">
        <v>0</v>
      </c>
      <c r="L1273" s="11">
        <v>0</v>
      </c>
      <c r="M1273" s="11">
        <v>0</v>
      </c>
      <c r="N1273" s="11"/>
      <c r="O1273" s="11"/>
    </row>
    <row r="1274" spans="1:15" x14ac:dyDescent="0.35">
      <c r="A1274" s="10" t="str">
        <f t="shared" si="41"/>
        <v>DISTRIBUCION VOLUMEN X CRITERIO (Consumiciones)Bebidas Refrescantes5-10MIL</v>
      </c>
      <c r="B1274" s="10">
        <v>0</v>
      </c>
      <c r="C1274" s="10">
        <v>0</v>
      </c>
      <c r="D1274" s="10" t="s">
        <v>11</v>
      </c>
      <c r="E1274" s="84">
        <v>7.8239323048494764</v>
      </c>
      <c r="F1274" s="84">
        <v>8.1177623669787877</v>
      </c>
      <c r="G1274" s="84">
        <v>7.8241098012497652</v>
      </c>
      <c r="H1274" s="11">
        <v>0</v>
      </c>
      <c r="I1274" s="11">
        <v>0</v>
      </c>
      <c r="J1274" s="11">
        <v>0</v>
      </c>
      <c r="K1274" s="11">
        <v>0</v>
      </c>
      <c r="L1274" s="11">
        <v>0</v>
      </c>
      <c r="M1274" s="11">
        <v>0</v>
      </c>
      <c r="N1274" s="11"/>
      <c r="O1274" s="11"/>
    </row>
    <row r="1275" spans="1:15" x14ac:dyDescent="0.35">
      <c r="A1275" s="10" t="str">
        <f t="shared" si="41"/>
        <v>DISTRIBUCION VOLUMEN X CRITERIO (Consumiciones)Bebidas Refrescantes10-30MIL</v>
      </c>
      <c r="B1275" s="10">
        <v>0</v>
      </c>
      <c r="C1275" s="10">
        <v>0</v>
      </c>
      <c r="D1275" s="10" t="s">
        <v>12</v>
      </c>
      <c r="E1275" s="84">
        <v>16.636560876857637</v>
      </c>
      <c r="F1275" s="84">
        <v>15.936655806644762</v>
      </c>
      <c r="G1275" s="84">
        <v>16.379837798798576</v>
      </c>
      <c r="H1275" s="11">
        <v>0</v>
      </c>
      <c r="I1275" s="11">
        <v>0</v>
      </c>
      <c r="J1275" s="11">
        <v>0</v>
      </c>
      <c r="K1275" s="11">
        <v>0</v>
      </c>
      <c r="L1275" s="11">
        <v>0</v>
      </c>
      <c r="M1275" s="11">
        <v>0</v>
      </c>
      <c r="N1275" s="11"/>
      <c r="O1275" s="11"/>
    </row>
    <row r="1276" spans="1:15" x14ac:dyDescent="0.35">
      <c r="A1276" s="10" t="str">
        <f t="shared" si="41"/>
        <v>DISTRIBUCION VOLUMEN X CRITERIO (Consumiciones)Bebidas Refrescantes30-100MIL</v>
      </c>
      <c r="B1276" s="10">
        <v>0</v>
      </c>
      <c r="C1276" s="10">
        <v>0</v>
      </c>
      <c r="D1276" s="10" t="s">
        <v>13</v>
      </c>
      <c r="E1276" s="84">
        <v>21.051148492082593</v>
      </c>
      <c r="F1276" s="84">
        <v>20.809366792320589</v>
      </c>
      <c r="G1276" s="84">
        <v>22.387990678616866</v>
      </c>
      <c r="H1276" s="11">
        <v>0</v>
      </c>
      <c r="I1276" s="11">
        <v>0</v>
      </c>
      <c r="J1276" s="11">
        <v>0</v>
      </c>
      <c r="K1276" s="11">
        <v>0</v>
      </c>
      <c r="L1276" s="11">
        <v>0</v>
      </c>
      <c r="M1276" s="11">
        <v>0</v>
      </c>
      <c r="N1276" s="11"/>
      <c r="O1276" s="11"/>
    </row>
    <row r="1277" spans="1:15" x14ac:dyDescent="0.35">
      <c r="A1277" s="10" t="str">
        <f t="shared" si="41"/>
        <v>DISTRIBUCION VOLUMEN X CRITERIO (Consumiciones)Bebidas Refrescantes100-200MIL</v>
      </c>
      <c r="B1277" s="10">
        <v>0</v>
      </c>
      <c r="C1277" s="10">
        <v>0</v>
      </c>
      <c r="D1277" s="10" t="s">
        <v>14</v>
      </c>
      <c r="E1277" s="84">
        <v>9.6130322569937174</v>
      </c>
      <c r="F1277" s="84">
        <v>9.0182577676330116</v>
      </c>
      <c r="G1277" s="84">
        <v>9.6362605229528118</v>
      </c>
      <c r="H1277" s="11">
        <v>0</v>
      </c>
      <c r="I1277" s="11">
        <v>0</v>
      </c>
      <c r="J1277" s="11">
        <v>0</v>
      </c>
      <c r="K1277" s="11">
        <v>0</v>
      </c>
      <c r="L1277" s="11">
        <v>0</v>
      </c>
      <c r="M1277" s="11">
        <v>0</v>
      </c>
      <c r="N1277" s="11"/>
      <c r="O1277" s="11"/>
    </row>
    <row r="1278" spans="1:15" x14ac:dyDescent="0.35">
      <c r="A1278" s="10" t="str">
        <f t="shared" si="41"/>
        <v>DISTRIBUCION VOLUMEN X CRITERIO (Consumiciones)Bebidas Refrescantes200-500MIL</v>
      </c>
      <c r="B1278" s="10">
        <v>0</v>
      </c>
      <c r="C1278" s="10">
        <v>0</v>
      </c>
      <c r="D1278" s="10" t="s">
        <v>15</v>
      </c>
      <c r="E1278" s="84">
        <v>13.302692739294924</v>
      </c>
      <c r="F1278" s="84">
        <v>14.314408409911012</v>
      </c>
      <c r="G1278" s="84">
        <v>12.746439538041541</v>
      </c>
      <c r="H1278" s="11">
        <v>0</v>
      </c>
      <c r="I1278" s="11">
        <v>0</v>
      </c>
      <c r="J1278" s="11">
        <v>0</v>
      </c>
      <c r="K1278" s="11">
        <v>0</v>
      </c>
      <c r="L1278" s="11">
        <v>0</v>
      </c>
      <c r="M1278" s="11">
        <v>0</v>
      </c>
      <c r="N1278" s="11"/>
      <c r="O1278" s="11"/>
    </row>
    <row r="1279" spans="1:15" x14ac:dyDescent="0.35">
      <c r="A1279" s="10" t="str">
        <f t="shared" si="41"/>
        <v>DISTRIBUCION VOLUMEN X CRITERIO (Consumiciones)Bebidas Refrescantes&gt;500MIL</v>
      </c>
      <c r="B1279" s="10">
        <v>0</v>
      </c>
      <c r="C1279" s="10">
        <v>0</v>
      </c>
      <c r="D1279" s="10" t="s">
        <v>16</v>
      </c>
      <c r="E1279" s="84">
        <v>20.154742837542152</v>
      </c>
      <c r="F1279" s="84">
        <v>20.779054306668655</v>
      </c>
      <c r="G1279" s="84">
        <v>20.003568312245402</v>
      </c>
      <c r="H1279" s="11">
        <v>0</v>
      </c>
      <c r="I1279" s="11">
        <v>0</v>
      </c>
      <c r="J1279" s="11">
        <v>0</v>
      </c>
      <c r="K1279" s="11">
        <v>0</v>
      </c>
      <c r="L1279" s="11">
        <v>0</v>
      </c>
      <c r="M1279" s="11">
        <v>0</v>
      </c>
      <c r="N1279" s="11"/>
      <c r="O1279" s="11"/>
    </row>
    <row r="1280" spans="1:15" x14ac:dyDescent="0.35">
      <c r="A1280" s="10" t="str">
        <f t="shared" si="41"/>
        <v>DISTRIBUCION VOLUMEN X CRITERIO (Consumiciones)Bebidas RefrescantesDE 15 A 19 AÑOS</v>
      </c>
      <c r="B1280" s="10">
        <v>0</v>
      </c>
      <c r="C1280" s="10">
        <v>0</v>
      </c>
      <c r="D1280" s="10" t="s">
        <v>35</v>
      </c>
      <c r="E1280" s="84">
        <v>4.8455494606314931</v>
      </c>
      <c r="F1280" s="84">
        <v>5.3008048035216824</v>
      </c>
      <c r="G1280" s="84">
        <v>3.8574787542688909</v>
      </c>
      <c r="H1280" s="11">
        <v>0</v>
      </c>
      <c r="I1280" s="11">
        <v>0</v>
      </c>
      <c r="J1280" s="11">
        <v>0</v>
      </c>
      <c r="K1280" s="11">
        <v>0</v>
      </c>
      <c r="L1280" s="11">
        <v>0</v>
      </c>
      <c r="M1280" s="11">
        <v>0</v>
      </c>
      <c r="N1280" s="11"/>
      <c r="O1280" s="11"/>
    </row>
    <row r="1281" spans="1:15" x14ac:dyDescent="0.35">
      <c r="A1281" s="10" t="str">
        <f t="shared" si="41"/>
        <v>DISTRIBUCION VOLUMEN X CRITERIO (Consumiciones)Bebidas RefrescantesDE 20 A 24 AÑOS</v>
      </c>
      <c r="B1281" s="10">
        <v>0</v>
      </c>
      <c r="C1281" s="10">
        <v>0</v>
      </c>
      <c r="D1281" s="10" t="s">
        <v>36</v>
      </c>
      <c r="E1281" s="84">
        <v>4.5890177029420682</v>
      </c>
      <c r="F1281" s="84">
        <v>4.9606284382651324</v>
      </c>
      <c r="G1281" s="84">
        <v>4.8799724431139664</v>
      </c>
      <c r="H1281" s="11">
        <v>0</v>
      </c>
      <c r="I1281" s="11">
        <v>0</v>
      </c>
      <c r="J1281" s="11">
        <v>0</v>
      </c>
      <c r="K1281" s="11">
        <v>0</v>
      </c>
      <c r="L1281" s="11">
        <v>0</v>
      </c>
      <c r="M1281" s="11">
        <v>0</v>
      </c>
      <c r="N1281" s="11"/>
      <c r="O1281" s="11"/>
    </row>
    <row r="1282" spans="1:15" x14ac:dyDescent="0.35">
      <c r="A1282" s="10" t="str">
        <f t="shared" si="41"/>
        <v>DISTRIBUCION VOLUMEN X CRITERIO (Consumiciones)Bebidas RefrescantesDE 25 A 34 AÑOS</v>
      </c>
      <c r="B1282" s="10">
        <v>0</v>
      </c>
      <c r="C1282" s="10">
        <v>0</v>
      </c>
      <c r="D1282" s="10" t="s">
        <v>37</v>
      </c>
      <c r="E1282" s="84">
        <v>11.221741820492038</v>
      </c>
      <c r="F1282" s="84">
        <v>10.408201893335658</v>
      </c>
      <c r="G1282" s="84">
        <v>9.3976631836767321</v>
      </c>
      <c r="H1282" s="11">
        <v>0</v>
      </c>
      <c r="I1282" s="11">
        <v>0</v>
      </c>
      <c r="J1282" s="11">
        <v>0</v>
      </c>
      <c r="K1282" s="11">
        <v>0</v>
      </c>
      <c r="L1282" s="11">
        <v>0</v>
      </c>
      <c r="M1282" s="11">
        <v>0</v>
      </c>
      <c r="N1282" s="11"/>
      <c r="O1282" s="11"/>
    </row>
    <row r="1283" spans="1:15" x14ac:dyDescent="0.35">
      <c r="A1283" s="10" t="str">
        <f t="shared" si="41"/>
        <v>DISTRIBUCION VOLUMEN X CRITERIO (Consumiciones)Bebidas RefrescantesDE 35 A 49 AÑOS</v>
      </c>
      <c r="B1283" s="10">
        <v>0</v>
      </c>
      <c r="C1283" s="10">
        <v>0</v>
      </c>
      <c r="D1283" s="10" t="s">
        <v>38</v>
      </c>
      <c r="E1283" s="84">
        <v>34.355436423303075</v>
      </c>
      <c r="F1283" s="84">
        <v>31.716155196178477</v>
      </c>
      <c r="G1283" s="84">
        <v>31.462046955182949</v>
      </c>
      <c r="H1283" s="11">
        <v>0</v>
      </c>
      <c r="I1283" s="11">
        <v>0</v>
      </c>
      <c r="J1283" s="11">
        <v>0</v>
      </c>
      <c r="K1283" s="11">
        <v>0</v>
      </c>
      <c r="L1283" s="11">
        <v>0</v>
      </c>
      <c r="M1283" s="11">
        <v>0</v>
      </c>
      <c r="N1283" s="11"/>
      <c r="O1283" s="11"/>
    </row>
    <row r="1284" spans="1:15" x14ac:dyDescent="0.35">
      <c r="A1284" s="10" t="str">
        <f t="shared" si="41"/>
        <v>DISTRIBUCION VOLUMEN X CRITERIO (Consumiciones)Bebidas RefrescantesDE 50 A 59 AÑOS</v>
      </c>
      <c r="B1284" s="10">
        <v>0</v>
      </c>
      <c r="C1284" s="10">
        <v>0</v>
      </c>
      <c r="D1284" s="10" t="s">
        <v>39</v>
      </c>
      <c r="E1284" s="84">
        <v>22.934258729065412</v>
      </c>
      <c r="F1284" s="84">
        <v>23.957648725610632</v>
      </c>
      <c r="G1284" s="84">
        <v>25.131575566862086</v>
      </c>
      <c r="H1284" s="11">
        <v>0</v>
      </c>
      <c r="I1284" s="11">
        <v>0</v>
      </c>
      <c r="J1284" s="11">
        <v>0</v>
      </c>
      <c r="K1284" s="11">
        <v>0</v>
      </c>
      <c r="L1284" s="11">
        <v>0</v>
      </c>
      <c r="M1284" s="11">
        <v>0</v>
      </c>
      <c r="N1284" s="11"/>
      <c r="O1284" s="11"/>
    </row>
    <row r="1285" spans="1:15" x14ac:dyDescent="0.35">
      <c r="A1285" s="10" t="str">
        <f t="shared" si="41"/>
        <v>DISTRIBUCION VOLUMEN X CRITERIO (Consumiciones)Bebidas RefrescantesDE 60 A 75 AÑOS</v>
      </c>
      <c r="B1285" s="10">
        <v>0</v>
      </c>
      <c r="C1285" s="10">
        <v>0</v>
      </c>
      <c r="D1285" s="10" t="s">
        <v>40</v>
      </c>
      <c r="E1285" s="84">
        <v>22.054026292082408</v>
      </c>
      <c r="F1285" s="84">
        <v>23.656529084525452</v>
      </c>
      <c r="G1285" s="84">
        <v>25.27129164339334</v>
      </c>
      <c r="H1285" s="11">
        <v>0</v>
      </c>
      <c r="I1285" s="11">
        <v>0</v>
      </c>
      <c r="J1285" s="11">
        <v>0</v>
      </c>
      <c r="K1285" s="11">
        <v>0</v>
      </c>
      <c r="L1285" s="11">
        <v>0</v>
      </c>
      <c r="M1285" s="11">
        <v>0</v>
      </c>
      <c r="N1285" s="11"/>
      <c r="O1285" s="11"/>
    </row>
    <row r="1286" spans="1:15" x14ac:dyDescent="0.35">
      <c r="A1286" s="10" t="str">
        <f t="shared" si="41"/>
        <v>DISTRIBUCION VOLUMEN X CRITERIO (Consumiciones)Bebidas RefrescantesNIVEL ALTO</v>
      </c>
      <c r="B1286" s="10">
        <v>0</v>
      </c>
      <c r="C1286" s="10">
        <v>0</v>
      </c>
      <c r="D1286" s="10" t="s">
        <v>203</v>
      </c>
      <c r="E1286" s="84">
        <v>20.695568224883335</v>
      </c>
      <c r="F1286" s="84">
        <v>21.925512805736787</v>
      </c>
      <c r="G1286" s="84">
        <v>22.821497796686131</v>
      </c>
      <c r="H1286" s="11">
        <v>0</v>
      </c>
      <c r="I1286" s="11">
        <v>0</v>
      </c>
      <c r="J1286" s="11">
        <v>0</v>
      </c>
      <c r="K1286" s="11">
        <v>0</v>
      </c>
      <c r="L1286" s="11">
        <v>0</v>
      </c>
      <c r="M1286" s="11">
        <v>0</v>
      </c>
      <c r="N1286" s="11"/>
      <c r="O1286" s="11"/>
    </row>
    <row r="1287" spans="1:15" x14ac:dyDescent="0.35">
      <c r="A1287" s="10" t="str">
        <f t="shared" si="41"/>
        <v>DISTRIBUCION VOLUMEN X CRITERIO (Consumiciones)Bebidas RefrescantesNIVEL MEDIO ALTO</v>
      </c>
      <c r="B1287" s="10">
        <v>0</v>
      </c>
      <c r="C1287" s="10">
        <v>0</v>
      </c>
      <c r="D1287" s="10" t="s">
        <v>204</v>
      </c>
      <c r="E1287" s="84">
        <v>16.167851073619488</v>
      </c>
      <c r="F1287" s="84">
        <v>15.588310531035393</v>
      </c>
      <c r="G1287" s="84">
        <v>15.834057304240009</v>
      </c>
      <c r="H1287" s="11">
        <v>0</v>
      </c>
      <c r="I1287" s="11">
        <v>0</v>
      </c>
      <c r="J1287" s="11">
        <v>0</v>
      </c>
      <c r="K1287" s="11">
        <v>0</v>
      </c>
      <c r="L1287" s="11">
        <v>0</v>
      </c>
      <c r="M1287" s="11">
        <v>0</v>
      </c>
      <c r="N1287" s="11"/>
      <c r="O1287" s="11"/>
    </row>
    <row r="1288" spans="1:15" x14ac:dyDescent="0.35">
      <c r="A1288" s="10" t="str">
        <f t="shared" si="41"/>
        <v>DISTRIBUCION VOLUMEN X CRITERIO (Consumiciones)Bebidas RefrescantesNIVEL MEDIO</v>
      </c>
      <c r="B1288" s="10">
        <v>0</v>
      </c>
      <c r="C1288" s="10">
        <v>0</v>
      </c>
      <c r="D1288" s="10" t="s">
        <v>205</v>
      </c>
      <c r="E1288" s="84">
        <v>27.217090867848952</v>
      </c>
      <c r="F1288" s="84">
        <v>26.57559802739274</v>
      </c>
      <c r="G1288" s="84">
        <v>26.069204323462277</v>
      </c>
      <c r="H1288" s="11">
        <v>0</v>
      </c>
      <c r="I1288" s="11">
        <v>0</v>
      </c>
      <c r="J1288" s="11">
        <v>0</v>
      </c>
      <c r="K1288" s="11">
        <v>0</v>
      </c>
      <c r="L1288" s="11">
        <v>0</v>
      </c>
      <c r="M1288" s="11">
        <v>0</v>
      </c>
      <c r="N1288" s="11"/>
      <c r="O1288" s="11"/>
    </row>
    <row r="1289" spans="1:15" x14ac:dyDescent="0.35">
      <c r="A1289" s="10" t="str">
        <f t="shared" si="41"/>
        <v>DISTRIBUCION VOLUMEN X CRITERIO (Consumiciones)Bebidas RefrescantesNIVEL MEDIO BAJO</v>
      </c>
      <c r="B1289" s="10">
        <v>0</v>
      </c>
      <c r="C1289" s="10">
        <v>0</v>
      </c>
      <c r="D1289" s="10" t="s">
        <v>206</v>
      </c>
      <c r="E1289" s="84">
        <v>13.92726109234686</v>
      </c>
      <c r="F1289" s="84">
        <v>14.247711571311179</v>
      </c>
      <c r="G1289" s="84">
        <v>13.478076765339223</v>
      </c>
      <c r="H1289" s="11">
        <v>0</v>
      </c>
      <c r="I1289" s="11">
        <v>0</v>
      </c>
      <c r="J1289" s="11">
        <v>0</v>
      </c>
      <c r="K1289" s="11">
        <v>0</v>
      </c>
      <c r="L1289" s="11">
        <v>0</v>
      </c>
      <c r="M1289" s="11">
        <v>0</v>
      </c>
      <c r="N1289" s="11"/>
      <c r="O1289" s="11"/>
    </row>
    <row r="1290" spans="1:15" x14ac:dyDescent="0.35">
      <c r="A1290" s="10" t="str">
        <f t="shared" si="41"/>
        <v>DISTRIBUCION VOLUMEN X CRITERIO (Consumiciones)Bebidas RefrescantesNIVEL BAJO</v>
      </c>
      <c r="B1290" s="10">
        <v>0</v>
      </c>
      <c r="C1290" s="10">
        <v>0</v>
      </c>
      <c r="D1290" s="10" t="s">
        <v>207</v>
      </c>
      <c r="E1290" s="84">
        <v>21.992265624351663</v>
      </c>
      <c r="F1290" s="84">
        <v>21.662848324192737</v>
      </c>
      <c r="G1290" s="84">
        <v>21.797192356770324</v>
      </c>
      <c r="H1290" s="11">
        <v>0</v>
      </c>
      <c r="I1290" s="11">
        <v>0</v>
      </c>
      <c r="J1290" s="11">
        <v>0</v>
      </c>
      <c r="K1290" s="11">
        <v>0</v>
      </c>
      <c r="L1290" s="11">
        <v>0</v>
      </c>
      <c r="M1290" s="11">
        <v>0</v>
      </c>
      <c r="N1290" s="11"/>
      <c r="O1290" s="11"/>
    </row>
    <row r="1291" spans="1:15" x14ac:dyDescent="0.35">
      <c r="A1291" s="10" t="str">
        <f t="shared" si="41"/>
        <v>DISTRIBUCION VOLUMEN X CRITERIO (Consumiciones)Bebidas RefrescantesHOMBRE</v>
      </c>
      <c r="B1291" s="10">
        <v>0</v>
      </c>
      <c r="C1291" s="10">
        <v>0</v>
      </c>
      <c r="D1291" s="10" t="s">
        <v>17</v>
      </c>
      <c r="E1291" s="84">
        <v>51.5050774129122</v>
      </c>
      <c r="F1291" s="84">
        <v>51.113784731689989</v>
      </c>
      <c r="G1291" s="84">
        <v>51.824711180806851</v>
      </c>
      <c r="H1291" s="11">
        <v>0</v>
      </c>
      <c r="I1291" s="11">
        <v>0</v>
      </c>
      <c r="J1291" s="11">
        <v>0</v>
      </c>
      <c r="K1291" s="11">
        <v>0</v>
      </c>
      <c r="L1291" s="11">
        <v>0</v>
      </c>
      <c r="M1291" s="11">
        <v>0</v>
      </c>
      <c r="N1291" s="11"/>
      <c r="O1291" s="11"/>
    </row>
    <row r="1292" spans="1:15" x14ac:dyDescent="0.35">
      <c r="A1292" s="10" t="str">
        <f t="shared" si="41"/>
        <v>DISTRIBUCION VOLUMEN X CRITERIO (Consumiciones)Bebidas RefrescantesMUJER</v>
      </c>
      <c r="B1292" s="10">
        <v>0</v>
      </c>
      <c r="C1292" s="10">
        <v>0</v>
      </c>
      <c r="D1292" s="10" t="s">
        <v>18</v>
      </c>
      <c r="E1292" s="84">
        <v>48.494959470138092</v>
      </c>
      <c r="F1292" s="84">
        <v>48.886177787647682</v>
      </c>
      <c r="G1292" s="84">
        <v>48.175317365691107</v>
      </c>
      <c r="H1292" s="11">
        <v>0</v>
      </c>
      <c r="I1292" s="11">
        <v>0</v>
      </c>
      <c r="J1292" s="11">
        <v>0</v>
      </c>
      <c r="K1292" s="11">
        <v>0</v>
      </c>
      <c r="L1292" s="11">
        <v>0</v>
      </c>
      <c r="M1292" s="11">
        <v>0</v>
      </c>
      <c r="N1292" s="11"/>
      <c r="O1292" s="11"/>
    </row>
    <row r="1293" spans="1:15" x14ac:dyDescent="0.35">
      <c r="A1293" s="10" t="str">
        <f>$B$3&amp;$C$1293&amp;D1293</f>
        <v>DISTRIBUCION VOLUMEN X CRITERIO (Consumiciones)ColasT.ESPAÑA</v>
      </c>
      <c r="B1293" s="10">
        <v>0</v>
      </c>
      <c r="C1293" s="10" t="s">
        <v>152</v>
      </c>
      <c r="D1293" s="10" t="s">
        <v>32</v>
      </c>
      <c r="E1293" s="84">
        <v>100</v>
      </c>
      <c r="F1293" s="84">
        <v>100</v>
      </c>
      <c r="G1293" s="84">
        <v>100</v>
      </c>
      <c r="H1293" s="11">
        <v>0</v>
      </c>
      <c r="I1293" s="11">
        <v>0</v>
      </c>
      <c r="J1293" s="11">
        <v>0</v>
      </c>
      <c r="K1293" s="11">
        <v>0</v>
      </c>
      <c r="L1293" s="11">
        <v>0</v>
      </c>
      <c r="M1293" s="11">
        <v>0</v>
      </c>
      <c r="N1293" s="11"/>
      <c r="O1293" s="11"/>
    </row>
    <row r="1294" spans="1:15" x14ac:dyDescent="0.35">
      <c r="A1294" s="10" t="str">
        <f t="shared" ref="A1294:A1322" si="42">$B$3&amp;$C$1293&amp;D1294</f>
        <v>DISTRIBUCION VOLUMEN X CRITERIO (Consumiciones)ColasBCN AM</v>
      </c>
      <c r="B1294" s="10">
        <v>0</v>
      </c>
      <c r="C1294" s="10">
        <v>0</v>
      </c>
      <c r="D1294" s="10" t="s">
        <v>1</v>
      </c>
      <c r="E1294" s="84">
        <v>9.2605051214214775</v>
      </c>
      <c r="F1294" s="84">
        <v>10.535232027445472</v>
      </c>
      <c r="G1294" s="84">
        <v>10.515930644791798</v>
      </c>
      <c r="H1294" s="11">
        <v>0</v>
      </c>
      <c r="I1294" s="11">
        <v>0</v>
      </c>
      <c r="J1294" s="11">
        <v>0</v>
      </c>
      <c r="K1294" s="11">
        <v>0</v>
      </c>
      <c r="L1294" s="11">
        <v>0</v>
      </c>
      <c r="M1294" s="11">
        <v>0</v>
      </c>
      <c r="N1294" s="11"/>
      <c r="O1294" s="11"/>
    </row>
    <row r="1295" spans="1:15" x14ac:dyDescent="0.35">
      <c r="A1295" s="10" t="str">
        <f t="shared" si="42"/>
        <v>DISTRIBUCION VOLUMEN X CRITERIO (Consumiciones)ColasREST.CAT ARAGON</v>
      </c>
      <c r="B1295" s="10">
        <v>0</v>
      </c>
      <c r="C1295" s="10">
        <v>0</v>
      </c>
      <c r="D1295" s="10" t="s">
        <v>2</v>
      </c>
      <c r="E1295" s="84">
        <v>11.042984120676287</v>
      </c>
      <c r="F1295" s="84">
        <v>12.171242556266549</v>
      </c>
      <c r="G1295" s="84">
        <v>13.662271185329772</v>
      </c>
      <c r="H1295" s="11">
        <v>0</v>
      </c>
      <c r="I1295" s="11">
        <v>0</v>
      </c>
      <c r="J1295" s="11">
        <v>0</v>
      </c>
      <c r="K1295" s="11">
        <v>0</v>
      </c>
      <c r="L1295" s="11">
        <v>0</v>
      </c>
      <c r="M1295" s="11">
        <v>0</v>
      </c>
      <c r="N1295" s="11"/>
      <c r="O1295" s="11"/>
    </row>
    <row r="1296" spans="1:15" x14ac:dyDescent="0.35">
      <c r="A1296" s="10" t="str">
        <f t="shared" si="42"/>
        <v>DISTRIBUCION VOLUMEN X CRITERIO (Consumiciones)ColasLEVANTE</v>
      </c>
      <c r="B1296" s="10">
        <v>0</v>
      </c>
      <c r="C1296" s="10">
        <v>0</v>
      </c>
      <c r="D1296" s="10" t="s">
        <v>3</v>
      </c>
      <c r="E1296" s="84">
        <v>16.702996449535725</v>
      </c>
      <c r="F1296" s="84">
        <v>15.800152789989605</v>
      </c>
      <c r="G1296" s="84">
        <v>15.796815628368705</v>
      </c>
      <c r="H1296" s="11">
        <v>0</v>
      </c>
      <c r="I1296" s="11">
        <v>0</v>
      </c>
      <c r="J1296" s="11">
        <v>0</v>
      </c>
      <c r="K1296" s="11">
        <v>0</v>
      </c>
      <c r="L1296" s="11">
        <v>0</v>
      </c>
      <c r="M1296" s="11">
        <v>0</v>
      </c>
      <c r="N1296" s="11"/>
      <c r="O1296" s="11"/>
    </row>
    <row r="1297" spans="1:15" x14ac:dyDescent="0.35">
      <c r="A1297" s="10" t="str">
        <f t="shared" si="42"/>
        <v>DISTRIBUCION VOLUMEN X CRITERIO (Consumiciones)ColasANDALUCIA</v>
      </c>
      <c r="B1297" s="10">
        <v>0</v>
      </c>
      <c r="C1297" s="10">
        <v>0</v>
      </c>
      <c r="D1297" s="10" t="s">
        <v>4</v>
      </c>
      <c r="E1297" s="84">
        <v>21.455863723439169</v>
      </c>
      <c r="F1297" s="84">
        <v>21.344971186940217</v>
      </c>
      <c r="G1297" s="84">
        <v>20.580073082641391</v>
      </c>
      <c r="H1297" s="11">
        <v>0</v>
      </c>
      <c r="I1297" s="11">
        <v>0</v>
      </c>
      <c r="J1297" s="11">
        <v>0</v>
      </c>
      <c r="K1297" s="11">
        <v>0</v>
      </c>
      <c r="L1297" s="11">
        <v>0</v>
      </c>
      <c r="M1297" s="11">
        <v>0</v>
      </c>
      <c r="N1297" s="11"/>
      <c r="O1297" s="11"/>
    </row>
    <row r="1298" spans="1:15" x14ac:dyDescent="0.35">
      <c r="A1298" s="10" t="str">
        <f t="shared" si="42"/>
        <v>DISTRIBUCION VOLUMEN X CRITERIO (Consumiciones)ColasMDD AM</v>
      </c>
      <c r="B1298" s="10">
        <v>0</v>
      </c>
      <c r="C1298" s="10">
        <v>0</v>
      </c>
      <c r="D1298" s="10" t="s">
        <v>5</v>
      </c>
      <c r="E1298" s="84">
        <v>18.60937159149173</v>
      </c>
      <c r="F1298" s="84">
        <v>17.611790109222031</v>
      </c>
      <c r="G1298" s="84">
        <v>16.731131017281808</v>
      </c>
      <c r="H1298" s="11">
        <v>0</v>
      </c>
      <c r="I1298" s="11">
        <v>0</v>
      </c>
      <c r="J1298" s="11">
        <v>0</v>
      </c>
      <c r="K1298" s="11">
        <v>0</v>
      </c>
      <c r="L1298" s="11">
        <v>0</v>
      </c>
      <c r="M1298" s="11">
        <v>0</v>
      </c>
      <c r="N1298" s="11"/>
      <c r="O1298" s="11"/>
    </row>
    <row r="1299" spans="1:15" x14ac:dyDescent="0.35">
      <c r="A1299" s="10" t="str">
        <f t="shared" si="42"/>
        <v>DISTRIBUCION VOLUMEN X CRITERIO (Consumiciones)ColasRTO CENTRO</v>
      </c>
      <c r="B1299" s="10">
        <v>0</v>
      </c>
      <c r="C1299" s="10">
        <v>0</v>
      </c>
      <c r="D1299" s="10" t="s">
        <v>6</v>
      </c>
      <c r="E1299" s="84">
        <v>10.544229142511094</v>
      </c>
      <c r="F1299" s="84">
        <v>10.341119991318472</v>
      </c>
      <c r="G1299" s="84">
        <v>10.145869228585665</v>
      </c>
      <c r="H1299" s="11">
        <v>0</v>
      </c>
      <c r="I1299" s="11">
        <v>0</v>
      </c>
      <c r="J1299" s="11">
        <v>0</v>
      </c>
      <c r="K1299" s="11">
        <v>0</v>
      </c>
      <c r="L1299" s="11">
        <v>0</v>
      </c>
      <c r="M1299" s="11">
        <v>0</v>
      </c>
      <c r="N1299" s="11"/>
      <c r="O1299" s="11"/>
    </row>
    <row r="1300" spans="1:15" x14ac:dyDescent="0.35">
      <c r="A1300" s="10" t="str">
        <f t="shared" si="42"/>
        <v>DISTRIBUCION VOLUMEN X CRITERIO (Consumiciones)ColasNORTE-CENTRO</v>
      </c>
      <c r="B1300" s="10">
        <v>0</v>
      </c>
      <c r="C1300" s="10">
        <v>0</v>
      </c>
      <c r="D1300" s="10" t="s">
        <v>7</v>
      </c>
      <c r="E1300" s="84">
        <v>6.8606152942079239</v>
      </c>
      <c r="F1300" s="84">
        <v>6.0272305920334635</v>
      </c>
      <c r="G1300" s="84">
        <v>7.4354059607584126</v>
      </c>
      <c r="H1300" s="11">
        <v>0</v>
      </c>
      <c r="I1300" s="11">
        <v>0</v>
      </c>
      <c r="J1300" s="11">
        <v>0</v>
      </c>
      <c r="K1300" s="11">
        <v>0</v>
      </c>
      <c r="L1300" s="11">
        <v>0</v>
      </c>
      <c r="M1300" s="11">
        <v>0</v>
      </c>
      <c r="N1300" s="11"/>
      <c r="O1300" s="11"/>
    </row>
    <row r="1301" spans="1:15" x14ac:dyDescent="0.35">
      <c r="A1301" s="10" t="str">
        <f t="shared" si="42"/>
        <v>DISTRIBUCION VOLUMEN X CRITERIO (Consumiciones)ColasNOROESTE</v>
      </c>
      <c r="B1301" s="10">
        <v>0</v>
      </c>
      <c r="C1301" s="10">
        <v>0</v>
      </c>
      <c r="D1301" s="10" t="s">
        <v>8</v>
      </c>
      <c r="E1301" s="84">
        <v>5.5234285264600871</v>
      </c>
      <c r="F1301" s="84">
        <v>6.1682653711785553</v>
      </c>
      <c r="G1301" s="84">
        <v>5.1325032522424525</v>
      </c>
      <c r="H1301" s="11">
        <v>0</v>
      </c>
      <c r="I1301" s="11">
        <v>0</v>
      </c>
      <c r="J1301" s="11">
        <v>0</v>
      </c>
      <c r="K1301" s="11">
        <v>0</v>
      </c>
      <c r="L1301" s="11">
        <v>0</v>
      </c>
      <c r="M1301" s="11">
        <v>0</v>
      </c>
      <c r="N1301" s="11"/>
      <c r="O1301" s="11"/>
    </row>
    <row r="1302" spans="1:15" x14ac:dyDescent="0.35">
      <c r="A1302" s="10" t="str">
        <f t="shared" si="42"/>
        <v>DISTRIBUCION VOLUMEN X CRITERIO (Consumiciones)Colas&lt;2MIL</v>
      </c>
      <c r="B1302" s="10">
        <v>0</v>
      </c>
      <c r="C1302" s="10">
        <v>0</v>
      </c>
      <c r="D1302" s="10" t="s">
        <v>9</v>
      </c>
      <c r="E1302" s="84">
        <v>5.5317156064696817</v>
      </c>
      <c r="F1302" s="84">
        <v>5.7222980280349285</v>
      </c>
      <c r="G1302" s="84">
        <v>6.2339182804918805</v>
      </c>
      <c r="H1302" s="11">
        <v>0</v>
      </c>
      <c r="I1302" s="11">
        <v>0</v>
      </c>
      <c r="J1302" s="11">
        <v>0</v>
      </c>
      <c r="K1302" s="11">
        <v>0</v>
      </c>
      <c r="L1302" s="11">
        <v>0</v>
      </c>
      <c r="M1302" s="11">
        <v>0</v>
      </c>
      <c r="N1302" s="11"/>
      <c r="O1302" s="11"/>
    </row>
    <row r="1303" spans="1:15" x14ac:dyDescent="0.35">
      <c r="A1303" s="10" t="str">
        <f t="shared" si="42"/>
        <v>DISTRIBUCION VOLUMEN X CRITERIO (Consumiciones)Colas2-5MIL</v>
      </c>
      <c r="B1303" s="10">
        <v>0</v>
      </c>
      <c r="C1303" s="10">
        <v>0</v>
      </c>
      <c r="D1303" s="10" t="s">
        <v>10</v>
      </c>
      <c r="E1303" s="84">
        <v>5.5174434968733879</v>
      </c>
      <c r="F1303" s="84">
        <v>5.315562505163907</v>
      </c>
      <c r="G1303" s="84">
        <v>5.230850240745891</v>
      </c>
      <c r="H1303" s="11">
        <v>0</v>
      </c>
      <c r="I1303" s="11">
        <v>0</v>
      </c>
      <c r="J1303" s="11">
        <v>0</v>
      </c>
      <c r="K1303" s="11">
        <v>0</v>
      </c>
      <c r="L1303" s="11">
        <v>0</v>
      </c>
      <c r="M1303" s="11">
        <v>0</v>
      </c>
      <c r="N1303" s="11"/>
      <c r="O1303" s="11"/>
    </row>
    <row r="1304" spans="1:15" x14ac:dyDescent="0.35">
      <c r="A1304" s="10" t="str">
        <f t="shared" si="42"/>
        <v>DISTRIBUCION VOLUMEN X CRITERIO (Consumiciones)Colas5-10MIL</v>
      </c>
      <c r="B1304" s="10">
        <v>0</v>
      </c>
      <c r="C1304" s="10">
        <v>0</v>
      </c>
      <c r="D1304" s="10" t="s">
        <v>11</v>
      </c>
      <c r="E1304" s="84">
        <v>7.9000536240560191</v>
      </c>
      <c r="F1304" s="84">
        <v>8.5864922057374553</v>
      </c>
      <c r="G1304" s="84">
        <v>7.5412033827437757</v>
      </c>
      <c r="H1304" s="11">
        <v>0</v>
      </c>
      <c r="I1304" s="11">
        <v>0</v>
      </c>
      <c r="J1304" s="11">
        <v>0</v>
      </c>
      <c r="K1304" s="11">
        <v>0</v>
      </c>
      <c r="L1304" s="11">
        <v>0</v>
      </c>
      <c r="M1304" s="11">
        <v>0</v>
      </c>
      <c r="N1304" s="11"/>
      <c r="O1304" s="11"/>
    </row>
    <row r="1305" spans="1:15" x14ac:dyDescent="0.35">
      <c r="A1305" s="10" t="str">
        <f t="shared" si="42"/>
        <v>DISTRIBUCION VOLUMEN X CRITERIO (Consumiciones)Colas10-30MIL</v>
      </c>
      <c r="B1305" s="10">
        <v>0</v>
      </c>
      <c r="C1305" s="10">
        <v>0</v>
      </c>
      <c r="D1305" s="10" t="s">
        <v>12</v>
      </c>
      <c r="E1305" s="84">
        <v>15.986511522237251</v>
      </c>
      <c r="F1305" s="84">
        <v>14.707221885840353</v>
      </c>
      <c r="G1305" s="84">
        <v>14.970224388501634</v>
      </c>
      <c r="H1305" s="11">
        <v>0</v>
      </c>
      <c r="I1305" s="11">
        <v>0</v>
      </c>
      <c r="J1305" s="11">
        <v>0</v>
      </c>
      <c r="K1305" s="11">
        <v>0</v>
      </c>
      <c r="L1305" s="11">
        <v>0</v>
      </c>
      <c r="M1305" s="11">
        <v>0</v>
      </c>
      <c r="N1305" s="11"/>
      <c r="O1305" s="11"/>
    </row>
    <row r="1306" spans="1:15" x14ac:dyDescent="0.35">
      <c r="A1306" s="10" t="str">
        <f t="shared" si="42"/>
        <v>DISTRIBUCION VOLUMEN X CRITERIO (Consumiciones)Colas30-100MIL</v>
      </c>
      <c r="B1306" s="10">
        <v>0</v>
      </c>
      <c r="C1306" s="10">
        <v>0</v>
      </c>
      <c r="D1306" s="10" t="s">
        <v>13</v>
      </c>
      <c r="E1306" s="84">
        <v>22.199107914003115</v>
      </c>
      <c r="F1306" s="84">
        <v>21.412302368799764</v>
      </c>
      <c r="G1306" s="84">
        <v>23.814805591339766</v>
      </c>
      <c r="H1306" s="11">
        <v>0</v>
      </c>
      <c r="I1306" s="11">
        <v>0</v>
      </c>
      <c r="J1306" s="11">
        <v>0</v>
      </c>
      <c r="K1306" s="11">
        <v>0</v>
      </c>
      <c r="L1306" s="11">
        <v>0</v>
      </c>
      <c r="M1306" s="11">
        <v>0</v>
      </c>
      <c r="N1306" s="11"/>
      <c r="O1306" s="11"/>
    </row>
    <row r="1307" spans="1:15" x14ac:dyDescent="0.35">
      <c r="A1307" s="10" t="str">
        <f t="shared" si="42"/>
        <v>DISTRIBUCION VOLUMEN X CRITERIO (Consumiciones)Colas100-200MIL</v>
      </c>
      <c r="B1307" s="10">
        <v>0</v>
      </c>
      <c r="C1307" s="10">
        <v>0</v>
      </c>
      <c r="D1307" s="10" t="s">
        <v>14</v>
      </c>
      <c r="E1307" s="84">
        <v>9.4692349127127908</v>
      </c>
      <c r="F1307" s="84">
        <v>8.9187965599438677</v>
      </c>
      <c r="G1307" s="84">
        <v>9.6166224775430234</v>
      </c>
      <c r="H1307" s="11">
        <v>0</v>
      </c>
      <c r="I1307" s="11">
        <v>0</v>
      </c>
      <c r="J1307" s="11">
        <v>0</v>
      </c>
      <c r="K1307" s="11">
        <v>0</v>
      </c>
      <c r="L1307" s="11">
        <v>0</v>
      </c>
      <c r="M1307" s="11">
        <v>0</v>
      </c>
      <c r="N1307" s="11"/>
      <c r="O1307" s="11"/>
    </row>
    <row r="1308" spans="1:15" x14ac:dyDescent="0.35">
      <c r="A1308" s="10" t="str">
        <f t="shared" si="42"/>
        <v>DISTRIBUCION VOLUMEN X CRITERIO (Consumiciones)Colas200-500MIL</v>
      </c>
      <c r="B1308" s="10">
        <v>0</v>
      </c>
      <c r="C1308" s="10">
        <v>0</v>
      </c>
      <c r="D1308" s="10" t="s">
        <v>15</v>
      </c>
      <c r="E1308" s="84">
        <v>11.964224900225638</v>
      </c>
      <c r="F1308" s="84">
        <v>13.504103995846679</v>
      </c>
      <c r="G1308" s="84">
        <v>12.045451127230322</v>
      </c>
      <c r="H1308" s="11">
        <v>0</v>
      </c>
      <c r="I1308" s="11">
        <v>0</v>
      </c>
      <c r="J1308" s="11">
        <v>0</v>
      </c>
      <c r="K1308" s="11">
        <v>0</v>
      </c>
      <c r="L1308" s="11">
        <v>0</v>
      </c>
      <c r="M1308" s="11">
        <v>0</v>
      </c>
      <c r="N1308" s="11"/>
      <c r="O1308" s="11"/>
    </row>
    <row r="1309" spans="1:15" x14ac:dyDescent="0.35">
      <c r="A1309" s="10" t="str">
        <f t="shared" si="42"/>
        <v>DISTRIBUCION VOLUMEN X CRITERIO (Consumiciones)Colas&gt;500MIL</v>
      </c>
      <c r="B1309" s="10">
        <v>0</v>
      </c>
      <c r="C1309" s="10">
        <v>0</v>
      </c>
      <c r="D1309" s="10" t="s">
        <v>16</v>
      </c>
      <c r="E1309" s="84">
        <v>21.431727621755776</v>
      </c>
      <c r="F1309" s="84">
        <v>21.833214743309117</v>
      </c>
      <c r="G1309" s="84">
        <v>20.546921345048638</v>
      </c>
      <c r="H1309" s="11">
        <v>0</v>
      </c>
      <c r="I1309" s="11">
        <v>0</v>
      </c>
      <c r="J1309" s="11">
        <v>0</v>
      </c>
      <c r="K1309" s="11">
        <v>0</v>
      </c>
      <c r="L1309" s="11">
        <v>0</v>
      </c>
      <c r="M1309" s="11">
        <v>0</v>
      </c>
      <c r="N1309" s="11"/>
      <c r="O1309" s="11"/>
    </row>
    <row r="1310" spans="1:15" x14ac:dyDescent="0.35">
      <c r="A1310" s="10" t="str">
        <f t="shared" si="42"/>
        <v>DISTRIBUCION VOLUMEN X CRITERIO (Consumiciones)ColasDE 15 A 19 AÑOS</v>
      </c>
      <c r="B1310" s="10">
        <v>0</v>
      </c>
      <c r="C1310" s="10">
        <v>0</v>
      </c>
      <c r="D1310" s="10" t="s">
        <v>35</v>
      </c>
      <c r="E1310" s="84">
        <v>4.3803828519404693</v>
      </c>
      <c r="F1310" s="84">
        <v>3.9217577137980824</v>
      </c>
      <c r="G1310" s="84">
        <v>2.6018747038468524</v>
      </c>
      <c r="H1310" s="11">
        <v>0</v>
      </c>
      <c r="I1310" s="11">
        <v>0</v>
      </c>
      <c r="J1310" s="11">
        <v>0</v>
      </c>
      <c r="K1310" s="11">
        <v>0</v>
      </c>
      <c r="L1310" s="11">
        <v>0</v>
      </c>
      <c r="M1310" s="11">
        <v>0</v>
      </c>
      <c r="N1310" s="11"/>
      <c r="O1310" s="11"/>
    </row>
    <row r="1311" spans="1:15" x14ac:dyDescent="0.35">
      <c r="A1311" s="10" t="str">
        <f t="shared" si="42"/>
        <v>DISTRIBUCION VOLUMEN X CRITERIO (Consumiciones)ColasDE 20 A 24 AÑOS</v>
      </c>
      <c r="B1311" s="10">
        <v>0</v>
      </c>
      <c r="C1311" s="10">
        <v>0</v>
      </c>
      <c r="D1311" s="10" t="s">
        <v>36</v>
      </c>
      <c r="E1311" s="84">
        <v>4.0628039155058548</v>
      </c>
      <c r="F1311" s="84">
        <v>4.8189919560201595</v>
      </c>
      <c r="G1311" s="84">
        <v>5.1125283012774192</v>
      </c>
      <c r="H1311" s="11">
        <v>0</v>
      </c>
      <c r="I1311" s="11">
        <v>0</v>
      </c>
      <c r="J1311" s="11">
        <v>0</v>
      </c>
      <c r="K1311" s="11">
        <v>0</v>
      </c>
      <c r="L1311" s="11">
        <v>0</v>
      </c>
      <c r="M1311" s="11">
        <v>0</v>
      </c>
      <c r="N1311" s="11"/>
      <c r="O1311" s="11"/>
    </row>
    <row r="1312" spans="1:15" x14ac:dyDescent="0.35">
      <c r="A1312" s="10" t="str">
        <f t="shared" si="42"/>
        <v>DISTRIBUCION VOLUMEN X CRITERIO (Consumiciones)ColasDE 25 A 34 AÑOS</v>
      </c>
      <c r="B1312" s="10">
        <v>0</v>
      </c>
      <c r="C1312" s="10">
        <v>0</v>
      </c>
      <c r="D1312" s="10" t="s">
        <v>37</v>
      </c>
      <c r="E1312" s="84">
        <v>11.677156046606045</v>
      </c>
      <c r="F1312" s="84">
        <v>10.596654774779662</v>
      </c>
      <c r="G1312" s="84">
        <v>9.5946891359666129</v>
      </c>
      <c r="H1312" s="11">
        <v>0</v>
      </c>
      <c r="I1312" s="11">
        <v>0</v>
      </c>
      <c r="J1312" s="11">
        <v>0</v>
      </c>
      <c r="K1312" s="11">
        <v>0</v>
      </c>
      <c r="L1312" s="11">
        <v>0</v>
      </c>
      <c r="M1312" s="11">
        <v>0</v>
      </c>
      <c r="N1312" s="11"/>
      <c r="O1312" s="11"/>
    </row>
    <row r="1313" spans="1:15" x14ac:dyDescent="0.35">
      <c r="A1313" s="10" t="str">
        <f t="shared" si="42"/>
        <v>DISTRIBUCION VOLUMEN X CRITERIO (Consumiciones)ColasDE 35 A 49 AÑOS</v>
      </c>
      <c r="B1313" s="10">
        <v>0</v>
      </c>
      <c r="C1313" s="10">
        <v>0</v>
      </c>
      <c r="D1313" s="10" t="s">
        <v>38</v>
      </c>
      <c r="E1313" s="84">
        <v>34.578078781381642</v>
      </c>
      <c r="F1313" s="84">
        <v>32.558634237536019</v>
      </c>
      <c r="G1313" s="84">
        <v>32.362032806288255</v>
      </c>
      <c r="H1313" s="11">
        <v>0</v>
      </c>
      <c r="I1313" s="11">
        <v>0</v>
      </c>
      <c r="J1313" s="11">
        <v>0</v>
      </c>
      <c r="K1313" s="11">
        <v>0</v>
      </c>
      <c r="L1313" s="11">
        <v>0</v>
      </c>
      <c r="M1313" s="11">
        <v>0</v>
      </c>
      <c r="N1313" s="11"/>
      <c r="O1313" s="11"/>
    </row>
    <row r="1314" spans="1:15" x14ac:dyDescent="0.35">
      <c r="A1314" s="10" t="str">
        <f t="shared" si="42"/>
        <v>DISTRIBUCION VOLUMEN X CRITERIO (Consumiciones)ColasDE 50 A 59 AÑOS</v>
      </c>
      <c r="B1314" s="10">
        <v>0</v>
      </c>
      <c r="C1314" s="10">
        <v>0</v>
      </c>
      <c r="D1314" s="10" t="s">
        <v>39</v>
      </c>
      <c r="E1314" s="84">
        <v>24.924226058034886</v>
      </c>
      <c r="F1314" s="84">
        <v>25.3486022613905</v>
      </c>
      <c r="G1314" s="84">
        <v>27.057485651266205</v>
      </c>
      <c r="H1314" s="11">
        <v>0</v>
      </c>
      <c r="I1314" s="11">
        <v>0</v>
      </c>
      <c r="J1314" s="11">
        <v>0</v>
      </c>
      <c r="K1314" s="11">
        <v>0</v>
      </c>
      <c r="L1314" s="11">
        <v>0</v>
      </c>
      <c r="M1314" s="11">
        <v>0</v>
      </c>
      <c r="N1314" s="11"/>
      <c r="O1314" s="11"/>
    </row>
    <row r="1315" spans="1:15" x14ac:dyDescent="0.35">
      <c r="A1315" s="10" t="str">
        <f t="shared" si="42"/>
        <v>DISTRIBUCION VOLUMEN X CRITERIO (Consumiciones)ColasDE 60 A 75 AÑOS</v>
      </c>
      <c r="B1315" s="10">
        <v>0</v>
      </c>
      <c r="C1315" s="10">
        <v>0</v>
      </c>
      <c r="D1315" s="10" t="s">
        <v>40</v>
      </c>
      <c r="E1315" s="84">
        <v>20.37736742217238</v>
      </c>
      <c r="F1315" s="84">
        <v>22.755365222334717</v>
      </c>
      <c r="G1315" s="84">
        <v>23.271395734064807</v>
      </c>
      <c r="H1315" s="11">
        <v>0</v>
      </c>
      <c r="I1315" s="11">
        <v>0</v>
      </c>
      <c r="J1315" s="11">
        <v>0</v>
      </c>
      <c r="K1315" s="11">
        <v>0</v>
      </c>
      <c r="L1315" s="11">
        <v>0</v>
      </c>
      <c r="M1315" s="11">
        <v>0</v>
      </c>
      <c r="N1315" s="11"/>
      <c r="O1315" s="11"/>
    </row>
    <row r="1316" spans="1:15" x14ac:dyDescent="0.35">
      <c r="A1316" s="10" t="str">
        <f t="shared" si="42"/>
        <v>DISTRIBUCION VOLUMEN X CRITERIO (Consumiciones)ColasNIVEL ALTO</v>
      </c>
      <c r="B1316" s="10">
        <v>0</v>
      </c>
      <c r="C1316" s="10">
        <v>0</v>
      </c>
      <c r="D1316" s="10" t="s">
        <v>203</v>
      </c>
      <c r="E1316" s="84">
        <v>20.810701655018978</v>
      </c>
      <c r="F1316" s="84">
        <v>21.442761712974324</v>
      </c>
      <c r="G1316" s="84">
        <v>22.738007390589374</v>
      </c>
      <c r="H1316" s="11">
        <v>0</v>
      </c>
      <c r="I1316" s="11">
        <v>0</v>
      </c>
      <c r="J1316" s="11">
        <v>0</v>
      </c>
      <c r="K1316" s="11">
        <v>0</v>
      </c>
      <c r="L1316" s="11">
        <v>0</v>
      </c>
      <c r="M1316" s="11">
        <v>0</v>
      </c>
      <c r="N1316" s="11"/>
      <c r="O1316" s="11"/>
    </row>
    <row r="1317" spans="1:15" x14ac:dyDescent="0.35">
      <c r="A1317" s="10" t="str">
        <f t="shared" si="42"/>
        <v>DISTRIBUCION VOLUMEN X CRITERIO (Consumiciones)ColasNIVEL MEDIO ALTO</v>
      </c>
      <c r="B1317" s="10">
        <v>0</v>
      </c>
      <c r="C1317" s="10">
        <v>0</v>
      </c>
      <c r="D1317" s="10" t="s">
        <v>204</v>
      </c>
      <c r="E1317" s="84">
        <v>17.774256442989881</v>
      </c>
      <c r="F1317" s="84">
        <v>16.936721020770314</v>
      </c>
      <c r="G1317" s="84">
        <v>16.970839927927429</v>
      </c>
      <c r="H1317" s="11">
        <v>0</v>
      </c>
      <c r="I1317" s="11">
        <v>0</v>
      </c>
      <c r="J1317" s="11">
        <v>0</v>
      </c>
      <c r="K1317" s="11">
        <v>0</v>
      </c>
      <c r="L1317" s="11">
        <v>0</v>
      </c>
      <c r="M1317" s="11">
        <v>0</v>
      </c>
      <c r="N1317" s="11"/>
      <c r="O1317" s="11"/>
    </row>
    <row r="1318" spans="1:15" x14ac:dyDescent="0.35">
      <c r="A1318" s="10" t="str">
        <f t="shared" si="42"/>
        <v>DISTRIBUCION VOLUMEN X CRITERIO (Consumiciones)ColasNIVEL MEDIO</v>
      </c>
      <c r="B1318" s="10">
        <v>0</v>
      </c>
      <c r="C1318" s="10">
        <v>0</v>
      </c>
      <c r="D1318" s="10" t="s">
        <v>205</v>
      </c>
      <c r="E1318" s="84">
        <v>27.579423377827077</v>
      </c>
      <c r="F1318" s="84">
        <v>27.82195958402648</v>
      </c>
      <c r="G1318" s="84">
        <v>25.312539035221111</v>
      </c>
      <c r="H1318" s="11">
        <v>0</v>
      </c>
      <c r="I1318" s="11">
        <v>0</v>
      </c>
      <c r="J1318" s="11">
        <v>0</v>
      </c>
      <c r="K1318" s="11">
        <v>0</v>
      </c>
      <c r="L1318" s="11">
        <v>0</v>
      </c>
      <c r="M1318" s="11">
        <v>0</v>
      </c>
      <c r="N1318" s="11"/>
      <c r="O1318" s="11"/>
    </row>
    <row r="1319" spans="1:15" x14ac:dyDescent="0.35">
      <c r="A1319" s="10" t="str">
        <f t="shared" si="42"/>
        <v>DISTRIBUCION VOLUMEN X CRITERIO (Consumiciones)ColasNIVEL MEDIO BAJO</v>
      </c>
      <c r="B1319" s="10">
        <v>0</v>
      </c>
      <c r="C1319" s="10">
        <v>0</v>
      </c>
      <c r="D1319" s="10" t="s">
        <v>206</v>
      </c>
      <c r="E1319" s="84">
        <v>13.787931255678807</v>
      </c>
      <c r="F1319" s="84">
        <v>14.189426908055944</v>
      </c>
      <c r="G1319" s="84">
        <v>13.457471339341282</v>
      </c>
      <c r="H1319" s="11">
        <v>0</v>
      </c>
      <c r="I1319" s="11">
        <v>0</v>
      </c>
      <c r="J1319" s="11">
        <v>0</v>
      </c>
      <c r="K1319" s="11">
        <v>0</v>
      </c>
      <c r="L1319" s="11">
        <v>0</v>
      </c>
      <c r="M1319" s="11">
        <v>0</v>
      </c>
      <c r="N1319" s="11"/>
      <c r="O1319" s="11"/>
    </row>
    <row r="1320" spans="1:15" x14ac:dyDescent="0.35">
      <c r="A1320" s="10" t="str">
        <f t="shared" si="42"/>
        <v>DISTRIBUCION VOLUMEN X CRITERIO (Consumiciones)ColasNIVEL BAJO</v>
      </c>
      <c r="B1320" s="10">
        <v>0</v>
      </c>
      <c r="C1320" s="10">
        <v>0</v>
      </c>
      <c r="D1320" s="10" t="s">
        <v>207</v>
      </c>
      <c r="E1320" s="84">
        <v>20.047708374383046</v>
      </c>
      <c r="F1320" s="84">
        <v>19.609127691243373</v>
      </c>
      <c r="G1320" s="84">
        <v>21.521129641500529</v>
      </c>
      <c r="H1320" s="11">
        <v>0</v>
      </c>
      <c r="I1320" s="11">
        <v>0</v>
      </c>
      <c r="J1320" s="11">
        <v>0</v>
      </c>
      <c r="K1320" s="11">
        <v>0</v>
      </c>
      <c r="L1320" s="11">
        <v>0</v>
      </c>
      <c r="M1320" s="11">
        <v>0</v>
      </c>
      <c r="N1320" s="11"/>
      <c r="O1320" s="11"/>
    </row>
    <row r="1321" spans="1:15" x14ac:dyDescent="0.35">
      <c r="A1321" s="10" t="str">
        <f t="shared" si="42"/>
        <v>DISTRIBUCION VOLUMEN X CRITERIO (Consumiciones)ColasHOMBRE</v>
      </c>
      <c r="B1321" s="10">
        <v>0</v>
      </c>
      <c r="C1321" s="10">
        <v>0</v>
      </c>
      <c r="D1321" s="10" t="s">
        <v>17</v>
      </c>
      <c r="E1321" s="84">
        <v>51.23863730072452</v>
      </c>
      <c r="F1321" s="84">
        <v>51.263384538738244</v>
      </c>
      <c r="G1321" s="84">
        <v>51.204172749366684</v>
      </c>
      <c r="H1321" s="11">
        <v>0</v>
      </c>
      <c r="I1321" s="11">
        <v>0</v>
      </c>
      <c r="J1321" s="11">
        <v>0</v>
      </c>
      <c r="K1321" s="11">
        <v>0</v>
      </c>
      <c r="L1321" s="11">
        <v>0</v>
      </c>
      <c r="M1321" s="11">
        <v>0</v>
      </c>
      <c r="N1321" s="11"/>
      <c r="O1321" s="11"/>
    </row>
    <row r="1322" spans="1:15" x14ac:dyDescent="0.35">
      <c r="A1322" s="10" t="str">
        <f t="shared" si="42"/>
        <v>DISTRIBUCION VOLUMEN X CRITERIO (Consumiciones)ColasMUJER</v>
      </c>
      <c r="B1322" s="10">
        <v>0</v>
      </c>
      <c r="C1322" s="10">
        <v>0</v>
      </c>
      <c r="D1322" s="10" t="s">
        <v>18</v>
      </c>
      <c r="E1322" s="84">
        <v>48.76137777491676</v>
      </c>
      <c r="F1322" s="84">
        <v>48.736615461261756</v>
      </c>
      <c r="G1322" s="84">
        <v>48.795827250633309</v>
      </c>
      <c r="H1322" s="11">
        <v>0</v>
      </c>
      <c r="I1322" s="11">
        <v>0</v>
      </c>
      <c r="J1322" s="11">
        <v>0</v>
      </c>
      <c r="K1322" s="11">
        <v>0</v>
      </c>
      <c r="L1322" s="11">
        <v>0</v>
      </c>
      <c r="M1322" s="11">
        <v>0</v>
      </c>
      <c r="N1322" s="11"/>
      <c r="O1322" s="11"/>
    </row>
    <row r="1323" spans="1:15" x14ac:dyDescent="0.35">
      <c r="A1323" s="10" t="str">
        <f>$B$3&amp;$C$1323&amp;D1323</f>
        <v>DISTRIBUCION VOLUMEN X CRITERIO (Consumiciones)Cola RegularT.ESPAÑA</v>
      </c>
      <c r="B1323" s="10">
        <v>0</v>
      </c>
      <c r="C1323" s="10" t="s">
        <v>153</v>
      </c>
      <c r="D1323" s="10" t="s">
        <v>32</v>
      </c>
      <c r="E1323" s="84">
        <v>100</v>
      </c>
      <c r="F1323" s="84">
        <v>100</v>
      </c>
      <c r="G1323" s="84">
        <v>100</v>
      </c>
      <c r="H1323" s="11">
        <v>0</v>
      </c>
      <c r="I1323" s="11">
        <v>0</v>
      </c>
      <c r="J1323" s="11">
        <v>0</v>
      </c>
      <c r="K1323" s="11">
        <v>0</v>
      </c>
      <c r="L1323" s="11">
        <v>0</v>
      </c>
      <c r="M1323" s="11">
        <v>0</v>
      </c>
      <c r="N1323" s="11"/>
      <c r="O1323" s="11"/>
    </row>
    <row r="1324" spans="1:15" x14ac:dyDescent="0.35">
      <c r="A1324" s="10" t="str">
        <f t="shared" ref="A1324:A1352" si="43">$B$3&amp;$C$1323&amp;D1324</f>
        <v>DISTRIBUCION VOLUMEN X CRITERIO (Consumiciones)Cola RegularBCN AM</v>
      </c>
      <c r="B1324" s="10">
        <v>0</v>
      </c>
      <c r="C1324" s="10">
        <v>0</v>
      </c>
      <c r="D1324" s="10" t="s">
        <v>1</v>
      </c>
      <c r="E1324" s="84">
        <v>6.6482868842357847</v>
      </c>
      <c r="F1324" s="84">
        <v>6.5453961303452379</v>
      </c>
      <c r="G1324" s="84">
        <v>7.2998782604888772</v>
      </c>
      <c r="H1324" s="11">
        <v>0</v>
      </c>
      <c r="I1324" s="11">
        <v>0</v>
      </c>
      <c r="J1324" s="11">
        <v>0</v>
      </c>
      <c r="K1324" s="11">
        <v>0</v>
      </c>
      <c r="L1324" s="11">
        <v>0</v>
      </c>
      <c r="M1324" s="11">
        <v>0</v>
      </c>
      <c r="N1324" s="11"/>
      <c r="O1324" s="11"/>
    </row>
    <row r="1325" spans="1:15" x14ac:dyDescent="0.35">
      <c r="A1325" s="10" t="str">
        <f t="shared" si="43"/>
        <v>DISTRIBUCION VOLUMEN X CRITERIO (Consumiciones)Cola RegularREST.CAT ARAGON</v>
      </c>
      <c r="B1325" s="10">
        <v>0</v>
      </c>
      <c r="C1325" s="10">
        <v>0</v>
      </c>
      <c r="D1325" s="10" t="s">
        <v>2</v>
      </c>
      <c r="E1325" s="84">
        <v>11.862350530577741</v>
      </c>
      <c r="F1325" s="84">
        <v>14.561591793381437</v>
      </c>
      <c r="G1325" s="84">
        <v>15.889238934417257</v>
      </c>
      <c r="H1325" s="11">
        <v>0</v>
      </c>
      <c r="I1325" s="11">
        <v>0</v>
      </c>
      <c r="J1325" s="11">
        <v>0</v>
      </c>
      <c r="K1325" s="11">
        <v>0</v>
      </c>
      <c r="L1325" s="11">
        <v>0</v>
      </c>
      <c r="M1325" s="11">
        <v>0</v>
      </c>
      <c r="N1325" s="11"/>
      <c r="O1325" s="11"/>
    </row>
    <row r="1326" spans="1:15" x14ac:dyDescent="0.35">
      <c r="A1326" s="10" t="str">
        <f t="shared" si="43"/>
        <v>DISTRIBUCION VOLUMEN X CRITERIO (Consumiciones)Cola RegularLEVANTE</v>
      </c>
      <c r="B1326" s="10">
        <v>0</v>
      </c>
      <c r="C1326" s="10">
        <v>0</v>
      </c>
      <c r="D1326" s="10" t="s">
        <v>3</v>
      </c>
      <c r="E1326" s="84">
        <v>16.574279287131343</v>
      </c>
      <c r="F1326" s="84">
        <v>15.539184331540723</v>
      </c>
      <c r="G1326" s="84">
        <v>15.525438169630453</v>
      </c>
      <c r="H1326" s="11">
        <v>0</v>
      </c>
      <c r="I1326" s="11">
        <v>0</v>
      </c>
      <c r="J1326" s="11">
        <v>0</v>
      </c>
      <c r="K1326" s="11">
        <v>0</v>
      </c>
      <c r="L1326" s="11">
        <v>0</v>
      </c>
      <c r="M1326" s="11">
        <v>0</v>
      </c>
      <c r="N1326" s="11"/>
      <c r="O1326" s="11"/>
    </row>
    <row r="1327" spans="1:15" x14ac:dyDescent="0.35">
      <c r="A1327" s="10" t="str">
        <f t="shared" si="43"/>
        <v>DISTRIBUCION VOLUMEN X CRITERIO (Consumiciones)Cola RegularANDALUCIA</v>
      </c>
      <c r="B1327" s="10">
        <v>0</v>
      </c>
      <c r="C1327" s="10">
        <v>0</v>
      </c>
      <c r="D1327" s="10" t="s">
        <v>4</v>
      </c>
      <c r="E1327" s="84">
        <v>22.589158067405947</v>
      </c>
      <c r="F1327" s="84">
        <v>21.452180086502302</v>
      </c>
      <c r="G1327" s="84">
        <v>21.051125543239415</v>
      </c>
      <c r="H1327" s="11">
        <v>0</v>
      </c>
      <c r="I1327" s="11">
        <v>0</v>
      </c>
      <c r="J1327" s="11">
        <v>0</v>
      </c>
      <c r="K1327" s="11">
        <v>0</v>
      </c>
      <c r="L1327" s="11">
        <v>0</v>
      </c>
      <c r="M1327" s="11">
        <v>0</v>
      </c>
      <c r="N1327" s="11"/>
      <c r="O1327" s="11"/>
    </row>
    <row r="1328" spans="1:15" x14ac:dyDescent="0.35">
      <c r="A1328" s="10" t="str">
        <f t="shared" si="43"/>
        <v>DISTRIBUCION VOLUMEN X CRITERIO (Consumiciones)Cola RegularMDD AM</v>
      </c>
      <c r="B1328" s="10">
        <v>0</v>
      </c>
      <c r="C1328" s="10">
        <v>0</v>
      </c>
      <c r="D1328" s="10" t="s">
        <v>5</v>
      </c>
      <c r="E1328" s="84">
        <v>16.742411036681027</v>
      </c>
      <c r="F1328" s="84">
        <v>16.11916054942991</v>
      </c>
      <c r="G1328" s="84">
        <v>14.128673443443326</v>
      </c>
      <c r="H1328" s="11">
        <v>0</v>
      </c>
      <c r="I1328" s="11">
        <v>0</v>
      </c>
      <c r="J1328" s="11">
        <v>0</v>
      </c>
      <c r="K1328" s="11">
        <v>0</v>
      </c>
      <c r="L1328" s="11">
        <v>0</v>
      </c>
      <c r="M1328" s="11">
        <v>0</v>
      </c>
      <c r="N1328" s="11"/>
      <c r="O1328" s="11"/>
    </row>
    <row r="1329" spans="1:15" x14ac:dyDescent="0.35">
      <c r="A1329" s="10" t="str">
        <f t="shared" si="43"/>
        <v>DISTRIBUCION VOLUMEN X CRITERIO (Consumiciones)Cola RegularRTO CENTRO</v>
      </c>
      <c r="B1329" s="10">
        <v>0</v>
      </c>
      <c r="C1329" s="10">
        <v>0</v>
      </c>
      <c r="D1329" s="10" t="s">
        <v>6</v>
      </c>
      <c r="E1329" s="84">
        <v>10.314256926180128</v>
      </c>
      <c r="F1329" s="84">
        <v>11.567643438907545</v>
      </c>
      <c r="G1329" s="84">
        <v>10.24282233608524</v>
      </c>
      <c r="H1329" s="11">
        <v>0</v>
      </c>
      <c r="I1329" s="11">
        <v>0</v>
      </c>
      <c r="J1329" s="11">
        <v>0</v>
      </c>
      <c r="K1329" s="11">
        <v>0</v>
      </c>
      <c r="L1329" s="11">
        <v>0</v>
      </c>
      <c r="M1329" s="11">
        <v>0</v>
      </c>
      <c r="N1329" s="11"/>
      <c r="O1329" s="11"/>
    </row>
    <row r="1330" spans="1:15" x14ac:dyDescent="0.35">
      <c r="A1330" s="10" t="str">
        <f t="shared" si="43"/>
        <v>DISTRIBUCION VOLUMEN X CRITERIO (Consumiciones)Cola RegularNORTE-CENTRO</v>
      </c>
      <c r="B1330" s="10">
        <v>0</v>
      </c>
      <c r="C1330" s="10">
        <v>0</v>
      </c>
      <c r="D1330" s="10" t="s">
        <v>7</v>
      </c>
      <c r="E1330" s="84">
        <v>9.0335305719921113</v>
      </c>
      <c r="F1330" s="84">
        <v>6.9699357791863887</v>
      </c>
      <c r="G1330" s="84">
        <v>9.3994150441747717</v>
      </c>
      <c r="H1330" s="11">
        <v>0</v>
      </c>
      <c r="I1330" s="11">
        <v>0</v>
      </c>
      <c r="J1330" s="11">
        <v>0</v>
      </c>
      <c r="K1330" s="11">
        <v>0</v>
      </c>
      <c r="L1330" s="11">
        <v>0</v>
      </c>
      <c r="M1330" s="11">
        <v>0</v>
      </c>
      <c r="N1330" s="11"/>
      <c r="O1330" s="11"/>
    </row>
    <row r="1331" spans="1:15" x14ac:dyDescent="0.35">
      <c r="A1331" s="10" t="str">
        <f t="shared" si="43"/>
        <v>DISTRIBUCION VOLUMEN X CRITERIO (Consumiciones)Cola RegularNOROESTE</v>
      </c>
      <c r="B1331" s="10">
        <v>0</v>
      </c>
      <c r="C1331" s="10">
        <v>0</v>
      </c>
      <c r="D1331" s="10" t="s">
        <v>8</v>
      </c>
      <c r="E1331" s="84">
        <v>6.2357171180041417</v>
      </c>
      <c r="F1331" s="84">
        <v>7.2449111458543891</v>
      </c>
      <c r="G1331" s="84">
        <v>6.463408268520654</v>
      </c>
      <c r="H1331" s="11">
        <v>0</v>
      </c>
      <c r="I1331" s="11">
        <v>0</v>
      </c>
      <c r="J1331" s="11">
        <v>0</v>
      </c>
      <c r="K1331" s="11">
        <v>0</v>
      </c>
      <c r="L1331" s="11">
        <v>0</v>
      </c>
      <c r="M1331" s="11">
        <v>0</v>
      </c>
      <c r="N1331" s="11"/>
      <c r="O1331" s="11"/>
    </row>
    <row r="1332" spans="1:15" x14ac:dyDescent="0.35">
      <c r="A1332" s="10" t="str">
        <f t="shared" si="43"/>
        <v>DISTRIBUCION VOLUMEN X CRITERIO (Consumiciones)Cola Regular&lt;2MIL</v>
      </c>
      <c r="B1332" s="10">
        <v>0</v>
      </c>
      <c r="C1332" s="10">
        <v>0</v>
      </c>
      <c r="D1332" s="10" t="s">
        <v>9</v>
      </c>
      <c r="E1332" s="84">
        <v>7.1035480610399064</v>
      </c>
      <c r="F1332" s="84">
        <v>8.0491800770623723</v>
      </c>
      <c r="G1332" s="84">
        <v>8.3602984386023689</v>
      </c>
      <c r="H1332" s="11">
        <v>0</v>
      </c>
      <c r="I1332" s="11">
        <v>0</v>
      </c>
      <c r="J1332" s="11">
        <v>0</v>
      </c>
      <c r="K1332" s="11">
        <v>0</v>
      </c>
      <c r="L1332" s="11">
        <v>0</v>
      </c>
      <c r="M1332" s="11">
        <v>0</v>
      </c>
      <c r="N1332" s="11"/>
      <c r="O1332" s="11"/>
    </row>
    <row r="1333" spans="1:15" x14ac:dyDescent="0.35">
      <c r="A1333" s="10" t="str">
        <f t="shared" si="43"/>
        <v>DISTRIBUCION VOLUMEN X CRITERIO (Consumiciones)Cola Regular2-5MIL</v>
      </c>
      <c r="B1333" s="10">
        <v>0</v>
      </c>
      <c r="C1333" s="10">
        <v>0</v>
      </c>
      <c r="D1333" s="10" t="s">
        <v>10</v>
      </c>
      <c r="E1333" s="84">
        <v>6.8968784699541485</v>
      </c>
      <c r="F1333" s="84">
        <v>5.755632138335975</v>
      </c>
      <c r="G1333" s="84">
        <v>6.0393035085562836</v>
      </c>
      <c r="H1333" s="11">
        <v>0</v>
      </c>
      <c r="I1333" s="11">
        <v>0</v>
      </c>
      <c r="J1333" s="11">
        <v>0</v>
      </c>
      <c r="K1333" s="11">
        <v>0</v>
      </c>
      <c r="L1333" s="11">
        <v>0</v>
      </c>
      <c r="M1333" s="11">
        <v>0</v>
      </c>
      <c r="N1333" s="11"/>
      <c r="O1333" s="11"/>
    </row>
    <row r="1334" spans="1:15" x14ac:dyDescent="0.35">
      <c r="A1334" s="10" t="str">
        <f t="shared" si="43"/>
        <v>DISTRIBUCION VOLUMEN X CRITERIO (Consumiciones)Cola Regular5-10MIL</v>
      </c>
      <c r="B1334" s="10">
        <v>0</v>
      </c>
      <c r="C1334" s="10">
        <v>0</v>
      </c>
      <c r="D1334" s="10" t="s">
        <v>11</v>
      </c>
      <c r="E1334" s="84">
        <v>9.2831884851956072</v>
      </c>
      <c r="F1334" s="84">
        <v>10.548030196054304</v>
      </c>
      <c r="G1334" s="84">
        <v>9.0788275963097611</v>
      </c>
      <c r="H1334" s="11">
        <v>0</v>
      </c>
      <c r="I1334" s="11">
        <v>0</v>
      </c>
      <c r="J1334" s="11">
        <v>0</v>
      </c>
      <c r="K1334" s="11">
        <v>0</v>
      </c>
      <c r="L1334" s="11">
        <v>0</v>
      </c>
      <c r="M1334" s="11">
        <v>0</v>
      </c>
      <c r="N1334" s="11"/>
      <c r="O1334" s="11"/>
    </row>
    <row r="1335" spans="1:15" x14ac:dyDescent="0.35">
      <c r="A1335" s="10" t="str">
        <f t="shared" si="43"/>
        <v>DISTRIBUCION VOLUMEN X CRITERIO (Consumiciones)Cola Regular10-30MIL</v>
      </c>
      <c r="B1335" s="10">
        <v>0</v>
      </c>
      <c r="C1335" s="10">
        <v>0</v>
      </c>
      <c r="D1335" s="10" t="s">
        <v>12</v>
      </c>
      <c r="E1335" s="84">
        <v>15.324862734280769</v>
      </c>
      <c r="F1335" s="84">
        <v>14.307976707463435</v>
      </c>
      <c r="G1335" s="84">
        <v>14.135391847999045</v>
      </c>
      <c r="H1335" s="11">
        <v>0</v>
      </c>
      <c r="I1335" s="11">
        <v>0</v>
      </c>
      <c r="J1335" s="11">
        <v>0</v>
      </c>
      <c r="K1335" s="11">
        <v>0</v>
      </c>
      <c r="L1335" s="11">
        <v>0</v>
      </c>
      <c r="M1335" s="11">
        <v>0</v>
      </c>
      <c r="N1335" s="11"/>
      <c r="O1335" s="11"/>
    </row>
    <row r="1336" spans="1:15" x14ac:dyDescent="0.35">
      <c r="A1336" s="10" t="str">
        <f t="shared" si="43"/>
        <v>DISTRIBUCION VOLUMEN X CRITERIO (Consumiciones)Cola Regular30-100MIL</v>
      </c>
      <c r="B1336" s="10">
        <v>0</v>
      </c>
      <c r="C1336" s="10">
        <v>0</v>
      </c>
      <c r="D1336" s="10" t="s">
        <v>13</v>
      </c>
      <c r="E1336" s="84">
        <v>20.5854616782973</v>
      </c>
      <c r="F1336" s="84">
        <v>18.634426379458453</v>
      </c>
      <c r="G1336" s="84">
        <v>20.966076266520286</v>
      </c>
      <c r="H1336" s="11">
        <v>0</v>
      </c>
      <c r="I1336" s="11">
        <v>0</v>
      </c>
      <c r="J1336" s="11">
        <v>0</v>
      </c>
      <c r="K1336" s="11">
        <v>0</v>
      </c>
      <c r="L1336" s="11">
        <v>0</v>
      </c>
      <c r="M1336" s="11">
        <v>0</v>
      </c>
      <c r="N1336" s="11"/>
      <c r="O1336" s="11"/>
    </row>
    <row r="1337" spans="1:15" x14ac:dyDescent="0.35">
      <c r="A1337" s="10" t="str">
        <f t="shared" si="43"/>
        <v>DISTRIBUCION VOLUMEN X CRITERIO (Consumiciones)Cola Regular100-200MIL</v>
      </c>
      <c r="B1337" s="10">
        <v>0</v>
      </c>
      <c r="C1337" s="10">
        <v>0</v>
      </c>
      <c r="D1337" s="10" t="s">
        <v>14</v>
      </c>
      <c r="E1337" s="84">
        <v>9.1667831964666888</v>
      </c>
      <c r="F1337" s="84">
        <v>9.1225097711403134</v>
      </c>
      <c r="G1337" s="84">
        <v>9.3669848507554416</v>
      </c>
      <c r="H1337" s="11">
        <v>0</v>
      </c>
      <c r="I1337" s="11">
        <v>0</v>
      </c>
      <c r="J1337" s="11">
        <v>0</v>
      </c>
      <c r="K1337" s="11">
        <v>0</v>
      </c>
      <c r="L1337" s="11">
        <v>0</v>
      </c>
      <c r="M1337" s="11">
        <v>0</v>
      </c>
      <c r="N1337" s="11"/>
      <c r="O1337" s="11"/>
    </row>
    <row r="1338" spans="1:15" x14ac:dyDescent="0.35">
      <c r="A1338" s="10" t="str">
        <f t="shared" si="43"/>
        <v>DISTRIBUCION VOLUMEN X CRITERIO (Consumiciones)Cola Regular200-500MIL</v>
      </c>
      <c r="B1338" s="10">
        <v>0</v>
      </c>
      <c r="C1338" s="10">
        <v>0</v>
      </c>
      <c r="D1338" s="10" t="s">
        <v>15</v>
      </c>
      <c r="E1338" s="84">
        <v>12.15460726903315</v>
      </c>
      <c r="F1338" s="84">
        <v>13.389159120419967</v>
      </c>
      <c r="G1338" s="84">
        <v>13.427218125885052</v>
      </c>
      <c r="H1338" s="11">
        <v>0</v>
      </c>
      <c r="I1338" s="11">
        <v>0</v>
      </c>
      <c r="J1338" s="11">
        <v>0</v>
      </c>
      <c r="K1338" s="11">
        <v>0</v>
      </c>
      <c r="L1338" s="11">
        <v>0</v>
      </c>
      <c r="M1338" s="11">
        <v>0</v>
      </c>
      <c r="N1338" s="11"/>
      <c r="O1338" s="11"/>
    </row>
    <row r="1339" spans="1:15" x14ac:dyDescent="0.35">
      <c r="A1339" s="10" t="str">
        <f t="shared" si="43"/>
        <v>DISTRIBUCION VOLUMEN X CRITERIO (Consumiciones)Cola Regular&gt;500MIL</v>
      </c>
      <c r="B1339" s="10">
        <v>0</v>
      </c>
      <c r="C1339" s="10">
        <v>0</v>
      </c>
      <c r="D1339" s="10" t="s">
        <v>16</v>
      </c>
      <c r="E1339" s="84">
        <v>19.484660527940655</v>
      </c>
      <c r="F1339" s="84">
        <v>20.193092120361047</v>
      </c>
      <c r="G1339" s="84">
        <v>18.625906100614422</v>
      </c>
      <c r="H1339" s="11">
        <v>0</v>
      </c>
      <c r="I1339" s="11">
        <v>0</v>
      </c>
      <c r="J1339" s="11">
        <v>0</v>
      </c>
      <c r="K1339" s="11">
        <v>0</v>
      </c>
      <c r="L1339" s="11">
        <v>0</v>
      </c>
      <c r="M1339" s="11">
        <v>0</v>
      </c>
      <c r="N1339" s="11"/>
      <c r="O1339" s="11"/>
    </row>
    <row r="1340" spans="1:15" x14ac:dyDescent="0.35">
      <c r="A1340" s="10" t="str">
        <f t="shared" si="43"/>
        <v>DISTRIBUCION VOLUMEN X CRITERIO (Consumiciones)Cola RegularDE 15 A 19 AÑOS</v>
      </c>
      <c r="B1340" s="10">
        <v>0</v>
      </c>
      <c r="C1340" s="10">
        <v>0</v>
      </c>
      <c r="D1340" s="10" t="s">
        <v>35</v>
      </c>
      <c r="E1340" s="84">
        <v>7.1410930048278463</v>
      </c>
      <c r="F1340" s="84">
        <v>6.5327889423926697</v>
      </c>
      <c r="G1340" s="84">
        <v>3.4617665531217008</v>
      </c>
      <c r="H1340" s="11">
        <v>0</v>
      </c>
      <c r="I1340" s="11">
        <v>0</v>
      </c>
      <c r="J1340" s="11">
        <v>0</v>
      </c>
      <c r="K1340" s="11">
        <v>0</v>
      </c>
      <c r="L1340" s="11">
        <v>0</v>
      </c>
      <c r="M1340" s="11">
        <v>0</v>
      </c>
      <c r="N1340" s="11"/>
      <c r="O1340" s="11"/>
    </row>
    <row r="1341" spans="1:15" x14ac:dyDescent="0.35">
      <c r="A1341" s="10" t="str">
        <f t="shared" si="43"/>
        <v>DISTRIBUCION VOLUMEN X CRITERIO (Consumiciones)Cola RegularDE 20 A 24 AÑOS</v>
      </c>
      <c r="B1341" s="10">
        <v>0</v>
      </c>
      <c r="C1341" s="10">
        <v>0</v>
      </c>
      <c r="D1341" s="10" t="s">
        <v>36</v>
      </c>
      <c r="E1341" s="84">
        <v>4.3237376630060353</v>
      </c>
      <c r="F1341" s="84">
        <v>5.1811115483859842</v>
      </c>
      <c r="G1341" s="84">
        <v>7.5281154285887482</v>
      </c>
      <c r="H1341" s="11">
        <v>0</v>
      </c>
      <c r="I1341" s="11">
        <v>0</v>
      </c>
      <c r="J1341" s="11">
        <v>0</v>
      </c>
      <c r="K1341" s="11">
        <v>0</v>
      </c>
      <c r="L1341" s="11">
        <v>0</v>
      </c>
      <c r="M1341" s="11">
        <v>0</v>
      </c>
      <c r="N1341" s="11"/>
      <c r="O1341" s="11"/>
    </row>
    <row r="1342" spans="1:15" x14ac:dyDescent="0.35">
      <c r="A1342" s="10" t="str">
        <f t="shared" si="43"/>
        <v>DISTRIBUCION VOLUMEN X CRITERIO (Consumiciones)Cola RegularDE 25 A 34 AÑOS</v>
      </c>
      <c r="B1342" s="10">
        <v>0</v>
      </c>
      <c r="C1342" s="10">
        <v>0</v>
      </c>
      <c r="D1342" s="10" t="s">
        <v>37</v>
      </c>
      <c r="E1342" s="84">
        <v>11.418014421600347</v>
      </c>
      <c r="F1342" s="84">
        <v>10.983269516158067</v>
      </c>
      <c r="G1342" s="84">
        <v>10.122685812716476</v>
      </c>
      <c r="H1342" s="11">
        <v>0</v>
      </c>
      <c r="I1342" s="11">
        <v>0</v>
      </c>
      <c r="J1342" s="11">
        <v>0</v>
      </c>
      <c r="K1342" s="11">
        <v>0</v>
      </c>
      <c r="L1342" s="11">
        <v>0</v>
      </c>
      <c r="M1342" s="11">
        <v>0</v>
      </c>
      <c r="N1342" s="11"/>
      <c r="O1342" s="11"/>
    </row>
    <row r="1343" spans="1:15" x14ac:dyDescent="0.35">
      <c r="A1343" s="10" t="str">
        <f t="shared" si="43"/>
        <v>DISTRIBUCION VOLUMEN X CRITERIO (Consumiciones)Cola RegularDE 35 A 49 AÑOS</v>
      </c>
      <c r="B1343" s="10">
        <v>0</v>
      </c>
      <c r="C1343" s="10">
        <v>0</v>
      </c>
      <c r="D1343" s="10" t="s">
        <v>38</v>
      </c>
      <c r="E1343" s="84">
        <v>31.963198292854393</v>
      </c>
      <c r="F1343" s="84">
        <v>30.167435044336742</v>
      </c>
      <c r="G1343" s="84">
        <v>30.247456183036959</v>
      </c>
      <c r="H1343" s="11">
        <v>0</v>
      </c>
      <c r="I1343" s="11">
        <v>0</v>
      </c>
      <c r="J1343" s="11">
        <v>0</v>
      </c>
      <c r="K1343" s="11">
        <v>0</v>
      </c>
      <c r="L1343" s="11">
        <v>0</v>
      </c>
      <c r="M1343" s="11">
        <v>0</v>
      </c>
      <c r="N1343" s="11"/>
      <c r="O1343" s="11"/>
    </row>
    <row r="1344" spans="1:15" x14ac:dyDescent="0.35">
      <c r="A1344" s="10" t="str">
        <f t="shared" si="43"/>
        <v>DISTRIBUCION VOLUMEN X CRITERIO (Consumiciones)Cola RegularDE 50 A 59 AÑOS</v>
      </c>
      <c r="B1344" s="10">
        <v>0</v>
      </c>
      <c r="C1344" s="10">
        <v>0</v>
      </c>
      <c r="D1344" s="10" t="s">
        <v>39</v>
      </c>
      <c r="E1344" s="84">
        <v>23.897158779993653</v>
      </c>
      <c r="F1344" s="84">
        <v>25.21060644382575</v>
      </c>
      <c r="G1344" s="84">
        <v>28.180534811943609</v>
      </c>
      <c r="H1344" s="11">
        <v>0</v>
      </c>
      <c r="I1344" s="11">
        <v>0</v>
      </c>
      <c r="J1344" s="11">
        <v>0</v>
      </c>
      <c r="K1344" s="11">
        <v>0</v>
      </c>
      <c r="L1344" s="11">
        <v>0</v>
      </c>
      <c r="M1344" s="11">
        <v>0</v>
      </c>
      <c r="N1344" s="11"/>
      <c r="O1344" s="11"/>
    </row>
    <row r="1345" spans="1:15" x14ac:dyDescent="0.35">
      <c r="A1345" s="10" t="str">
        <f t="shared" si="43"/>
        <v>DISTRIBUCION VOLUMEN X CRITERIO (Consumiciones)Cola RegularDE 60 A 75 AÑOS</v>
      </c>
      <c r="B1345" s="10">
        <v>0</v>
      </c>
      <c r="C1345" s="10">
        <v>0</v>
      </c>
      <c r="D1345" s="10" t="s">
        <v>40</v>
      </c>
      <c r="E1345" s="84">
        <v>21.256775489536903</v>
      </c>
      <c r="F1345" s="84">
        <v>21.924795015196658</v>
      </c>
      <c r="G1345" s="84">
        <v>20.459444578213848</v>
      </c>
      <c r="H1345" s="11">
        <v>0</v>
      </c>
      <c r="I1345" s="11">
        <v>0</v>
      </c>
      <c r="J1345" s="11">
        <v>0</v>
      </c>
      <c r="K1345" s="11">
        <v>0</v>
      </c>
      <c r="L1345" s="11">
        <v>0</v>
      </c>
      <c r="M1345" s="11">
        <v>0</v>
      </c>
      <c r="N1345" s="11"/>
      <c r="O1345" s="11"/>
    </row>
    <row r="1346" spans="1:15" x14ac:dyDescent="0.35">
      <c r="A1346" s="10" t="str">
        <f t="shared" si="43"/>
        <v>DISTRIBUCION VOLUMEN X CRITERIO (Consumiciones)Cola RegularNIVEL ALTO</v>
      </c>
      <c r="B1346" s="10">
        <v>0</v>
      </c>
      <c r="C1346" s="10">
        <v>0</v>
      </c>
      <c r="D1346" s="10" t="s">
        <v>203</v>
      </c>
      <c r="E1346" s="84">
        <v>18.187453986691978</v>
      </c>
      <c r="F1346" s="84">
        <v>17.851950663675836</v>
      </c>
      <c r="G1346" s="84">
        <v>22.168347390346042</v>
      </c>
      <c r="H1346" s="11">
        <v>0</v>
      </c>
      <c r="I1346" s="11">
        <v>0</v>
      </c>
      <c r="J1346" s="11">
        <v>0</v>
      </c>
      <c r="K1346" s="11">
        <v>0</v>
      </c>
      <c r="L1346" s="11">
        <v>0</v>
      </c>
      <c r="M1346" s="11">
        <v>0</v>
      </c>
      <c r="N1346" s="11"/>
      <c r="O1346" s="11"/>
    </row>
    <row r="1347" spans="1:15" x14ac:dyDescent="0.35">
      <c r="A1347" s="10" t="str">
        <f t="shared" si="43"/>
        <v>DISTRIBUCION VOLUMEN X CRITERIO (Consumiciones)Cola RegularNIVEL MEDIO ALTO</v>
      </c>
      <c r="B1347" s="10">
        <v>0</v>
      </c>
      <c r="C1347" s="10">
        <v>0</v>
      </c>
      <c r="D1347" s="10" t="s">
        <v>204</v>
      </c>
      <c r="E1347" s="84">
        <v>16.100306297781213</v>
      </c>
      <c r="F1347" s="84">
        <v>14.612707381406009</v>
      </c>
      <c r="G1347" s="84">
        <v>15.347122620144098</v>
      </c>
      <c r="H1347" s="11">
        <v>0</v>
      </c>
      <c r="I1347" s="11">
        <v>0</v>
      </c>
      <c r="J1347" s="11">
        <v>0</v>
      </c>
      <c r="K1347" s="11">
        <v>0</v>
      </c>
      <c r="L1347" s="11">
        <v>0</v>
      </c>
      <c r="M1347" s="11">
        <v>0</v>
      </c>
      <c r="N1347" s="11"/>
      <c r="O1347" s="11"/>
    </row>
    <row r="1348" spans="1:15" x14ac:dyDescent="0.35">
      <c r="A1348" s="10" t="str">
        <f t="shared" si="43"/>
        <v>DISTRIBUCION VOLUMEN X CRITERIO (Consumiciones)Cola RegularNIVEL MEDIO</v>
      </c>
      <c r="B1348" s="10">
        <v>0</v>
      </c>
      <c r="C1348" s="10">
        <v>0</v>
      </c>
      <c r="D1348" s="10" t="s">
        <v>205</v>
      </c>
      <c r="E1348" s="84">
        <v>28.020723787339826</v>
      </c>
      <c r="F1348" s="84">
        <v>31.959820406978125</v>
      </c>
      <c r="G1348" s="84">
        <v>26.703125657738543</v>
      </c>
      <c r="H1348" s="11">
        <v>0</v>
      </c>
      <c r="I1348" s="11">
        <v>0</v>
      </c>
      <c r="J1348" s="11">
        <v>0</v>
      </c>
      <c r="K1348" s="11">
        <v>0</v>
      </c>
      <c r="L1348" s="11">
        <v>0</v>
      </c>
      <c r="M1348" s="11">
        <v>0</v>
      </c>
      <c r="N1348" s="11"/>
      <c r="O1348" s="11"/>
    </row>
    <row r="1349" spans="1:15" x14ac:dyDescent="0.35">
      <c r="A1349" s="10" t="str">
        <f t="shared" si="43"/>
        <v>DISTRIBUCION VOLUMEN X CRITERIO (Consumiciones)Cola RegularNIVEL MEDIO BAJO</v>
      </c>
      <c r="B1349" s="10">
        <v>0</v>
      </c>
      <c r="C1349" s="10">
        <v>0</v>
      </c>
      <c r="D1349" s="10" t="s">
        <v>206</v>
      </c>
      <c r="E1349" s="84">
        <v>15.525319531096857</v>
      </c>
      <c r="F1349" s="84">
        <v>15.477421154620503</v>
      </c>
      <c r="G1349" s="84">
        <v>13.074705627800387</v>
      </c>
      <c r="H1349" s="11">
        <v>0</v>
      </c>
      <c r="I1349" s="11">
        <v>0</v>
      </c>
      <c r="J1349" s="11">
        <v>0</v>
      </c>
      <c r="K1349" s="11">
        <v>0</v>
      </c>
      <c r="L1349" s="11">
        <v>0</v>
      </c>
      <c r="M1349" s="11">
        <v>0</v>
      </c>
      <c r="N1349" s="11"/>
      <c r="O1349" s="11"/>
    </row>
    <row r="1350" spans="1:15" x14ac:dyDescent="0.35">
      <c r="A1350" s="10" t="str">
        <f t="shared" si="43"/>
        <v>DISTRIBUCION VOLUMEN X CRITERIO (Consumiciones)Cola RegularNIVEL BAJO</v>
      </c>
      <c r="B1350" s="10">
        <v>0</v>
      </c>
      <c r="C1350" s="10">
        <v>0</v>
      </c>
      <c r="D1350" s="10" t="s">
        <v>207</v>
      </c>
      <c r="E1350" s="84">
        <v>22.166186819298357</v>
      </c>
      <c r="F1350" s="84">
        <v>20.098106903615395</v>
      </c>
      <c r="G1350" s="84">
        <v>22.706702071592261</v>
      </c>
      <c r="H1350" s="11">
        <v>0</v>
      </c>
      <c r="I1350" s="11">
        <v>0</v>
      </c>
      <c r="J1350" s="11">
        <v>0</v>
      </c>
      <c r="K1350" s="11">
        <v>0</v>
      </c>
      <c r="L1350" s="11">
        <v>0</v>
      </c>
      <c r="M1350" s="11">
        <v>0</v>
      </c>
      <c r="N1350" s="11"/>
      <c r="O1350" s="11"/>
    </row>
    <row r="1351" spans="1:15" x14ac:dyDescent="0.35">
      <c r="A1351" s="10" t="str">
        <f t="shared" si="43"/>
        <v>DISTRIBUCION VOLUMEN X CRITERIO (Consumiciones)Cola RegularHOMBRE</v>
      </c>
      <c r="B1351" s="10">
        <v>0</v>
      </c>
      <c r="C1351" s="10">
        <v>0</v>
      </c>
      <c r="D1351" s="10" t="s">
        <v>17</v>
      </c>
      <c r="E1351" s="84">
        <v>51.996809956816925</v>
      </c>
      <c r="F1351" s="84">
        <v>51.907174899424056</v>
      </c>
      <c r="G1351" s="84">
        <v>50.62171341205709</v>
      </c>
      <c r="H1351" s="11">
        <v>0</v>
      </c>
      <c r="I1351" s="11">
        <v>0</v>
      </c>
      <c r="J1351" s="11">
        <v>0</v>
      </c>
      <c r="K1351" s="11">
        <v>0</v>
      </c>
      <c r="L1351" s="11">
        <v>0</v>
      </c>
      <c r="M1351" s="11">
        <v>0</v>
      </c>
      <c r="N1351" s="11"/>
      <c r="O1351" s="11"/>
    </row>
    <row r="1352" spans="1:15" x14ac:dyDescent="0.35">
      <c r="A1352" s="10" t="str">
        <f t="shared" si="43"/>
        <v>DISTRIBUCION VOLUMEN X CRITERIO (Consumiciones)Cola RegularMUJER</v>
      </c>
      <c r="B1352" s="10">
        <v>0</v>
      </c>
      <c r="C1352" s="10">
        <v>0</v>
      </c>
      <c r="D1352" s="10" t="s">
        <v>18</v>
      </c>
      <c r="E1352" s="84">
        <v>48.003190043183068</v>
      </c>
      <c r="F1352" s="84">
        <v>48.09285765205528</v>
      </c>
      <c r="G1352" s="84">
        <v>49.37828658794291</v>
      </c>
      <c r="H1352" s="11">
        <v>0</v>
      </c>
      <c r="I1352" s="11">
        <v>0</v>
      </c>
      <c r="J1352" s="11">
        <v>0</v>
      </c>
      <c r="K1352" s="11">
        <v>0</v>
      </c>
      <c r="L1352" s="11">
        <v>0</v>
      </c>
      <c r="M1352" s="11">
        <v>0</v>
      </c>
      <c r="N1352" s="11"/>
      <c r="O1352" s="11"/>
    </row>
    <row r="1353" spans="1:15" x14ac:dyDescent="0.35">
      <c r="A1353" s="10" t="str">
        <f>$B$3&amp;$C$1353&amp;D1353</f>
        <v>DISTRIBUCION VOLUMEN X CRITERIO (Consumiciones)Light/ZeroT.ESPAÑA</v>
      </c>
      <c r="B1353" s="10">
        <v>0</v>
      </c>
      <c r="C1353" s="10" t="s">
        <v>154</v>
      </c>
      <c r="D1353" s="10" t="s">
        <v>32</v>
      </c>
      <c r="E1353" s="84">
        <v>100</v>
      </c>
      <c r="F1353" s="84">
        <v>100</v>
      </c>
      <c r="G1353" s="84">
        <v>100</v>
      </c>
      <c r="H1353" s="11">
        <v>0</v>
      </c>
      <c r="I1353" s="11">
        <v>0</v>
      </c>
      <c r="J1353" s="11">
        <v>0</v>
      </c>
      <c r="K1353" s="11">
        <v>0</v>
      </c>
      <c r="L1353" s="11">
        <v>0</v>
      </c>
      <c r="M1353" s="11">
        <v>0</v>
      </c>
      <c r="N1353" s="11"/>
      <c r="O1353" s="11"/>
    </row>
    <row r="1354" spans="1:15" x14ac:dyDescent="0.35">
      <c r="A1354" s="10" t="str">
        <f t="shared" ref="A1354:A1382" si="44">$B$3&amp;$C$1353&amp;D1354</f>
        <v>DISTRIBUCION VOLUMEN X CRITERIO (Consumiciones)Light/ZeroBCN AM</v>
      </c>
      <c r="B1354" s="10">
        <v>0</v>
      </c>
      <c r="C1354" s="10">
        <v>0</v>
      </c>
      <c r="D1354" s="10" t="s">
        <v>1</v>
      </c>
      <c r="E1354" s="84">
        <v>11.597602037377047</v>
      </c>
      <c r="F1354" s="84">
        <v>14.124105234155101</v>
      </c>
      <c r="G1354" s="84">
        <v>13.369246563145737</v>
      </c>
      <c r="H1354" s="11">
        <v>0</v>
      </c>
      <c r="I1354" s="11">
        <v>0</v>
      </c>
      <c r="J1354" s="11">
        <v>0</v>
      </c>
      <c r="K1354" s="11">
        <v>0</v>
      </c>
      <c r="L1354" s="11">
        <v>0</v>
      </c>
      <c r="M1354" s="11">
        <v>0</v>
      </c>
      <c r="N1354" s="11"/>
      <c r="O1354" s="11"/>
    </row>
    <row r="1355" spans="1:15" x14ac:dyDescent="0.35">
      <c r="A1355" s="10" t="str">
        <f t="shared" si="44"/>
        <v>DISTRIBUCION VOLUMEN X CRITERIO (Consumiciones)Light/ZeroREST.CAT ARAGON</v>
      </c>
      <c r="B1355" s="10">
        <v>0</v>
      </c>
      <c r="C1355" s="10">
        <v>0</v>
      </c>
      <c r="D1355" s="10" t="s">
        <v>2</v>
      </c>
      <c r="E1355" s="84">
        <v>10.309911076124001</v>
      </c>
      <c r="F1355" s="84">
        <v>10.021113941203632</v>
      </c>
      <c r="G1355" s="84">
        <v>11.686481686643029</v>
      </c>
      <c r="H1355" s="11">
        <v>0</v>
      </c>
      <c r="I1355" s="11">
        <v>0</v>
      </c>
      <c r="J1355" s="11">
        <v>0</v>
      </c>
      <c r="K1355" s="11">
        <v>0</v>
      </c>
      <c r="L1355" s="11">
        <v>0</v>
      </c>
      <c r="M1355" s="11">
        <v>0</v>
      </c>
      <c r="N1355" s="11"/>
      <c r="O1355" s="11"/>
    </row>
    <row r="1356" spans="1:15" x14ac:dyDescent="0.35">
      <c r="A1356" s="10" t="str">
        <f t="shared" si="44"/>
        <v>DISTRIBUCION VOLUMEN X CRITERIO (Consumiciones)Light/ZeroLEVANTE</v>
      </c>
      <c r="B1356" s="10">
        <v>0</v>
      </c>
      <c r="C1356" s="10">
        <v>0</v>
      </c>
      <c r="D1356" s="10" t="s">
        <v>3</v>
      </c>
      <c r="E1356" s="84">
        <v>16.818160785061977</v>
      </c>
      <c r="F1356" s="84">
        <v>16.034903737000693</v>
      </c>
      <c r="G1356" s="84">
        <v>16.037584599259745</v>
      </c>
      <c r="H1356" s="11">
        <v>0</v>
      </c>
      <c r="I1356" s="11">
        <v>0</v>
      </c>
      <c r="J1356" s="11">
        <v>0</v>
      </c>
      <c r="K1356" s="11">
        <v>0</v>
      </c>
      <c r="L1356" s="11">
        <v>0</v>
      </c>
      <c r="M1356" s="11">
        <v>0</v>
      </c>
      <c r="N1356" s="11"/>
      <c r="O1356" s="11"/>
    </row>
    <row r="1357" spans="1:15" x14ac:dyDescent="0.35">
      <c r="A1357" s="10" t="str">
        <f t="shared" si="44"/>
        <v>DISTRIBUCION VOLUMEN X CRITERIO (Consumiciones)Light/ZeroANDALUCIA</v>
      </c>
      <c r="B1357" s="10">
        <v>0</v>
      </c>
      <c r="C1357" s="10">
        <v>0</v>
      </c>
      <c r="D1357" s="10" t="s">
        <v>4</v>
      </c>
      <c r="E1357" s="84">
        <v>20.441925842308937</v>
      </c>
      <c r="F1357" s="84">
        <v>21.248533428747692</v>
      </c>
      <c r="G1357" s="84">
        <v>20.162138372897644</v>
      </c>
      <c r="H1357" s="11">
        <v>0</v>
      </c>
      <c r="I1357" s="11">
        <v>0</v>
      </c>
      <c r="J1357" s="11">
        <v>0</v>
      </c>
      <c r="K1357" s="11">
        <v>0</v>
      </c>
      <c r="L1357" s="11">
        <v>0</v>
      </c>
      <c r="M1357" s="11">
        <v>0</v>
      </c>
      <c r="N1357" s="11"/>
      <c r="O1357" s="11"/>
    </row>
    <row r="1358" spans="1:15" x14ac:dyDescent="0.35">
      <c r="A1358" s="10" t="str">
        <f t="shared" si="44"/>
        <v>DISTRIBUCION VOLUMEN X CRITERIO (Consumiciones)Light/ZeroMDD AM</v>
      </c>
      <c r="B1358" s="10">
        <v>0</v>
      </c>
      <c r="C1358" s="10">
        <v>0</v>
      </c>
      <c r="D1358" s="10" t="s">
        <v>5</v>
      </c>
      <c r="E1358" s="84">
        <v>20.279708035368461</v>
      </c>
      <c r="F1358" s="84">
        <v>18.954404603547761</v>
      </c>
      <c r="G1358" s="84">
        <v>19.04005908652519</v>
      </c>
      <c r="H1358" s="11">
        <v>0</v>
      </c>
      <c r="I1358" s="11">
        <v>0</v>
      </c>
      <c r="J1358" s="11">
        <v>0</v>
      </c>
      <c r="K1358" s="11">
        <v>0</v>
      </c>
      <c r="L1358" s="11">
        <v>0</v>
      </c>
      <c r="M1358" s="11">
        <v>0</v>
      </c>
      <c r="N1358" s="11"/>
      <c r="O1358" s="11"/>
    </row>
    <row r="1359" spans="1:15" x14ac:dyDescent="0.35">
      <c r="A1359" s="10" t="str">
        <f t="shared" si="44"/>
        <v>DISTRIBUCION VOLUMEN X CRITERIO (Consumiciones)Light/ZeroRTO CENTRO</v>
      </c>
      <c r="B1359" s="10">
        <v>0</v>
      </c>
      <c r="C1359" s="10">
        <v>0</v>
      </c>
      <c r="D1359" s="10" t="s">
        <v>6</v>
      </c>
      <c r="E1359" s="84">
        <v>10.749977434838097</v>
      </c>
      <c r="F1359" s="84">
        <v>9.237857287794057</v>
      </c>
      <c r="G1359" s="84">
        <v>10.059851399301335</v>
      </c>
      <c r="H1359" s="11">
        <v>0</v>
      </c>
      <c r="I1359" s="11">
        <v>0</v>
      </c>
      <c r="J1359" s="11">
        <v>0</v>
      </c>
      <c r="K1359" s="11">
        <v>0</v>
      </c>
      <c r="L1359" s="11">
        <v>0</v>
      </c>
      <c r="M1359" s="11">
        <v>0</v>
      </c>
      <c r="N1359" s="11"/>
      <c r="O1359" s="11"/>
    </row>
    <row r="1360" spans="1:15" x14ac:dyDescent="0.35">
      <c r="A1360" s="10" t="str">
        <f t="shared" si="44"/>
        <v>DISTRIBUCION VOLUMEN X CRITERIO (Consumiciones)Light/ZeroNORTE-CENTRO</v>
      </c>
      <c r="B1360" s="10">
        <v>0</v>
      </c>
      <c r="C1360" s="10">
        <v>0</v>
      </c>
      <c r="D1360" s="10" t="s">
        <v>7</v>
      </c>
      <c r="E1360" s="84">
        <v>4.9165517462007688</v>
      </c>
      <c r="F1360" s="84">
        <v>5.179260610919342</v>
      </c>
      <c r="G1360" s="84">
        <v>5.6929161901142411</v>
      </c>
      <c r="H1360" s="11">
        <v>0</v>
      </c>
      <c r="I1360" s="11">
        <v>0</v>
      </c>
      <c r="J1360" s="11">
        <v>0</v>
      </c>
      <c r="K1360" s="11">
        <v>0</v>
      </c>
      <c r="L1360" s="11">
        <v>0</v>
      </c>
      <c r="M1360" s="11">
        <v>0</v>
      </c>
      <c r="N1360" s="11"/>
      <c r="O1360" s="11"/>
    </row>
    <row r="1361" spans="1:15" x14ac:dyDescent="0.35">
      <c r="A1361" s="10" t="str">
        <f t="shared" si="44"/>
        <v>DISTRIBUCION VOLUMEN X CRITERIO (Consumiciones)Light/ZeroNOROESTE</v>
      </c>
      <c r="B1361" s="10">
        <v>0</v>
      </c>
      <c r="C1361" s="10">
        <v>0</v>
      </c>
      <c r="D1361" s="10" t="s">
        <v>8</v>
      </c>
      <c r="E1361" s="84">
        <v>4.8861601863710993</v>
      </c>
      <c r="F1361" s="84">
        <v>5.1998182286132408</v>
      </c>
      <c r="G1361" s="84">
        <v>3.9517101509550776</v>
      </c>
      <c r="H1361" s="11">
        <v>0</v>
      </c>
      <c r="I1361" s="11">
        <v>0</v>
      </c>
      <c r="J1361" s="11">
        <v>0</v>
      </c>
      <c r="K1361" s="11">
        <v>0</v>
      </c>
      <c r="L1361" s="11">
        <v>0</v>
      </c>
      <c r="M1361" s="11">
        <v>0</v>
      </c>
      <c r="N1361" s="11"/>
      <c r="O1361" s="11"/>
    </row>
    <row r="1362" spans="1:15" x14ac:dyDescent="0.35">
      <c r="A1362" s="10" t="str">
        <f t="shared" si="44"/>
        <v>DISTRIBUCION VOLUMEN X CRITERIO (Consumiciones)Light/Zero&lt;2MIL</v>
      </c>
      <c r="B1362" s="10">
        <v>0</v>
      </c>
      <c r="C1362" s="10">
        <v>0</v>
      </c>
      <c r="D1362" s="10" t="s">
        <v>9</v>
      </c>
      <c r="E1362" s="84">
        <v>4.125428595258688</v>
      </c>
      <c r="F1362" s="84">
        <v>3.6292584002653956</v>
      </c>
      <c r="G1362" s="84">
        <v>4.3473711635288907</v>
      </c>
      <c r="H1362" s="11">
        <v>0</v>
      </c>
      <c r="I1362" s="11">
        <v>0</v>
      </c>
      <c r="J1362" s="11">
        <v>0</v>
      </c>
      <c r="K1362" s="11">
        <v>0</v>
      </c>
      <c r="L1362" s="11">
        <v>0</v>
      </c>
      <c r="M1362" s="11">
        <v>0</v>
      </c>
      <c r="N1362" s="11"/>
      <c r="O1362" s="11"/>
    </row>
    <row r="1363" spans="1:15" x14ac:dyDescent="0.35">
      <c r="A1363" s="10" t="str">
        <f t="shared" si="44"/>
        <v>DISTRIBUCION VOLUMEN X CRITERIO (Consumiciones)Light/Zero2-5MIL</v>
      </c>
      <c r="B1363" s="10">
        <v>0</v>
      </c>
      <c r="C1363" s="10">
        <v>0</v>
      </c>
      <c r="D1363" s="10" t="s">
        <v>10</v>
      </c>
      <c r="E1363" s="84">
        <v>4.2832904690468823</v>
      </c>
      <c r="F1363" s="84">
        <v>4.9197181255177096</v>
      </c>
      <c r="G1363" s="84">
        <v>4.5135818935175731</v>
      </c>
      <c r="H1363" s="11">
        <v>0</v>
      </c>
      <c r="I1363" s="11">
        <v>0</v>
      </c>
      <c r="J1363" s="11">
        <v>0</v>
      </c>
      <c r="K1363" s="11">
        <v>0</v>
      </c>
      <c r="L1363" s="11">
        <v>0</v>
      </c>
      <c r="M1363" s="11">
        <v>0</v>
      </c>
      <c r="N1363" s="11"/>
      <c r="O1363" s="11"/>
    </row>
    <row r="1364" spans="1:15" x14ac:dyDescent="0.35">
      <c r="A1364" s="10" t="str">
        <f t="shared" si="44"/>
        <v>DISTRIBUCION VOLUMEN X CRITERIO (Consumiciones)Light/Zero5-10MIL</v>
      </c>
      <c r="B1364" s="10">
        <v>0</v>
      </c>
      <c r="C1364" s="10">
        <v>0</v>
      </c>
      <c r="D1364" s="10" t="s">
        <v>11</v>
      </c>
      <c r="E1364" s="84">
        <v>6.6625925600090481</v>
      </c>
      <c r="F1364" s="84">
        <v>6.822081007144658</v>
      </c>
      <c r="G1364" s="84">
        <v>6.177006808574717</v>
      </c>
      <c r="H1364" s="11">
        <v>0</v>
      </c>
      <c r="I1364" s="11">
        <v>0</v>
      </c>
      <c r="J1364" s="11">
        <v>0</v>
      </c>
      <c r="K1364" s="11">
        <v>0</v>
      </c>
      <c r="L1364" s="11">
        <v>0</v>
      </c>
      <c r="M1364" s="11">
        <v>0</v>
      </c>
      <c r="N1364" s="11"/>
      <c r="O1364" s="11"/>
    </row>
    <row r="1365" spans="1:15" x14ac:dyDescent="0.35">
      <c r="A1365" s="10" t="str">
        <f t="shared" si="44"/>
        <v>DISTRIBUCION VOLUMEN X CRITERIO (Consumiciones)Light/Zero10-30MIL</v>
      </c>
      <c r="B1365" s="10">
        <v>0</v>
      </c>
      <c r="C1365" s="10">
        <v>0</v>
      </c>
      <c r="D1365" s="10" t="s">
        <v>12</v>
      </c>
      <c r="E1365" s="84">
        <v>16.578458782303887</v>
      </c>
      <c r="F1365" s="84">
        <v>15.066344506554222</v>
      </c>
      <c r="G1365" s="84">
        <v>15.710896707336458</v>
      </c>
      <c r="H1365" s="11">
        <v>0</v>
      </c>
      <c r="I1365" s="11">
        <v>0</v>
      </c>
      <c r="J1365" s="11">
        <v>0</v>
      </c>
      <c r="K1365" s="11">
        <v>0</v>
      </c>
      <c r="L1365" s="11">
        <v>0</v>
      </c>
      <c r="M1365" s="11">
        <v>0</v>
      </c>
      <c r="N1365" s="11"/>
      <c r="O1365" s="11"/>
    </row>
    <row r="1366" spans="1:15" x14ac:dyDescent="0.35">
      <c r="A1366" s="10" t="str">
        <f t="shared" si="44"/>
        <v>DISTRIBUCION VOLUMEN X CRITERIO (Consumiciones)Light/Zero30-100MIL</v>
      </c>
      <c r="B1366" s="10">
        <v>0</v>
      </c>
      <c r="C1366" s="10">
        <v>0</v>
      </c>
      <c r="D1366" s="10" t="s">
        <v>13</v>
      </c>
      <c r="E1366" s="84">
        <v>23.642788345636585</v>
      </c>
      <c r="F1366" s="84">
        <v>23.911024545871655</v>
      </c>
      <c r="G1366" s="84">
        <v>26.342240531396293</v>
      </c>
      <c r="H1366" s="11">
        <v>0</v>
      </c>
      <c r="I1366" s="11">
        <v>0</v>
      </c>
      <c r="J1366" s="11">
        <v>0</v>
      </c>
      <c r="K1366" s="11">
        <v>0</v>
      </c>
      <c r="L1366" s="11">
        <v>0</v>
      </c>
      <c r="M1366" s="11">
        <v>0</v>
      </c>
      <c r="N1366" s="11"/>
      <c r="O1366" s="11"/>
    </row>
    <row r="1367" spans="1:15" x14ac:dyDescent="0.35">
      <c r="A1367" s="10" t="str">
        <f t="shared" si="44"/>
        <v>DISTRIBUCION VOLUMEN X CRITERIO (Consumiciones)Light/Zero100-200MIL</v>
      </c>
      <c r="B1367" s="10">
        <v>0</v>
      </c>
      <c r="C1367" s="10">
        <v>0</v>
      </c>
      <c r="D1367" s="10" t="s">
        <v>14</v>
      </c>
      <c r="E1367" s="84">
        <v>9.7398293959506113</v>
      </c>
      <c r="F1367" s="84">
        <v>8.7355557188739184</v>
      </c>
      <c r="G1367" s="84">
        <v>9.8381036380520097</v>
      </c>
      <c r="H1367" s="11">
        <v>0</v>
      </c>
      <c r="I1367" s="11">
        <v>0</v>
      </c>
      <c r="J1367" s="11">
        <v>0</v>
      </c>
      <c r="K1367" s="11">
        <v>0</v>
      </c>
      <c r="L1367" s="11">
        <v>0</v>
      </c>
      <c r="M1367" s="11">
        <v>0</v>
      </c>
      <c r="N1367" s="11"/>
      <c r="O1367" s="11"/>
    </row>
    <row r="1368" spans="1:15" x14ac:dyDescent="0.35">
      <c r="A1368" s="10" t="str">
        <f t="shared" si="44"/>
        <v>DISTRIBUCION VOLUMEN X CRITERIO (Consumiciones)Light/Zero200-500MIL</v>
      </c>
      <c r="B1368" s="10">
        <v>0</v>
      </c>
      <c r="C1368" s="10">
        <v>0</v>
      </c>
      <c r="D1368" s="10" t="s">
        <v>15</v>
      </c>
      <c r="E1368" s="84">
        <v>11.793890382442363</v>
      </c>
      <c r="F1368" s="84">
        <v>13.607497366979388</v>
      </c>
      <c r="G1368" s="84">
        <v>10.819532733624225</v>
      </c>
      <c r="H1368" s="11">
        <v>0</v>
      </c>
      <c r="I1368" s="11">
        <v>0</v>
      </c>
      <c r="J1368" s="11">
        <v>0</v>
      </c>
      <c r="K1368" s="11">
        <v>0</v>
      </c>
      <c r="L1368" s="11">
        <v>0</v>
      </c>
      <c r="M1368" s="11">
        <v>0</v>
      </c>
      <c r="N1368" s="11"/>
      <c r="O1368" s="11"/>
    </row>
    <row r="1369" spans="1:15" x14ac:dyDescent="0.35">
      <c r="A1369" s="10" t="str">
        <f t="shared" si="44"/>
        <v>DISTRIBUCION VOLUMEN X CRITERIO (Consumiciones)Light/Zero&gt;500MIL</v>
      </c>
      <c r="B1369" s="10">
        <v>0</v>
      </c>
      <c r="C1369" s="10">
        <v>0</v>
      </c>
      <c r="D1369" s="10" t="s">
        <v>16</v>
      </c>
      <c r="E1369" s="84">
        <v>23.173718613002329</v>
      </c>
      <c r="F1369" s="84">
        <v>23.308517400774576</v>
      </c>
      <c r="G1369" s="84">
        <v>22.251254572811835</v>
      </c>
      <c r="H1369" s="11">
        <v>0</v>
      </c>
      <c r="I1369" s="11">
        <v>0</v>
      </c>
      <c r="J1369" s="11">
        <v>0</v>
      </c>
      <c r="K1369" s="11">
        <v>0</v>
      </c>
      <c r="L1369" s="11">
        <v>0</v>
      </c>
      <c r="M1369" s="11">
        <v>0</v>
      </c>
      <c r="N1369" s="11"/>
      <c r="O1369" s="11"/>
    </row>
    <row r="1370" spans="1:15" x14ac:dyDescent="0.35">
      <c r="A1370" s="10" t="str">
        <f t="shared" si="44"/>
        <v>DISTRIBUCION VOLUMEN X CRITERIO (Consumiciones)Light/ZeroDE 15 A 19 AÑOS</v>
      </c>
      <c r="B1370" s="10">
        <v>0</v>
      </c>
      <c r="C1370" s="10">
        <v>0</v>
      </c>
      <c r="D1370" s="10" t="s">
        <v>35</v>
      </c>
      <c r="E1370" s="84">
        <v>1.9104325884354401</v>
      </c>
      <c r="F1370" s="84">
        <v>1.5731277005480371</v>
      </c>
      <c r="G1370" s="84">
        <v>1.83897069456545</v>
      </c>
      <c r="H1370" s="11">
        <v>0</v>
      </c>
      <c r="I1370" s="11">
        <v>0</v>
      </c>
      <c r="J1370" s="11">
        <v>0</v>
      </c>
      <c r="K1370" s="11">
        <v>0</v>
      </c>
      <c r="L1370" s="11">
        <v>0</v>
      </c>
      <c r="M1370" s="11">
        <v>0</v>
      </c>
      <c r="N1370" s="11"/>
      <c r="O1370" s="11"/>
    </row>
    <row r="1371" spans="1:15" x14ac:dyDescent="0.35">
      <c r="A1371" s="10" t="str">
        <f t="shared" si="44"/>
        <v>DISTRIBUCION VOLUMEN X CRITERIO (Consumiciones)Light/ZeroDE 20 A 24 AÑOS</v>
      </c>
      <c r="B1371" s="10">
        <v>0</v>
      </c>
      <c r="C1371" s="10">
        <v>0</v>
      </c>
      <c r="D1371" s="10" t="s">
        <v>36</v>
      </c>
      <c r="E1371" s="84">
        <v>3.8293508202864803</v>
      </c>
      <c r="F1371" s="84">
        <v>4.4932639471035891</v>
      </c>
      <c r="G1371" s="84">
        <v>2.9693918892271074</v>
      </c>
      <c r="H1371" s="11">
        <v>0</v>
      </c>
      <c r="I1371" s="11">
        <v>0</v>
      </c>
      <c r="J1371" s="11">
        <v>0</v>
      </c>
      <c r="K1371" s="11">
        <v>0</v>
      </c>
      <c r="L1371" s="11">
        <v>0</v>
      </c>
      <c r="M1371" s="11">
        <v>0</v>
      </c>
      <c r="N1371" s="11"/>
      <c r="O1371" s="11"/>
    </row>
    <row r="1372" spans="1:15" x14ac:dyDescent="0.35">
      <c r="A1372" s="10" t="str">
        <f t="shared" si="44"/>
        <v>DISTRIBUCION VOLUMEN X CRITERIO (Consumiciones)Light/ZeroDE 25 A 34 AÑOS</v>
      </c>
      <c r="B1372" s="10">
        <v>0</v>
      </c>
      <c r="C1372" s="10">
        <v>0</v>
      </c>
      <c r="D1372" s="10" t="s">
        <v>37</v>
      </c>
      <c r="E1372" s="84">
        <v>11.909001271646847</v>
      </c>
      <c r="F1372" s="84">
        <v>10.24889621023641</v>
      </c>
      <c r="G1372" s="84">
        <v>9.1262448624959518</v>
      </c>
      <c r="H1372" s="11">
        <v>0</v>
      </c>
      <c r="I1372" s="11">
        <v>0</v>
      </c>
      <c r="J1372" s="11">
        <v>0</v>
      </c>
      <c r="K1372" s="11">
        <v>0</v>
      </c>
      <c r="L1372" s="11">
        <v>0</v>
      </c>
      <c r="M1372" s="11">
        <v>0</v>
      </c>
      <c r="N1372" s="11"/>
      <c r="O1372" s="11"/>
    </row>
    <row r="1373" spans="1:15" x14ac:dyDescent="0.35">
      <c r="A1373" s="10" t="str">
        <f t="shared" si="44"/>
        <v>DISTRIBUCION VOLUMEN X CRITERIO (Consumiciones)Light/ZeroDE 35 A 49 AÑOS</v>
      </c>
      <c r="B1373" s="10">
        <v>0</v>
      </c>
      <c r="C1373" s="10">
        <v>0</v>
      </c>
      <c r="D1373" s="10" t="s">
        <v>38</v>
      </c>
      <c r="E1373" s="84">
        <v>36.917518906178053</v>
      </c>
      <c r="F1373" s="84">
        <v>34.70952153542946</v>
      </c>
      <c r="G1373" s="84">
        <v>34.238095750287719</v>
      </c>
      <c r="H1373" s="11">
        <v>0</v>
      </c>
      <c r="I1373" s="11">
        <v>0</v>
      </c>
      <c r="J1373" s="11">
        <v>0</v>
      </c>
      <c r="K1373" s="11">
        <v>0</v>
      </c>
      <c r="L1373" s="11">
        <v>0</v>
      </c>
      <c r="M1373" s="11">
        <v>0</v>
      </c>
      <c r="N1373" s="11"/>
      <c r="O1373" s="11"/>
    </row>
    <row r="1374" spans="1:15" x14ac:dyDescent="0.35">
      <c r="A1374" s="10" t="str">
        <f t="shared" si="44"/>
        <v>DISTRIBUCION VOLUMEN X CRITERIO (Consumiciones)Light/ZeroDE 50 A 59 AÑOS</v>
      </c>
      <c r="B1374" s="10">
        <v>0</v>
      </c>
      <c r="C1374" s="10">
        <v>0</v>
      </c>
      <c r="D1374" s="10" t="s">
        <v>39</v>
      </c>
      <c r="E1374" s="84">
        <v>25.843117282857449</v>
      </c>
      <c r="F1374" s="84">
        <v>25.472732974377788</v>
      </c>
      <c r="G1374" s="84">
        <v>26.061095514849914</v>
      </c>
      <c r="H1374" s="11">
        <v>0</v>
      </c>
      <c r="I1374" s="11">
        <v>0</v>
      </c>
      <c r="J1374" s="11">
        <v>0</v>
      </c>
      <c r="K1374" s="11">
        <v>0</v>
      </c>
      <c r="L1374" s="11">
        <v>0</v>
      </c>
      <c r="M1374" s="11">
        <v>0</v>
      </c>
      <c r="N1374" s="11"/>
      <c r="O1374" s="11"/>
    </row>
    <row r="1375" spans="1:15" x14ac:dyDescent="0.35">
      <c r="A1375" s="10" t="str">
        <f t="shared" si="44"/>
        <v>DISTRIBUCION VOLUMEN X CRITERIO (Consumiciones)Light/ZeroDE 60 A 75 AÑOS</v>
      </c>
      <c r="B1375" s="10">
        <v>0</v>
      </c>
      <c r="C1375" s="10">
        <v>0</v>
      </c>
      <c r="D1375" s="10" t="s">
        <v>40</v>
      </c>
      <c r="E1375" s="84">
        <v>19.590562278133042</v>
      </c>
      <c r="F1375" s="84">
        <v>23.502463488341654</v>
      </c>
      <c r="G1375" s="84">
        <v>25.766185752068449</v>
      </c>
      <c r="H1375" s="11">
        <v>0</v>
      </c>
      <c r="I1375" s="11">
        <v>0</v>
      </c>
      <c r="J1375" s="11">
        <v>0</v>
      </c>
      <c r="K1375" s="11">
        <v>0</v>
      </c>
      <c r="L1375" s="11">
        <v>0</v>
      </c>
      <c r="M1375" s="11">
        <v>0</v>
      </c>
      <c r="N1375" s="11"/>
      <c r="O1375" s="11"/>
    </row>
    <row r="1376" spans="1:15" x14ac:dyDescent="0.35">
      <c r="A1376" s="10" t="str">
        <f t="shared" si="44"/>
        <v>DISTRIBUCION VOLUMEN X CRITERIO (Consumiciones)Light/ZeroNIVEL ALTO</v>
      </c>
      <c r="B1376" s="10">
        <v>0</v>
      </c>
      <c r="C1376" s="10">
        <v>0</v>
      </c>
      <c r="D1376" s="10" t="s">
        <v>203</v>
      </c>
      <c r="E1376" s="84">
        <v>23.157660215505864</v>
      </c>
      <c r="F1376" s="84">
        <v>24.672713415214393</v>
      </c>
      <c r="G1376" s="84">
        <v>23.243427759432748</v>
      </c>
      <c r="H1376" s="11">
        <v>0</v>
      </c>
      <c r="I1376" s="11">
        <v>0</v>
      </c>
      <c r="J1376" s="11">
        <v>0</v>
      </c>
      <c r="K1376" s="11">
        <v>0</v>
      </c>
      <c r="L1376" s="11">
        <v>0</v>
      </c>
      <c r="M1376" s="11">
        <v>0</v>
      </c>
      <c r="N1376" s="11"/>
      <c r="O1376" s="11"/>
    </row>
    <row r="1377" spans="1:15" x14ac:dyDescent="0.35">
      <c r="A1377" s="10" t="str">
        <f t="shared" si="44"/>
        <v>DISTRIBUCION VOLUMEN X CRITERIO (Consumiciones)Light/ZeroNIVEL MEDIO ALTO</v>
      </c>
      <c r="B1377" s="10">
        <v>0</v>
      </c>
      <c r="C1377" s="10">
        <v>0</v>
      </c>
      <c r="D1377" s="10" t="s">
        <v>204</v>
      </c>
      <c r="E1377" s="84">
        <v>19.271887921411537</v>
      </c>
      <c r="F1377" s="84">
        <v>19.027189286731772</v>
      </c>
      <c r="G1377" s="84">
        <v>18.411422199754046</v>
      </c>
      <c r="H1377" s="11">
        <v>0</v>
      </c>
      <c r="I1377" s="11">
        <v>0</v>
      </c>
      <c r="J1377" s="11">
        <v>0</v>
      </c>
      <c r="K1377" s="11">
        <v>0</v>
      </c>
      <c r="L1377" s="11">
        <v>0</v>
      </c>
      <c r="M1377" s="11">
        <v>0</v>
      </c>
      <c r="N1377" s="11"/>
      <c r="O1377" s="11"/>
    </row>
    <row r="1378" spans="1:15" x14ac:dyDescent="0.35">
      <c r="A1378" s="10" t="str">
        <f t="shared" si="44"/>
        <v>DISTRIBUCION VOLUMEN X CRITERIO (Consumiciones)Light/ZeroNIVEL MEDIO</v>
      </c>
      <c r="B1378" s="10">
        <v>0</v>
      </c>
      <c r="C1378" s="10">
        <v>0</v>
      </c>
      <c r="D1378" s="10" t="s">
        <v>205</v>
      </c>
      <c r="E1378" s="84">
        <v>27.184581881831676</v>
      </c>
      <c r="F1378" s="84">
        <v>24.099940297703348</v>
      </c>
      <c r="G1378" s="84">
        <v>24.078783826258849</v>
      </c>
      <c r="H1378" s="11">
        <v>0</v>
      </c>
      <c r="I1378" s="11">
        <v>0</v>
      </c>
      <c r="J1378" s="11">
        <v>0</v>
      </c>
      <c r="K1378" s="11">
        <v>0</v>
      </c>
      <c r="L1378" s="11">
        <v>0</v>
      </c>
      <c r="M1378" s="11">
        <v>0</v>
      </c>
      <c r="N1378" s="11"/>
      <c r="O1378" s="11"/>
    </row>
    <row r="1379" spans="1:15" x14ac:dyDescent="0.35">
      <c r="A1379" s="10" t="str">
        <f t="shared" si="44"/>
        <v>DISTRIBUCION VOLUMEN X CRITERIO (Consumiciones)Light/ZeroNIVEL MEDIO BAJO</v>
      </c>
      <c r="B1379" s="10">
        <v>0</v>
      </c>
      <c r="C1379" s="10">
        <v>0</v>
      </c>
      <c r="D1379" s="10" t="s">
        <v>206</v>
      </c>
      <c r="E1379" s="84">
        <v>12.233522576016032</v>
      </c>
      <c r="F1379" s="84">
        <v>13.030868049140349</v>
      </c>
      <c r="G1379" s="84">
        <v>13.797065154128111</v>
      </c>
      <c r="H1379" s="11">
        <v>0</v>
      </c>
      <c r="I1379" s="11">
        <v>0</v>
      </c>
      <c r="J1379" s="11">
        <v>0</v>
      </c>
      <c r="K1379" s="11">
        <v>0</v>
      </c>
      <c r="L1379" s="11">
        <v>0</v>
      </c>
      <c r="M1379" s="11">
        <v>0</v>
      </c>
      <c r="N1379" s="11"/>
      <c r="O1379" s="11"/>
    </row>
    <row r="1380" spans="1:15" x14ac:dyDescent="0.35">
      <c r="A1380" s="10" t="str">
        <f t="shared" si="44"/>
        <v>DISTRIBUCION VOLUMEN X CRITERIO (Consumiciones)Light/ZeroNIVEL BAJO</v>
      </c>
      <c r="B1380" s="10">
        <v>0</v>
      </c>
      <c r="C1380" s="10">
        <v>0</v>
      </c>
      <c r="D1380" s="10" t="s">
        <v>207</v>
      </c>
      <c r="E1380" s="84">
        <v>18.152341692535671</v>
      </c>
      <c r="F1380" s="84">
        <v>19.169286023191663</v>
      </c>
      <c r="G1380" s="84">
        <v>20.469283133689238</v>
      </c>
      <c r="H1380" s="11">
        <v>0</v>
      </c>
      <c r="I1380" s="11">
        <v>0</v>
      </c>
      <c r="J1380" s="11">
        <v>0</v>
      </c>
      <c r="K1380" s="11">
        <v>0</v>
      </c>
      <c r="L1380" s="11">
        <v>0</v>
      </c>
      <c r="M1380" s="11">
        <v>0</v>
      </c>
      <c r="N1380" s="11"/>
      <c r="O1380" s="11"/>
    </row>
    <row r="1381" spans="1:15" x14ac:dyDescent="0.35">
      <c r="A1381" s="10" t="str">
        <f t="shared" si="44"/>
        <v>DISTRIBUCION VOLUMEN X CRITERIO (Consumiciones)Light/ZeroHOMBRE</v>
      </c>
      <c r="B1381" s="10">
        <v>0</v>
      </c>
      <c r="C1381" s="10">
        <v>0</v>
      </c>
      <c r="D1381" s="10" t="s">
        <v>17</v>
      </c>
      <c r="E1381" s="84">
        <v>50.560301539115429</v>
      </c>
      <c r="F1381" s="84">
        <v>50.684321837249598</v>
      </c>
      <c r="G1381" s="84">
        <v>51.720906997283514</v>
      </c>
      <c r="H1381" s="11">
        <v>0</v>
      </c>
      <c r="I1381" s="11">
        <v>0</v>
      </c>
      <c r="J1381" s="11">
        <v>0</v>
      </c>
      <c r="K1381" s="11">
        <v>0</v>
      </c>
      <c r="L1381" s="11">
        <v>0</v>
      </c>
      <c r="M1381" s="11">
        <v>0</v>
      </c>
      <c r="N1381" s="11"/>
      <c r="O1381" s="11"/>
    </row>
    <row r="1382" spans="1:15" x14ac:dyDescent="0.35">
      <c r="A1382" s="10" t="str">
        <f t="shared" si="44"/>
        <v>DISTRIBUCION VOLUMEN X CRITERIO (Consumiciones)Light/ZeroMUJER</v>
      </c>
      <c r="B1382" s="10">
        <v>0</v>
      </c>
      <c r="C1382" s="10">
        <v>0</v>
      </c>
      <c r="D1382" s="10" t="s">
        <v>18</v>
      </c>
      <c r="E1382" s="84">
        <v>49.439698460884571</v>
      </c>
      <c r="F1382" s="84">
        <v>49.315678162750388</v>
      </c>
      <c r="G1382" s="84">
        <v>48.279063124821484</v>
      </c>
      <c r="H1382" s="11">
        <v>0</v>
      </c>
      <c r="I1382" s="11">
        <v>0</v>
      </c>
      <c r="J1382" s="11">
        <v>0</v>
      </c>
      <c r="K1382" s="11">
        <v>0</v>
      </c>
      <c r="L1382" s="11">
        <v>0</v>
      </c>
      <c r="M1382" s="11">
        <v>0</v>
      </c>
      <c r="N1382" s="11"/>
      <c r="O1382" s="11"/>
    </row>
    <row r="1383" spans="1:15" x14ac:dyDescent="0.35">
      <c r="A1383" s="10" t="str">
        <f>$B$3&amp;$C$1383&amp;D1383</f>
        <v>DISTRIBUCION VOLUMEN X CRITERIO (Consumiciones)Otra Variedad ColaT.ESPAÑA</v>
      </c>
      <c r="B1383" s="10">
        <v>0</v>
      </c>
      <c r="C1383" s="10" t="s">
        <v>155</v>
      </c>
      <c r="D1383" s="10" t="s">
        <v>32</v>
      </c>
      <c r="E1383" s="84" t="s">
        <v>213</v>
      </c>
      <c r="F1383" s="84" t="s">
        <v>213</v>
      </c>
      <c r="G1383" s="84" t="s">
        <v>213</v>
      </c>
      <c r="H1383" s="11">
        <v>0</v>
      </c>
      <c r="I1383" s="11">
        <v>0</v>
      </c>
      <c r="J1383" s="11">
        <v>0</v>
      </c>
      <c r="K1383" s="11">
        <v>0</v>
      </c>
      <c r="L1383" s="11">
        <v>0</v>
      </c>
      <c r="M1383" s="11">
        <v>0</v>
      </c>
      <c r="N1383" s="11"/>
      <c r="O1383" s="11"/>
    </row>
    <row r="1384" spans="1:15" x14ac:dyDescent="0.35">
      <c r="A1384" s="10" t="str">
        <f t="shared" ref="A1384:A1412" si="45">$B$3&amp;$C$1383&amp;D1384</f>
        <v>DISTRIBUCION VOLUMEN X CRITERIO (Consumiciones)Otra Variedad ColaBCN AM</v>
      </c>
      <c r="B1384" s="10">
        <v>0</v>
      </c>
      <c r="C1384" s="10">
        <v>0</v>
      </c>
      <c r="D1384" s="10" t="s">
        <v>1</v>
      </c>
      <c r="E1384" s="84" t="s">
        <v>213</v>
      </c>
      <c r="F1384" s="84" t="s">
        <v>213</v>
      </c>
      <c r="G1384" s="84" t="s">
        <v>213</v>
      </c>
      <c r="H1384" s="11">
        <v>0</v>
      </c>
      <c r="I1384" s="11">
        <v>0</v>
      </c>
      <c r="J1384" s="11">
        <v>0</v>
      </c>
      <c r="K1384" s="11">
        <v>0</v>
      </c>
      <c r="L1384" s="11">
        <v>0</v>
      </c>
      <c r="M1384" s="11">
        <v>0</v>
      </c>
      <c r="N1384" s="11"/>
      <c r="O1384" s="11"/>
    </row>
    <row r="1385" spans="1:15" x14ac:dyDescent="0.35">
      <c r="A1385" s="10" t="str">
        <f t="shared" si="45"/>
        <v>DISTRIBUCION VOLUMEN X CRITERIO (Consumiciones)Otra Variedad ColaREST.CAT ARAGON</v>
      </c>
      <c r="B1385" s="10">
        <v>0</v>
      </c>
      <c r="C1385" s="10">
        <v>0</v>
      </c>
      <c r="D1385" s="10" t="s">
        <v>2</v>
      </c>
      <c r="E1385" s="84" t="s">
        <v>213</v>
      </c>
      <c r="F1385" s="84" t="s">
        <v>213</v>
      </c>
      <c r="G1385" s="84" t="s">
        <v>213</v>
      </c>
      <c r="H1385" s="11">
        <v>0</v>
      </c>
      <c r="I1385" s="11">
        <v>0</v>
      </c>
      <c r="J1385" s="11">
        <v>0</v>
      </c>
      <c r="K1385" s="11">
        <v>0</v>
      </c>
      <c r="L1385" s="11">
        <v>0</v>
      </c>
      <c r="M1385" s="11">
        <v>0</v>
      </c>
      <c r="N1385" s="11"/>
      <c r="O1385" s="11"/>
    </row>
    <row r="1386" spans="1:15" x14ac:dyDescent="0.35">
      <c r="A1386" s="10" t="str">
        <f t="shared" si="45"/>
        <v>DISTRIBUCION VOLUMEN X CRITERIO (Consumiciones)Otra Variedad ColaLEVANTE</v>
      </c>
      <c r="B1386" s="10">
        <v>0</v>
      </c>
      <c r="C1386" s="10">
        <v>0</v>
      </c>
      <c r="D1386" s="10" t="s">
        <v>3</v>
      </c>
      <c r="E1386" s="84" t="s">
        <v>213</v>
      </c>
      <c r="F1386" s="84" t="s">
        <v>213</v>
      </c>
      <c r="G1386" s="84" t="s">
        <v>213</v>
      </c>
      <c r="H1386" s="11">
        <v>0</v>
      </c>
      <c r="I1386" s="11">
        <v>0</v>
      </c>
      <c r="J1386" s="11">
        <v>0</v>
      </c>
      <c r="K1386" s="11">
        <v>0</v>
      </c>
      <c r="L1386" s="11">
        <v>0</v>
      </c>
      <c r="M1386" s="11">
        <v>0</v>
      </c>
      <c r="N1386" s="11"/>
      <c r="O1386" s="11"/>
    </row>
    <row r="1387" spans="1:15" x14ac:dyDescent="0.35">
      <c r="A1387" s="10" t="str">
        <f t="shared" si="45"/>
        <v>DISTRIBUCION VOLUMEN X CRITERIO (Consumiciones)Otra Variedad ColaANDALUCIA</v>
      </c>
      <c r="B1387" s="10">
        <v>0</v>
      </c>
      <c r="C1387" s="10">
        <v>0</v>
      </c>
      <c r="D1387" s="10" t="s">
        <v>4</v>
      </c>
      <c r="E1387" s="84" t="s">
        <v>213</v>
      </c>
      <c r="F1387" s="84" t="s">
        <v>213</v>
      </c>
      <c r="G1387" s="84" t="s">
        <v>213</v>
      </c>
      <c r="H1387" s="11">
        <v>0</v>
      </c>
      <c r="I1387" s="11">
        <v>0</v>
      </c>
      <c r="J1387" s="11">
        <v>0</v>
      </c>
      <c r="K1387" s="11">
        <v>0</v>
      </c>
      <c r="L1387" s="11">
        <v>0</v>
      </c>
      <c r="M1387" s="11">
        <v>0</v>
      </c>
      <c r="N1387" s="11"/>
      <c r="O1387" s="11"/>
    </row>
    <row r="1388" spans="1:15" x14ac:dyDescent="0.35">
      <c r="A1388" s="10" t="str">
        <f t="shared" si="45"/>
        <v>DISTRIBUCION VOLUMEN X CRITERIO (Consumiciones)Otra Variedad ColaMDD AM</v>
      </c>
      <c r="B1388" s="10">
        <v>0</v>
      </c>
      <c r="C1388" s="10">
        <v>0</v>
      </c>
      <c r="D1388" s="10" t="s">
        <v>5</v>
      </c>
      <c r="E1388" s="84" t="s">
        <v>213</v>
      </c>
      <c r="F1388" s="84" t="s">
        <v>213</v>
      </c>
      <c r="G1388" s="84" t="s">
        <v>213</v>
      </c>
      <c r="H1388" s="11">
        <v>0</v>
      </c>
      <c r="I1388" s="11">
        <v>0</v>
      </c>
      <c r="J1388" s="11">
        <v>0</v>
      </c>
      <c r="K1388" s="11">
        <v>0</v>
      </c>
      <c r="L1388" s="11">
        <v>0</v>
      </c>
      <c r="M1388" s="11">
        <v>0</v>
      </c>
      <c r="N1388" s="11"/>
      <c r="O1388" s="11"/>
    </row>
    <row r="1389" spans="1:15" x14ac:dyDescent="0.35">
      <c r="A1389" s="10" t="str">
        <f t="shared" si="45"/>
        <v>DISTRIBUCION VOLUMEN X CRITERIO (Consumiciones)Otra Variedad ColaRTO CENTRO</v>
      </c>
      <c r="B1389" s="10">
        <v>0</v>
      </c>
      <c r="C1389" s="10">
        <v>0</v>
      </c>
      <c r="D1389" s="10" t="s">
        <v>6</v>
      </c>
      <c r="E1389" s="84" t="s">
        <v>213</v>
      </c>
      <c r="F1389" s="84" t="s">
        <v>213</v>
      </c>
      <c r="G1389" s="84" t="s">
        <v>213</v>
      </c>
      <c r="H1389" s="11">
        <v>0</v>
      </c>
      <c r="I1389" s="11">
        <v>0</v>
      </c>
      <c r="J1389" s="11">
        <v>0</v>
      </c>
      <c r="K1389" s="11">
        <v>0</v>
      </c>
      <c r="L1389" s="11">
        <v>0</v>
      </c>
      <c r="M1389" s="11">
        <v>0</v>
      </c>
      <c r="N1389" s="11"/>
      <c r="O1389" s="11"/>
    </row>
    <row r="1390" spans="1:15" x14ac:dyDescent="0.35">
      <c r="A1390" s="10" t="str">
        <f t="shared" si="45"/>
        <v>DISTRIBUCION VOLUMEN X CRITERIO (Consumiciones)Otra Variedad ColaNORTE-CENTRO</v>
      </c>
      <c r="B1390" s="10">
        <v>0</v>
      </c>
      <c r="C1390" s="10">
        <v>0</v>
      </c>
      <c r="D1390" s="10" t="s">
        <v>7</v>
      </c>
      <c r="E1390" s="84" t="s">
        <v>213</v>
      </c>
      <c r="F1390" s="84" t="s">
        <v>213</v>
      </c>
      <c r="G1390" s="84" t="s">
        <v>213</v>
      </c>
      <c r="H1390" s="11">
        <v>0</v>
      </c>
      <c r="I1390" s="11">
        <v>0</v>
      </c>
      <c r="J1390" s="11">
        <v>0</v>
      </c>
      <c r="K1390" s="11">
        <v>0</v>
      </c>
      <c r="L1390" s="11">
        <v>0</v>
      </c>
      <c r="M1390" s="11">
        <v>0</v>
      </c>
      <c r="N1390" s="11"/>
      <c r="O1390" s="11"/>
    </row>
    <row r="1391" spans="1:15" x14ac:dyDescent="0.35">
      <c r="A1391" s="10" t="str">
        <f t="shared" si="45"/>
        <v>DISTRIBUCION VOLUMEN X CRITERIO (Consumiciones)Otra Variedad ColaNOROESTE</v>
      </c>
      <c r="B1391" s="10">
        <v>0</v>
      </c>
      <c r="C1391" s="10">
        <v>0</v>
      </c>
      <c r="D1391" s="10" t="s">
        <v>8</v>
      </c>
      <c r="E1391" s="84" t="s">
        <v>213</v>
      </c>
      <c r="F1391" s="84" t="s">
        <v>213</v>
      </c>
      <c r="G1391" s="84" t="s">
        <v>213</v>
      </c>
      <c r="H1391" s="11">
        <v>0</v>
      </c>
      <c r="I1391" s="11">
        <v>0</v>
      </c>
      <c r="J1391" s="11">
        <v>0</v>
      </c>
      <c r="K1391" s="11">
        <v>0</v>
      </c>
      <c r="L1391" s="11">
        <v>0</v>
      </c>
      <c r="M1391" s="11">
        <v>0</v>
      </c>
      <c r="N1391" s="11"/>
      <c r="O1391" s="11"/>
    </row>
    <row r="1392" spans="1:15" x14ac:dyDescent="0.35">
      <c r="A1392" s="10" t="str">
        <f t="shared" si="45"/>
        <v>DISTRIBUCION VOLUMEN X CRITERIO (Consumiciones)Otra Variedad Cola&lt;2MIL</v>
      </c>
      <c r="B1392" s="10">
        <v>0</v>
      </c>
      <c r="C1392" s="10">
        <v>0</v>
      </c>
      <c r="D1392" s="10" t="s">
        <v>9</v>
      </c>
      <c r="E1392" s="84" t="s">
        <v>213</v>
      </c>
      <c r="F1392" s="84" t="s">
        <v>213</v>
      </c>
      <c r="G1392" s="84" t="s">
        <v>213</v>
      </c>
      <c r="H1392" s="11">
        <v>0</v>
      </c>
      <c r="I1392" s="11">
        <v>0</v>
      </c>
      <c r="J1392" s="11">
        <v>0</v>
      </c>
      <c r="K1392" s="11">
        <v>0</v>
      </c>
      <c r="L1392" s="11">
        <v>0</v>
      </c>
      <c r="M1392" s="11">
        <v>0</v>
      </c>
      <c r="N1392" s="11"/>
      <c r="O1392" s="11"/>
    </row>
    <row r="1393" spans="1:15" x14ac:dyDescent="0.35">
      <c r="A1393" s="10" t="str">
        <f t="shared" si="45"/>
        <v>DISTRIBUCION VOLUMEN X CRITERIO (Consumiciones)Otra Variedad Cola2-5MIL</v>
      </c>
      <c r="B1393" s="10">
        <v>0</v>
      </c>
      <c r="C1393" s="10">
        <v>0</v>
      </c>
      <c r="D1393" s="10" t="s">
        <v>10</v>
      </c>
      <c r="E1393" s="84" t="s">
        <v>213</v>
      </c>
      <c r="F1393" s="84" t="s">
        <v>213</v>
      </c>
      <c r="G1393" s="84" t="s">
        <v>213</v>
      </c>
      <c r="H1393" s="11">
        <v>0</v>
      </c>
      <c r="I1393" s="11">
        <v>0</v>
      </c>
      <c r="J1393" s="11">
        <v>0</v>
      </c>
      <c r="K1393" s="11">
        <v>0</v>
      </c>
      <c r="L1393" s="11">
        <v>0</v>
      </c>
      <c r="M1393" s="11">
        <v>0</v>
      </c>
      <c r="N1393" s="11"/>
      <c r="O1393" s="11"/>
    </row>
    <row r="1394" spans="1:15" x14ac:dyDescent="0.35">
      <c r="A1394" s="10" t="str">
        <f t="shared" si="45"/>
        <v>DISTRIBUCION VOLUMEN X CRITERIO (Consumiciones)Otra Variedad Cola5-10MIL</v>
      </c>
      <c r="B1394" s="10">
        <v>0</v>
      </c>
      <c r="C1394" s="10">
        <v>0</v>
      </c>
      <c r="D1394" s="10" t="s">
        <v>11</v>
      </c>
      <c r="E1394" s="84" t="s">
        <v>213</v>
      </c>
      <c r="F1394" s="84" t="s">
        <v>213</v>
      </c>
      <c r="G1394" s="84" t="s">
        <v>213</v>
      </c>
      <c r="H1394" s="11">
        <v>0</v>
      </c>
      <c r="I1394" s="11">
        <v>0</v>
      </c>
      <c r="J1394" s="11">
        <v>0</v>
      </c>
      <c r="K1394" s="11">
        <v>0</v>
      </c>
      <c r="L1394" s="11">
        <v>0</v>
      </c>
      <c r="M1394" s="11">
        <v>0</v>
      </c>
      <c r="N1394" s="11"/>
      <c r="O1394" s="11"/>
    </row>
    <row r="1395" spans="1:15" x14ac:dyDescent="0.35">
      <c r="A1395" s="10" t="str">
        <f t="shared" si="45"/>
        <v>DISTRIBUCION VOLUMEN X CRITERIO (Consumiciones)Otra Variedad Cola10-30MIL</v>
      </c>
      <c r="B1395" s="10">
        <v>0</v>
      </c>
      <c r="C1395" s="10">
        <v>0</v>
      </c>
      <c r="D1395" s="10" t="s">
        <v>12</v>
      </c>
      <c r="E1395" s="84" t="s">
        <v>213</v>
      </c>
      <c r="F1395" s="84" t="s">
        <v>213</v>
      </c>
      <c r="G1395" s="84" t="s">
        <v>213</v>
      </c>
      <c r="H1395" s="11">
        <v>0</v>
      </c>
      <c r="I1395" s="11">
        <v>0</v>
      </c>
      <c r="J1395" s="11">
        <v>0</v>
      </c>
      <c r="K1395" s="11">
        <v>0</v>
      </c>
      <c r="L1395" s="11">
        <v>0</v>
      </c>
      <c r="M1395" s="11">
        <v>0</v>
      </c>
      <c r="N1395" s="11"/>
      <c r="O1395" s="11"/>
    </row>
    <row r="1396" spans="1:15" x14ac:dyDescent="0.35">
      <c r="A1396" s="10" t="str">
        <f t="shared" si="45"/>
        <v>DISTRIBUCION VOLUMEN X CRITERIO (Consumiciones)Otra Variedad Cola30-100MIL</v>
      </c>
      <c r="B1396" s="10">
        <v>0</v>
      </c>
      <c r="C1396" s="10">
        <v>0</v>
      </c>
      <c r="D1396" s="10" t="s">
        <v>13</v>
      </c>
      <c r="E1396" s="84" t="s">
        <v>213</v>
      </c>
      <c r="F1396" s="84" t="s">
        <v>213</v>
      </c>
      <c r="G1396" s="84" t="s">
        <v>213</v>
      </c>
      <c r="H1396" s="11">
        <v>0</v>
      </c>
      <c r="I1396" s="11">
        <v>0</v>
      </c>
      <c r="J1396" s="11">
        <v>0</v>
      </c>
      <c r="K1396" s="11">
        <v>0</v>
      </c>
      <c r="L1396" s="11">
        <v>0</v>
      </c>
      <c r="M1396" s="11">
        <v>0</v>
      </c>
      <c r="N1396" s="11"/>
      <c r="O1396" s="11"/>
    </row>
    <row r="1397" spans="1:15" x14ac:dyDescent="0.35">
      <c r="A1397" s="10" t="str">
        <f t="shared" si="45"/>
        <v>DISTRIBUCION VOLUMEN X CRITERIO (Consumiciones)Otra Variedad Cola100-200MIL</v>
      </c>
      <c r="B1397" s="10">
        <v>0</v>
      </c>
      <c r="C1397" s="10">
        <v>0</v>
      </c>
      <c r="D1397" s="10" t="s">
        <v>14</v>
      </c>
      <c r="E1397" s="84" t="s">
        <v>213</v>
      </c>
      <c r="F1397" s="84" t="s">
        <v>213</v>
      </c>
      <c r="G1397" s="84" t="s">
        <v>213</v>
      </c>
      <c r="H1397" s="11">
        <v>0</v>
      </c>
      <c r="I1397" s="11">
        <v>0</v>
      </c>
      <c r="J1397" s="11">
        <v>0</v>
      </c>
      <c r="K1397" s="11">
        <v>0</v>
      </c>
      <c r="L1397" s="11">
        <v>0</v>
      </c>
      <c r="M1397" s="11">
        <v>0</v>
      </c>
      <c r="N1397" s="11"/>
      <c r="O1397" s="11"/>
    </row>
    <row r="1398" spans="1:15" x14ac:dyDescent="0.35">
      <c r="A1398" s="10" t="str">
        <f t="shared" si="45"/>
        <v>DISTRIBUCION VOLUMEN X CRITERIO (Consumiciones)Otra Variedad Cola200-500MIL</v>
      </c>
      <c r="B1398" s="10">
        <v>0</v>
      </c>
      <c r="C1398" s="10">
        <v>0</v>
      </c>
      <c r="D1398" s="10" t="s">
        <v>15</v>
      </c>
      <c r="E1398" s="84" t="s">
        <v>213</v>
      </c>
      <c r="F1398" s="84" t="s">
        <v>213</v>
      </c>
      <c r="G1398" s="84" t="s">
        <v>213</v>
      </c>
      <c r="H1398" s="11">
        <v>0</v>
      </c>
      <c r="I1398" s="11">
        <v>0</v>
      </c>
      <c r="J1398" s="11">
        <v>0</v>
      </c>
      <c r="K1398" s="11">
        <v>0</v>
      </c>
      <c r="L1398" s="11">
        <v>0</v>
      </c>
      <c r="M1398" s="11">
        <v>0</v>
      </c>
      <c r="N1398" s="11"/>
      <c r="O1398" s="11"/>
    </row>
    <row r="1399" spans="1:15" x14ac:dyDescent="0.35">
      <c r="A1399" s="10" t="str">
        <f t="shared" si="45"/>
        <v>DISTRIBUCION VOLUMEN X CRITERIO (Consumiciones)Otra Variedad Cola&gt;500MIL</v>
      </c>
      <c r="B1399" s="10">
        <v>0</v>
      </c>
      <c r="C1399" s="10">
        <v>0</v>
      </c>
      <c r="D1399" s="10" t="s">
        <v>16</v>
      </c>
      <c r="E1399" s="84" t="s">
        <v>213</v>
      </c>
      <c r="F1399" s="84" t="s">
        <v>213</v>
      </c>
      <c r="G1399" s="84" t="s">
        <v>213</v>
      </c>
      <c r="H1399" s="11">
        <v>0</v>
      </c>
      <c r="I1399" s="11">
        <v>0</v>
      </c>
      <c r="J1399" s="11">
        <v>0</v>
      </c>
      <c r="K1399" s="11">
        <v>0</v>
      </c>
      <c r="L1399" s="11">
        <v>0</v>
      </c>
      <c r="M1399" s="11">
        <v>0</v>
      </c>
      <c r="N1399" s="11"/>
      <c r="O1399" s="11"/>
    </row>
    <row r="1400" spans="1:15" x14ac:dyDescent="0.35">
      <c r="A1400" s="10" t="str">
        <f t="shared" si="45"/>
        <v>DISTRIBUCION VOLUMEN X CRITERIO (Consumiciones)Otra Variedad ColaDE 15 A 19 AÑOS</v>
      </c>
      <c r="B1400" s="10">
        <v>0</v>
      </c>
      <c r="C1400" s="10">
        <v>0</v>
      </c>
      <c r="D1400" s="10" t="s">
        <v>35</v>
      </c>
      <c r="E1400" s="84" t="s">
        <v>213</v>
      </c>
      <c r="F1400" s="84" t="s">
        <v>213</v>
      </c>
      <c r="G1400" s="84" t="s">
        <v>213</v>
      </c>
      <c r="H1400" s="11">
        <v>0</v>
      </c>
      <c r="I1400" s="11">
        <v>0</v>
      </c>
      <c r="J1400" s="11">
        <v>0</v>
      </c>
      <c r="K1400" s="11">
        <v>0</v>
      </c>
      <c r="L1400" s="11">
        <v>0</v>
      </c>
      <c r="M1400" s="11">
        <v>0</v>
      </c>
      <c r="N1400" s="11"/>
      <c r="O1400" s="11"/>
    </row>
    <row r="1401" spans="1:15" x14ac:dyDescent="0.35">
      <c r="A1401" s="10" t="str">
        <f t="shared" si="45"/>
        <v>DISTRIBUCION VOLUMEN X CRITERIO (Consumiciones)Otra Variedad ColaDE 20 A 24 AÑOS</v>
      </c>
      <c r="B1401" s="10">
        <v>0</v>
      </c>
      <c r="C1401" s="10">
        <v>0</v>
      </c>
      <c r="D1401" s="10" t="s">
        <v>36</v>
      </c>
      <c r="E1401" s="84" t="s">
        <v>213</v>
      </c>
      <c r="F1401" s="84" t="s">
        <v>213</v>
      </c>
      <c r="G1401" s="84" t="s">
        <v>213</v>
      </c>
      <c r="H1401" s="11">
        <v>0</v>
      </c>
      <c r="I1401" s="11">
        <v>0</v>
      </c>
      <c r="J1401" s="11">
        <v>0</v>
      </c>
      <c r="K1401" s="11">
        <v>0</v>
      </c>
      <c r="L1401" s="11">
        <v>0</v>
      </c>
      <c r="M1401" s="11">
        <v>0</v>
      </c>
      <c r="N1401" s="11"/>
      <c r="O1401" s="11"/>
    </row>
    <row r="1402" spans="1:15" x14ac:dyDescent="0.35">
      <c r="A1402" s="10" t="str">
        <f t="shared" si="45"/>
        <v>DISTRIBUCION VOLUMEN X CRITERIO (Consumiciones)Otra Variedad ColaDE 25 A 34 AÑOS</v>
      </c>
      <c r="B1402" s="10">
        <v>0</v>
      </c>
      <c r="C1402" s="10">
        <v>0</v>
      </c>
      <c r="D1402" s="10" t="s">
        <v>37</v>
      </c>
      <c r="E1402" s="84" t="s">
        <v>213</v>
      </c>
      <c r="F1402" s="84" t="s">
        <v>213</v>
      </c>
      <c r="G1402" s="84" t="s">
        <v>213</v>
      </c>
      <c r="H1402" s="11">
        <v>0</v>
      </c>
      <c r="I1402" s="11">
        <v>0</v>
      </c>
      <c r="J1402" s="11">
        <v>0</v>
      </c>
      <c r="K1402" s="11">
        <v>0</v>
      </c>
      <c r="L1402" s="11">
        <v>0</v>
      </c>
      <c r="M1402" s="11">
        <v>0</v>
      </c>
      <c r="N1402" s="11"/>
      <c r="O1402" s="11"/>
    </row>
    <row r="1403" spans="1:15" x14ac:dyDescent="0.35">
      <c r="A1403" s="10" t="str">
        <f t="shared" si="45"/>
        <v>DISTRIBUCION VOLUMEN X CRITERIO (Consumiciones)Otra Variedad ColaDE 35 A 49 AÑOS</v>
      </c>
      <c r="B1403" s="10">
        <v>0</v>
      </c>
      <c r="C1403" s="10">
        <v>0</v>
      </c>
      <c r="D1403" s="10" t="s">
        <v>38</v>
      </c>
      <c r="E1403" s="84" t="s">
        <v>213</v>
      </c>
      <c r="F1403" s="84" t="s">
        <v>213</v>
      </c>
      <c r="G1403" s="84" t="s">
        <v>213</v>
      </c>
      <c r="H1403" s="11">
        <v>0</v>
      </c>
      <c r="I1403" s="11">
        <v>0</v>
      </c>
      <c r="J1403" s="11">
        <v>0</v>
      </c>
      <c r="K1403" s="11">
        <v>0</v>
      </c>
      <c r="L1403" s="11">
        <v>0</v>
      </c>
      <c r="M1403" s="11">
        <v>0</v>
      </c>
      <c r="N1403" s="11"/>
      <c r="O1403" s="11"/>
    </row>
    <row r="1404" spans="1:15" x14ac:dyDescent="0.35">
      <c r="A1404" s="10" t="str">
        <f t="shared" si="45"/>
        <v>DISTRIBUCION VOLUMEN X CRITERIO (Consumiciones)Otra Variedad ColaDE 50 A 59 AÑOS</v>
      </c>
      <c r="B1404" s="10">
        <v>0</v>
      </c>
      <c r="C1404" s="10">
        <v>0</v>
      </c>
      <c r="D1404" s="10" t="s">
        <v>39</v>
      </c>
      <c r="E1404" s="84" t="s">
        <v>213</v>
      </c>
      <c r="F1404" s="84" t="s">
        <v>213</v>
      </c>
      <c r="G1404" s="84" t="s">
        <v>213</v>
      </c>
      <c r="H1404" s="11">
        <v>0</v>
      </c>
      <c r="I1404" s="11">
        <v>0</v>
      </c>
      <c r="J1404" s="11">
        <v>0</v>
      </c>
      <c r="K1404" s="11">
        <v>0</v>
      </c>
      <c r="L1404" s="11">
        <v>0</v>
      </c>
      <c r="M1404" s="11">
        <v>0</v>
      </c>
      <c r="N1404" s="11"/>
      <c r="O1404" s="11"/>
    </row>
    <row r="1405" spans="1:15" x14ac:dyDescent="0.35">
      <c r="A1405" s="10" t="str">
        <f t="shared" si="45"/>
        <v>DISTRIBUCION VOLUMEN X CRITERIO (Consumiciones)Otra Variedad ColaDE 60 A 75 AÑOS</v>
      </c>
      <c r="B1405" s="10">
        <v>0</v>
      </c>
      <c r="C1405" s="10">
        <v>0</v>
      </c>
      <c r="D1405" s="10" t="s">
        <v>40</v>
      </c>
      <c r="E1405" s="84" t="s">
        <v>213</v>
      </c>
      <c r="F1405" s="84" t="s">
        <v>213</v>
      </c>
      <c r="G1405" s="84" t="s">
        <v>213</v>
      </c>
      <c r="H1405" s="11">
        <v>0</v>
      </c>
      <c r="I1405" s="11">
        <v>0</v>
      </c>
      <c r="J1405" s="11">
        <v>0</v>
      </c>
      <c r="K1405" s="11">
        <v>0</v>
      </c>
      <c r="L1405" s="11">
        <v>0</v>
      </c>
      <c r="M1405" s="11">
        <v>0</v>
      </c>
      <c r="N1405" s="11"/>
      <c r="O1405" s="11"/>
    </row>
    <row r="1406" spans="1:15" x14ac:dyDescent="0.35">
      <c r="A1406" s="10" t="str">
        <f t="shared" si="45"/>
        <v>DISTRIBUCION VOLUMEN X CRITERIO (Consumiciones)Otra Variedad ColaNIVEL ALTO</v>
      </c>
      <c r="B1406" s="10">
        <v>0</v>
      </c>
      <c r="C1406" s="10">
        <v>0</v>
      </c>
      <c r="D1406" s="10" t="s">
        <v>203</v>
      </c>
      <c r="E1406" s="84" t="s">
        <v>213</v>
      </c>
      <c r="F1406" s="84" t="s">
        <v>213</v>
      </c>
      <c r="G1406" s="84" t="s">
        <v>213</v>
      </c>
      <c r="H1406" s="11">
        <v>0</v>
      </c>
      <c r="I1406" s="11">
        <v>0</v>
      </c>
      <c r="J1406" s="11">
        <v>0</v>
      </c>
      <c r="K1406" s="11">
        <v>0</v>
      </c>
      <c r="L1406" s="11">
        <v>0</v>
      </c>
      <c r="M1406" s="11">
        <v>0</v>
      </c>
      <c r="N1406" s="11"/>
      <c r="O1406" s="11"/>
    </row>
    <row r="1407" spans="1:15" x14ac:dyDescent="0.35">
      <c r="A1407" s="10" t="str">
        <f t="shared" si="45"/>
        <v>DISTRIBUCION VOLUMEN X CRITERIO (Consumiciones)Otra Variedad ColaNIVEL MEDIO ALTO</v>
      </c>
      <c r="B1407" s="10">
        <v>0</v>
      </c>
      <c r="C1407" s="10">
        <v>0</v>
      </c>
      <c r="D1407" s="10" t="s">
        <v>204</v>
      </c>
      <c r="E1407" s="84" t="s">
        <v>213</v>
      </c>
      <c r="F1407" s="84" t="s">
        <v>213</v>
      </c>
      <c r="G1407" s="84" t="s">
        <v>213</v>
      </c>
      <c r="H1407" s="11">
        <v>0</v>
      </c>
      <c r="I1407" s="11">
        <v>0</v>
      </c>
      <c r="J1407" s="11">
        <v>0</v>
      </c>
      <c r="K1407" s="11">
        <v>0</v>
      </c>
      <c r="L1407" s="11">
        <v>0</v>
      </c>
      <c r="M1407" s="11">
        <v>0</v>
      </c>
      <c r="N1407" s="11"/>
      <c r="O1407" s="11"/>
    </row>
    <row r="1408" spans="1:15" x14ac:dyDescent="0.35">
      <c r="A1408" s="10" t="str">
        <f t="shared" si="45"/>
        <v>DISTRIBUCION VOLUMEN X CRITERIO (Consumiciones)Otra Variedad ColaNIVEL MEDIO</v>
      </c>
      <c r="B1408" s="10">
        <v>0</v>
      </c>
      <c r="C1408" s="10">
        <v>0</v>
      </c>
      <c r="D1408" s="10" t="s">
        <v>205</v>
      </c>
      <c r="E1408" s="84" t="s">
        <v>213</v>
      </c>
      <c r="F1408" s="84" t="s">
        <v>213</v>
      </c>
      <c r="G1408" s="84" t="s">
        <v>213</v>
      </c>
      <c r="H1408" s="11">
        <v>0</v>
      </c>
      <c r="I1408" s="11">
        <v>0</v>
      </c>
      <c r="J1408" s="11">
        <v>0</v>
      </c>
      <c r="K1408" s="11">
        <v>0</v>
      </c>
      <c r="L1408" s="11">
        <v>0</v>
      </c>
      <c r="M1408" s="11">
        <v>0</v>
      </c>
      <c r="N1408" s="11"/>
      <c r="O1408" s="11"/>
    </row>
    <row r="1409" spans="1:15" x14ac:dyDescent="0.35">
      <c r="A1409" s="10" t="str">
        <f t="shared" si="45"/>
        <v>DISTRIBUCION VOLUMEN X CRITERIO (Consumiciones)Otra Variedad ColaNIVEL MEDIO BAJO</v>
      </c>
      <c r="B1409" s="10">
        <v>0</v>
      </c>
      <c r="C1409" s="10">
        <v>0</v>
      </c>
      <c r="D1409" s="10" t="s">
        <v>206</v>
      </c>
      <c r="E1409" s="84" t="s">
        <v>213</v>
      </c>
      <c r="F1409" s="84" t="s">
        <v>213</v>
      </c>
      <c r="G1409" s="84" t="s">
        <v>213</v>
      </c>
      <c r="H1409" s="11">
        <v>0</v>
      </c>
      <c r="I1409" s="11">
        <v>0</v>
      </c>
      <c r="J1409" s="11">
        <v>0</v>
      </c>
      <c r="K1409" s="11">
        <v>0</v>
      </c>
      <c r="L1409" s="11">
        <v>0</v>
      </c>
      <c r="M1409" s="11">
        <v>0</v>
      </c>
      <c r="N1409" s="11"/>
      <c r="O1409" s="11"/>
    </row>
    <row r="1410" spans="1:15" x14ac:dyDescent="0.35">
      <c r="A1410" s="10" t="str">
        <f t="shared" si="45"/>
        <v>DISTRIBUCION VOLUMEN X CRITERIO (Consumiciones)Otra Variedad ColaNIVEL BAJO</v>
      </c>
      <c r="B1410" s="10">
        <v>0</v>
      </c>
      <c r="C1410" s="10">
        <v>0</v>
      </c>
      <c r="D1410" s="10" t="s">
        <v>207</v>
      </c>
      <c r="E1410" s="84" t="s">
        <v>213</v>
      </c>
      <c r="F1410" s="84" t="s">
        <v>213</v>
      </c>
      <c r="G1410" s="84" t="s">
        <v>213</v>
      </c>
      <c r="H1410" s="11">
        <v>0</v>
      </c>
      <c r="I1410" s="11">
        <v>0</v>
      </c>
      <c r="J1410" s="11">
        <v>0</v>
      </c>
      <c r="K1410" s="11">
        <v>0</v>
      </c>
      <c r="L1410" s="11">
        <v>0</v>
      </c>
      <c r="M1410" s="11">
        <v>0</v>
      </c>
      <c r="N1410" s="11"/>
      <c r="O1410" s="11"/>
    </row>
    <row r="1411" spans="1:15" x14ac:dyDescent="0.35">
      <c r="A1411" s="10" t="str">
        <f t="shared" si="45"/>
        <v>DISTRIBUCION VOLUMEN X CRITERIO (Consumiciones)Otra Variedad ColaHOMBRE</v>
      </c>
      <c r="B1411" s="10">
        <v>0</v>
      </c>
      <c r="C1411" s="10">
        <v>0</v>
      </c>
      <c r="D1411" s="10" t="s">
        <v>17</v>
      </c>
      <c r="E1411" s="84" t="s">
        <v>213</v>
      </c>
      <c r="F1411" s="84" t="s">
        <v>213</v>
      </c>
      <c r="G1411" s="84" t="s">
        <v>213</v>
      </c>
      <c r="H1411" s="11">
        <v>0</v>
      </c>
      <c r="I1411" s="11">
        <v>0</v>
      </c>
      <c r="J1411" s="11">
        <v>0</v>
      </c>
      <c r="K1411" s="11">
        <v>0</v>
      </c>
      <c r="L1411" s="11">
        <v>0</v>
      </c>
      <c r="M1411" s="11">
        <v>0</v>
      </c>
      <c r="N1411" s="11"/>
      <c r="O1411" s="11"/>
    </row>
    <row r="1412" spans="1:15" x14ac:dyDescent="0.35">
      <c r="A1412" s="10" t="str">
        <f t="shared" si="45"/>
        <v>DISTRIBUCION VOLUMEN X CRITERIO (Consumiciones)Otra Variedad ColaMUJER</v>
      </c>
      <c r="B1412" s="10">
        <v>0</v>
      </c>
      <c r="C1412" s="10">
        <v>0</v>
      </c>
      <c r="D1412" s="10" t="s">
        <v>18</v>
      </c>
      <c r="E1412" s="84" t="s">
        <v>213</v>
      </c>
      <c r="F1412" s="84" t="s">
        <v>213</v>
      </c>
      <c r="G1412" s="84" t="s">
        <v>213</v>
      </c>
      <c r="H1412" s="11">
        <v>0</v>
      </c>
      <c r="I1412" s="11">
        <v>0</v>
      </c>
      <c r="J1412" s="11">
        <v>0</v>
      </c>
      <c r="K1412" s="11">
        <v>0</v>
      </c>
      <c r="L1412" s="11">
        <v>0</v>
      </c>
      <c r="M1412" s="11">
        <v>0</v>
      </c>
      <c r="N1412" s="11"/>
      <c r="O1412" s="11"/>
    </row>
    <row r="1413" spans="1:15" x14ac:dyDescent="0.35">
      <c r="A1413" s="10" t="str">
        <f>$B$3&amp;$C$1413&amp;D1413</f>
        <v>DISTRIBUCION VOLUMEN X CRITERIO (Consumiciones)Con CafeinaT.ESPAÑA</v>
      </c>
      <c r="B1413" s="10">
        <v>0</v>
      </c>
      <c r="C1413" s="10" t="s">
        <v>156</v>
      </c>
      <c r="D1413" s="10" t="s">
        <v>32</v>
      </c>
      <c r="E1413" s="84">
        <v>100</v>
      </c>
      <c r="F1413" s="84">
        <v>100</v>
      </c>
      <c r="G1413" s="84">
        <v>100</v>
      </c>
      <c r="H1413" s="11">
        <v>0</v>
      </c>
      <c r="I1413" s="11">
        <v>0</v>
      </c>
      <c r="J1413" s="11">
        <v>0</v>
      </c>
      <c r="K1413" s="11">
        <v>0</v>
      </c>
      <c r="L1413" s="11">
        <v>0</v>
      </c>
      <c r="M1413" s="11">
        <v>0</v>
      </c>
      <c r="N1413" s="11"/>
      <c r="O1413" s="11"/>
    </row>
    <row r="1414" spans="1:15" x14ac:dyDescent="0.35">
      <c r="A1414" s="10" t="str">
        <f t="shared" ref="A1414:A1442" si="46">$B$3&amp;$C$1413&amp;D1414</f>
        <v>DISTRIBUCION VOLUMEN X CRITERIO (Consumiciones)Con CafeinaBCN AM</v>
      </c>
      <c r="B1414" s="10">
        <v>0</v>
      </c>
      <c r="C1414" s="10">
        <v>0</v>
      </c>
      <c r="D1414" s="10" t="s">
        <v>1</v>
      </c>
      <c r="E1414" s="84">
        <v>10.260909625240417</v>
      </c>
      <c r="F1414" s="84">
        <v>11.000533800418252</v>
      </c>
      <c r="G1414" s="84">
        <v>10.772735226947585</v>
      </c>
      <c r="H1414" s="11">
        <v>0</v>
      </c>
      <c r="I1414" s="11">
        <v>0</v>
      </c>
      <c r="J1414" s="11">
        <v>0</v>
      </c>
      <c r="K1414" s="11">
        <v>0</v>
      </c>
      <c r="L1414" s="11">
        <v>0</v>
      </c>
      <c r="M1414" s="11">
        <v>0</v>
      </c>
      <c r="N1414" s="11"/>
      <c r="O1414" s="11"/>
    </row>
    <row r="1415" spans="1:15" x14ac:dyDescent="0.35">
      <c r="A1415" s="10" t="str">
        <f t="shared" si="46"/>
        <v>DISTRIBUCION VOLUMEN X CRITERIO (Consumiciones)Con CafeinaREST.CAT ARAGON</v>
      </c>
      <c r="B1415" s="10">
        <v>0</v>
      </c>
      <c r="C1415" s="10">
        <v>0</v>
      </c>
      <c r="D1415" s="10" t="s">
        <v>2</v>
      </c>
      <c r="E1415" s="84">
        <v>11.534474617670613</v>
      </c>
      <c r="F1415" s="84">
        <v>13.407205656068225</v>
      </c>
      <c r="G1415" s="84">
        <v>14.700033898834839</v>
      </c>
      <c r="H1415" s="11">
        <v>0</v>
      </c>
      <c r="I1415" s="11">
        <v>0</v>
      </c>
      <c r="J1415" s="11">
        <v>0</v>
      </c>
      <c r="K1415" s="11">
        <v>0</v>
      </c>
      <c r="L1415" s="11">
        <v>0</v>
      </c>
      <c r="M1415" s="11">
        <v>0</v>
      </c>
      <c r="N1415" s="11"/>
      <c r="O1415" s="11"/>
    </row>
    <row r="1416" spans="1:15" x14ac:dyDescent="0.35">
      <c r="A1416" s="10" t="str">
        <f t="shared" si="46"/>
        <v>DISTRIBUCION VOLUMEN X CRITERIO (Consumiciones)Con CafeinaLEVANTE</v>
      </c>
      <c r="B1416" s="10">
        <v>0</v>
      </c>
      <c r="C1416" s="10">
        <v>0</v>
      </c>
      <c r="D1416" s="10" t="s">
        <v>3</v>
      </c>
      <c r="E1416" s="84">
        <v>16.408179354666856</v>
      </c>
      <c r="F1416" s="84">
        <v>15.849386511623823</v>
      </c>
      <c r="G1416" s="84">
        <v>16.056741671777857</v>
      </c>
      <c r="H1416" s="11">
        <v>0</v>
      </c>
      <c r="I1416" s="11">
        <v>0</v>
      </c>
      <c r="J1416" s="11">
        <v>0</v>
      </c>
      <c r="K1416" s="11">
        <v>0</v>
      </c>
      <c r="L1416" s="11">
        <v>0</v>
      </c>
      <c r="M1416" s="11">
        <v>0</v>
      </c>
      <c r="N1416" s="11"/>
      <c r="O1416" s="11"/>
    </row>
    <row r="1417" spans="1:15" x14ac:dyDescent="0.35">
      <c r="A1417" s="10" t="str">
        <f t="shared" si="46"/>
        <v>DISTRIBUCION VOLUMEN X CRITERIO (Consumiciones)Con CafeinaANDALUCIA</v>
      </c>
      <c r="B1417" s="10">
        <v>0</v>
      </c>
      <c r="C1417" s="10">
        <v>0</v>
      </c>
      <c r="D1417" s="10" t="s">
        <v>4</v>
      </c>
      <c r="E1417" s="84">
        <v>21.087573570123563</v>
      </c>
      <c r="F1417" s="84">
        <v>20.816668787348359</v>
      </c>
      <c r="G1417" s="84">
        <v>19.462619540662107</v>
      </c>
      <c r="H1417" s="11">
        <v>0</v>
      </c>
      <c r="I1417" s="11">
        <v>0</v>
      </c>
      <c r="J1417" s="11">
        <v>0</v>
      </c>
      <c r="K1417" s="11">
        <v>0</v>
      </c>
      <c r="L1417" s="11">
        <v>0</v>
      </c>
      <c r="M1417" s="11">
        <v>0</v>
      </c>
      <c r="N1417" s="11"/>
      <c r="O1417" s="11"/>
    </row>
    <row r="1418" spans="1:15" x14ac:dyDescent="0.35">
      <c r="A1418" s="10" t="str">
        <f t="shared" si="46"/>
        <v>DISTRIBUCION VOLUMEN X CRITERIO (Consumiciones)Con CafeinaMDD AM</v>
      </c>
      <c r="B1418" s="10">
        <v>0</v>
      </c>
      <c r="C1418" s="10">
        <v>0</v>
      </c>
      <c r="D1418" s="10" t="s">
        <v>5</v>
      </c>
      <c r="E1418" s="84">
        <v>17.315646556650545</v>
      </c>
      <c r="F1418" s="84">
        <v>16.104800650189542</v>
      </c>
      <c r="G1418" s="84">
        <v>16.446317809004661</v>
      </c>
      <c r="H1418" s="11">
        <v>0</v>
      </c>
      <c r="I1418" s="11">
        <v>0</v>
      </c>
      <c r="J1418" s="11">
        <v>0</v>
      </c>
      <c r="K1418" s="11">
        <v>0</v>
      </c>
      <c r="L1418" s="11">
        <v>0</v>
      </c>
      <c r="M1418" s="11">
        <v>0</v>
      </c>
      <c r="N1418" s="11"/>
      <c r="O1418" s="11"/>
    </row>
    <row r="1419" spans="1:15" x14ac:dyDescent="0.35">
      <c r="A1419" s="10" t="str">
        <f t="shared" si="46"/>
        <v>DISTRIBUCION VOLUMEN X CRITERIO (Consumiciones)Con CafeinaRTO CENTRO</v>
      </c>
      <c r="B1419" s="10">
        <v>0</v>
      </c>
      <c r="C1419" s="10">
        <v>0</v>
      </c>
      <c r="D1419" s="10" t="s">
        <v>6</v>
      </c>
      <c r="E1419" s="84">
        <v>10.713065913162387</v>
      </c>
      <c r="F1419" s="84">
        <v>10.650430269120239</v>
      </c>
      <c r="G1419" s="84">
        <v>9.9729774000693396</v>
      </c>
      <c r="H1419" s="11">
        <v>0</v>
      </c>
      <c r="I1419" s="11">
        <v>0</v>
      </c>
      <c r="J1419" s="11">
        <v>0</v>
      </c>
      <c r="K1419" s="11">
        <v>0</v>
      </c>
      <c r="L1419" s="11">
        <v>0</v>
      </c>
      <c r="M1419" s="11">
        <v>0</v>
      </c>
      <c r="N1419" s="11"/>
      <c r="O1419" s="11"/>
    </row>
    <row r="1420" spans="1:15" x14ac:dyDescent="0.35">
      <c r="A1420" s="10" t="str">
        <f t="shared" si="46"/>
        <v>DISTRIBUCION VOLUMEN X CRITERIO (Consumiciones)Con CafeinaNORTE-CENTRO</v>
      </c>
      <c r="B1420" s="10">
        <v>0</v>
      </c>
      <c r="C1420" s="10">
        <v>0</v>
      </c>
      <c r="D1420" s="10" t="s">
        <v>7</v>
      </c>
      <c r="E1420" s="84">
        <v>7.0697098281145534</v>
      </c>
      <c r="F1420" s="84">
        <v>5.7589231980796942</v>
      </c>
      <c r="G1420" s="84">
        <v>7.4935988697044156</v>
      </c>
      <c r="H1420" s="11">
        <v>0</v>
      </c>
      <c r="I1420" s="11">
        <v>0</v>
      </c>
      <c r="J1420" s="11">
        <v>0</v>
      </c>
      <c r="K1420" s="11">
        <v>0</v>
      </c>
      <c r="L1420" s="11">
        <v>0</v>
      </c>
      <c r="M1420" s="11">
        <v>0</v>
      </c>
      <c r="N1420" s="11"/>
      <c r="O1420" s="11"/>
    </row>
    <row r="1421" spans="1:15" x14ac:dyDescent="0.35">
      <c r="A1421" s="10" t="str">
        <f t="shared" si="46"/>
        <v>DISTRIBUCION VOLUMEN X CRITERIO (Consumiciones)Con CafeinaNOROESTE</v>
      </c>
      <c r="B1421" s="10">
        <v>0</v>
      </c>
      <c r="C1421" s="10">
        <v>0</v>
      </c>
      <c r="D1421" s="10" t="s">
        <v>8</v>
      </c>
      <c r="E1421" s="84">
        <v>5.6104442391580802</v>
      </c>
      <c r="F1421" s="84">
        <v>6.412058769248052</v>
      </c>
      <c r="G1421" s="84">
        <v>5.094979441716867</v>
      </c>
      <c r="H1421" s="11">
        <v>0</v>
      </c>
      <c r="I1421" s="11">
        <v>0</v>
      </c>
      <c r="J1421" s="11">
        <v>0</v>
      </c>
      <c r="K1421" s="11">
        <v>0</v>
      </c>
      <c r="L1421" s="11">
        <v>0</v>
      </c>
      <c r="M1421" s="11">
        <v>0</v>
      </c>
      <c r="N1421" s="11"/>
      <c r="O1421" s="11"/>
    </row>
    <row r="1422" spans="1:15" x14ac:dyDescent="0.35">
      <c r="A1422" s="10" t="str">
        <f t="shared" si="46"/>
        <v>DISTRIBUCION VOLUMEN X CRITERIO (Consumiciones)Con Cafeina&lt;2MIL</v>
      </c>
      <c r="B1422" s="10">
        <v>0</v>
      </c>
      <c r="C1422" s="10">
        <v>0</v>
      </c>
      <c r="D1422" s="10" t="s">
        <v>9</v>
      </c>
      <c r="E1422" s="84">
        <v>6.0373931562580987</v>
      </c>
      <c r="F1422" s="84">
        <v>6.2299800961604967</v>
      </c>
      <c r="G1422" s="84">
        <v>6.7883468269475093</v>
      </c>
      <c r="H1422" s="11">
        <v>0</v>
      </c>
      <c r="I1422" s="11">
        <v>0</v>
      </c>
      <c r="J1422" s="11">
        <v>0</v>
      </c>
      <c r="K1422" s="11">
        <v>0</v>
      </c>
      <c r="L1422" s="11">
        <v>0</v>
      </c>
      <c r="M1422" s="11">
        <v>0</v>
      </c>
      <c r="N1422" s="11"/>
      <c r="O1422" s="11"/>
    </row>
    <row r="1423" spans="1:15" x14ac:dyDescent="0.35">
      <c r="A1423" s="10" t="str">
        <f t="shared" si="46"/>
        <v>DISTRIBUCION VOLUMEN X CRITERIO (Consumiciones)Con Cafeina2-5MIL</v>
      </c>
      <c r="B1423" s="10">
        <v>0</v>
      </c>
      <c r="C1423" s="10">
        <v>0</v>
      </c>
      <c r="D1423" s="10" t="s">
        <v>10</v>
      </c>
      <c r="E1423" s="84">
        <v>5.3845856038274897</v>
      </c>
      <c r="F1423" s="84">
        <v>4.5213525898872904</v>
      </c>
      <c r="G1423" s="84">
        <v>4.9024969569187675</v>
      </c>
      <c r="H1423" s="11">
        <v>0</v>
      </c>
      <c r="I1423" s="11">
        <v>0</v>
      </c>
      <c r="J1423" s="11">
        <v>0</v>
      </c>
      <c r="K1423" s="11">
        <v>0</v>
      </c>
      <c r="L1423" s="11">
        <v>0</v>
      </c>
      <c r="M1423" s="11">
        <v>0</v>
      </c>
      <c r="N1423" s="11"/>
      <c r="O1423" s="11"/>
    </row>
    <row r="1424" spans="1:15" x14ac:dyDescent="0.35">
      <c r="A1424" s="10" t="str">
        <f t="shared" si="46"/>
        <v>DISTRIBUCION VOLUMEN X CRITERIO (Consumiciones)Con Cafeina5-10MIL</v>
      </c>
      <c r="B1424" s="10">
        <v>0</v>
      </c>
      <c r="C1424" s="10">
        <v>0</v>
      </c>
      <c r="D1424" s="10" t="s">
        <v>11</v>
      </c>
      <c r="E1424" s="84">
        <v>8.2035784167259287</v>
      </c>
      <c r="F1424" s="84">
        <v>9.4329889422689313</v>
      </c>
      <c r="G1424" s="84">
        <v>8.1230000989761066</v>
      </c>
      <c r="H1424" s="11">
        <v>0</v>
      </c>
      <c r="I1424" s="11">
        <v>0</v>
      </c>
      <c r="J1424" s="11">
        <v>0</v>
      </c>
      <c r="K1424" s="11">
        <v>0</v>
      </c>
      <c r="L1424" s="11">
        <v>0</v>
      </c>
      <c r="M1424" s="11">
        <v>0</v>
      </c>
      <c r="N1424" s="11"/>
      <c r="O1424" s="11"/>
    </row>
    <row r="1425" spans="1:15" x14ac:dyDescent="0.35">
      <c r="A1425" s="10" t="str">
        <f t="shared" si="46"/>
        <v>DISTRIBUCION VOLUMEN X CRITERIO (Consumiciones)Con Cafeina10-30MIL</v>
      </c>
      <c r="B1425" s="10">
        <v>0</v>
      </c>
      <c r="C1425" s="10">
        <v>0</v>
      </c>
      <c r="D1425" s="10" t="s">
        <v>12</v>
      </c>
      <c r="E1425" s="84">
        <v>16.560429429272006</v>
      </c>
      <c r="F1425" s="84">
        <v>15.006919918092015</v>
      </c>
      <c r="G1425" s="84">
        <v>14.498047392384706</v>
      </c>
      <c r="H1425" s="11">
        <v>0</v>
      </c>
      <c r="I1425" s="11">
        <v>0</v>
      </c>
      <c r="J1425" s="11">
        <v>0</v>
      </c>
      <c r="K1425" s="11">
        <v>0</v>
      </c>
      <c r="L1425" s="11">
        <v>0</v>
      </c>
      <c r="M1425" s="11">
        <v>0</v>
      </c>
      <c r="N1425" s="11"/>
      <c r="O1425" s="11"/>
    </row>
    <row r="1426" spans="1:15" x14ac:dyDescent="0.35">
      <c r="A1426" s="10" t="str">
        <f t="shared" si="46"/>
        <v>DISTRIBUCION VOLUMEN X CRITERIO (Consumiciones)Con Cafeina30-100MIL</v>
      </c>
      <c r="B1426" s="10">
        <v>0</v>
      </c>
      <c r="C1426" s="10">
        <v>0</v>
      </c>
      <c r="D1426" s="10" t="s">
        <v>13</v>
      </c>
      <c r="E1426" s="84">
        <v>21.665798202844872</v>
      </c>
      <c r="F1426" s="84">
        <v>21.434264790226372</v>
      </c>
      <c r="G1426" s="84">
        <v>23.895012781037643</v>
      </c>
      <c r="H1426" s="11">
        <v>0</v>
      </c>
      <c r="I1426" s="11">
        <v>0</v>
      </c>
      <c r="J1426" s="11">
        <v>0</v>
      </c>
      <c r="K1426" s="11">
        <v>0</v>
      </c>
      <c r="L1426" s="11">
        <v>0</v>
      </c>
      <c r="M1426" s="11">
        <v>0</v>
      </c>
      <c r="N1426" s="11"/>
      <c r="O1426" s="11"/>
    </row>
    <row r="1427" spans="1:15" x14ac:dyDescent="0.35">
      <c r="A1427" s="10" t="str">
        <f t="shared" si="46"/>
        <v>DISTRIBUCION VOLUMEN X CRITERIO (Consumiciones)Con Cafeina100-200MIL</v>
      </c>
      <c r="B1427" s="10">
        <v>0</v>
      </c>
      <c r="C1427" s="10">
        <v>0</v>
      </c>
      <c r="D1427" s="10" t="s">
        <v>14</v>
      </c>
      <c r="E1427" s="84">
        <v>9.3893343998180203</v>
      </c>
      <c r="F1427" s="84">
        <v>9.1312847166100592</v>
      </c>
      <c r="G1427" s="84">
        <v>9.7254194377886911</v>
      </c>
      <c r="H1427" s="11">
        <v>0</v>
      </c>
      <c r="I1427" s="11">
        <v>0</v>
      </c>
      <c r="J1427" s="11">
        <v>0</v>
      </c>
      <c r="K1427" s="11">
        <v>0</v>
      </c>
      <c r="L1427" s="11">
        <v>0</v>
      </c>
      <c r="M1427" s="11">
        <v>0</v>
      </c>
      <c r="N1427" s="11"/>
      <c r="O1427" s="11"/>
    </row>
    <row r="1428" spans="1:15" x14ac:dyDescent="0.35">
      <c r="A1428" s="10" t="str">
        <f t="shared" si="46"/>
        <v>DISTRIBUCION VOLUMEN X CRITERIO (Consumiciones)Con Cafeina200-500MIL</v>
      </c>
      <c r="B1428" s="10">
        <v>0</v>
      </c>
      <c r="C1428" s="10">
        <v>0</v>
      </c>
      <c r="D1428" s="10" t="s">
        <v>15</v>
      </c>
      <c r="E1428" s="84">
        <v>12.711668837980589</v>
      </c>
      <c r="F1428" s="84">
        <v>13.569923078480889</v>
      </c>
      <c r="G1428" s="84">
        <v>12.076651883276107</v>
      </c>
      <c r="H1428" s="11">
        <v>0</v>
      </c>
      <c r="I1428" s="11">
        <v>0</v>
      </c>
      <c r="J1428" s="11">
        <v>0</v>
      </c>
      <c r="K1428" s="11">
        <v>0</v>
      </c>
      <c r="L1428" s="11">
        <v>0</v>
      </c>
      <c r="M1428" s="11">
        <v>0</v>
      </c>
      <c r="N1428" s="11"/>
      <c r="O1428" s="11"/>
    </row>
    <row r="1429" spans="1:15" x14ac:dyDescent="0.35">
      <c r="A1429" s="10" t="str">
        <f t="shared" si="46"/>
        <v>DISTRIBUCION VOLUMEN X CRITERIO (Consumiciones)Con Cafeina&gt;500MIL</v>
      </c>
      <c r="B1429" s="10">
        <v>0</v>
      </c>
      <c r="C1429" s="10">
        <v>0</v>
      </c>
      <c r="D1429" s="10" t="s">
        <v>16</v>
      </c>
      <c r="E1429" s="84">
        <v>20.047232329601563</v>
      </c>
      <c r="F1429" s="84">
        <v>20.673283957749909</v>
      </c>
      <c r="G1429" s="84">
        <v>19.991032340105829</v>
      </c>
      <c r="H1429" s="11">
        <v>0</v>
      </c>
      <c r="I1429" s="11">
        <v>0</v>
      </c>
      <c r="J1429" s="11">
        <v>0</v>
      </c>
      <c r="K1429" s="11">
        <v>0</v>
      </c>
      <c r="L1429" s="11">
        <v>0</v>
      </c>
      <c r="M1429" s="11">
        <v>0</v>
      </c>
      <c r="N1429" s="11"/>
      <c r="O1429" s="11"/>
    </row>
    <row r="1430" spans="1:15" x14ac:dyDescent="0.35">
      <c r="A1430" s="10" t="str">
        <f t="shared" si="46"/>
        <v>DISTRIBUCION VOLUMEN X CRITERIO (Consumiciones)Con CafeinaDE 15 A 19 AÑOS</v>
      </c>
      <c r="B1430" s="10">
        <v>0</v>
      </c>
      <c r="C1430" s="10">
        <v>0</v>
      </c>
      <c r="D1430" s="10" t="s">
        <v>35</v>
      </c>
      <c r="E1430" s="84">
        <v>4.2767172104583917</v>
      </c>
      <c r="F1430" s="84">
        <v>4.2257009044038725</v>
      </c>
      <c r="G1430" s="84">
        <v>2.3534685723844309</v>
      </c>
      <c r="H1430" s="11">
        <v>0</v>
      </c>
      <c r="I1430" s="11">
        <v>0</v>
      </c>
      <c r="J1430" s="11">
        <v>0</v>
      </c>
      <c r="K1430" s="11">
        <v>0</v>
      </c>
      <c r="L1430" s="11">
        <v>0</v>
      </c>
      <c r="M1430" s="11">
        <v>0</v>
      </c>
      <c r="N1430" s="11"/>
      <c r="O1430" s="11"/>
    </row>
    <row r="1431" spans="1:15" x14ac:dyDescent="0.35">
      <c r="A1431" s="10" t="str">
        <f t="shared" si="46"/>
        <v>DISTRIBUCION VOLUMEN X CRITERIO (Consumiciones)Con CafeinaDE 20 A 24 AÑOS</v>
      </c>
      <c r="B1431" s="10">
        <v>0</v>
      </c>
      <c r="C1431" s="10">
        <v>0</v>
      </c>
      <c r="D1431" s="10" t="s">
        <v>36</v>
      </c>
      <c r="E1431" s="84">
        <v>3.5426747932404674</v>
      </c>
      <c r="F1431" s="84">
        <v>4.1255779812867992</v>
      </c>
      <c r="G1431" s="84">
        <v>5.0331280559838198</v>
      </c>
      <c r="H1431" s="11">
        <v>0</v>
      </c>
      <c r="I1431" s="11">
        <v>0</v>
      </c>
      <c r="J1431" s="11">
        <v>0</v>
      </c>
      <c r="K1431" s="11">
        <v>0</v>
      </c>
      <c r="L1431" s="11">
        <v>0</v>
      </c>
      <c r="M1431" s="11">
        <v>0</v>
      </c>
      <c r="N1431" s="11"/>
      <c r="O1431" s="11"/>
    </row>
    <row r="1432" spans="1:15" x14ac:dyDescent="0.35">
      <c r="A1432" s="10" t="str">
        <f t="shared" si="46"/>
        <v>DISTRIBUCION VOLUMEN X CRITERIO (Consumiciones)Con CafeinaDE 25 A 34 AÑOS</v>
      </c>
      <c r="B1432" s="10">
        <v>0</v>
      </c>
      <c r="C1432" s="10">
        <v>0</v>
      </c>
      <c r="D1432" s="10" t="s">
        <v>37</v>
      </c>
      <c r="E1432" s="84">
        <v>12.241846273197293</v>
      </c>
      <c r="F1432" s="84">
        <v>11.146692710930452</v>
      </c>
      <c r="G1432" s="84">
        <v>10.110723974540953</v>
      </c>
      <c r="H1432" s="11">
        <v>0</v>
      </c>
      <c r="I1432" s="11">
        <v>0</v>
      </c>
      <c r="J1432" s="11">
        <v>0</v>
      </c>
      <c r="K1432" s="11">
        <v>0</v>
      </c>
      <c r="L1432" s="11">
        <v>0</v>
      </c>
      <c r="M1432" s="11">
        <v>0</v>
      </c>
      <c r="N1432" s="11"/>
      <c r="O1432" s="11"/>
    </row>
    <row r="1433" spans="1:15" x14ac:dyDescent="0.35">
      <c r="A1433" s="10" t="str">
        <f t="shared" si="46"/>
        <v>DISTRIBUCION VOLUMEN X CRITERIO (Consumiciones)Con CafeinaDE 35 A 49 AÑOS</v>
      </c>
      <c r="B1433" s="10">
        <v>0</v>
      </c>
      <c r="C1433" s="10">
        <v>0</v>
      </c>
      <c r="D1433" s="10" t="s">
        <v>38</v>
      </c>
      <c r="E1433" s="84">
        <v>35.626454476225547</v>
      </c>
      <c r="F1433" s="84">
        <v>33.394966839034147</v>
      </c>
      <c r="G1433" s="84">
        <v>32.649478523245591</v>
      </c>
      <c r="H1433" s="11">
        <v>0</v>
      </c>
      <c r="I1433" s="11">
        <v>0</v>
      </c>
      <c r="J1433" s="11">
        <v>0</v>
      </c>
      <c r="K1433" s="11">
        <v>0</v>
      </c>
      <c r="L1433" s="11">
        <v>0</v>
      </c>
      <c r="M1433" s="11">
        <v>0</v>
      </c>
      <c r="N1433" s="11"/>
      <c r="O1433" s="11"/>
    </row>
    <row r="1434" spans="1:15" x14ac:dyDescent="0.35">
      <c r="A1434" s="10" t="str">
        <f t="shared" si="46"/>
        <v>DISTRIBUCION VOLUMEN X CRITERIO (Consumiciones)Con CafeinaDE 50 A 59 AÑOS</v>
      </c>
      <c r="B1434" s="10">
        <v>0</v>
      </c>
      <c r="C1434" s="10">
        <v>0</v>
      </c>
      <c r="D1434" s="10" t="s">
        <v>39</v>
      </c>
      <c r="E1434" s="84">
        <v>26.222704750148239</v>
      </c>
      <c r="F1434" s="84">
        <v>26.105037555171162</v>
      </c>
      <c r="G1434" s="84">
        <v>27.699380424995301</v>
      </c>
      <c r="H1434" s="11">
        <v>0</v>
      </c>
      <c r="I1434" s="11">
        <v>0</v>
      </c>
      <c r="J1434" s="11">
        <v>0</v>
      </c>
      <c r="K1434" s="11">
        <v>0</v>
      </c>
      <c r="L1434" s="11">
        <v>0</v>
      </c>
      <c r="M1434" s="11">
        <v>0</v>
      </c>
      <c r="N1434" s="11"/>
      <c r="O1434" s="11"/>
    </row>
    <row r="1435" spans="1:15" x14ac:dyDescent="0.35">
      <c r="A1435" s="10" t="str">
        <f t="shared" si="46"/>
        <v>DISTRIBUCION VOLUMEN X CRITERIO (Consumiciones)Con CafeinaDE 60 A 75 AÑOS</v>
      </c>
      <c r="B1435" s="10">
        <v>0</v>
      </c>
      <c r="C1435" s="10">
        <v>0</v>
      </c>
      <c r="D1435" s="10" t="s">
        <v>40</v>
      </c>
      <c r="E1435" s="84">
        <v>18.089602496730063</v>
      </c>
      <c r="F1435" s="84">
        <v>21.002046935462115</v>
      </c>
      <c r="G1435" s="84">
        <v>22.153824307567582</v>
      </c>
      <c r="H1435" s="11">
        <v>0</v>
      </c>
      <c r="I1435" s="11">
        <v>0</v>
      </c>
      <c r="J1435" s="11">
        <v>0</v>
      </c>
      <c r="K1435" s="11">
        <v>0</v>
      </c>
      <c r="L1435" s="11">
        <v>0</v>
      </c>
      <c r="M1435" s="11">
        <v>0</v>
      </c>
      <c r="N1435" s="11"/>
      <c r="O1435" s="11"/>
    </row>
    <row r="1436" spans="1:15" x14ac:dyDescent="0.35">
      <c r="A1436" s="10" t="str">
        <f t="shared" si="46"/>
        <v>DISTRIBUCION VOLUMEN X CRITERIO (Consumiciones)Con CafeinaNIVEL ALTO</v>
      </c>
      <c r="B1436" s="10">
        <v>0</v>
      </c>
      <c r="C1436" s="10">
        <v>0</v>
      </c>
      <c r="D1436" s="10" t="s">
        <v>203</v>
      </c>
      <c r="E1436" s="84">
        <v>20.597930394832119</v>
      </c>
      <c r="F1436" s="84">
        <v>21.005352142060456</v>
      </c>
      <c r="G1436" s="84">
        <v>22.422719049273702</v>
      </c>
      <c r="H1436" s="11">
        <v>0</v>
      </c>
      <c r="I1436" s="11">
        <v>0</v>
      </c>
      <c r="J1436" s="11">
        <v>0</v>
      </c>
      <c r="K1436" s="11">
        <v>0</v>
      </c>
      <c r="L1436" s="11">
        <v>0</v>
      </c>
      <c r="M1436" s="11">
        <v>0</v>
      </c>
      <c r="N1436" s="11"/>
      <c r="O1436" s="11"/>
    </row>
    <row r="1437" spans="1:15" x14ac:dyDescent="0.35">
      <c r="A1437" s="10" t="str">
        <f t="shared" si="46"/>
        <v>DISTRIBUCION VOLUMEN X CRITERIO (Consumiciones)Con CafeinaNIVEL MEDIO ALTO</v>
      </c>
      <c r="B1437" s="10">
        <v>0</v>
      </c>
      <c r="C1437" s="10">
        <v>0</v>
      </c>
      <c r="D1437" s="10" t="s">
        <v>204</v>
      </c>
      <c r="E1437" s="84">
        <v>18.660085976992161</v>
      </c>
      <c r="F1437" s="84">
        <v>18.014749627734393</v>
      </c>
      <c r="G1437" s="84">
        <v>16.439003609637457</v>
      </c>
      <c r="H1437" s="11">
        <v>0</v>
      </c>
      <c r="I1437" s="11">
        <v>0</v>
      </c>
      <c r="J1437" s="11">
        <v>0</v>
      </c>
      <c r="K1437" s="11">
        <v>0</v>
      </c>
      <c r="L1437" s="11">
        <v>0</v>
      </c>
      <c r="M1437" s="11">
        <v>0</v>
      </c>
      <c r="N1437" s="11"/>
      <c r="O1437" s="11"/>
    </row>
    <row r="1438" spans="1:15" x14ac:dyDescent="0.35">
      <c r="A1438" s="10" t="str">
        <f t="shared" si="46"/>
        <v>DISTRIBUCION VOLUMEN X CRITERIO (Consumiciones)Con CafeinaNIVEL MEDIO</v>
      </c>
      <c r="B1438" s="10">
        <v>0</v>
      </c>
      <c r="C1438" s="10">
        <v>0</v>
      </c>
      <c r="D1438" s="10" t="s">
        <v>205</v>
      </c>
      <c r="E1438" s="84">
        <v>25.531335922115005</v>
      </c>
      <c r="F1438" s="84">
        <v>26.468094439496188</v>
      </c>
      <c r="G1438" s="84">
        <v>25.250869706731667</v>
      </c>
      <c r="H1438" s="11">
        <v>0</v>
      </c>
      <c r="I1438" s="11">
        <v>0</v>
      </c>
      <c r="J1438" s="11">
        <v>0</v>
      </c>
      <c r="K1438" s="11">
        <v>0</v>
      </c>
      <c r="L1438" s="11">
        <v>0</v>
      </c>
      <c r="M1438" s="11">
        <v>0</v>
      </c>
      <c r="N1438" s="11"/>
      <c r="O1438" s="11"/>
    </row>
    <row r="1439" spans="1:15" x14ac:dyDescent="0.35">
      <c r="A1439" s="10" t="str">
        <f t="shared" si="46"/>
        <v>DISTRIBUCION VOLUMEN X CRITERIO (Consumiciones)Con CafeinaNIVEL MEDIO BAJO</v>
      </c>
      <c r="B1439" s="10">
        <v>0</v>
      </c>
      <c r="C1439" s="10">
        <v>0</v>
      </c>
      <c r="D1439" s="10" t="s">
        <v>206</v>
      </c>
      <c r="E1439" s="84">
        <v>14.528909471862237</v>
      </c>
      <c r="F1439" s="84">
        <v>14.711833747725997</v>
      </c>
      <c r="G1439" s="84">
        <v>13.477902763787245</v>
      </c>
      <c r="H1439" s="11">
        <v>0</v>
      </c>
      <c r="I1439" s="11">
        <v>0</v>
      </c>
      <c r="J1439" s="11">
        <v>0</v>
      </c>
      <c r="K1439" s="11">
        <v>0</v>
      </c>
      <c r="L1439" s="11">
        <v>0</v>
      </c>
      <c r="M1439" s="11">
        <v>0</v>
      </c>
      <c r="N1439" s="11"/>
      <c r="O1439" s="11"/>
    </row>
    <row r="1440" spans="1:15" x14ac:dyDescent="0.35">
      <c r="A1440" s="10" t="str">
        <f t="shared" si="46"/>
        <v>DISTRIBUCION VOLUMEN X CRITERIO (Consumiciones)Con CafeinaNIVEL BAJO</v>
      </c>
      <c r="B1440" s="10">
        <v>0</v>
      </c>
      <c r="C1440" s="10">
        <v>0</v>
      </c>
      <c r="D1440" s="10" t="s">
        <v>207</v>
      </c>
      <c r="E1440" s="84">
        <v>20.681751200953023</v>
      </c>
      <c r="F1440" s="84">
        <v>19.799983416651287</v>
      </c>
      <c r="G1440" s="84">
        <v>22.409522234799496</v>
      </c>
      <c r="H1440" s="11">
        <v>0</v>
      </c>
      <c r="I1440" s="11">
        <v>0</v>
      </c>
      <c r="J1440" s="11">
        <v>0</v>
      </c>
      <c r="K1440" s="11">
        <v>0</v>
      </c>
      <c r="L1440" s="11">
        <v>0</v>
      </c>
      <c r="M1440" s="11">
        <v>0</v>
      </c>
      <c r="N1440" s="11"/>
      <c r="O1440" s="11"/>
    </row>
    <row r="1441" spans="1:15" x14ac:dyDescent="0.35">
      <c r="A1441" s="10" t="str">
        <f t="shared" si="46"/>
        <v>DISTRIBUCION VOLUMEN X CRITERIO (Consumiciones)Con CafeinaHOMBRE</v>
      </c>
      <c r="B1441" s="10">
        <v>0</v>
      </c>
      <c r="C1441" s="10">
        <v>0</v>
      </c>
      <c r="D1441" s="10" t="s">
        <v>17</v>
      </c>
      <c r="E1441" s="84">
        <v>49.837165348904804</v>
      </c>
      <c r="F1441" s="84">
        <v>49.753427766715845</v>
      </c>
      <c r="G1441" s="84">
        <v>51.417046541344511</v>
      </c>
      <c r="H1441" s="11">
        <v>0</v>
      </c>
      <c r="I1441" s="11">
        <v>0</v>
      </c>
      <c r="J1441" s="11">
        <v>0</v>
      </c>
      <c r="K1441" s="11">
        <v>0</v>
      </c>
      <c r="L1441" s="11">
        <v>0</v>
      </c>
      <c r="M1441" s="11">
        <v>0</v>
      </c>
      <c r="N1441" s="11"/>
      <c r="O1441" s="11"/>
    </row>
    <row r="1442" spans="1:15" x14ac:dyDescent="0.35">
      <c r="A1442" s="10" t="str">
        <f t="shared" si="46"/>
        <v>DISTRIBUCION VOLUMEN X CRITERIO (Consumiciones)Con CafeinaMUJER</v>
      </c>
      <c r="B1442" s="10">
        <v>0</v>
      </c>
      <c r="C1442" s="10">
        <v>0</v>
      </c>
      <c r="D1442" s="10" t="s">
        <v>18</v>
      </c>
      <c r="E1442" s="84">
        <v>50.16285317503025</v>
      </c>
      <c r="F1442" s="84">
        <v>50.246572233284162</v>
      </c>
      <c r="G1442" s="84">
        <v>48.582953458655474</v>
      </c>
      <c r="H1442" s="11">
        <v>0</v>
      </c>
      <c r="I1442" s="11">
        <v>0</v>
      </c>
      <c r="J1442" s="11">
        <v>0</v>
      </c>
      <c r="K1442" s="11">
        <v>0</v>
      </c>
      <c r="L1442" s="11">
        <v>0</v>
      </c>
      <c r="M1442" s="11">
        <v>0</v>
      </c>
      <c r="N1442" s="11"/>
      <c r="O1442" s="11"/>
    </row>
    <row r="1443" spans="1:15" x14ac:dyDescent="0.35">
      <c r="A1443" s="10" t="str">
        <f>$B$3&amp;$C$1443&amp;D1443</f>
        <v>DISTRIBUCION VOLUMEN X CRITERIO (Consumiciones)Sin CafeinaT.ESPAÑA</v>
      </c>
      <c r="B1443" s="10">
        <v>0</v>
      </c>
      <c r="C1443" s="10" t="s">
        <v>157</v>
      </c>
      <c r="D1443" s="10" t="s">
        <v>32</v>
      </c>
      <c r="E1443" s="84">
        <v>100</v>
      </c>
      <c r="F1443" s="84">
        <v>100</v>
      </c>
      <c r="G1443" s="84">
        <v>100</v>
      </c>
      <c r="H1443" s="11">
        <v>0</v>
      </c>
      <c r="I1443" s="11">
        <v>0</v>
      </c>
      <c r="J1443" s="11">
        <v>0</v>
      </c>
      <c r="K1443" s="11">
        <v>0</v>
      </c>
      <c r="L1443" s="11">
        <v>0</v>
      </c>
      <c r="M1443" s="11">
        <v>0</v>
      </c>
      <c r="N1443" s="11"/>
      <c r="O1443" s="11"/>
    </row>
    <row r="1444" spans="1:15" x14ac:dyDescent="0.35">
      <c r="A1444" s="10" t="str">
        <f t="shared" ref="A1444:A1472" si="47">$B$3&amp;$C$1443&amp;D1444</f>
        <v>DISTRIBUCION VOLUMEN X CRITERIO (Consumiciones)Sin CafeinaBCN AM</v>
      </c>
      <c r="B1444" s="10">
        <v>0</v>
      </c>
      <c r="C1444" s="10">
        <v>0</v>
      </c>
      <c r="D1444" s="10" t="s">
        <v>1</v>
      </c>
      <c r="E1444" s="84">
        <v>4.9546149988818273</v>
      </c>
      <c r="F1444" s="84">
        <v>8.9161306893780647</v>
      </c>
      <c r="G1444" s="84">
        <v>7.1139744659581412</v>
      </c>
      <c r="H1444" s="11">
        <v>0</v>
      </c>
      <c r="I1444" s="11">
        <v>0</v>
      </c>
      <c r="J1444" s="11">
        <v>0</v>
      </c>
      <c r="K1444" s="11">
        <v>0</v>
      </c>
      <c r="L1444" s="11">
        <v>0</v>
      </c>
      <c r="M1444" s="11">
        <v>0</v>
      </c>
      <c r="N1444" s="11"/>
      <c r="O1444" s="11"/>
    </row>
    <row r="1445" spans="1:15" x14ac:dyDescent="0.35">
      <c r="A1445" s="10" t="str">
        <f t="shared" si="47"/>
        <v>DISTRIBUCION VOLUMEN X CRITERIO (Consumiciones)Sin CafeinaREST.CAT ARAGON</v>
      </c>
      <c r="B1445" s="10">
        <v>0</v>
      </c>
      <c r="C1445" s="10">
        <v>0</v>
      </c>
      <c r="D1445" s="10" t="s">
        <v>2</v>
      </c>
      <c r="E1445" s="84">
        <v>9.5499448795082813</v>
      </c>
      <c r="F1445" s="84">
        <v>7.2118588929420984</v>
      </c>
      <c r="G1445" s="84">
        <v>9.2276884236922712</v>
      </c>
      <c r="H1445" s="11">
        <v>0</v>
      </c>
      <c r="I1445" s="11">
        <v>0</v>
      </c>
      <c r="J1445" s="11">
        <v>0</v>
      </c>
      <c r="K1445" s="11">
        <v>0</v>
      </c>
      <c r="L1445" s="11">
        <v>0</v>
      </c>
      <c r="M1445" s="11">
        <v>0</v>
      </c>
      <c r="N1445" s="11"/>
      <c r="O1445" s="11"/>
    </row>
    <row r="1446" spans="1:15" x14ac:dyDescent="0.35">
      <c r="A1446" s="10" t="str">
        <f t="shared" si="47"/>
        <v>DISTRIBUCION VOLUMEN X CRITERIO (Consumiciones)Sin CafeinaLEVANTE</v>
      </c>
      <c r="B1446" s="10">
        <v>0</v>
      </c>
      <c r="C1446" s="10">
        <v>0</v>
      </c>
      <c r="D1446" s="10" t="s">
        <v>3</v>
      </c>
      <c r="E1446" s="84">
        <v>15.897754689675081</v>
      </c>
      <c r="F1446" s="84">
        <v>13.537742842330609</v>
      </c>
      <c r="G1446" s="84">
        <v>13.466739665448138</v>
      </c>
      <c r="H1446" s="11">
        <v>0</v>
      </c>
      <c r="I1446" s="11">
        <v>0</v>
      </c>
      <c r="J1446" s="11">
        <v>0</v>
      </c>
      <c r="K1446" s="11">
        <v>0</v>
      </c>
      <c r="L1446" s="11">
        <v>0</v>
      </c>
      <c r="M1446" s="11">
        <v>0</v>
      </c>
      <c r="N1446" s="11"/>
      <c r="O1446" s="11"/>
    </row>
    <row r="1447" spans="1:15" x14ac:dyDescent="0.35">
      <c r="A1447" s="10" t="str">
        <f t="shared" si="47"/>
        <v>DISTRIBUCION VOLUMEN X CRITERIO (Consumiciones)Sin CafeinaANDALUCIA</v>
      </c>
      <c r="B1447" s="10">
        <v>0</v>
      </c>
      <c r="C1447" s="10">
        <v>0</v>
      </c>
      <c r="D1447" s="10" t="s">
        <v>4</v>
      </c>
      <c r="E1447" s="84">
        <v>20.921748605239745</v>
      </c>
      <c r="F1447" s="84">
        <v>22.159543858224367</v>
      </c>
      <c r="G1447" s="84">
        <v>25.630154568212909</v>
      </c>
      <c r="H1447" s="11">
        <v>0</v>
      </c>
      <c r="I1447" s="11">
        <v>0</v>
      </c>
      <c r="J1447" s="11">
        <v>0</v>
      </c>
      <c r="K1447" s="11">
        <v>0</v>
      </c>
      <c r="L1447" s="11">
        <v>0</v>
      </c>
      <c r="M1447" s="11">
        <v>0</v>
      </c>
      <c r="N1447" s="11"/>
      <c r="O1447" s="11"/>
    </row>
    <row r="1448" spans="1:15" x14ac:dyDescent="0.35">
      <c r="A1448" s="10" t="str">
        <f t="shared" si="47"/>
        <v>DISTRIBUCION VOLUMEN X CRITERIO (Consumiciones)Sin CafeinaMDD AM</v>
      </c>
      <c r="B1448" s="10">
        <v>0</v>
      </c>
      <c r="C1448" s="10">
        <v>0</v>
      </c>
      <c r="D1448" s="10" t="s">
        <v>5</v>
      </c>
      <c r="E1448" s="84">
        <v>27.001277770826825</v>
      </c>
      <c r="F1448" s="84">
        <v>26.224998087762717</v>
      </c>
      <c r="G1448" s="84">
        <v>19.843599757706173</v>
      </c>
      <c r="H1448" s="11">
        <v>0</v>
      </c>
      <c r="I1448" s="11">
        <v>0</v>
      </c>
      <c r="J1448" s="11">
        <v>0</v>
      </c>
      <c r="K1448" s="11">
        <v>0</v>
      </c>
      <c r="L1448" s="11">
        <v>0</v>
      </c>
      <c r="M1448" s="11">
        <v>0</v>
      </c>
      <c r="N1448" s="11"/>
      <c r="O1448" s="11"/>
    </row>
    <row r="1449" spans="1:15" x14ac:dyDescent="0.35">
      <c r="A1449" s="10" t="str">
        <f t="shared" si="47"/>
        <v>DISTRIBUCION VOLUMEN X CRITERIO (Consumiciones)Sin CafeinaRTO CENTRO</v>
      </c>
      <c r="B1449" s="10">
        <v>0</v>
      </c>
      <c r="C1449" s="10">
        <v>0</v>
      </c>
      <c r="D1449" s="10" t="s">
        <v>6</v>
      </c>
      <c r="E1449" s="84">
        <v>10.623684176822991</v>
      </c>
      <c r="F1449" s="84">
        <v>9.8338950431976784</v>
      </c>
      <c r="G1449" s="84">
        <v>11.9722061022463</v>
      </c>
      <c r="H1449" s="11">
        <v>0</v>
      </c>
      <c r="I1449" s="11">
        <v>0</v>
      </c>
      <c r="J1449" s="11">
        <v>0</v>
      </c>
      <c r="K1449" s="11">
        <v>0</v>
      </c>
      <c r="L1449" s="11">
        <v>0</v>
      </c>
      <c r="M1449" s="11">
        <v>0</v>
      </c>
      <c r="N1449" s="11"/>
      <c r="O1449" s="11"/>
    </row>
    <row r="1450" spans="1:15" x14ac:dyDescent="0.35">
      <c r="A1450" s="10" t="str">
        <f t="shared" si="47"/>
        <v>DISTRIBUCION VOLUMEN X CRITERIO (Consumiciones)Sin CafeinaNORTE-CENTRO</v>
      </c>
      <c r="B1450" s="10">
        <v>0</v>
      </c>
      <c r="C1450" s="10">
        <v>0</v>
      </c>
      <c r="D1450" s="10" t="s">
        <v>7</v>
      </c>
      <c r="E1450" s="84">
        <v>5.692742911918538</v>
      </c>
      <c r="F1450" s="84">
        <v>7.3037086071452526</v>
      </c>
      <c r="G1450" s="84">
        <v>7.262296835354566</v>
      </c>
      <c r="H1450" s="11">
        <v>0</v>
      </c>
      <c r="I1450" s="11">
        <v>0</v>
      </c>
      <c r="J1450" s="11">
        <v>0</v>
      </c>
      <c r="K1450" s="11">
        <v>0</v>
      </c>
      <c r="L1450" s="11">
        <v>0</v>
      </c>
      <c r="M1450" s="11">
        <v>0</v>
      </c>
      <c r="N1450" s="11"/>
      <c r="O1450" s="11"/>
    </row>
    <row r="1451" spans="1:15" x14ac:dyDescent="0.35">
      <c r="A1451" s="10" t="str">
        <f t="shared" si="47"/>
        <v>DISTRIBUCION VOLUMEN X CRITERIO (Consumiciones)Sin CafeinaNOROESTE</v>
      </c>
      <c r="B1451" s="10">
        <v>0</v>
      </c>
      <c r="C1451" s="10">
        <v>0</v>
      </c>
      <c r="D1451" s="10" t="s">
        <v>8</v>
      </c>
      <c r="E1451" s="84">
        <v>5.3582073377738419</v>
      </c>
      <c r="F1451" s="84">
        <v>4.8120860950603843</v>
      </c>
      <c r="G1451" s="84">
        <v>5.4833391224049777</v>
      </c>
      <c r="H1451" s="11">
        <v>0</v>
      </c>
      <c r="I1451" s="11">
        <v>0</v>
      </c>
      <c r="J1451" s="11">
        <v>0</v>
      </c>
      <c r="K1451" s="11">
        <v>0</v>
      </c>
      <c r="L1451" s="11">
        <v>0</v>
      </c>
      <c r="M1451" s="11">
        <v>0</v>
      </c>
      <c r="N1451" s="11"/>
      <c r="O1451" s="11"/>
    </row>
    <row r="1452" spans="1:15" x14ac:dyDescent="0.35">
      <c r="A1452" s="10" t="str">
        <f t="shared" si="47"/>
        <v>DISTRIBUCION VOLUMEN X CRITERIO (Consumiciones)Sin Cafeina&lt;2MIL</v>
      </c>
      <c r="B1452" s="10">
        <v>0</v>
      </c>
      <c r="C1452" s="10">
        <v>0</v>
      </c>
      <c r="D1452" s="10" t="s">
        <v>9</v>
      </c>
      <c r="E1452" s="84">
        <v>3.2748822963226414</v>
      </c>
      <c r="F1452" s="84">
        <v>3.7150369840854647</v>
      </c>
      <c r="G1452" s="84">
        <v>3.7579423239027943</v>
      </c>
      <c r="H1452" s="11">
        <v>0</v>
      </c>
      <c r="I1452" s="11">
        <v>0</v>
      </c>
      <c r="J1452" s="11">
        <v>0</v>
      </c>
      <c r="K1452" s="11">
        <v>0</v>
      </c>
      <c r="L1452" s="11">
        <v>0</v>
      </c>
      <c r="M1452" s="11">
        <v>0</v>
      </c>
      <c r="N1452" s="11"/>
      <c r="O1452" s="11"/>
    </row>
    <row r="1453" spans="1:15" x14ac:dyDescent="0.35">
      <c r="A1453" s="10" t="str">
        <f t="shared" si="47"/>
        <v>DISTRIBUCION VOLUMEN X CRITERIO (Consumiciones)Sin Cafeina2-5MIL</v>
      </c>
      <c r="B1453" s="10">
        <v>0</v>
      </c>
      <c r="C1453" s="10">
        <v>0</v>
      </c>
      <c r="D1453" s="10" t="s">
        <v>10</v>
      </c>
      <c r="E1453" s="84">
        <v>6.1842896254269499</v>
      </c>
      <c r="F1453" s="84">
        <v>8.90731740022607</v>
      </c>
      <c r="G1453" s="84">
        <v>7.1577970323241997</v>
      </c>
      <c r="H1453" s="11">
        <v>0</v>
      </c>
      <c r="I1453" s="11">
        <v>0</v>
      </c>
      <c r="J1453" s="11">
        <v>0</v>
      </c>
      <c r="K1453" s="11">
        <v>0</v>
      </c>
      <c r="L1453" s="11">
        <v>0</v>
      </c>
      <c r="M1453" s="11">
        <v>0</v>
      </c>
      <c r="N1453" s="11"/>
      <c r="O1453" s="11"/>
    </row>
    <row r="1454" spans="1:15" x14ac:dyDescent="0.35">
      <c r="A1454" s="10" t="str">
        <f t="shared" si="47"/>
        <v>DISTRIBUCION VOLUMEN X CRITERIO (Consumiciones)Sin Cafeina5-10MIL</v>
      </c>
      <c r="B1454" s="10">
        <v>0</v>
      </c>
      <c r="C1454" s="10">
        <v>0</v>
      </c>
      <c r="D1454" s="10" t="s">
        <v>11</v>
      </c>
      <c r="E1454" s="84">
        <v>7.0099285847284225</v>
      </c>
      <c r="F1454" s="84">
        <v>4.7411057358619564</v>
      </c>
      <c r="G1454" s="84">
        <v>4.7268444194055323</v>
      </c>
      <c r="H1454" s="11">
        <v>0</v>
      </c>
      <c r="I1454" s="11">
        <v>0</v>
      </c>
      <c r="J1454" s="11">
        <v>0</v>
      </c>
      <c r="K1454" s="11">
        <v>0</v>
      </c>
      <c r="L1454" s="11">
        <v>0</v>
      </c>
      <c r="M1454" s="11">
        <v>0</v>
      </c>
      <c r="N1454" s="11"/>
      <c r="O1454" s="11"/>
    </row>
    <row r="1455" spans="1:15" x14ac:dyDescent="0.35">
      <c r="A1455" s="10" t="str">
        <f t="shared" si="47"/>
        <v>DISTRIBUCION VOLUMEN X CRITERIO (Consumiciones)Sin Cafeina10-30MIL</v>
      </c>
      <c r="B1455" s="10">
        <v>0</v>
      </c>
      <c r="C1455" s="10">
        <v>0</v>
      </c>
      <c r="D1455" s="10" t="s">
        <v>12</v>
      </c>
      <c r="E1455" s="84">
        <v>13.264630574484581</v>
      </c>
      <c r="F1455" s="84">
        <v>13.368002273909813</v>
      </c>
      <c r="G1455" s="84">
        <v>16.504297326719673</v>
      </c>
      <c r="H1455" s="11">
        <v>0</v>
      </c>
      <c r="I1455" s="11">
        <v>0</v>
      </c>
      <c r="J1455" s="11">
        <v>0</v>
      </c>
      <c r="K1455" s="11">
        <v>0</v>
      </c>
      <c r="L1455" s="11">
        <v>0</v>
      </c>
      <c r="M1455" s="11">
        <v>0</v>
      </c>
      <c r="N1455" s="11"/>
      <c r="O1455" s="11"/>
    </row>
    <row r="1456" spans="1:15" x14ac:dyDescent="0.35">
      <c r="A1456" s="10" t="str">
        <f t="shared" si="47"/>
        <v>DISTRIBUCION VOLUMEN X CRITERIO (Consumiciones)Sin Cafeina30-100MIL</v>
      </c>
      <c r="B1456" s="10">
        <v>0</v>
      </c>
      <c r="C1456" s="10">
        <v>0</v>
      </c>
      <c r="D1456" s="10" t="s">
        <v>13</v>
      </c>
      <c r="E1456" s="84">
        <v>20.760111088233181</v>
      </c>
      <c r="F1456" s="84">
        <v>18.153335933346494</v>
      </c>
      <c r="G1456" s="84">
        <v>22.08563307734341</v>
      </c>
      <c r="H1456" s="11">
        <v>0</v>
      </c>
      <c r="I1456" s="11">
        <v>0</v>
      </c>
      <c r="J1456" s="11">
        <v>0</v>
      </c>
      <c r="K1456" s="11">
        <v>0</v>
      </c>
      <c r="L1456" s="11">
        <v>0</v>
      </c>
      <c r="M1456" s="11">
        <v>0</v>
      </c>
      <c r="N1456" s="11"/>
      <c r="O1456" s="11"/>
    </row>
    <row r="1457" spans="1:15" x14ac:dyDescent="0.35">
      <c r="A1457" s="10" t="str">
        <f t="shared" si="47"/>
        <v>DISTRIBUCION VOLUMEN X CRITERIO (Consumiciones)Sin Cafeina100-200MIL</v>
      </c>
      <c r="B1457" s="10">
        <v>0</v>
      </c>
      <c r="C1457" s="10">
        <v>0</v>
      </c>
      <c r="D1457" s="10" t="s">
        <v>14</v>
      </c>
      <c r="E1457" s="84">
        <v>10.315945338599418</v>
      </c>
      <c r="F1457" s="84">
        <v>8.0410644693093012</v>
      </c>
      <c r="G1457" s="84">
        <v>9.622420862684633</v>
      </c>
      <c r="H1457" s="11">
        <v>0</v>
      </c>
      <c r="I1457" s="11">
        <v>0</v>
      </c>
      <c r="J1457" s="11">
        <v>0</v>
      </c>
      <c r="K1457" s="11">
        <v>0</v>
      </c>
      <c r="L1457" s="11">
        <v>0</v>
      </c>
      <c r="M1457" s="11">
        <v>0</v>
      </c>
      <c r="N1457" s="11"/>
      <c r="O1457" s="11"/>
    </row>
    <row r="1458" spans="1:15" x14ac:dyDescent="0.35">
      <c r="A1458" s="10" t="str">
        <f t="shared" si="47"/>
        <v>DISTRIBUCION VOLUMEN X CRITERIO (Consumiciones)Sin Cafeina200-500MIL</v>
      </c>
      <c r="B1458" s="10">
        <v>0</v>
      </c>
      <c r="C1458" s="10">
        <v>0</v>
      </c>
      <c r="D1458" s="10" t="s">
        <v>15</v>
      </c>
      <c r="E1458" s="84">
        <v>8.5839166385071071</v>
      </c>
      <c r="F1458" s="84">
        <v>14.119147963726983</v>
      </c>
      <c r="G1458" s="84">
        <v>12.325194745782095</v>
      </c>
      <c r="H1458" s="11">
        <v>0</v>
      </c>
      <c r="I1458" s="11">
        <v>0</v>
      </c>
      <c r="J1458" s="11">
        <v>0</v>
      </c>
      <c r="K1458" s="11">
        <v>0</v>
      </c>
      <c r="L1458" s="11">
        <v>0</v>
      </c>
      <c r="M1458" s="11">
        <v>0</v>
      </c>
      <c r="N1458" s="11"/>
      <c r="O1458" s="11"/>
    </row>
    <row r="1459" spans="1:15" x14ac:dyDescent="0.35">
      <c r="A1459" s="10" t="str">
        <f t="shared" si="47"/>
        <v>DISTRIBUCION VOLUMEN X CRITERIO (Consumiciones)Sin Cafeina&gt;500MIL</v>
      </c>
      <c r="B1459" s="10">
        <v>0</v>
      </c>
      <c r="C1459" s="10">
        <v>0</v>
      </c>
      <c r="D1459" s="10" t="s">
        <v>16</v>
      </c>
      <c r="E1459" s="84">
        <v>30.606286001956555</v>
      </c>
      <c r="F1459" s="84">
        <v>28.954964687351563</v>
      </c>
      <c r="G1459" s="84">
        <v>23.819876565696784</v>
      </c>
      <c r="H1459" s="11">
        <v>0</v>
      </c>
      <c r="I1459" s="11">
        <v>0</v>
      </c>
      <c r="J1459" s="11">
        <v>0</v>
      </c>
      <c r="K1459" s="11">
        <v>0</v>
      </c>
      <c r="L1459" s="11">
        <v>0</v>
      </c>
      <c r="M1459" s="11">
        <v>0</v>
      </c>
      <c r="N1459" s="11"/>
      <c r="O1459" s="11"/>
    </row>
    <row r="1460" spans="1:15" x14ac:dyDescent="0.35">
      <c r="A1460" s="10" t="str">
        <f t="shared" si="47"/>
        <v>DISTRIBUCION VOLUMEN X CRITERIO (Consumiciones)Sin CafeinaDE 15 A 19 AÑOS</v>
      </c>
      <c r="B1460" s="10">
        <v>0</v>
      </c>
      <c r="C1460" s="10">
        <v>0</v>
      </c>
      <c r="D1460" s="10" t="s">
        <v>35</v>
      </c>
      <c r="E1460" s="84">
        <v>3.5153800456923756</v>
      </c>
      <c r="F1460" s="84">
        <v>1.6604197101142717</v>
      </c>
      <c r="G1460" s="84">
        <v>1.6723590184558428</v>
      </c>
      <c r="H1460" s="11">
        <v>0</v>
      </c>
      <c r="I1460" s="11">
        <v>0</v>
      </c>
      <c r="J1460" s="11">
        <v>0</v>
      </c>
      <c r="K1460" s="11">
        <v>0</v>
      </c>
      <c r="L1460" s="11">
        <v>0</v>
      </c>
      <c r="M1460" s="11">
        <v>0</v>
      </c>
      <c r="N1460" s="11"/>
      <c r="O1460" s="11"/>
    </row>
    <row r="1461" spans="1:15" x14ac:dyDescent="0.35">
      <c r="A1461" s="10" t="str">
        <f t="shared" si="47"/>
        <v>DISTRIBUCION VOLUMEN X CRITERIO (Consumiciones)Sin CafeinaDE 20 A 24 AÑOS</v>
      </c>
      <c r="B1461" s="10">
        <v>0</v>
      </c>
      <c r="C1461" s="10">
        <v>0</v>
      </c>
      <c r="D1461" s="10" t="s">
        <v>36</v>
      </c>
      <c r="E1461" s="84">
        <v>1.908851690903592</v>
      </c>
      <c r="F1461" s="84">
        <v>5.9033616659222323</v>
      </c>
      <c r="G1461" s="84">
        <v>3.6705259300990778</v>
      </c>
      <c r="H1461" s="11">
        <v>0</v>
      </c>
      <c r="I1461" s="11">
        <v>0</v>
      </c>
      <c r="J1461" s="11">
        <v>0</v>
      </c>
      <c r="K1461" s="11">
        <v>0</v>
      </c>
      <c r="L1461" s="11">
        <v>0</v>
      </c>
      <c r="M1461" s="11">
        <v>0</v>
      </c>
      <c r="N1461" s="11"/>
      <c r="O1461" s="11"/>
    </row>
    <row r="1462" spans="1:15" x14ac:dyDescent="0.35">
      <c r="A1462" s="10" t="str">
        <f t="shared" si="47"/>
        <v>DISTRIBUCION VOLUMEN X CRITERIO (Consumiciones)Sin CafeinaDE 25 A 34 AÑOS</v>
      </c>
      <c r="B1462" s="10">
        <v>0</v>
      </c>
      <c r="C1462" s="10">
        <v>0</v>
      </c>
      <c r="D1462" s="10" t="s">
        <v>37</v>
      </c>
      <c r="E1462" s="84">
        <v>7.766704858583183</v>
      </c>
      <c r="F1462" s="84">
        <v>6.6934197318335098</v>
      </c>
      <c r="G1462" s="84">
        <v>6.9111020980442817</v>
      </c>
      <c r="H1462" s="11">
        <v>0</v>
      </c>
      <c r="I1462" s="11">
        <v>0</v>
      </c>
      <c r="J1462" s="11">
        <v>0</v>
      </c>
      <c r="K1462" s="11">
        <v>0</v>
      </c>
      <c r="L1462" s="11">
        <v>0</v>
      </c>
      <c r="M1462" s="11">
        <v>0</v>
      </c>
      <c r="N1462" s="11"/>
      <c r="O1462" s="11"/>
    </row>
    <row r="1463" spans="1:15" x14ac:dyDescent="0.35">
      <c r="A1463" s="10" t="str">
        <f t="shared" si="47"/>
        <v>DISTRIBUCION VOLUMEN X CRITERIO (Consumiciones)Sin CafeinaDE 35 A 49 AÑOS</v>
      </c>
      <c r="B1463" s="10">
        <v>0</v>
      </c>
      <c r="C1463" s="10">
        <v>0</v>
      </c>
      <c r="D1463" s="10" t="s">
        <v>38</v>
      </c>
      <c r="E1463" s="84">
        <v>32.894865173996529</v>
      </c>
      <c r="F1463" s="84">
        <v>31.153990343437815</v>
      </c>
      <c r="G1463" s="84">
        <v>32.344372810566043</v>
      </c>
      <c r="H1463" s="11">
        <v>0</v>
      </c>
      <c r="I1463" s="11">
        <v>0</v>
      </c>
      <c r="J1463" s="11">
        <v>0</v>
      </c>
      <c r="K1463" s="11">
        <v>0</v>
      </c>
      <c r="L1463" s="11">
        <v>0</v>
      </c>
      <c r="M1463" s="11">
        <v>0</v>
      </c>
      <c r="N1463" s="11"/>
      <c r="O1463" s="11"/>
    </row>
    <row r="1464" spans="1:15" x14ac:dyDescent="0.35">
      <c r="A1464" s="10" t="str">
        <f t="shared" si="47"/>
        <v>DISTRIBUCION VOLUMEN X CRITERIO (Consumiciones)Sin CafeinaDE 50 A 59 AÑOS</v>
      </c>
      <c r="B1464" s="10">
        <v>0</v>
      </c>
      <c r="C1464" s="10">
        <v>0</v>
      </c>
      <c r="D1464" s="10" t="s">
        <v>39</v>
      </c>
      <c r="E1464" s="84">
        <v>20.101788189535679</v>
      </c>
      <c r="F1464" s="84">
        <v>22.285515440017601</v>
      </c>
      <c r="G1464" s="84">
        <v>25.179591828089986</v>
      </c>
      <c r="H1464" s="11">
        <v>0</v>
      </c>
      <c r="I1464" s="11">
        <v>0</v>
      </c>
      <c r="J1464" s="11">
        <v>0</v>
      </c>
      <c r="K1464" s="11">
        <v>0</v>
      </c>
      <c r="L1464" s="11">
        <v>0</v>
      </c>
      <c r="M1464" s="11">
        <v>0</v>
      </c>
      <c r="N1464" s="11"/>
      <c r="O1464" s="11"/>
    </row>
    <row r="1465" spans="1:15" x14ac:dyDescent="0.35">
      <c r="A1465" s="10" t="str">
        <f t="shared" si="47"/>
        <v>DISTRIBUCION VOLUMEN X CRITERIO (Consumiciones)Sin CafeinaDE 60 A 75 AÑOS</v>
      </c>
      <c r="B1465" s="10">
        <v>0</v>
      </c>
      <c r="C1465" s="10">
        <v>0</v>
      </c>
      <c r="D1465" s="10" t="s">
        <v>40</v>
      </c>
      <c r="E1465" s="84">
        <v>33.812397234025156</v>
      </c>
      <c r="F1465" s="84">
        <v>32.303268556492213</v>
      </c>
      <c r="G1465" s="84">
        <v>30.222046196791723</v>
      </c>
      <c r="H1465" s="11">
        <v>0</v>
      </c>
      <c r="I1465" s="11">
        <v>0</v>
      </c>
      <c r="J1465" s="11">
        <v>0</v>
      </c>
      <c r="K1465" s="11">
        <v>0</v>
      </c>
      <c r="L1465" s="11">
        <v>0</v>
      </c>
      <c r="M1465" s="11">
        <v>0</v>
      </c>
      <c r="N1465" s="11"/>
      <c r="O1465" s="11"/>
    </row>
    <row r="1466" spans="1:15" x14ac:dyDescent="0.35">
      <c r="A1466" s="10" t="str">
        <f t="shared" si="47"/>
        <v>DISTRIBUCION VOLUMEN X CRITERIO (Consumiciones)Sin CafeinaNIVEL ALTO</v>
      </c>
      <c r="B1466" s="10">
        <v>0</v>
      </c>
      <c r="C1466" s="10">
        <v>0</v>
      </c>
      <c r="D1466" s="10" t="s">
        <v>203</v>
      </c>
      <c r="E1466" s="84">
        <v>23.668305668002237</v>
      </c>
      <c r="F1466" s="84">
        <v>24.713518526038062</v>
      </c>
      <c r="G1466" s="84">
        <v>24.561880233991452</v>
      </c>
      <c r="H1466" s="11">
        <v>0</v>
      </c>
      <c r="I1466" s="11">
        <v>0</v>
      </c>
      <c r="J1466" s="11">
        <v>0</v>
      </c>
      <c r="K1466" s="11">
        <v>0</v>
      </c>
      <c r="L1466" s="11">
        <v>0</v>
      </c>
      <c r="M1466" s="11">
        <v>0</v>
      </c>
      <c r="N1466" s="11"/>
      <c r="O1466" s="11"/>
    </row>
    <row r="1467" spans="1:15" x14ac:dyDescent="0.35">
      <c r="A1467" s="10" t="str">
        <f t="shared" si="47"/>
        <v>DISTRIBUCION VOLUMEN X CRITERIO (Consumiciones)Sin CafeinaNIVEL MEDIO ALTO</v>
      </c>
      <c r="B1467" s="10">
        <v>0</v>
      </c>
      <c r="C1467" s="10">
        <v>0</v>
      </c>
      <c r="D1467" s="10" t="s">
        <v>204</v>
      </c>
      <c r="E1467" s="84">
        <v>13.84702610415852</v>
      </c>
      <c r="F1467" s="84">
        <v>11.879554547866841</v>
      </c>
      <c r="G1467" s="84">
        <v>19.057881538650523</v>
      </c>
      <c r="H1467" s="11">
        <v>0</v>
      </c>
      <c r="I1467" s="11">
        <v>0</v>
      </c>
      <c r="J1467" s="11">
        <v>0</v>
      </c>
      <c r="K1467" s="11">
        <v>0</v>
      </c>
      <c r="L1467" s="11">
        <v>0</v>
      </c>
      <c r="M1467" s="11">
        <v>0</v>
      </c>
      <c r="N1467" s="11"/>
      <c r="O1467" s="11"/>
    </row>
    <row r="1468" spans="1:15" x14ac:dyDescent="0.35">
      <c r="A1468" s="10" t="str">
        <f t="shared" si="47"/>
        <v>DISTRIBUCION VOLUMEN X CRITERIO (Consumiciones)Sin CafeinaNIVEL MEDIO</v>
      </c>
      <c r="B1468" s="10">
        <v>0</v>
      </c>
      <c r="C1468" s="10">
        <v>0</v>
      </c>
      <c r="D1468" s="10" t="s">
        <v>205</v>
      </c>
      <c r="E1468" s="84">
        <v>39.430667879087608</v>
      </c>
      <c r="F1468" s="84">
        <v>34.940050180883489</v>
      </c>
      <c r="G1468" s="84">
        <v>27.498220919445775</v>
      </c>
      <c r="H1468" s="11">
        <v>0</v>
      </c>
      <c r="I1468" s="11">
        <v>0</v>
      </c>
      <c r="J1468" s="11">
        <v>0</v>
      </c>
      <c r="K1468" s="11">
        <v>0</v>
      </c>
      <c r="L1468" s="11">
        <v>0</v>
      </c>
      <c r="M1468" s="11">
        <v>0</v>
      </c>
      <c r="N1468" s="11"/>
      <c r="O1468" s="11"/>
    </row>
    <row r="1469" spans="1:15" x14ac:dyDescent="0.35">
      <c r="A1469" s="10" t="str">
        <f t="shared" si="47"/>
        <v>DISTRIBUCION VOLUMEN X CRITERIO (Consumiciones)Sin CafeinaNIVEL MEDIO BAJO</v>
      </c>
      <c r="B1469" s="10">
        <v>0</v>
      </c>
      <c r="C1469" s="10">
        <v>0</v>
      </c>
      <c r="D1469" s="10" t="s">
        <v>206</v>
      </c>
      <c r="E1469" s="84">
        <v>10.408591112350242</v>
      </c>
      <c r="F1469" s="84">
        <v>11.206626445155617</v>
      </c>
      <c r="G1469" s="84">
        <v>11.899126132575388</v>
      </c>
      <c r="H1469" s="11">
        <v>0</v>
      </c>
      <c r="I1469" s="11">
        <v>0</v>
      </c>
      <c r="J1469" s="11">
        <v>0</v>
      </c>
      <c r="K1469" s="11">
        <v>0</v>
      </c>
      <c r="L1469" s="11">
        <v>0</v>
      </c>
      <c r="M1469" s="11">
        <v>0</v>
      </c>
      <c r="N1469" s="11"/>
      <c r="O1469" s="11"/>
    </row>
    <row r="1470" spans="1:15" x14ac:dyDescent="0.35">
      <c r="A1470" s="10" t="str">
        <f t="shared" si="47"/>
        <v>DISTRIBUCION VOLUMEN X CRITERIO (Consumiciones)Sin CafeinaNIVEL BAJO</v>
      </c>
      <c r="B1470" s="10">
        <v>0</v>
      </c>
      <c r="C1470" s="10">
        <v>0</v>
      </c>
      <c r="D1470" s="10" t="s">
        <v>207</v>
      </c>
      <c r="E1470" s="84">
        <v>12.64539938466025</v>
      </c>
      <c r="F1470" s="84">
        <v>17.260221970614818</v>
      </c>
      <c r="G1470" s="84">
        <v>16.982901765102064</v>
      </c>
      <c r="H1470" s="11">
        <v>0</v>
      </c>
      <c r="I1470" s="11">
        <v>0</v>
      </c>
      <c r="J1470" s="11">
        <v>0</v>
      </c>
      <c r="K1470" s="11">
        <v>0</v>
      </c>
      <c r="L1470" s="11">
        <v>0</v>
      </c>
      <c r="M1470" s="11">
        <v>0</v>
      </c>
      <c r="N1470" s="11"/>
      <c r="O1470" s="11"/>
    </row>
    <row r="1471" spans="1:15" x14ac:dyDescent="0.35">
      <c r="A1471" s="10" t="str">
        <f t="shared" si="47"/>
        <v>DISTRIBUCION VOLUMEN X CRITERIO (Consumiciones)Sin CafeinaHOMBRE</v>
      </c>
      <c r="B1471" s="10">
        <v>0</v>
      </c>
      <c r="C1471" s="10">
        <v>0</v>
      </c>
      <c r="D1471" s="10" t="s">
        <v>17</v>
      </c>
      <c r="E1471" s="84">
        <v>58.054616082573354</v>
      </c>
      <c r="F1471" s="84">
        <v>58.676571268847347</v>
      </c>
      <c r="G1471" s="84">
        <v>51.314528734268904</v>
      </c>
      <c r="H1471" s="11">
        <v>0</v>
      </c>
      <c r="I1471" s="11">
        <v>0</v>
      </c>
      <c r="J1471" s="11">
        <v>0</v>
      </c>
      <c r="K1471" s="11">
        <v>0</v>
      </c>
      <c r="L1471" s="11">
        <v>0</v>
      </c>
      <c r="M1471" s="11">
        <v>0</v>
      </c>
      <c r="N1471" s="11"/>
      <c r="O1471" s="11"/>
    </row>
    <row r="1472" spans="1:15" x14ac:dyDescent="0.35">
      <c r="A1472" s="10" t="str">
        <f t="shared" si="47"/>
        <v>DISTRIBUCION VOLUMEN X CRITERIO (Consumiciones)Sin CafeinaMUJER</v>
      </c>
      <c r="B1472" s="10">
        <v>0</v>
      </c>
      <c r="C1472" s="10">
        <v>0</v>
      </c>
      <c r="D1472" s="10" t="s">
        <v>18</v>
      </c>
      <c r="E1472" s="84">
        <v>41.945364213944352</v>
      </c>
      <c r="F1472" s="84">
        <v>41.323400401711474</v>
      </c>
      <c r="G1472" s="84">
        <v>48.685481855496292</v>
      </c>
      <c r="H1472" s="11">
        <v>0</v>
      </c>
      <c r="I1472" s="11">
        <v>0</v>
      </c>
      <c r="J1472" s="11">
        <v>0</v>
      </c>
      <c r="K1472" s="11">
        <v>0</v>
      </c>
      <c r="L1472" s="11">
        <v>0</v>
      </c>
      <c r="M1472" s="11">
        <v>0</v>
      </c>
      <c r="N1472" s="11"/>
      <c r="O1472" s="11"/>
    </row>
    <row r="1473" spans="1:15" x14ac:dyDescent="0.35">
      <c r="A1473" s="10" t="str">
        <f>$B$3&amp;$C$1473&amp;D1473</f>
        <v>DISTRIBUCION VOLUMEN X CRITERIO (Consumiciones)Frutas con gasT.ESPAÑA</v>
      </c>
      <c r="B1473" s="10">
        <v>0</v>
      </c>
      <c r="C1473" s="10" t="s">
        <v>158</v>
      </c>
      <c r="D1473" s="10" t="s">
        <v>32</v>
      </c>
      <c r="E1473" s="84">
        <v>100</v>
      </c>
      <c r="F1473" s="84">
        <v>100</v>
      </c>
      <c r="G1473" s="84">
        <v>100</v>
      </c>
      <c r="H1473" s="11">
        <v>0</v>
      </c>
      <c r="I1473" s="11">
        <v>0</v>
      </c>
      <c r="J1473" s="11">
        <v>0</v>
      </c>
      <c r="K1473" s="11">
        <v>0</v>
      </c>
      <c r="L1473" s="11">
        <v>0</v>
      </c>
      <c r="M1473" s="11">
        <v>0</v>
      </c>
      <c r="N1473" s="11"/>
      <c r="O1473" s="11"/>
    </row>
    <row r="1474" spans="1:15" x14ac:dyDescent="0.35">
      <c r="A1474" s="10" t="str">
        <f t="shared" ref="A1474:A1502" si="48">$B$3&amp;$C$1473&amp;D1474</f>
        <v>DISTRIBUCION VOLUMEN X CRITERIO (Consumiciones)Frutas con gasBCN AM</v>
      </c>
      <c r="B1474" s="10">
        <v>0</v>
      </c>
      <c r="C1474" s="10">
        <v>0</v>
      </c>
      <c r="D1474" s="10" t="s">
        <v>1</v>
      </c>
      <c r="E1474" s="84">
        <v>7.8831868965232754</v>
      </c>
      <c r="F1474" s="84">
        <v>9.1119449401466692</v>
      </c>
      <c r="G1474" s="84">
        <v>6.8807401429992314</v>
      </c>
      <c r="H1474" s="11">
        <v>0</v>
      </c>
      <c r="I1474" s="11">
        <v>0</v>
      </c>
      <c r="J1474" s="11">
        <v>0</v>
      </c>
      <c r="K1474" s="11">
        <v>0</v>
      </c>
      <c r="L1474" s="11">
        <v>0</v>
      </c>
      <c r="M1474" s="11">
        <v>0</v>
      </c>
      <c r="N1474" s="11"/>
      <c r="O1474" s="11"/>
    </row>
    <row r="1475" spans="1:15" x14ac:dyDescent="0.35">
      <c r="A1475" s="10" t="str">
        <f t="shared" si="48"/>
        <v>DISTRIBUCION VOLUMEN X CRITERIO (Consumiciones)Frutas con gasREST.CAT ARAGON</v>
      </c>
      <c r="B1475" s="10">
        <v>0</v>
      </c>
      <c r="C1475" s="10">
        <v>0</v>
      </c>
      <c r="D1475" s="10" t="s">
        <v>2</v>
      </c>
      <c r="E1475" s="84">
        <v>8.4702668227813156</v>
      </c>
      <c r="F1475" s="84">
        <v>11.538105208998189</v>
      </c>
      <c r="G1475" s="84">
        <v>11.922169885087671</v>
      </c>
      <c r="H1475" s="11">
        <v>0</v>
      </c>
      <c r="I1475" s="11">
        <v>0</v>
      </c>
      <c r="J1475" s="11">
        <v>0</v>
      </c>
      <c r="K1475" s="11">
        <v>0</v>
      </c>
      <c r="L1475" s="11">
        <v>0</v>
      </c>
      <c r="M1475" s="11">
        <v>0</v>
      </c>
      <c r="N1475" s="11"/>
      <c r="O1475" s="11"/>
    </row>
    <row r="1476" spans="1:15" x14ac:dyDescent="0.35">
      <c r="A1476" s="10" t="str">
        <f t="shared" si="48"/>
        <v>DISTRIBUCION VOLUMEN X CRITERIO (Consumiciones)Frutas con gasLEVANTE</v>
      </c>
      <c r="B1476" s="10">
        <v>0</v>
      </c>
      <c r="C1476" s="10">
        <v>0</v>
      </c>
      <c r="D1476" s="10" t="s">
        <v>3</v>
      </c>
      <c r="E1476" s="84">
        <v>17.753583180233097</v>
      </c>
      <c r="F1476" s="84">
        <v>16.683456318140962</v>
      </c>
      <c r="G1476" s="84">
        <v>15.937181363809808</v>
      </c>
      <c r="H1476" s="11">
        <v>0</v>
      </c>
      <c r="I1476" s="11">
        <v>0</v>
      </c>
      <c r="J1476" s="11">
        <v>0</v>
      </c>
      <c r="K1476" s="11">
        <v>0</v>
      </c>
      <c r="L1476" s="11">
        <v>0</v>
      </c>
      <c r="M1476" s="11">
        <v>0</v>
      </c>
      <c r="N1476" s="11"/>
      <c r="O1476" s="11"/>
    </row>
    <row r="1477" spans="1:15" x14ac:dyDescent="0.35">
      <c r="A1477" s="10" t="str">
        <f t="shared" si="48"/>
        <v>DISTRIBUCION VOLUMEN X CRITERIO (Consumiciones)Frutas con gasANDALUCIA</v>
      </c>
      <c r="B1477" s="10">
        <v>0</v>
      </c>
      <c r="C1477" s="10">
        <v>0</v>
      </c>
      <c r="D1477" s="10" t="s">
        <v>4</v>
      </c>
      <c r="E1477" s="84">
        <v>31.268352197186765</v>
      </c>
      <c r="F1477" s="84">
        <v>24.386470802777087</v>
      </c>
      <c r="G1477" s="84">
        <v>25.547444342272346</v>
      </c>
      <c r="H1477" s="11">
        <v>0</v>
      </c>
      <c r="I1477" s="11">
        <v>0</v>
      </c>
      <c r="J1477" s="11">
        <v>0</v>
      </c>
      <c r="K1477" s="11">
        <v>0</v>
      </c>
      <c r="L1477" s="11">
        <v>0</v>
      </c>
      <c r="M1477" s="11">
        <v>0</v>
      </c>
      <c r="N1477" s="11"/>
      <c r="O1477" s="11"/>
    </row>
    <row r="1478" spans="1:15" x14ac:dyDescent="0.35">
      <c r="A1478" s="10" t="str">
        <f t="shared" si="48"/>
        <v>DISTRIBUCION VOLUMEN X CRITERIO (Consumiciones)Frutas con gasMDD AM</v>
      </c>
      <c r="B1478" s="10">
        <v>0</v>
      </c>
      <c r="C1478" s="10">
        <v>0</v>
      </c>
      <c r="D1478" s="10" t="s">
        <v>5</v>
      </c>
      <c r="E1478" s="84">
        <v>11.030205963452671</v>
      </c>
      <c r="F1478" s="84">
        <v>12.77298719568587</v>
      </c>
      <c r="G1478" s="84">
        <v>16.690390401661443</v>
      </c>
      <c r="H1478" s="11">
        <v>0</v>
      </c>
      <c r="I1478" s="11">
        <v>0</v>
      </c>
      <c r="J1478" s="11">
        <v>0</v>
      </c>
      <c r="K1478" s="11">
        <v>0</v>
      </c>
      <c r="L1478" s="11">
        <v>0</v>
      </c>
      <c r="M1478" s="11">
        <v>0</v>
      </c>
      <c r="N1478" s="11"/>
      <c r="O1478" s="11"/>
    </row>
    <row r="1479" spans="1:15" x14ac:dyDescent="0.35">
      <c r="A1479" s="10" t="str">
        <f t="shared" si="48"/>
        <v>DISTRIBUCION VOLUMEN X CRITERIO (Consumiciones)Frutas con gasRTO CENTRO</v>
      </c>
      <c r="B1479" s="10">
        <v>0</v>
      </c>
      <c r="C1479" s="10">
        <v>0</v>
      </c>
      <c r="D1479" s="10" t="s">
        <v>6</v>
      </c>
      <c r="E1479" s="84">
        <v>8.307012784266691</v>
      </c>
      <c r="F1479" s="84">
        <v>9.6560713029659624</v>
      </c>
      <c r="G1479" s="84">
        <v>9.8825385803917136</v>
      </c>
      <c r="H1479" s="11">
        <v>0</v>
      </c>
      <c r="I1479" s="11">
        <v>0</v>
      </c>
      <c r="J1479" s="11">
        <v>0</v>
      </c>
      <c r="K1479" s="11">
        <v>0</v>
      </c>
      <c r="L1479" s="11">
        <v>0</v>
      </c>
      <c r="M1479" s="11">
        <v>0</v>
      </c>
      <c r="N1479" s="11"/>
      <c r="O1479" s="11"/>
    </row>
    <row r="1480" spans="1:15" x14ac:dyDescent="0.35">
      <c r="A1480" s="10" t="str">
        <f t="shared" si="48"/>
        <v>DISTRIBUCION VOLUMEN X CRITERIO (Consumiciones)Frutas con gasNORTE-CENTRO</v>
      </c>
      <c r="B1480" s="10">
        <v>0</v>
      </c>
      <c r="C1480" s="10">
        <v>0</v>
      </c>
      <c r="D1480" s="10" t="s">
        <v>7</v>
      </c>
      <c r="E1480" s="84">
        <v>8.7698990648986364</v>
      </c>
      <c r="F1480" s="84">
        <v>8.472290969246199</v>
      </c>
      <c r="G1480" s="84">
        <v>6.3414638342059666</v>
      </c>
      <c r="H1480" s="11">
        <v>0</v>
      </c>
      <c r="I1480" s="11">
        <v>0</v>
      </c>
      <c r="J1480" s="11">
        <v>0</v>
      </c>
      <c r="K1480" s="11">
        <v>0</v>
      </c>
      <c r="L1480" s="11">
        <v>0</v>
      </c>
      <c r="M1480" s="11">
        <v>0</v>
      </c>
      <c r="N1480" s="11"/>
      <c r="O1480" s="11"/>
    </row>
    <row r="1481" spans="1:15" x14ac:dyDescent="0.35">
      <c r="A1481" s="10" t="str">
        <f t="shared" si="48"/>
        <v>DISTRIBUCION VOLUMEN X CRITERIO (Consumiciones)Frutas con gasNOROESTE</v>
      </c>
      <c r="B1481" s="10">
        <v>0</v>
      </c>
      <c r="C1481" s="10">
        <v>0</v>
      </c>
      <c r="D1481" s="10" t="s">
        <v>8</v>
      </c>
      <c r="E1481" s="84">
        <v>6.5175113357638992</v>
      </c>
      <c r="F1481" s="84">
        <v>7.3786716338200611</v>
      </c>
      <c r="G1481" s="84">
        <v>6.7980628483495025</v>
      </c>
      <c r="H1481" s="11">
        <v>0</v>
      </c>
      <c r="I1481" s="11">
        <v>0</v>
      </c>
      <c r="J1481" s="11">
        <v>0</v>
      </c>
      <c r="K1481" s="11">
        <v>0</v>
      </c>
      <c r="L1481" s="11">
        <v>0</v>
      </c>
      <c r="M1481" s="11">
        <v>0</v>
      </c>
      <c r="N1481" s="11"/>
      <c r="O1481" s="11"/>
    </row>
    <row r="1482" spans="1:15" s="20" customFormat="1" x14ac:dyDescent="0.35">
      <c r="A1482" s="10" t="str">
        <f t="shared" si="48"/>
        <v>DISTRIBUCION VOLUMEN X CRITERIO (Consumiciones)Frutas con gas&lt;2MIL</v>
      </c>
      <c r="B1482" s="10">
        <v>0</v>
      </c>
      <c r="C1482" s="10">
        <v>0</v>
      </c>
      <c r="D1482" s="10" t="s">
        <v>9</v>
      </c>
      <c r="E1482" s="84">
        <v>4.3307338023118929</v>
      </c>
      <c r="F1482" s="84">
        <v>5.6374607599223667</v>
      </c>
      <c r="G1482" s="84">
        <v>3.8601871313203349</v>
      </c>
      <c r="H1482" s="11">
        <v>0</v>
      </c>
      <c r="I1482" s="11">
        <v>0</v>
      </c>
      <c r="J1482" s="11">
        <v>0</v>
      </c>
      <c r="K1482" s="11">
        <v>0</v>
      </c>
      <c r="L1482" s="11">
        <v>0</v>
      </c>
      <c r="M1482" s="11">
        <v>0</v>
      </c>
      <c r="N1482" s="21"/>
      <c r="O1482" s="21"/>
    </row>
    <row r="1483" spans="1:15" x14ac:dyDescent="0.35">
      <c r="A1483" s="10" t="str">
        <f t="shared" si="48"/>
        <v>DISTRIBUCION VOLUMEN X CRITERIO (Consumiciones)Frutas con gas2-5MIL</v>
      </c>
      <c r="B1483" s="10">
        <v>0</v>
      </c>
      <c r="C1483" s="10">
        <v>0</v>
      </c>
      <c r="D1483" s="10" t="s">
        <v>10</v>
      </c>
      <c r="E1483" s="84">
        <v>7.598772659628815</v>
      </c>
      <c r="F1483" s="84">
        <v>5.7748710450560754</v>
      </c>
      <c r="G1483" s="84">
        <v>5.2979932566417069</v>
      </c>
      <c r="H1483" s="11">
        <v>0</v>
      </c>
      <c r="I1483" s="11">
        <v>0</v>
      </c>
      <c r="J1483" s="11">
        <v>0</v>
      </c>
      <c r="K1483" s="11">
        <v>0</v>
      </c>
      <c r="L1483" s="11">
        <v>0</v>
      </c>
      <c r="M1483" s="11">
        <v>0</v>
      </c>
      <c r="N1483" s="11"/>
      <c r="O1483" s="11"/>
    </row>
    <row r="1484" spans="1:15" x14ac:dyDescent="0.35">
      <c r="A1484" s="10" t="str">
        <f t="shared" si="48"/>
        <v>DISTRIBUCION VOLUMEN X CRITERIO (Consumiciones)Frutas con gas5-10MIL</v>
      </c>
      <c r="B1484" s="10">
        <v>0</v>
      </c>
      <c r="C1484" s="10">
        <v>0</v>
      </c>
      <c r="D1484" s="10" t="s">
        <v>11</v>
      </c>
      <c r="E1484" s="84">
        <v>7.4912026856796547</v>
      </c>
      <c r="F1484" s="84">
        <v>6.2808506792929624</v>
      </c>
      <c r="G1484" s="84">
        <v>7.227044119578883</v>
      </c>
      <c r="H1484" s="11">
        <v>0</v>
      </c>
      <c r="I1484" s="11">
        <v>0</v>
      </c>
      <c r="J1484" s="11">
        <v>0</v>
      </c>
      <c r="K1484" s="11">
        <v>0</v>
      </c>
      <c r="L1484" s="11">
        <v>0</v>
      </c>
      <c r="M1484" s="11">
        <v>0</v>
      </c>
      <c r="N1484" s="11"/>
      <c r="O1484" s="11"/>
    </row>
    <row r="1485" spans="1:15" x14ac:dyDescent="0.35">
      <c r="A1485" s="10" t="str">
        <f t="shared" si="48"/>
        <v>DISTRIBUCION VOLUMEN X CRITERIO (Consumiciones)Frutas con gas10-30MIL</v>
      </c>
      <c r="B1485" s="10">
        <v>0</v>
      </c>
      <c r="C1485" s="10">
        <v>0</v>
      </c>
      <c r="D1485" s="10" t="s">
        <v>12</v>
      </c>
      <c r="E1485" s="84">
        <v>18.072959800477864</v>
      </c>
      <c r="F1485" s="84">
        <v>16.888595628557656</v>
      </c>
      <c r="G1485" s="84">
        <v>18.871738572885192</v>
      </c>
      <c r="H1485" s="11">
        <v>0</v>
      </c>
      <c r="I1485" s="11">
        <v>0</v>
      </c>
      <c r="J1485" s="11">
        <v>0</v>
      </c>
      <c r="K1485" s="11">
        <v>0</v>
      </c>
      <c r="L1485" s="11">
        <v>0</v>
      </c>
      <c r="M1485" s="11">
        <v>0</v>
      </c>
      <c r="N1485" s="11"/>
      <c r="O1485" s="11"/>
    </row>
    <row r="1486" spans="1:15" x14ac:dyDescent="0.35">
      <c r="A1486" s="10" t="str">
        <f t="shared" si="48"/>
        <v>DISTRIBUCION VOLUMEN X CRITERIO (Consumiciones)Frutas con gas30-100MIL</v>
      </c>
      <c r="B1486" s="10">
        <v>0</v>
      </c>
      <c r="C1486" s="10">
        <v>0</v>
      </c>
      <c r="D1486" s="10" t="s">
        <v>13</v>
      </c>
      <c r="E1486" s="84">
        <v>20.575990074662148</v>
      </c>
      <c r="F1486" s="84">
        <v>20.747035013221137</v>
      </c>
      <c r="G1486" s="84">
        <v>21.022036331563047</v>
      </c>
      <c r="H1486" s="11">
        <v>0</v>
      </c>
      <c r="I1486" s="11">
        <v>0</v>
      </c>
      <c r="J1486" s="11">
        <v>0</v>
      </c>
      <c r="K1486" s="11">
        <v>0</v>
      </c>
      <c r="L1486" s="11">
        <v>0</v>
      </c>
      <c r="M1486" s="11">
        <v>0</v>
      </c>
      <c r="N1486" s="11"/>
      <c r="O1486" s="11"/>
    </row>
    <row r="1487" spans="1:15" x14ac:dyDescent="0.35">
      <c r="A1487" s="10" t="str">
        <f t="shared" si="48"/>
        <v>DISTRIBUCION VOLUMEN X CRITERIO (Consumiciones)Frutas con gas100-200MIL</v>
      </c>
      <c r="B1487" s="10">
        <v>0</v>
      </c>
      <c r="C1487" s="10">
        <v>0</v>
      </c>
      <c r="D1487" s="10" t="s">
        <v>14</v>
      </c>
      <c r="E1487" s="84">
        <v>10.695812827420333</v>
      </c>
      <c r="F1487" s="84">
        <v>8.5430208021258025</v>
      </c>
      <c r="G1487" s="84">
        <v>8.5082665565710212</v>
      </c>
      <c r="H1487" s="11">
        <v>0</v>
      </c>
      <c r="I1487" s="11">
        <v>0</v>
      </c>
      <c r="J1487" s="11">
        <v>0</v>
      </c>
      <c r="K1487" s="11">
        <v>0</v>
      </c>
      <c r="L1487" s="11">
        <v>0</v>
      </c>
      <c r="M1487" s="11">
        <v>0</v>
      </c>
      <c r="N1487" s="11"/>
      <c r="O1487" s="11"/>
    </row>
    <row r="1488" spans="1:15" x14ac:dyDescent="0.35">
      <c r="A1488" s="10" t="str">
        <f t="shared" si="48"/>
        <v>DISTRIBUCION VOLUMEN X CRITERIO (Consumiciones)Frutas con gas200-500MIL</v>
      </c>
      <c r="B1488" s="10">
        <v>0</v>
      </c>
      <c r="C1488" s="10">
        <v>0</v>
      </c>
      <c r="D1488" s="10" t="s">
        <v>15</v>
      </c>
      <c r="E1488" s="84">
        <v>14.161272461312441</v>
      </c>
      <c r="F1488" s="84">
        <v>16.818142592906177</v>
      </c>
      <c r="G1488" s="84">
        <v>13.431457641325903</v>
      </c>
      <c r="H1488" s="11">
        <v>0</v>
      </c>
      <c r="I1488" s="11">
        <v>0</v>
      </c>
      <c r="J1488" s="11">
        <v>0</v>
      </c>
      <c r="K1488" s="11">
        <v>0</v>
      </c>
      <c r="L1488" s="11">
        <v>0</v>
      </c>
      <c r="M1488" s="11">
        <v>0</v>
      </c>
      <c r="N1488" s="11"/>
      <c r="O1488" s="11"/>
    </row>
    <row r="1489" spans="1:15" x14ac:dyDescent="0.35">
      <c r="A1489" s="10" t="str">
        <f t="shared" si="48"/>
        <v>DISTRIBUCION VOLUMEN X CRITERIO (Consumiciones)Frutas con gas&gt;500MIL</v>
      </c>
      <c r="B1489" s="10">
        <v>0</v>
      </c>
      <c r="C1489" s="10">
        <v>0</v>
      </c>
      <c r="D1489" s="10" t="s">
        <v>16</v>
      </c>
      <c r="E1489" s="84">
        <v>17.073278693206156</v>
      </c>
      <c r="F1489" s="84">
        <v>19.310017780151355</v>
      </c>
      <c r="G1489" s="84">
        <v>21.781274044326011</v>
      </c>
      <c r="H1489" s="11">
        <v>0</v>
      </c>
      <c r="I1489" s="11">
        <v>0</v>
      </c>
      <c r="J1489" s="11">
        <v>0</v>
      </c>
      <c r="K1489" s="11">
        <v>0</v>
      </c>
      <c r="L1489" s="11">
        <v>0</v>
      </c>
      <c r="M1489" s="11">
        <v>0</v>
      </c>
      <c r="N1489" s="11"/>
      <c r="O1489" s="11"/>
    </row>
    <row r="1490" spans="1:15" x14ac:dyDescent="0.35">
      <c r="A1490" s="10" t="str">
        <f t="shared" si="48"/>
        <v>DISTRIBUCION VOLUMEN X CRITERIO (Consumiciones)Frutas con gasDE 15 A 19 AÑOS</v>
      </c>
      <c r="B1490" s="10">
        <v>0</v>
      </c>
      <c r="C1490" s="10">
        <v>0</v>
      </c>
      <c r="D1490" s="10" t="s">
        <v>35</v>
      </c>
      <c r="E1490" s="84">
        <v>8.1204129422851761</v>
      </c>
      <c r="F1490" s="84">
        <v>5.6628284117700689</v>
      </c>
      <c r="G1490" s="84">
        <v>4.9694031064487278</v>
      </c>
      <c r="H1490" s="11">
        <v>0</v>
      </c>
      <c r="I1490" s="11">
        <v>0</v>
      </c>
      <c r="J1490" s="11">
        <v>0</v>
      </c>
      <c r="K1490" s="11">
        <v>0</v>
      </c>
      <c r="L1490" s="11">
        <v>0</v>
      </c>
      <c r="M1490" s="11">
        <v>0</v>
      </c>
      <c r="N1490" s="11"/>
      <c r="O1490" s="11"/>
    </row>
    <row r="1491" spans="1:15" x14ac:dyDescent="0.35">
      <c r="A1491" s="10" t="str">
        <f t="shared" si="48"/>
        <v>DISTRIBUCION VOLUMEN X CRITERIO (Consumiciones)Frutas con gasDE 20 A 24 AÑOS</v>
      </c>
      <c r="B1491" s="10">
        <v>0</v>
      </c>
      <c r="C1491" s="10">
        <v>0</v>
      </c>
      <c r="D1491" s="10" t="s">
        <v>36</v>
      </c>
      <c r="E1491" s="84">
        <v>4.7042547587996939</v>
      </c>
      <c r="F1491" s="84">
        <v>4.5526842818251678</v>
      </c>
      <c r="G1491" s="84">
        <v>3.6502938490313461</v>
      </c>
      <c r="H1491" s="11">
        <v>0</v>
      </c>
      <c r="I1491" s="11">
        <v>0</v>
      </c>
      <c r="J1491" s="11">
        <v>0</v>
      </c>
      <c r="K1491" s="11">
        <v>0</v>
      </c>
      <c r="L1491" s="11">
        <v>0</v>
      </c>
      <c r="M1491" s="11">
        <v>0</v>
      </c>
      <c r="N1491" s="11"/>
      <c r="O1491" s="11"/>
    </row>
    <row r="1492" spans="1:15" x14ac:dyDescent="0.35">
      <c r="A1492" s="10" t="str">
        <f t="shared" si="48"/>
        <v>DISTRIBUCION VOLUMEN X CRITERIO (Consumiciones)Frutas con gasDE 25 A 34 AÑOS</v>
      </c>
      <c r="B1492" s="10">
        <v>0</v>
      </c>
      <c r="C1492" s="10">
        <v>0</v>
      </c>
      <c r="D1492" s="10" t="s">
        <v>37</v>
      </c>
      <c r="E1492" s="84">
        <v>8.7188524304068196</v>
      </c>
      <c r="F1492" s="84">
        <v>9.1169435724427199</v>
      </c>
      <c r="G1492" s="84">
        <v>7.3377660905411579</v>
      </c>
      <c r="H1492" s="11">
        <v>0</v>
      </c>
      <c r="I1492" s="11">
        <v>0</v>
      </c>
      <c r="J1492" s="11">
        <v>0</v>
      </c>
      <c r="K1492" s="11">
        <v>0</v>
      </c>
      <c r="L1492" s="11">
        <v>0</v>
      </c>
      <c r="M1492" s="11">
        <v>0</v>
      </c>
      <c r="N1492" s="11"/>
      <c r="O1492" s="11"/>
    </row>
    <row r="1493" spans="1:15" x14ac:dyDescent="0.35">
      <c r="A1493" s="10" t="str">
        <f t="shared" si="48"/>
        <v>DISTRIBUCION VOLUMEN X CRITERIO (Consumiciones)Frutas con gasDE 35 A 49 AÑOS</v>
      </c>
      <c r="B1493" s="10">
        <v>0</v>
      </c>
      <c r="C1493" s="10">
        <v>0</v>
      </c>
      <c r="D1493" s="10" t="s">
        <v>38</v>
      </c>
      <c r="E1493" s="84">
        <v>38.589161454912372</v>
      </c>
      <c r="F1493" s="84">
        <v>33.8858504513423</v>
      </c>
      <c r="G1493" s="84">
        <v>33.757905305233919</v>
      </c>
      <c r="H1493" s="11">
        <v>0</v>
      </c>
      <c r="I1493" s="11">
        <v>0</v>
      </c>
      <c r="J1493" s="11">
        <v>0</v>
      </c>
      <c r="K1493" s="11">
        <v>0</v>
      </c>
      <c r="L1493" s="11">
        <v>0</v>
      </c>
      <c r="M1493" s="11">
        <v>0</v>
      </c>
      <c r="N1493" s="11"/>
      <c r="O1493" s="11"/>
    </row>
    <row r="1494" spans="1:15" x14ac:dyDescent="0.35">
      <c r="A1494" s="10" t="str">
        <f t="shared" si="48"/>
        <v>DISTRIBUCION VOLUMEN X CRITERIO (Consumiciones)Frutas con gasDE 50 A 59 AÑOS</v>
      </c>
      <c r="B1494" s="10">
        <v>0</v>
      </c>
      <c r="C1494" s="10">
        <v>0</v>
      </c>
      <c r="D1494" s="10" t="s">
        <v>39</v>
      </c>
      <c r="E1494" s="84">
        <v>19.508159528863757</v>
      </c>
      <c r="F1494" s="84">
        <v>22.840395461828034</v>
      </c>
      <c r="G1494" s="84">
        <v>20.717584338894415</v>
      </c>
      <c r="H1494" s="11">
        <v>0</v>
      </c>
      <c r="I1494" s="11">
        <v>0</v>
      </c>
      <c r="J1494" s="11">
        <v>0</v>
      </c>
      <c r="K1494" s="11">
        <v>0</v>
      </c>
      <c r="L1494" s="11">
        <v>0</v>
      </c>
      <c r="M1494" s="11">
        <v>0</v>
      </c>
      <c r="N1494" s="11"/>
      <c r="O1494" s="11"/>
    </row>
    <row r="1495" spans="1:15" x14ac:dyDescent="0.35">
      <c r="A1495" s="10" t="str">
        <f t="shared" si="48"/>
        <v>DISTRIBUCION VOLUMEN X CRITERIO (Consumiciones)Frutas con gasDE 60 A 75 AÑOS</v>
      </c>
      <c r="B1495" s="10">
        <v>0</v>
      </c>
      <c r="C1495" s="10">
        <v>0</v>
      </c>
      <c r="D1495" s="10" t="s">
        <v>40</v>
      </c>
      <c r="E1495" s="84">
        <v>20.359182682696975</v>
      </c>
      <c r="F1495" s="84">
        <v>23.941291307915748</v>
      </c>
      <c r="G1495" s="84">
        <v>29.567045745991834</v>
      </c>
      <c r="H1495" s="11">
        <v>0</v>
      </c>
      <c r="I1495" s="11">
        <v>0</v>
      </c>
      <c r="J1495" s="11">
        <v>0</v>
      </c>
      <c r="K1495" s="11">
        <v>0</v>
      </c>
      <c r="L1495" s="11">
        <v>0</v>
      </c>
      <c r="M1495" s="11">
        <v>0</v>
      </c>
      <c r="N1495" s="11"/>
      <c r="O1495" s="11"/>
    </row>
    <row r="1496" spans="1:15" x14ac:dyDescent="0.35">
      <c r="A1496" s="10" t="str">
        <f t="shared" si="48"/>
        <v>DISTRIBUCION VOLUMEN X CRITERIO (Consumiciones)Frutas con gasNIVEL ALTO</v>
      </c>
      <c r="B1496" s="10">
        <v>0</v>
      </c>
      <c r="C1496" s="10">
        <v>0</v>
      </c>
      <c r="D1496" s="10" t="s">
        <v>203</v>
      </c>
      <c r="E1496" s="84">
        <v>22.481834220204156</v>
      </c>
      <c r="F1496" s="84">
        <v>22.314830795482667</v>
      </c>
      <c r="G1496" s="84">
        <v>22.698954091366875</v>
      </c>
      <c r="H1496" s="11">
        <v>0</v>
      </c>
      <c r="I1496" s="11">
        <v>0</v>
      </c>
      <c r="J1496" s="11">
        <v>0</v>
      </c>
      <c r="K1496" s="11">
        <v>0</v>
      </c>
      <c r="L1496" s="11">
        <v>0</v>
      </c>
      <c r="M1496" s="11">
        <v>0</v>
      </c>
      <c r="N1496" s="11"/>
      <c r="O1496" s="11"/>
    </row>
    <row r="1497" spans="1:15" x14ac:dyDescent="0.35">
      <c r="A1497" s="10" t="str">
        <f t="shared" si="48"/>
        <v>DISTRIBUCION VOLUMEN X CRITERIO (Consumiciones)Frutas con gasNIVEL MEDIO ALTO</v>
      </c>
      <c r="B1497" s="10">
        <v>0</v>
      </c>
      <c r="C1497" s="10">
        <v>0</v>
      </c>
      <c r="D1497" s="10" t="s">
        <v>204</v>
      </c>
      <c r="E1497" s="84">
        <v>15.289367386634428</v>
      </c>
      <c r="F1497" s="84">
        <v>13.477444282346198</v>
      </c>
      <c r="G1497" s="84">
        <v>13.227921444254696</v>
      </c>
      <c r="H1497" s="11">
        <v>0</v>
      </c>
      <c r="I1497" s="11">
        <v>0</v>
      </c>
      <c r="J1497" s="11">
        <v>0</v>
      </c>
      <c r="K1497" s="11">
        <v>0</v>
      </c>
      <c r="L1497" s="11">
        <v>0</v>
      </c>
      <c r="M1497" s="11">
        <v>0</v>
      </c>
      <c r="N1497" s="11"/>
      <c r="O1497" s="11"/>
    </row>
    <row r="1498" spans="1:15" x14ac:dyDescent="0.35">
      <c r="A1498" s="10" t="str">
        <f t="shared" si="48"/>
        <v>DISTRIBUCION VOLUMEN X CRITERIO (Consumiciones)Frutas con gasNIVEL MEDIO</v>
      </c>
      <c r="B1498" s="10">
        <v>0</v>
      </c>
      <c r="C1498" s="10">
        <v>0</v>
      </c>
      <c r="D1498" s="10" t="s">
        <v>205</v>
      </c>
      <c r="E1498" s="84">
        <v>24.061685911287533</v>
      </c>
      <c r="F1498" s="84">
        <v>25.450202550442224</v>
      </c>
      <c r="G1498" s="84">
        <v>32.370864375926587</v>
      </c>
      <c r="H1498" s="11">
        <v>0</v>
      </c>
      <c r="I1498" s="11">
        <v>0</v>
      </c>
      <c r="J1498" s="11">
        <v>0</v>
      </c>
      <c r="K1498" s="11">
        <v>0</v>
      </c>
      <c r="L1498" s="11">
        <v>0</v>
      </c>
      <c r="M1498" s="11">
        <v>0</v>
      </c>
      <c r="N1498" s="11"/>
      <c r="O1498" s="11"/>
    </row>
    <row r="1499" spans="1:15" x14ac:dyDescent="0.35">
      <c r="A1499" s="10" t="str">
        <f t="shared" si="48"/>
        <v>DISTRIBUCION VOLUMEN X CRITERIO (Consumiciones)Frutas con gasNIVEL MEDIO BAJO</v>
      </c>
      <c r="B1499" s="10">
        <v>0</v>
      </c>
      <c r="C1499" s="10">
        <v>0</v>
      </c>
      <c r="D1499" s="10" t="s">
        <v>206</v>
      </c>
      <c r="E1499" s="84">
        <v>14.156187629500591</v>
      </c>
      <c r="F1499" s="84">
        <v>15.721634796993655</v>
      </c>
      <c r="G1499" s="84">
        <v>12.187822545836696</v>
      </c>
      <c r="H1499" s="11">
        <v>0</v>
      </c>
      <c r="I1499" s="11">
        <v>0</v>
      </c>
      <c r="J1499" s="11">
        <v>0</v>
      </c>
      <c r="K1499" s="11">
        <v>0</v>
      </c>
      <c r="L1499" s="11">
        <v>0</v>
      </c>
      <c r="M1499" s="11">
        <v>0</v>
      </c>
      <c r="N1499" s="11"/>
      <c r="O1499" s="11"/>
    </row>
    <row r="1500" spans="1:15" x14ac:dyDescent="0.35">
      <c r="A1500" s="10" t="str">
        <f t="shared" si="48"/>
        <v>DISTRIBUCION VOLUMEN X CRITERIO (Consumiciones)Frutas con gasNIVEL BAJO</v>
      </c>
      <c r="B1500" s="10">
        <v>0</v>
      </c>
      <c r="C1500" s="10">
        <v>0</v>
      </c>
      <c r="D1500" s="10" t="s">
        <v>207</v>
      </c>
      <c r="E1500" s="84">
        <v>24.010956582993025</v>
      </c>
      <c r="F1500" s="84">
        <v>23.035895715830197</v>
      </c>
      <c r="G1500" s="84">
        <v>19.51442190402912</v>
      </c>
      <c r="H1500" s="11">
        <v>0</v>
      </c>
      <c r="I1500" s="11">
        <v>0</v>
      </c>
      <c r="J1500" s="11">
        <v>0</v>
      </c>
      <c r="K1500" s="11">
        <v>0</v>
      </c>
      <c r="L1500" s="11">
        <v>0</v>
      </c>
      <c r="M1500" s="11">
        <v>0</v>
      </c>
      <c r="N1500" s="11"/>
      <c r="O1500" s="11"/>
    </row>
    <row r="1501" spans="1:15" x14ac:dyDescent="0.35">
      <c r="A1501" s="10" t="str">
        <f t="shared" si="48"/>
        <v>DISTRIBUCION VOLUMEN X CRITERIO (Consumiciones)Frutas con gasHOMBRE</v>
      </c>
      <c r="B1501" s="10">
        <v>0</v>
      </c>
      <c r="C1501" s="10">
        <v>0</v>
      </c>
      <c r="D1501" s="10" t="s">
        <v>17</v>
      </c>
      <c r="E1501" s="84">
        <v>49.620581114569752</v>
      </c>
      <c r="F1501" s="84">
        <v>48.253458337132507</v>
      </c>
      <c r="G1501" s="84">
        <v>54.659203933417153</v>
      </c>
      <c r="H1501" s="11">
        <v>0</v>
      </c>
      <c r="I1501" s="11">
        <v>0</v>
      </c>
      <c r="J1501" s="11">
        <v>0</v>
      </c>
      <c r="K1501" s="11">
        <v>0</v>
      </c>
      <c r="L1501" s="11">
        <v>0</v>
      </c>
      <c r="M1501" s="11">
        <v>0</v>
      </c>
      <c r="N1501" s="11"/>
      <c r="O1501" s="11"/>
    </row>
    <row r="1502" spans="1:15" x14ac:dyDescent="0.35">
      <c r="A1502" s="10" t="str">
        <f t="shared" si="48"/>
        <v>DISTRIBUCION VOLUMEN X CRITERIO (Consumiciones)Frutas con gasMUJER</v>
      </c>
      <c r="B1502" s="10">
        <v>0</v>
      </c>
      <c r="C1502" s="10">
        <v>0</v>
      </c>
      <c r="D1502" s="10" t="s">
        <v>18</v>
      </c>
      <c r="E1502" s="84">
        <v>50.379442683395048</v>
      </c>
      <c r="F1502" s="84">
        <v>51.746533521772541</v>
      </c>
      <c r="G1502" s="84">
        <v>45.340788247289829</v>
      </c>
      <c r="H1502" s="11">
        <v>0</v>
      </c>
      <c r="I1502" s="11">
        <v>0</v>
      </c>
      <c r="J1502" s="11">
        <v>0</v>
      </c>
      <c r="K1502" s="11">
        <v>0</v>
      </c>
      <c r="L1502" s="11">
        <v>0</v>
      </c>
      <c r="M1502" s="11">
        <v>0</v>
      </c>
      <c r="N1502" s="11"/>
      <c r="O1502" s="11"/>
    </row>
    <row r="1503" spans="1:15" x14ac:dyDescent="0.35">
      <c r="A1503" s="10" t="str">
        <f>$B$3&amp;$C$1503&amp;D1503</f>
        <v>DISTRIBUCION VOLUMEN X CRITERIO (Consumiciones)Frutas sin gasT.ESPAÑA</v>
      </c>
      <c r="B1503" s="10">
        <v>0</v>
      </c>
      <c r="C1503" s="10" t="s">
        <v>159</v>
      </c>
      <c r="D1503" s="10" t="s">
        <v>32</v>
      </c>
      <c r="E1503" s="84">
        <v>100</v>
      </c>
      <c r="F1503" s="84">
        <v>100</v>
      </c>
      <c r="G1503" s="84">
        <v>100</v>
      </c>
      <c r="H1503" s="11">
        <v>0</v>
      </c>
      <c r="I1503" s="11">
        <v>0</v>
      </c>
      <c r="J1503" s="11">
        <v>0</v>
      </c>
      <c r="K1503" s="11">
        <v>0</v>
      </c>
      <c r="L1503" s="11">
        <v>0</v>
      </c>
      <c r="M1503" s="11">
        <v>0</v>
      </c>
      <c r="N1503" s="11"/>
      <c r="O1503" s="11"/>
    </row>
    <row r="1504" spans="1:15" x14ac:dyDescent="0.35">
      <c r="A1504" s="10" t="str">
        <f t="shared" ref="A1504:A1532" si="49">$B$3&amp;$C$1503&amp;D1504</f>
        <v>DISTRIBUCION VOLUMEN X CRITERIO (Consumiciones)Frutas sin gasBCN AM</v>
      </c>
      <c r="B1504" s="10">
        <v>0</v>
      </c>
      <c r="C1504" s="10">
        <v>0</v>
      </c>
      <c r="D1504" s="10" t="s">
        <v>1</v>
      </c>
      <c r="E1504" s="84">
        <v>11.80533570436217</v>
      </c>
      <c r="F1504" s="84">
        <v>10.381787263822789</v>
      </c>
      <c r="G1504" s="84">
        <v>9.4501794138375441</v>
      </c>
      <c r="H1504" s="11">
        <v>0</v>
      </c>
      <c r="I1504" s="11">
        <v>0</v>
      </c>
      <c r="J1504" s="11">
        <v>0</v>
      </c>
      <c r="K1504" s="11">
        <v>0</v>
      </c>
      <c r="L1504" s="11">
        <v>0</v>
      </c>
      <c r="M1504" s="11">
        <v>0</v>
      </c>
      <c r="N1504" s="11"/>
      <c r="O1504" s="11"/>
    </row>
    <row r="1505" spans="1:15" x14ac:dyDescent="0.35">
      <c r="A1505" s="10" t="str">
        <f t="shared" si="49"/>
        <v>DISTRIBUCION VOLUMEN X CRITERIO (Consumiciones)Frutas sin gasREST.CAT ARAGON</v>
      </c>
      <c r="B1505" s="10">
        <v>0</v>
      </c>
      <c r="C1505" s="10">
        <v>0</v>
      </c>
      <c r="D1505" s="10" t="s">
        <v>2</v>
      </c>
      <c r="E1505" s="84">
        <v>12.435205809796095</v>
      </c>
      <c r="F1505" s="84">
        <v>12.724313891459103</v>
      </c>
      <c r="G1505" s="84">
        <v>10.954331083367343</v>
      </c>
      <c r="H1505" s="11">
        <v>0</v>
      </c>
      <c r="I1505" s="11">
        <v>0</v>
      </c>
      <c r="J1505" s="11">
        <v>0</v>
      </c>
      <c r="K1505" s="11">
        <v>0</v>
      </c>
      <c r="L1505" s="11">
        <v>0</v>
      </c>
      <c r="M1505" s="11">
        <v>0</v>
      </c>
      <c r="N1505" s="11"/>
      <c r="O1505" s="11"/>
    </row>
    <row r="1506" spans="1:15" x14ac:dyDescent="0.35">
      <c r="A1506" s="10" t="str">
        <f t="shared" si="49"/>
        <v>DISTRIBUCION VOLUMEN X CRITERIO (Consumiciones)Frutas sin gasLEVANTE</v>
      </c>
      <c r="B1506" s="10">
        <v>0</v>
      </c>
      <c r="C1506" s="10">
        <v>0</v>
      </c>
      <c r="D1506" s="10" t="s">
        <v>3</v>
      </c>
      <c r="E1506" s="84">
        <v>11.941798722778127</v>
      </c>
      <c r="F1506" s="84">
        <v>15.638375192074431</v>
      </c>
      <c r="G1506" s="84">
        <v>10.522930030920937</v>
      </c>
      <c r="H1506" s="11">
        <v>0</v>
      </c>
      <c r="I1506" s="11">
        <v>0</v>
      </c>
      <c r="J1506" s="11">
        <v>0</v>
      </c>
      <c r="K1506" s="11">
        <v>0</v>
      </c>
      <c r="L1506" s="11">
        <v>0</v>
      </c>
      <c r="M1506" s="11">
        <v>0</v>
      </c>
      <c r="N1506" s="11"/>
      <c r="O1506" s="11"/>
    </row>
    <row r="1507" spans="1:15" x14ac:dyDescent="0.35">
      <c r="A1507" s="10" t="str">
        <f t="shared" si="49"/>
        <v>DISTRIBUCION VOLUMEN X CRITERIO (Consumiciones)Frutas sin gasANDALUCIA</v>
      </c>
      <c r="B1507" s="10">
        <v>0</v>
      </c>
      <c r="C1507" s="10">
        <v>0</v>
      </c>
      <c r="D1507" s="10" t="s">
        <v>4</v>
      </c>
      <c r="E1507" s="84">
        <v>13.65833716207964</v>
      </c>
      <c r="F1507" s="84">
        <v>11.962343729902203</v>
      </c>
      <c r="G1507" s="84">
        <v>19.906641236554997</v>
      </c>
      <c r="H1507" s="11">
        <v>0</v>
      </c>
      <c r="I1507" s="11">
        <v>0</v>
      </c>
      <c r="J1507" s="11">
        <v>0</v>
      </c>
      <c r="K1507" s="11">
        <v>0</v>
      </c>
      <c r="L1507" s="11">
        <v>0</v>
      </c>
      <c r="M1507" s="11">
        <v>0</v>
      </c>
      <c r="N1507" s="11"/>
      <c r="O1507" s="11"/>
    </row>
    <row r="1508" spans="1:15" x14ac:dyDescent="0.35">
      <c r="A1508" s="10" t="str">
        <f t="shared" si="49"/>
        <v>DISTRIBUCION VOLUMEN X CRITERIO (Consumiciones)Frutas sin gasMDD AM</v>
      </c>
      <c r="B1508" s="10">
        <v>0</v>
      </c>
      <c r="C1508" s="10">
        <v>0</v>
      </c>
      <c r="D1508" s="10" t="s">
        <v>5</v>
      </c>
      <c r="E1508" s="84">
        <v>15.920464252737624</v>
      </c>
      <c r="F1508" s="84">
        <v>16.518221311237337</v>
      </c>
      <c r="G1508" s="84">
        <v>15.591059171802682</v>
      </c>
      <c r="H1508" s="11">
        <v>0</v>
      </c>
      <c r="I1508" s="11">
        <v>0</v>
      </c>
      <c r="J1508" s="11">
        <v>0</v>
      </c>
      <c r="K1508" s="11">
        <v>0</v>
      </c>
      <c r="L1508" s="11">
        <v>0</v>
      </c>
      <c r="M1508" s="11">
        <v>0</v>
      </c>
      <c r="N1508" s="11"/>
      <c r="O1508" s="11"/>
    </row>
    <row r="1509" spans="1:15" x14ac:dyDescent="0.35">
      <c r="A1509" s="10" t="str">
        <f t="shared" si="49"/>
        <v>DISTRIBUCION VOLUMEN X CRITERIO (Consumiciones)Frutas sin gasRTO CENTRO</v>
      </c>
      <c r="B1509" s="10">
        <v>0</v>
      </c>
      <c r="C1509" s="10">
        <v>0</v>
      </c>
      <c r="D1509" s="10" t="s">
        <v>6</v>
      </c>
      <c r="E1509" s="84">
        <v>14.074787303592156</v>
      </c>
      <c r="F1509" s="84">
        <v>11.530720844449792</v>
      </c>
      <c r="G1509" s="84">
        <v>11.753691077999385</v>
      </c>
      <c r="H1509" s="11">
        <v>0</v>
      </c>
      <c r="I1509" s="11">
        <v>0</v>
      </c>
      <c r="J1509" s="11">
        <v>0</v>
      </c>
      <c r="K1509" s="11">
        <v>0</v>
      </c>
      <c r="L1509" s="11">
        <v>0</v>
      </c>
      <c r="M1509" s="11">
        <v>0</v>
      </c>
      <c r="N1509" s="11"/>
      <c r="O1509" s="11"/>
    </row>
    <row r="1510" spans="1:15" x14ac:dyDescent="0.35">
      <c r="A1510" s="10" t="str">
        <f t="shared" si="49"/>
        <v>DISTRIBUCION VOLUMEN X CRITERIO (Consumiciones)Frutas sin gasNORTE-CENTRO</v>
      </c>
      <c r="B1510" s="10">
        <v>0</v>
      </c>
      <c r="C1510" s="10">
        <v>0</v>
      </c>
      <c r="D1510" s="10" t="s">
        <v>7</v>
      </c>
      <c r="E1510" s="84">
        <v>9.8267023324505836</v>
      </c>
      <c r="F1510" s="84">
        <v>7.5368589278132072</v>
      </c>
      <c r="G1510" s="84">
        <v>8.1600463692673824</v>
      </c>
      <c r="H1510" s="11">
        <v>0</v>
      </c>
      <c r="I1510" s="11">
        <v>0</v>
      </c>
      <c r="J1510" s="11">
        <v>0</v>
      </c>
      <c r="K1510" s="11">
        <v>0</v>
      </c>
      <c r="L1510" s="11">
        <v>0</v>
      </c>
      <c r="M1510" s="11">
        <v>0</v>
      </c>
      <c r="N1510" s="11"/>
      <c r="O1510" s="11"/>
    </row>
    <row r="1511" spans="1:15" x14ac:dyDescent="0.35">
      <c r="A1511" s="10" t="str">
        <f t="shared" si="49"/>
        <v>DISTRIBUCION VOLUMEN X CRITERIO (Consumiciones)Frutas sin gasNOROESTE</v>
      </c>
      <c r="B1511" s="10">
        <v>0</v>
      </c>
      <c r="C1511" s="10">
        <v>0</v>
      </c>
      <c r="D1511" s="10" t="s">
        <v>8</v>
      </c>
      <c r="E1511" s="84">
        <v>10.337365291134676</v>
      </c>
      <c r="F1511" s="84">
        <v>13.707389212297741</v>
      </c>
      <c r="G1511" s="84">
        <v>13.661128237908244</v>
      </c>
      <c r="H1511" s="11">
        <v>0</v>
      </c>
      <c r="I1511" s="11">
        <v>0</v>
      </c>
      <c r="J1511" s="11">
        <v>0</v>
      </c>
      <c r="K1511" s="11">
        <v>0</v>
      </c>
      <c r="L1511" s="11">
        <v>0</v>
      </c>
      <c r="M1511" s="11">
        <v>0</v>
      </c>
      <c r="N1511" s="11"/>
      <c r="O1511" s="11"/>
    </row>
    <row r="1512" spans="1:15" x14ac:dyDescent="0.35">
      <c r="A1512" s="10" t="str">
        <f t="shared" si="49"/>
        <v>DISTRIBUCION VOLUMEN X CRITERIO (Consumiciones)Frutas sin gas&lt;2MIL</v>
      </c>
      <c r="B1512" s="10">
        <v>0</v>
      </c>
      <c r="C1512" s="10">
        <v>0</v>
      </c>
      <c r="D1512" s="10" t="s">
        <v>9</v>
      </c>
      <c r="E1512" s="84">
        <v>3.611485623128889</v>
      </c>
      <c r="F1512" s="84">
        <v>4.5154710681620465</v>
      </c>
      <c r="G1512" s="84">
        <v>4.5423407607005455</v>
      </c>
      <c r="H1512" s="11">
        <v>0</v>
      </c>
      <c r="I1512" s="11">
        <v>0</v>
      </c>
      <c r="J1512" s="11">
        <v>0</v>
      </c>
      <c r="K1512" s="11">
        <v>0</v>
      </c>
      <c r="L1512" s="11">
        <v>0</v>
      </c>
      <c r="M1512" s="11">
        <v>0</v>
      </c>
      <c r="N1512" s="11"/>
      <c r="O1512" s="11"/>
    </row>
    <row r="1513" spans="1:15" x14ac:dyDescent="0.35">
      <c r="A1513" s="10" t="str">
        <f t="shared" si="49"/>
        <v>DISTRIBUCION VOLUMEN X CRITERIO (Consumiciones)Frutas sin gas2-5MIL</v>
      </c>
      <c r="B1513" s="10">
        <v>0</v>
      </c>
      <c r="C1513" s="10">
        <v>0</v>
      </c>
      <c r="D1513" s="10" t="s">
        <v>10</v>
      </c>
      <c r="E1513" s="84">
        <v>6.0523190913093563</v>
      </c>
      <c r="F1513" s="84">
        <v>4.5552137057122337</v>
      </c>
      <c r="G1513" s="84">
        <v>4.6327440572270211</v>
      </c>
      <c r="H1513" s="11">
        <v>0</v>
      </c>
      <c r="I1513" s="11">
        <v>0</v>
      </c>
      <c r="J1513" s="11">
        <v>0</v>
      </c>
      <c r="K1513" s="11">
        <v>0</v>
      </c>
      <c r="L1513" s="11">
        <v>0</v>
      </c>
      <c r="M1513" s="11">
        <v>0</v>
      </c>
      <c r="N1513" s="11"/>
      <c r="O1513" s="11"/>
    </row>
    <row r="1514" spans="1:15" x14ac:dyDescent="0.35">
      <c r="A1514" s="10" t="str">
        <f t="shared" si="49"/>
        <v>DISTRIBUCION VOLUMEN X CRITERIO (Consumiciones)Frutas sin gas5-10MIL</v>
      </c>
      <c r="B1514" s="10">
        <v>0</v>
      </c>
      <c r="C1514" s="10">
        <v>0</v>
      </c>
      <c r="D1514" s="10" t="s">
        <v>11</v>
      </c>
      <c r="E1514" s="84">
        <v>9.0132029313086992</v>
      </c>
      <c r="F1514" s="84">
        <v>7.8117587586632302</v>
      </c>
      <c r="G1514" s="84">
        <v>7.9378301310624861</v>
      </c>
      <c r="H1514" s="11">
        <v>0</v>
      </c>
      <c r="I1514" s="11">
        <v>0</v>
      </c>
      <c r="J1514" s="11">
        <v>0</v>
      </c>
      <c r="K1514" s="11">
        <v>0</v>
      </c>
      <c r="L1514" s="11">
        <v>0</v>
      </c>
      <c r="M1514" s="11">
        <v>0</v>
      </c>
      <c r="N1514" s="11"/>
      <c r="O1514" s="11"/>
    </row>
    <row r="1515" spans="1:15" x14ac:dyDescent="0.35">
      <c r="A1515" s="10" t="str">
        <f t="shared" si="49"/>
        <v>DISTRIBUCION VOLUMEN X CRITERIO (Consumiciones)Frutas sin gas10-30MIL</v>
      </c>
      <c r="B1515" s="10">
        <v>0</v>
      </c>
      <c r="C1515" s="10">
        <v>0</v>
      </c>
      <c r="D1515" s="10" t="s">
        <v>12</v>
      </c>
      <c r="E1515" s="84">
        <v>17.722536257343748</v>
      </c>
      <c r="F1515" s="84">
        <v>16.3050515402606</v>
      </c>
      <c r="G1515" s="84">
        <v>17.906057206273712</v>
      </c>
      <c r="H1515" s="11">
        <v>0</v>
      </c>
      <c r="I1515" s="11">
        <v>0</v>
      </c>
      <c r="J1515" s="11">
        <v>0</v>
      </c>
      <c r="K1515" s="11">
        <v>0</v>
      </c>
      <c r="L1515" s="11">
        <v>0</v>
      </c>
      <c r="M1515" s="11">
        <v>0</v>
      </c>
      <c r="N1515" s="11"/>
      <c r="O1515" s="11"/>
    </row>
    <row r="1516" spans="1:15" x14ac:dyDescent="0.35">
      <c r="A1516" s="10" t="str">
        <f t="shared" si="49"/>
        <v>DISTRIBUCION VOLUMEN X CRITERIO (Consumiciones)Frutas sin gas30-100MIL</v>
      </c>
      <c r="B1516" s="10">
        <v>0</v>
      </c>
      <c r="C1516" s="10">
        <v>0</v>
      </c>
      <c r="D1516" s="10" t="s">
        <v>13</v>
      </c>
      <c r="E1516" s="84">
        <v>21.8871642520192</v>
      </c>
      <c r="F1516" s="84">
        <v>23.60003844946316</v>
      </c>
      <c r="G1516" s="84">
        <v>25.19530029993906</v>
      </c>
      <c r="H1516" s="11">
        <v>0</v>
      </c>
      <c r="I1516" s="11">
        <v>0</v>
      </c>
      <c r="J1516" s="11">
        <v>0</v>
      </c>
      <c r="K1516" s="11">
        <v>0</v>
      </c>
      <c r="L1516" s="11">
        <v>0</v>
      </c>
      <c r="M1516" s="11">
        <v>0</v>
      </c>
      <c r="N1516" s="11"/>
      <c r="O1516" s="11"/>
    </row>
    <row r="1517" spans="1:15" x14ac:dyDescent="0.35">
      <c r="A1517" s="10" t="str">
        <f t="shared" si="49"/>
        <v>DISTRIBUCION VOLUMEN X CRITERIO (Consumiciones)Frutas sin gas100-200MIL</v>
      </c>
      <c r="B1517" s="10">
        <v>0</v>
      </c>
      <c r="C1517" s="10">
        <v>0</v>
      </c>
      <c r="D1517" s="10" t="s">
        <v>14</v>
      </c>
      <c r="E1517" s="84">
        <v>7.4933999027732208</v>
      </c>
      <c r="F1517" s="84">
        <v>6.4427262052454468</v>
      </c>
      <c r="G1517" s="84">
        <v>7.5201005962362055</v>
      </c>
      <c r="H1517" s="11">
        <v>0</v>
      </c>
      <c r="I1517" s="11">
        <v>0</v>
      </c>
      <c r="J1517" s="11">
        <v>0</v>
      </c>
      <c r="K1517" s="11">
        <v>0</v>
      </c>
      <c r="L1517" s="11">
        <v>0</v>
      </c>
      <c r="M1517" s="11">
        <v>0</v>
      </c>
      <c r="N1517" s="11"/>
      <c r="O1517" s="11"/>
    </row>
    <row r="1518" spans="1:15" x14ac:dyDescent="0.35">
      <c r="A1518" s="10" t="str">
        <f t="shared" si="49"/>
        <v>DISTRIBUCION VOLUMEN X CRITERIO (Consumiciones)Frutas sin gas200-500MIL</v>
      </c>
      <c r="B1518" s="10">
        <v>0</v>
      </c>
      <c r="C1518" s="10">
        <v>0</v>
      </c>
      <c r="D1518" s="10" t="s">
        <v>15</v>
      </c>
      <c r="E1518" s="84">
        <v>13.207176855237126</v>
      </c>
      <c r="F1518" s="84">
        <v>16.747019820836563</v>
      </c>
      <c r="G1518" s="84">
        <v>16.382938899528913</v>
      </c>
      <c r="H1518" s="11">
        <v>0</v>
      </c>
      <c r="I1518" s="11">
        <v>0</v>
      </c>
      <c r="J1518" s="11">
        <v>0</v>
      </c>
      <c r="K1518" s="11">
        <v>0</v>
      </c>
      <c r="L1518" s="11">
        <v>0</v>
      </c>
      <c r="M1518" s="11">
        <v>0</v>
      </c>
      <c r="N1518" s="11"/>
      <c r="O1518" s="11"/>
    </row>
    <row r="1519" spans="1:15" x14ac:dyDescent="0.35">
      <c r="A1519" s="10" t="str">
        <f t="shared" si="49"/>
        <v>DISTRIBUCION VOLUMEN X CRITERIO (Consumiciones)Frutas sin gas&gt;500MIL</v>
      </c>
      <c r="B1519" s="10">
        <v>0</v>
      </c>
      <c r="C1519" s="10">
        <v>0</v>
      </c>
      <c r="D1519" s="10" t="s">
        <v>16</v>
      </c>
      <c r="E1519" s="84">
        <v>21.012708244741901</v>
      </c>
      <c r="F1519" s="84">
        <v>20.022727367027784</v>
      </c>
      <c r="G1519" s="84">
        <v>15.882701292349093</v>
      </c>
      <c r="H1519" s="11">
        <v>0</v>
      </c>
      <c r="I1519" s="11">
        <v>0</v>
      </c>
      <c r="J1519" s="11">
        <v>0</v>
      </c>
      <c r="K1519" s="11">
        <v>0</v>
      </c>
      <c r="L1519" s="11">
        <v>0</v>
      </c>
      <c r="M1519" s="11">
        <v>0</v>
      </c>
      <c r="N1519" s="11"/>
      <c r="O1519" s="11"/>
    </row>
    <row r="1520" spans="1:15" x14ac:dyDescent="0.35">
      <c r="A1520" s="10" t="str">
        <f t="shared" si="49"/>
        <v>DISTRIBUCION VOLUMEN X CRITERIO (Consumiciones)Frutas sin gasDE 15 A 19 AÑOS</v>
      </c>
      <c r="B1520" s="10">
        <v>0</v>
      </c>
      <c r="C1520" s="10">
        <v>0</v>
      </c>
      <c r="D1520" s="10" t="s">
        <v>35</v>
      </c>
      <c r="E1520" s="84">
        <v>1.8544078591532236</v>
      </c>
      <c r="F1520" s="84">
        <v>0.92691248044678809</v>
      </c>
      <c r="G1520" s="84">
        <v>4.6279168681674134</v>
      </c>
      <c r="H1520" s="11">
        <v>0</v>
      </c>
      <c r="I1520" s="11">
        <v>0</v>
      </c>
      <c r="J1520" s="11">
        <v>0</v>
      </c>
      <c r="K1520" s="11">
        <v>0</v>
      </c>
      <c r="L1520" s="11">
        <v>0</v>
      </c>
      <c r="M1520" s="11">
        <v>0</v>
      </c>
      <c r="N1520" s="11"/>
      <c r="O1520" s="11"/>
    </row>
    <row r="1521" spans="1:15" x14ac:dyDescent="0.35">
      <c r="A1521" s="10" t="str">
        <f t="shared" si="49"/>
        <v>DISTRIBUCION VOLUMEN X CRITERIO (Consumiciones)Frutas sin gasDE 20 A 24 AÑOS</v>
      </c>
      <c r="B1521" s="10">
        <v>0</v>
      </c>
      <c r="C1521" s="10">
        <v>0</v>
      </c>
      <c r="D1521" s="10" t="s">
        <v>36</v>
      </c>
      <c r="E1521" s="84">
        <v>3.482702904453308</v>
      </c>
      <c r="F1521" s="84">
        <v>2.0769514831396338</v>
      </c>
      <c r="G1521" s="84">
        <v>3.1802611891130219</v>
      </c>
      <c r="H1521" s="11">
        <v>0</v>
      </c>
      <c r="I1521" s="11">
        <v>0</v>
      </c>
      <c r="J1521" s="11">
        <v>0</v>
      </c>
      <c r="K1521" s="11">
        <v>0</v>
      </c>
      <c r="L1521" s="11">
        <v>0</v>
      </c>
      <c r="M1521" s="11">
        <v>0</v>
      </c>
      <c r="N1521" s="11"/>
      <c r="O1521" s="11"/>
    </row>
    <row r="1522" spans="1:15" x14ac:dyDescent="0.35">
      <c r="A1522" s="10" t="str">
        <f t="shared" si="49"/>
        <v>DISTRIBUCION VOLUMEN X CRITERIO (Consumiciones)Frutas sin gasDE 25 A 34 AÑOS</v>
      </c>
      <c r="B1522" s="10">
        <v>0</v>
      </c>
      <c r="C1522" s="10">
        <v>0</v>
      </c>
      <c r="D1522" s="10" t="s">
        <v>37</v>
      </c>
      <c r="E1522" s="84">
        <v>5.7304717688260576</v>
      </c>
      <c r="F1522" s="84">
        <v>6.0618725165173633</v>
      </c>
      <c r="G1522" s="84">
        <v>8.4213325999478652</v>
      </c>
      <c r="H1522" s="11">
        <v>0</v>
      </c>
      <c r="I1522" s="11">
        <v>0</v>
      </c>
      <c r="J1522" s="11">
        <v>0</v>
      </c>
      <c r="K1522" s="11">
        <v>0</v>
      </c>
      <c r="L1522" s="11">
        <v>0</v>
      </c>
      <c r="M1522" s="11">
        <v>0</v>
      </c>
      <c r="N1522" s="11"/>
      <c r="O1522" s="11"/>
    </row>
    <row r="1523" spans="1:15" x14ac:dyDescent="0.35">
      <c r="A1523" s="10" t="str">
        <f t="shared" si="49"/>
        <v>DISTRIBUCION VOLUMEN X CRITERIO (Consumiciones)Frutas sin gasDE 35 A 49 AÑOS</v>
      </c>
      <c r="B1523" s="10">
        <v>0</v>
      </c>
      <c r="C1523" s="10">
        <v>0</v>
      </c>
      <c r="D1523" s="10" t="s">
        <v>38</v>
      </c>
      <c r="E1523" s="84">
        <v>26.668207288039973</v>
      </c>
      <c r="F1523" s="84">
        <v>27.540551735965597</v>
      </c>
      <c r="G1523" s="84">
        <v>28.933800410410392</v>
      </c>
      <c r="H1523" s="11">
        <v>0</v>
      </c>
      <c r="I1523" s="11">
        <v>0</v>
      </c>
      <c r="J1523" s="11">
        <v>0</v>
      </c>
      <c r="K1523" s="11">
        <v>0</v>
      </c>
      <c r="L1523" s="11">
        <v>0</v>
      </c>
      <c r="M1523" s="11">
        <v>0</v>
      </c>
      <c r="N1523" s="11"/>
      <c r="O1523" s="11"/>
    </row>
    <row r="1524" spans="1:15" x14ac:dyDescent="0.35">
      <c r="A1524" s="10" t="str">
        <f t="shared" si="49"/>
        <v>DISTRIBUCION VOLUMEN X CRITERIO (Consumiciones)Frutas sin gasDE 50 A 59 AÑOS</v>
      </c>
      <c r="B1524" s="10">
        <v>0</v>
      </c>
      <c r="C1524" s="10">
        <v>0</v>
      </c>
      <c r="D1524" s="10" t="s">
        <v>39</v>
      </c>
      <c r="E1524" s="84">
        <v>18.376990164084727</v>
      </c>
      <c r="F1524" s="84">
        <v>18.690284041951404</v>
      </c>
      <c r="G1524" s="84">
        <v>22.533658442051767</v>
      </c>
      <c r="H1524" s="11">
        <v>0</v>
      </c>
      <c r="I1524" s="11">
        <v>0</v>
      </c>
      <c r="J1524" s="11">
        <v>0</v>
      </c>
      <c r="K1524" s="11">
        <v>0</v>
      </c>
      <c r="L1524" s="11">
        <v>0</v>
      </c>
      <c r="M1524" s="11">
        <v>0</v>
      </c>
      <c r="N1524" s="11"/>
      <c r="O1524" s="11"/>
    </row>
    <row r="1525" spans="1:15" x14ac:dyDescent="0.35">
      <c r="A1525" s="10" t="str">
        <f t="shared" si="49"/>
        <v>DISTRIBUCION VOLUMEN X CRITERIO (Consumiciones)Frutas sin gasDE 60 A 75 AÑOS</v>
      </c>
      <c r="B1525" s="10">
        <v>0</v>
      </c>
      <c r="C1525" s="10">
        <v>0</v>
      </c>
      <c r="D1525" s="10" t="s">
        <v>40</v>
      </c>
      <c r="E1525" s="84">
        <v>43.887216936480669</v>
      </c>
      <c r="F1525" s="84">
        <v>44.703448142323865</v>
      </c>
      <c r="G1525" s="84">
        <v>32.303032697529041</v>
      </c>
      <c r="H1525" s="11">
        <v>0</v>
      </c>
      <c r="I1525" s="11">
        <v>0</v>
      </c>
      <c r="J1525" s="11">
        <v>0</v>
      </c>
      <c r="K1525" s="11">
        <v>0</v>
      </c>
      <c r="L1525" s="11">
        <v>0</v>
      </c>
      <c r="M1525" s="11">
        <v>0</v>
      </c>
      <c r="N1525" s="11"/>
      <c r="O1525" s="11"/>
    </row>
    <row r="1526" spans="1:15" x14ac:dyDescent="0.35">
      <c r="A1526" s="10" t="str">
        <f t="shared" si="49"/>
        <v>DISTRIBUCION VOLUMEN X CRITERIO (Consumiciones)Frutas sin gasNIVEL ALTO</v>
      </c>
      <c r="B1526" s="10">
        <v>0</v>
      </c>
      <c r="C1526" s="10">
        <v>0</v>
      </c>
      <c r="D1526" s="10" t="s">
        <v>203</v>
      </c>
      <c r="E1526" s="84">
        <v>19.91017641426134</v>
      </c>
      <c r="F1526" s="84">
        <v>23.145601754844559</v>
      </c>
      <c r="G1526" s="84">
        <v>22.557672990276977</v>
      </c>
      <c r="H1526" s="11">
        <v>0</v>
      </c>
      <c r="I1526" s="11">
        <v>0</v>
      </c>
      <c r="J1526" s="11">
        <v>0</v>
      </c>
      <c r="K1526" s="11">
        <v>0</v>
      </c>
      <c r="L1526" s="11">
        <v>0</v>
      </c>
      <c r="M1526" s="11">
        <v>0</v>
      </c>
      <c r="N1526" s="11"/>
      <c r="O1526" s="11"/>
    </row>
    <row r="1527" spans="1:15" x14ac:dyDescent="0.35">
      <c r="A1527" s="10" t="str">
        <f t="shared" si="49"/>
        <v>DISTRIBUCION VOLUMEN X CRITERIO (Consumiciones)Frutas sin gasNIVEL MEDIO ALTO</v>
      </c>
      <c r="B1527" s="10">
        <v>0</v>
      </c>
      <c r="C1527" s="10">
        <v>0</v>
      </c>
      <c r="D1527" s="10" t="s">
        <v>204</v>
      </c>
      <c r="E1527" s="84">
        <v>12.888500863648849</v>
      </c>
      <c r="F1527" s="84">
        <v>14.470223795238626</v>
      </c>
      <c r="G1527" s="84">
        <v>16.13064267389634</v>
      </c>
      <c r="H1527" s="11">
        <v>0</v>
      </c>
      <c r="I1527" s="11">
        <v>0</v>
      </c>
      <c r="J1527" s="11">
        <v>0</v>
      </c>
      <c r="K1527" s="11">
        <v>0</v>
      </c>
      <c r="L1527" s="11">
        <v>0</v>
      </c>
      <c r="M1527" s="11">
        <v>0</v>
      </c>
      <c r="N1527" s="11"/>
      <c r="O1527" s="11"/>
    </row>
    <row r="1528" spans="1:15" x14ac:dyDescent="0.35">
      <c r="A1528" s="10" t="str">
        <f t="shared" si="49"/>
        <v>DISTRIBUCION VOLUMEN X CRITERIO (Consumiciones)Frutas sin gasNIVEL MEDIO</v>
      </c>
      <c r="B1528" s="10">
        <v>0</v>
      </c>
      <c r="C1528" s="10">
        <v>0</v>
      </c>
      <c r="D1528" s="10" t="s">
        <v>205</v>
      </c>
      <c r="E1528" s="84">
        <v>28.524811131337231</v>
      </c>
      <c r="F1528" s="84">
        <v>24.514191724513744</v>
      </c>
      <c r="G1528" s="84">
        <v>24.310999877057871</v>
      </c>
      <c r="H1528" s="11">
        <v>0</v>
      </c>
      <c r="I1528" s="11">
        <v>0</v>
      </c>
      <c r="J1528" s="11">
        <v>0</v>
      </c>
      <c r="K1528" s="11">
        <v>0</v>
      </c>
      <c r="L1528" s="11">
        <v>0</v>
      </c>
      <c r="M1528" s="11">
        <v>0</v>
      </c>
      <c r="N1528" s="11"/>
      <c r="O1528" s="11"/>
    </row>
    <row r="1529" spans="1:15" x14ac:dyDescent="0.35">
      <c r="A1529" s="10" t="str">
        <f t="shared" si="49"/>
        <v>DISTRIBUCION VOLUMEN X CRITERIO (Consumiciones)Frutas sin gasNIVEL MEDIO BAJO</v>
      </c>
      <c r="B1529" s="10">
        <v>0</v>
      </c>
      <c r="C1529" s="10">
        <v>0</v>
      </c>
      <c r="D1529" s="10" t="s">
        <v>206</v>
      </c>
      <c r="E1529" s="84">
        <v>14.009622782676939</v>
      </c>
      <c r="F1529" s="84">
        <v>10.724910687982607</v>
      </c>
      <c r="G1529" s="84">
        <v>13.470307489956598</v>
      </c>
      <c r="H1529" s="11">
        <v>0</v>
      </c>
      <c r="I1529" s="11">
        <v>0</v>
      </c>
      <c r="J1529" s="11">
        <v>0</v>
      </c>
      <c r="K1529" s="11">
        <v>0</v>
      </c>
      <c r="L1529" s="11">
        <v>0</v>
      </c>
      <c r="M1529" s="11">
        <v>0</v>
      </c>
      <c r="N1529" s="11"/>
      <c r="O1529" s="11"/>
    </row>
    <row r="1530" spans="1:15" x14ac:dyDescent="0.35">
      <c r="A1530" s="10" t="str">
        <f t="shared" si="49"/>
        <v>DISTRIBUCION VOLUMEN X CRITERIO (Consumiciones)Frutas sin gasNIVEL BAJO</v>
      </c>
      <c r="B1530" s="10">
        <v>0</v>
      </c>
      <c r="C1530" s="10">
        <v>0</v>
      </c>
      <c r="D1530" s="10" t="s">
        <v>207</v>
      </c>
      <c r="E1530" s="84">
        <v>24.666881965937783</v>
      </c>
      <c r="F1530" s="84">
        <v>27.145075495105992</v>
      </c>
      <c r="G1530" s="84">
        <v>23.530394626568256</v>
      </c>
      <c r="H1530" s="11">
        <v>0</v>
      </c>
      <c r="I1530" s="11">
        <v>0</v>
      </c>
      <c r="J1530" s="11">
        <v>0</v>
      </c>
      <c r="K1530" s="11">
        <v>0</v>
      </c>
      <c r="L1530" s="11">
        <v>0</v>
      </c>
      <c r="M1530" s="11">
        <v>0</v>
      </c>
      <c r="N1530" s="11"/>
      <c r="O1530" s="11"/>
    </row>
    <row r="1531" spans="1:15" x14ac:dyDescent="0.35">
      <c r="A1531" s="10" t="str">
        <f t="shared" si="49"/>
        <v>DISTRIBUCION VOLUMEN X CRITERIO (Consumiciones)Frutas sin gasHOMBRE</v>
      </c>
      <c r="B1531" s="10">
        <v>0</v>
      </c>
      <c r="C1531" s="10">
        <v>0</v>
      </c>
      <c r="D1531" s="10" t="s">
        <v>17</v>
      </c>
      <c r="E1531" s="84">
        <v>53.196869174561066</v>
      </c>
      <c r="F1531" s="84">
        <v>50.250924239343753</v>
      </c>
      <c r="G1531" s="84">
        <v>47.206399523946899</v>
      </c>
      <c r="H1531" s="11">
        <v>0</v>
      </c>
      <c r="I1531" s="11">
        <v>0</v>
      </c>
      <c r="J1531" s="11">
        <v>0</v>
      </c>
      <c r="K1531" s="11">
        <v>0</v>
      </c>
      <c r="L1531" s="11">
        <v>0</v>
      </c>
      <c r="M1531" s="11">
        <v>0</v>
      </c>
      <c r="N1531" s="11"/>
      <c r="O1531" s="11"/>
    </row>
    <row r="1532" spans="1:15" x14ac:dyDescent="0.35">
      <c r="A1532" s="10" t="str">
        <f t="shared" si="49"/>
        <v>DISTRIBUCION VOLUMEN X CRITERIO (Consumiciones)Frutas sin gasMUJER</v>
      </c>
      <c r="B1532" s="10">
        <v>0</v>
      </c>
      <c r="C1532" s="10">
        <v>0</v>
      </c>
      <c r="D1532" s="10" t="s">
        <v>18</v>
      </c>
      <c r="E1532" s="84">
        <v>46.803130825438934</v>
      </c>
      <c r="F1532" s="84">
        <v>49.74907576065624</v>
      </c>
      <c r="G1532" s="84">
        <v>52.793622548248166</v>
      </c>
      <c r="H1532" s="11">
        <v>0</v>
      </c>
      <c r="I1532" s="11">
        <v>0</v>
      </c>
      <c r="J1532" s="11">
        <v>0</v>
      </c>
      <c r="K1532" s="11">
        <v>0</v>
      </c>
      <c r="L1532" s="11">
        <v>0</v>
      </c>
      <c r="M1532" s="11">
        <v>0</v>
      </c>
      <c r="N1532" s="11"/>
      <c r="O1532" s="11"/>
    </row>
    <row r="1533" spans="1:15" x14ac:dyDescent="0.35">
      <c r="A1533" s="10" t="str">
        <f>$B$3&amp;$C$1533&amp;D1533</f>
        <v>DISTRIBUCION VOLUMEN X CRITERIO (Consumiciones)MixersT.ESPAÑA</v>
      </c>
      <c r="B1533" s="10">
        <v>0</v>
      </c>
      <c r="C1533" s="10" t="s">
        <v>160</v>
      </c>
      <c r="D1533" s="10" t="s">
        <v>32</v>
      </c>
      <c r="E1533" s="84">
        <v>100</v>
      </c>
      <c r="F1533" s="84">
        <v>100</v>
      </c>
      <c r="G1533" s="84">
        <v>100</v>
      </c>
      <c r="H1533" s="11">
        <v>0</v>
      </c>
      <c r="I1533" s="11">
        <v>0</v>
      </c>
      <c r="J1533" s="11">
        <v>0</v>
      </c>
      <c r="K1533" s="11">
        <v>0</v>
      </c>
      <c r="L1533" s="11">
        <v>0</v>
      </c>
      <c r="M1533" s="11">
        <v>0</v>
      </c>
      <c r="N1533" s="11"/>
      <c r="O1533" s="11"/>
    </row>
    <row r="1534" spans="1:15" x14ac:dyDescent="0.35">
      <c r="A1534" s="10" t="str">
        <f t="shared" ref="A1534:A1562" si="50">$B$3&amp;$C$1533&amp;D1534</f>
        <v>DISTRIBUCION VOLUMEN X CRITERIO (Consumiciones)MixersBCN AM</v>
      </c>
      <c r="B1534" s="10">
        <v>0</v>
      </c>
      <c r="C1534" s="10">
        <v>0</v>
      </c>
      <c r="D1534" s="10" t="s">
        <v>1</v>
      </c>
      <c r="E1534" s="84">
        <v>10.467494495667044</v>
      </c>
      <c r="F1534" s="84">
        <v>8.9635483521751915</v>
      </c>
      <c r="G1534" s="84">
        <v>9.0453325409245355</v>
      </c>
      <c r="H1534" s="11">
        <v>0</v>
      </c>
      <c r="I1534" s="11">
        <v>0</v>
      </c>
      <c r="J1534" s="11">
        <v>0</v>
      </c>
      <c r="K1534" s="11">
        <v>0</v>
      </c>
      <c r="L1534" s="11">
        <v>0</v>
      </c>
      <c r="M1534" s="11">
        <v>0</v>
      </c>
      <c r="N1534" s="11"/>
      <c r="O1534" s="11"/>
    </row>
    <row r="1535" spans="1:15" x14ac:dyDescent="0.35">
      <c r="A1535" s="10" t="str">
        <f t="shared" si="50"/>
        <v>DISTRIBUCION VOLUMEN X CRITERIO (Consumiciones)MixersREST.CAT ARAGON</v>
      </c>
      <c r="B1535" s="10">
        <v>0</v>
      </c>
      <c r="C1535" s="10">
        <v>0</v>
      </c>
      <c r="D1535" s="10" t="s">
        <v>2</v>
      </c>
      <c r="E1535" s="84">
        <v>18.968820708622193</v>
      </c>
      <c r="F1535" s="84">
        <v>23.706877406783068</v>
      </c>
      <c r="G1535" s="84">
        <v>20.550212659008256</v>
      </c>
      <c r="H1535" s="11">
        <v>0</v>
      </c>
      <c r="I1535" s="11">
        <v>0</v>
      </c>
      <c r="J1535" s="11">
        <v>0</v>
      </c>
      <c r="K1535" s="11">
        <v>0</v>
      </c>
      <c r="L1535" s="11">
        <v>0</v>
      </c>
      <c r="M1535" s="11">
        <v>0</v>
      </c>
      <c r="N1535" s="11"/>
      <c r="O1535" s="11"/>
    </row>
    <row r="1536" spans="1:15" x14ac:dyDescent="0.35">
      <c r="A1536" s="10" t="str">
        <f t="shared" si="50"/>
        <v>DISTRIBUCION VOLUMEN X CRITERIO (Consumiciones)MixersLEVANTE</v>
      </c>
      <c r="B1536" s="10">
        <v>0</v>
      </c>
      <c r="C1536" s="10">
        <v>0</v>
      </c>
      <c r="D1536" s="10" t="s">
        <v>3</v>
      </c>
      <c r="E1536" s="84">
        <v>13.665414506211551</v>
      </c>
      <c r="F1536" s="84">
        <v>10.779616770541747</v>
      </c>
      <c r="G1536" s="84">
        <v>14.421030122179996</v>
      </c>
      <c r="H1536" s="11">
        <v>0</v>
      </c>
      <c r="I1536" s="11">
        <v>0</v>
      </c>
      <c r="J1536" s="11">
        <v>0</v>
      </c>
      <c r="K1536" s="11">
        <v>0</v>
      </c>
      <c r="L1536" s="11">
        <v>0</v>
      </c>
      <c r="M1536" s="11">
        <v>0</v>
      </c>
      <c r="N1536" s="11"/>
      <c r="O1536" s="11"/>
    </row>
    <row r="1537" spans="1:15" x14ac:dyDescent="0.35">
      <c r="A1537" s="10" t="str">
        <f t="shared" si="50"/>
        <v>DISTRIBUCION VOLUMEN X CRITERIO (Consumiciones)MixersANDALUCIA</v>
      </c>
      <c r="B1537" s="10">
        <v>0</v>
      </c>
      <c r="C1537" s="10">
        <v>0</v>
      </c>
      <c r="D1537" s="10" t="s">
        <v>4</v>
      </c>
      <c r="E1537" s="84">
        <v>12.43310295565141</v>
      </c>
      <c r="F1537" s="84">
        <v>14.925021264750004</v>
      </c>
      <c r="G1537" s="84">
        <v>15.43078896978062</v>
      </c>
      <c r="H1537" s="11">
        <v>0</v>
      </c>
      <c r="I1537" s="11">
        <v>0</v>
      </c>
      <c r="J1537" s="11">
        <v>0</v>
      </c>
      <c r="K1537" s="11">
        <v>0</v>
      </c>
      <c r="L1537" s="11">
        <v>0</v>
      </c>
      <c r="M1537" s="11">
        <v>0</v>
      </c>
      <c r="N1537" s="11"/>
      <c r="O1537" s="11"/>
    </row>
    <row r="1538" spans="1:15" x14ac:dyDescent="0.35">
      <c r="A1538" s="10" t="str">
        <f t="shared" si="50"/>
        <v>DISTRIBUCION VOLUMEN X CRITERIO (Consumiciones)MixersMDD AM</v>
      </c>
      <c r="B1538" s="10">
        <v>0</v>
      </c>
      <c r="C1538" s="10">
        <v>0</v>
      </c>
      <c r="D1538" s="10" t="s">
        <v>5</v>
      </c>
      <c r="E1538" s="84">
        <v>11.180857464173116</v>
      </c>
      <c r="F1538" s="84">
        <v>8.5446621611172109</v>
      </c>
      <c r="G1538" s="84">
        <v>7.6908758662921244</v>
      </c>
      <c r="H1538" s="11">
        <v>0</v>
      </c>
      <c r="I1538" s="11">
        <v>0</v>
      </c>
      <c r="J1538" s="11">
        <v>0</v>
      </c>
      <c r="K1538" s="11">
        <v>0</v>
      </c>
      <c r="L1538" s="11">
        <v>0</v>
      </c>
      <c r="M1538" s="11">
        <v>0</v>
      </c>
      <c r="N1538" s="11"/>
      <c r="O1538" s="11"/>
    </row>
    <row r="1539" spans="1:15" x14ac:dyDescent="0.35">
      <c r="A1539" s="10" t="str">
        <f t="shared" si="50"/>
        <v>DISTRIBUCION VOLUMEN X CRITERIO (Consumiciones)MixersRTO CENTRO</v>
      </c>
      <c r="B1539" s="10">
        <v>0</v>
      </c>
      <c r="C1539" s="10">
        <v>0</v>
      </c>
      <c r="D1539" s="10" t="s">
        <v>6</v>
      </c>
      <c r="E1539" s="84">
        <v>3.481039371127745</v>
      </c>
      <c r="F1539" s="84">
        <v>4.8952469030791352</v>
      </c>
      <c r="G1539" s="84">
        <v>6.0836382394639017</v>
      </c>
      <c r="H1539" s="11">
        <v>0</v>
      </c>
      <c r="I1539" s="11">
        <v>0</v>
      </c>
      <c r="J1539" s="11">
        <v>0</v>
      </c>
      <c r="K1539" s="11">
        <v>0</v>
      </c>
      <c r="L1539" s="11">
        <v>0</v>
      </c>
      <c r="M1539" s="11">
        <v>0</v>
      </c>
      <c r="N1539" s="11"/>
      <c r="O1539" s="11"/>
    </row>
    <row r="1540" spans="1:15" x14ac:dyDescent="0.35">
      <c r="A1540" s="10" t="str">
        <f t="shared" si="50"/>
        <v>DISTRIBUCION VOLUMEN X CRITERIO (Consumiciones)MixersNORTE-CENTRO</v>
      </c>
      <c r="B1540" s="10">
        <v>0</v>
      </c>
      <c r="C1540" s="10">
        <v>0</v>
      </c>
      <c r="D1540" s="10" t="s">
        <v>7</v>
      </c>
      <c r="E1540" s="84">
        <v>17.40139502154609</v>
      </c>
      <c r="F1540" s="84">
        <v>12.628044725568735</v>
      </c>
      <c r="G1540" s="84">
        <v>12.084467908137974</v>
      </c>
      <c r="H1540" s="11">
        <v>0</v>
      </c>
      <c r="I1540" s="11">
        <v>0</v>
      </c>
      <c r="J1540" s="11">
        <v>0</v>
      </c>
      <c r="K1540" s="11">
        <v>0</v>
      </c>
      <c r="L1540" s="11">
        <v>0</v>
      </c>
      <c r="M1540" s="11">
        <v>0</v>
      </c>
      <c r="N1540" s="11"/>
      <c r="O1540" s="11"/>
    </row>
    <row r="1541" spans="1:15" x14ac:dyDescent="0.35">
      <c r="A1541" s="10" t="str">
        <f t="shared" si="50"/>
        <v>DISTRIBUCION VOLUMEN X CRITERIO (Consumiciones)MixersNOROESTE</v>
      </c>
      <c r="B1541" s="10">
        <v>0</v>
      </c>
      <c r="C1541" s="10">
        <v>0</v>
      </c>
      <c r="D1541" s="10" t="s">
        <v>8</v>
      </c>
      <c r="E1541" s="84">
        <v>12.401852092000842</v>
      </c>
      <c r="F1541" s="84">
        <v>15.55696323904672</v>
      </c>
      <c r="G1541" s="84">
        <v>14.69362661715963</v>
      </c>
      <c r="H1541" s="11">
        <v>0</v>
      </c>
      <c r="I1541" s="11">
        <v>0</v>
      </c>
      <c r="J1541" s="11">
        <v>0</v>
      </c>
      <c r="K1541" s="11">
        <v>0</v>
      </c>
      <c r="L1541" s="11">
        <v>0</v>
      </c>
      <c r="M1541" s="11">
        <v>0</v>
      </c>
      <c r="N1541" s="11"/>
      <c r="O1541" s="11"/>
    </row>
    <row r="1542" spans="1:15" x14ac:dyDescent="0.35">
      <c r="A1542" s="10" t="str">
        <f t="shared" si="50"/>
        <v>DISTRIBUCION VOLUMEN X CRITERIO (Consumiciones)Mixers&lt;2MIL</v>
      </c>
      <c r="B1542" s="10">
        <v>0</v>
      </c>
      <c r="C1542" s="10">
        <v>0</v>
      </c>
      <c r="D1542" s="10" t="s">
        <v>9</v>
      </c>
      <c r="E1542" s="84">
        <v>3.5212055888732752</v>
      </c>
      <c r="F1542" s="84">
        <v>9.8184315120397141</v>
      </c>
      <c r="G1542" s="84">
        <v>6.8411153246399792</v>
      </c>
      <c r="H1542" s="11">
        <v>0</v>
      </c>
      <c r="I1542" s="11">
        <v>0</v>
      </c>
      <c r="J1542" s="11">
        <v>0</v>
      </c>
      <c r="K1542" s="11">
        <v>0</v>
      </c>
      <c r="L1542" s="11">
        <v>0</v>
      </c>
      <c r="M1542" s="11">
        <v>0</v>
      </c>
      <c r="N1542" s="11"/>
      <c r="O1542" s="11"/>
    </row>
    <row r="1543" spans="1:15" x14ac:dyDescent="0.35">
      <c r="A1543" s="10" t="str">
        <f t="shared" si="50"/>
        <v>DISTRIBUCION VOLUMEN X CRITERIO (Consumiciones)Mixers2-5MIL</v>
      </c>
      <c r="B1543" s="10">
        <v>0</v>
      </c>
      <c r="C1543" s="10">
        <v>0</v>
      </c>
      <c r="D1543" s="10" t="s">
        <v>10</v>
      </c>
      <c r="E1543" s="84">
        <v>4.2844735646747596</v>
      </c>
      <c r="F1543" s="84">
        <v>5.6947934612826892</v>
      </c>
      <c r="G1543" s="84">
        <v>3.7543285099150614</v>
      </c>
      <c r="H1543" s="11">
        <v>0</v>
      </c>
      <c r="I1543" s="11">
        <v>0</v>
      </c>
      <c r="J1543" s="11">
        <v>0</v>
      </c>
      <c r="K1543" s="11">
        <v>0</v>
      </c>
      <c r="L1543" s="11">
        <v>0</v>
      </c>
      <c r="M1543" s="11">
        <v>0</v>
      </c>
      <c r="N1543" s="11"/>
      <c r="O1543" s="11"/>
    </row>
    <row r="1544" spans="1:15" x14ac:dyDescent="0.35">
      <c r="A1544" s="10" t="str">
        <f t="shared" si="50"/>
        <v>DISTRIBUCION VOLUMEN X CRITERIO (Consumiciones)Mixers5-10MIL</v>
      </c>
      <c r="B1544" s="10">
        <v>0</v>
      </c>
      <c r="C1544" s="10">
        <v>0</v>
      </c>
      <c r="D1544" s="10" t="s">
        <v>11</v>
      </c>
      <c r="E1544" s="84">
        <v>6.2837550074017061</v>
      </c>
      <c r="F1544" s="84">
        <v>3.5454552203028094</v>
      </c>
      <c r="G1544" s="84">
        <v>9.7484055781506243</v>
      </c>
      <c r="H1544" s="11">
        <v>0</v>
      </c>
      <c r="I1544" s="11">
        <v>0</v>
      </c>
      <c r="J1544" s="11">
        <v>0</v>
      </c>
      <c r="K1544" s="11">
        <v>0</v>
      </c>
      <c r="L1544" s="11">
        <v>0</v>
      </c>
      <c r="M1544" s="11">
        <v>0</v>
      </c>
      <c r="N1544" s="11"/>
      <c r="O1544" s="11"/>
    </row>
    <row r="1545" spans="1:15" x14ac:dyDescent="0.35">
      <c r="A1545" s="10" t="str">
        <f t="shared" si="50"/>
        <v>DISTRIBUCION VOLUMEN X CRITERIO (Consumiciones)Mixers10-30MIL</v>
      </c>
      <c r="B1545" s="10">
        <v>0</v>
      </c>
      <c r="C1545" s="10">
        <v>0</v>
      </c>
      <c r="D1545" s="10" t="s">
        <v>12</v>
      </c>
      <c r="E1545" s="84">
        <v>15.326273897875579</v>
      </c>
      <c r="F1545" s="84">
        <v>14.385376038106431</v>
      </c>
      <c r="G1545" s="84">
        <v>17.910387451799373</v>
      </c>
      <c r="H1545" s="11">
        <v>0</v>
      </c>
      <c r="I1545" s="11">
        <v>0</v>
      </c>
      <c r="J1545" s="11">
        <v>0</v>
      </c>
      <c r="K1545" s="11">
        <v>0</v>
      </c>
      <c r="L1545" s="11">
        <v>0</v>
      </c>
      <c r="M1545" s="11">
        <v>0</v>
      </c>
      <c r="N1545" s="11"/>
      <c r="O1545" s="11"/>
    </row>
    <row r="1546" spans="1:15" x14ac:dyDescent="0.35">
      <c r="A1546" s="10" t="str">
        <f t="shared" si="50"/>
        <v>DISTRIBUCION VOLUMEN X CRITERIO (Consumiciones)Mixers30-100MIL</v>
      </c>
      <c r="B1546" s="10">
        <v>0</v>
      </c>
      <c r="C1546" s="10">
        <v>0</v>
      </c>
      <c r="D1546" s="10" t="s">
        <v>13</v>
      </c>
      <c r="E1546" s="84">
        <v>19.356026704252741</v>
      </c>
      <c r="F1546" s="84">
        <v>21.714956465257266</v>
      </c>
      <c r="G1546" s="84">
        <v>24.462867640422289</v>
      </c>
      <c r="H1546" s="11">
        <v>0</v>
      </c>
      <c r="I1546" s="11">
        <v>0</v>
      </c>
      <c r="J1546" s="11">
        <v>0</v>
      </c>
      <c r="K1546" s="11">
        <v>0</v>
      </c>
      <c r="L1546" s="11">
        <v>0</v>
      </c>
      <c r="M1546" s="11">
        <v>0</v>
      </c>
      <c r="N1546" s="11"/>
      <c r="O1546" s="11"/>
    </row>
    <row r="1547" spans="1:15" x14ac:dyDescent="0.35">
      <c r="A1547" s="10" t="str">
        <f t="shared" si="50"/>
        <v>DISTRIBUCION VOLUMEN X CRITERIO (Consumiciones)Mixers100-200MIL</v>
      </c>
      <c r="B1547" s="10">
        <v>0</v>
      </c>
      <c r="C1547" s="10">
        <v>0</v>
      </c>
      <c r="D1547" s="10" t="s">
        <v>14</v>
      </c>
      <c r="E1547" s="84">
        <v>10.322953936510434</v>
      </c>
      <c r="F1547" s="84">
        <v>7.7466850187903056</v>
      </c>
      <c r="G1547" s="84">
        <v>11.352269681893228</v>
      </c>
      <c r="H1547" s="11">
        <v>0</v>
      </c>
      <c r="I1547" s="11">
        <v>0</v>
      </c>
      <c r="J1547" s="11">
        <v>0</v>
      </c>
      <c r="K1547" s="11">
        <v>0</v>
      </c>
      <c r="L1547" s="11">
        <v>0</v>
      </c>
      <c r="M1547" s="11">
        <v>0</v>
      </c>
      <c r="N1547" s="11"/>
      <c r="O1547" s="11"/>
    </row>
    <row r="1548" spans="1:15" x14ac:dyDescent="0.35">
      <c r="A1548" s="10" t="str">
        <f t="shared" si="50"/>
        <v>DISTRIBUCION VOLUMEN X CRITERIO (Consumiciones)Mixers200-500MIL</v>
      </c>
      <c r="B1548" s="10">
        <v>0</v>
      </c>
      <c r="C1548" s="10">
        <v>0</v>
      </c>
      <c r="D1548" s="10" t="s">
        <v>15</v>
      </c>
      <c r="E1548" s="84">
        <v>20.791532645814332</v>
      </c>
      <c r="F1548" s="84">
        <v>16.508875520019796</v>
      </c>
      <c r="G1548" s="84">
        <v>11.554153411639243</v>
      </c>
      <c r="H1548" s="11">
        <v>0</v>
      </c>
      <c r="I1548" s="11">
        <v>0</v>
      </c>
      <c r="J1548" s="11">
        <v>0</v>
      </c>
      <c r="K1548" s="11">
        <v>0</v>
      </c>
      <c r="L1548" s="11">
        <v>0</v>
      </c>
      <c r="M1548" s="11">
        <v>0</v>
      </c>
      <c r="N1548" s="11"/>
      <c r="O1548" s="11"/>
    </row>
    <row r="1549" spans="1:15" x14ac:dyDescent="0.35">
      <c r="A1549" s="10" t="str">
        <f t="shared" si="50"/>
        <v>DISTRIBUCION VOLUMEN X CRITERIO (Consumiciones)Mixers&gt;500MIL</v>
      </c>
      <c r="B1549" s="10">
        <v>0</v>
      </c>
      <c r="C1549" s="10">
        <v>0</v>
      </c>
      <c r="D1549" s="10" t="s">
        <v>16</v>
      </c>
      <c r="E1549" s="84">
        <v>20.113743222778975</v>
      </c>
      <c r="F1549" s="84">
        <v>20.585403875597343</v>
      </c>
      <c r="G1549" s="84">
        <v>14.376457127305194</v>
      </c>
      <c r="H1549" s="11">
        <v>0</v>
      </c>
      <c r="I1549" s="11">
        <v>0</v>
      </c>
      <c r="J1549" s="11">
        <v>0</v>
      </c>
      <c r="K1549" s="11">
        <v>0</v>
      </c>
      <c r="L1549" s="11">
        <v>0</v>
      </c>
      <c r="M1549" s="11">
        <v>0</v>
      </c>
      <c r="N1549" s="11"/>
      <c r="O1549" s="11"/>
    </row>
    <row r="1550" spans="1:15" x14ac:dyDescent="0.35">
      <c r="A1550" s="10" t="str">
        <f t="shared" si="50"/>
        <v>DISTRIBUCION VOLUMEN X CRITERIO (Consumiciones)MixersDE 15 A 19 AÑOS</v>
      </c>
      <c r="B1550" s="10">
        <v>0</v>
      </c>
      <c r="C1550" s="10">
        <v>0</v>
      </c>
      <c r="D1550" s="10" t="s">
        <v>35</v>
      </c>
      <c r="E1550" s="84">
        <v>0.16821269862191485</v>
      </c>
      <c r="F1550" s="84">
        <v>0.26569629297412661</v>
      </c>
      <c r="G1550" s="84">
        <v>4.786909147461631</v>
      </c>
      <c r="H1550" s="11">
        <v>0</v>
      </c>
      <c r="I1550" s="11">
        <v>0</v>
      </c>
      <c r="J1550" s="11">
        <v>0</v>
      </c>
      <c r="K1550" s="11">
        <v>0</v>
      </c>
      <c r="L1550" s="11">
        <v>0</v>
      </c>
      <c r="M1550" s="11">
        <v>0</v>
      </c>
      <c r="N1550" s="11"/>
      <c r="O1550" s="11"/>
    </row>
    <row r="1551" spans="1:15" x14ac:dyDescent="0.35">
      <c r="A1551" s="10" t="str">
        <f t="shared" si="50"/>
        <v>DISTRIBUCION VOLUMEN X CRITERIO (Consumiciones)MixersDE 20 A 24 AÑOS</v>
      </c>
      <c r="B1551" s="10">
        <v>0</v>
      </c>
      <c r="C1551" s="10">
        <v>0</v>
      </c>
      <c r="D1551" s="10" t="s">
        <v>36</v>
      </c>
      <c r="E1551" s="84">
        <v>0.53692725351678516</v>
      </c>
      <c r="F1551" s="84">
        <v>1.3585382224215523</v>
      </c>
      <c r="G1551" s="84">
        <v>9.4717058682222313E-2</v>
      </c>
      <c r="H1551" s="11">
        <v>0</v>
      </c>
      <c r="I1551" s="11">
        <v>0</v>
      </c>
      <c r="J1551" s="11">
        <v>0</v>
      </c>
      <c r="K1551" s="11">
        <v>0</v>
      </c>
      <c r="L1551" s="11">
        <v>0</v>
      </c>
      <c r="M1551" s="11">
        <v>0</v>
      </c>
      <c r="N1551" s="11"/>
      <c r="O1551" s="11"/>
    </row>
    <row r="1552" spans="1:15" x14ac:dyDescent="0.35">
      <c r="A1552" s="10" t="str">
        <f t="shared" si="50"/>
        <v>DISTRIBUCION VOLUMEN X CRITERIO (Consumiciones)MixersDE 25 A 34 AÑOS</v>
      </c>
      <c r="B1552" s="10">
        <v>0</v>
      </c>
      <c r="C1552" s="10">
        <v>0</v>
      </c>
      <c r="D1552" s="10" t="s">
        <v>37</v>
      </c>
      <c r="E1552" s="84">
        <v>2.4882284870401037</v>
      </c>
      <c r="F1552" s="84">
        <v>4.1310842702711055</v>
      </c>
      <c r="G1552" s="84">
        <v>2.471242781188252</v>
      </c>
      <c r="H1552" s="11">
        <v>0</v>
      </c>
      <c r="I1552" s="11">
        <v>0</v>
      </c>
      <c r="J1552" s="11">
        <v>0</v>
      </c>
      <c r="K1552" s="11">
        <v>0</v>
      </c>
      <c r="L1552" s="11">
        <v>0</v>
      </c>
      <c r="M1552" s="11">
        <v>0</v>
      </c>
      <c r="N1552" s="11"/>
      <c r="O1552" s="11"/>
    </row>
    <row r="1553" spans="1:15" x14ac:dyDescent="0.35">
      <c r="A1553" s="10" t="str">
        <f t="shared" si="50"/>
        <v>DISTRIBUCION VOLUMEN X CRITERIO (Consumiciones)MixersDE 35 A 49 AÑOS</v>
      </c>
      <c r="B1553" s="10">
        <v>0</v>
      </c>
      <c r="C1553" s="10">
        <v>0</v>
      </c>
      <c r="D1553" s="10" t="s">
        <v>38</v>
      </c>
      <c r="E1553" s="84">
        <v>14.573794202078998</v>
      </c>
      <c r="F1553" s="84">
        <v>11.744148714062574</v>
      </c>
      <c r="G1553" s="84">
        <v>11.460550122402164</v>
      </c>
      <c r="H1553" s="11">
        <v>0</v>
      </c>
      <c r="I1553" s="11">
        <v>0</v>
      </c>
      <c r="J1553" s="11">
        <v>0</v>
      </c>
      <c r="K1553" s="11">
        <v>0</v>
      </c>
      <c r="L1553" s="11">
        <v>0</v>
      </c>
      <c r="M1553" s="11">
        <v>0</v>
      </c>
      <c r="N1553" s="11"/>
      <c r="O1553" s="11"/>
    </row>
    <row r="1554" spans="1:15" x14ac:dyDescent="0.35">
      <c r="A1554" s="10" t="str">
        <f t="shared" si="50"/>
        <v>DISTRIBUCION VOLUMEN X CRITERIO (Consumiciones)MixersDE 50 A 59 AÑOS</v>
      </c>
      <c r="B1554" s="10">
        <v>0</v>
      </c>
      <c r="C1554" s="10">
        <v>0</v>
      </c>
      <c r="D1554" s="10" t="s">
        <v>39</v>
      </c>
      <c r="E1554" s="84">
        <v>24.343324397428784</v>
      </c>
      <c r="F1554" s="84">
        <v>29.48950371939809</v>
      </c>
      <c r="G1554" s="84">
        <v>25.943718609711357</v>
      </c>
      <c r="H1554" s="11">
        <v>0</v>
      </c>
      <c r="I1554" s="11">
        <v>0</v>
      </c>
      <c r="J1554" s="11">
        <v>0</v>
      </c>
      <c r="K1554" s="11">
        <v>0</v>
      </c>
      <c r="L1554" s="11">
        <v>0</v>
      </c>
      <c r="M1554" s="11">
        <v>0</v>
      </c>
      <c r="N1554" s="11"/>
      <c r="O1554" s="11"/>
    </row>
    <row r="1555" spans="1:15" x14ac:dyDescent="0.35">
      <c r="A1555" s="10" t="str">
        <f t="shared" si="50"/>
        <v>DISTRIBUCION VOLUMEN X CRITERIO (Consumiciones)MixersDE 60 A 75 AÑOS</v>
      </c>
      <c r="B1555" s="10">
        <v>0</v>
      </c>
      <c r="C1555" s="10">
        <v>0</v>
      </c>
      <c r="D1555" s="10" t="s">
        <v>40</v>
      </c>
      <c r="E1555" s="84">
        <v>57.889482489949764</v>
      </c>
      <c r="F1555" s="84">
        <v>53.01100818112927</v>
      </c>
      <c r="G1555" s="84">
        <v>55.242839508058552</v>
      </c>
      <c r="H1555" s="11">
        <v>0</v>
      </c>
      <c r="I1555" s="11">
        <v>0</v>
      </c>
      <c r="J1555" s="11">
        <v>0</v>
      </c>
      <c r="K1555" s="11">
        <v>0</v>
      </c>
      <c r="L1555" s="11">
        <v>0</v>
      </c>
      <c r="M1555" s="11">
        <v>0</v>
      </c>
      <c r="N1555" s="11"/>
      <c r="O1555" s="11"/>
    </row>
    <row r="1556" spans="1:15" x14ac:dyDescent="0.35">
      <c r="A1556" s="10" t="str">
        <f t="shared" si="50"/>
        <v>DISTRIBUCION VOLUMEN X CRITERIO (Consumiciones)MixersNIVEL ALTO</v>
      </c>
      <c r="B1556" s="10">
        <v>0</v>
      </c>
      <c r="C1556" s="10">
        <v>0</v>
      </c>
      <c r="D1556" s="10" t="s">
        <v>203</v>
      </c>
      <c r="E1556" s="84">
        <v>15.791373202632442</v>
      </c>
      <c r="F1556" s="84">
        <v>19.420738930731044</v>
      </c>
      <c r="G1556" s="84">
        <v>24.291712894370335</v>
      </c>
      <c r="H1556" s="11">
        <v>0</v>
      </c>
      <c r="I1556" s="11">
        <v>0</v>
      </c>
      <c r="J1556" s="11">
        <v>0</v>
      </c>
      <c r="K1556" s="11">
        <v>0</v>
      </c>
      <c r="L1556" s="11">
        <v>0</v>
      </c>
      <c r="M1556" s="11">
        <v>0</v>
      </c>
      <c r="N1556" s="11"/>
      <c r="O1556" s="11"/>
    </row>
    <row r="1557" spans="1:15" x14ac:dyDescent="0.35">
      <c r="A1557" s="10" t="str">
        <f t="shared" si="50"/>
        <v>DISTRIBUCION VOLUMEN X CRITERIO (Consumiciones)MixersNIVEL MEDIO ALTO</v>
      </c>
      <c r="B1557" s="10">
        <v>0</v>
      </c>
      <c r="C1557" s="10">
        <v>0</v>
      </c>
      <c r="D1557" s="10" t="s">
        <v>204</v>
      </c>
      <c r="E1557" s="84">
        <v>14.265048424665929</v>
      </c>
      <c r="F1557" s="84">
        <v>9.2331822891696689</v>
      </c>
      <c r="G1557" s="84">
        <v>8.1363281016764173</v>
      </c>
      <c r="H1557" s="11">
        <v>0</v>
      </c>
      <c r="I1557" s="11">
        <v>0</v>
      </c>
      <c r="J1557" s="11">
        <v>0</v>
      </c>
      <c r="K1557" s="11">
        <v>0</v>
      </c>
      <c r="L1557" s="11">
        <v>0</v>
      </c>
      <c r="M1557" s="11">
        <v>0</v>
      </c>
      <c r="N1557" s="11"/>
      <c r="O1557" s="11"/>
    </row>
    <row r="1558" spans="1:15" x14ac:dyDescent="0.35">
      <c r="A1558" s="10" t="str">
        <f t="shared" si="50"/>
        <v>DISTRIBUCION VOLUMEN X CRITERIO (Consumiciones)MixersNIVEL MEDIO</v>
      </c>
      <c r="B1558" s="10">
        <v>0</v>
      </c>
      <c r="C1558" s="10">
        <v>0</v>
      </c>
      <c r="D1558" s="10" t="s">
        <v>205</v>
      </c>
      <c r="E1558" s="84">
        <v>30.624329895738335</v>
      </c>
      <c r="F1558" s="84">
        <v>21.447264966517686</v>
      </c>
      <c r="G1558" s="84">
        <v>24.375068560486664</v>
      </c>
      <c r="H1558" s="11">
        <v>0</v>
      </c>
      <c r="I1558" s="11">
        <v>0</v>
      </c>
      <c r="J1558" s="11">
        <v>0</v>
      </c>
      <c r="K1558" s="11">
        <v>0</v>
      </c>
      <c r="L1558" s="11">
        <v>0</v>
      </c>
      <c r="M1558" s="11">
        <v>0</v>
      </c>
      <c r="N1558" s="11"/>
      <c r="O1558" s="11"/>
    </row>
    <row r="1559" spans="1:15" x14ac:dyDescent="0.35">
      <c r="A1559" s="10" t="str">
        <f t="shared" si="50"/>
        <v>DISTRIBUCION VOLUMEN X CRITERIO (Consumiciones)MixersNIVEL MEDIO BAJO</v>
      </c>
      <c r="B1559" s="10">
        <v>0</v>
      </c>
      <c r="C1559" s="10">
        <v>0</v>
      </c>
      <c r="D1559" s="10" t="s">
        <v>206</v>
      </c>
      <c r="E1559" s="84">
        <v>20.164786300074901</v>
      </c>
      <c r="F1559" s="84">
        <v>17.582678894542305</v>
      </c>
      <c r="G1559" s="84">
        <v>14.310729316950097</v>
      </c>
      <c r="H1559" s="11">
        <v>0</v>
      </c>
      <c r="I1559" s="11">
        <v>0</v>
      </c>
      <c r="J1559" s="11">
        <v>0</v>
      </c>
      <c r="K1559" s="11">
        <v>0</v>
      </c>
      <c r="L1559" s="11">
        <v>0</v>
      </c>
      <c r="M1559" s="11">
        <v>0</v>
      </c>
      <c r="N1559" s="11"/>
      <c r="O1559" s="11"/>
    </row>
    <row r="1560" spans="1:15" x14ac:dyDescent="0.35">
      <c r="A1560" s="10" t="str">
        <f t="shared" si="50"/>
        <v>DISTRIBUCION VOLUMEN X CRITERIO (Consumiciones)MixersNIVEL BAJO</v>
      </c>
      <c r="B1560" s="10">
        <v>0</v>
      </c>
      <c r="C1560" s="10">
        <v>0</v>
      </c>
      <c r="D1560" s="10" t="s">
        <v>207</v>
      </c>
      <c r="E1560" s="84">
        <v>19.154433831433831</v>
      </c>
      <c r="F1560" s="84">
        <v>32.316116360712023</v>
      </c>
      <c r="G1560" s="84">
        <v>28.886140298014212</v>
      </c>
      <c r="H1560" s="11">
        <v>0</v>
      </c>
      <c r="I1560" s="11">
        <v>0</v>
      </c>
      <c r="J1560" s="11">
        <v>0</v>
      </c>
      <c r="K1560" s="11">
        <v>0</v>
      </c>
      <c r="L1560" s="11">
        <v>0</v>
      </c>
      <c r="M1560" s="11">
        <v>0</v>
      </c>
      <c r="N1560" s="11"/>
      <c r="O1560" s="11"/>
    </row>
    <row r="1561" spans="1:15" x14ac:dyDescent="0.35">
      <c r="A1561" s="10" t="str">
        <f t="shared" si="50"/>
        <v>DISTRIBUCION VOLUMEN X CRITERIO (Consumiciones)MixersHOMBRE</v>
      </c>
      <c r="B1561" s="10">
        <v>0</v>
      </c>
      <c r="C1561" s="10">
        <v>0</v>
      </c>
      <c r="D1561" s="10" t="s">
        <v>17</v>
      </c>
      <c r="E1561" s="84">
        <v>44.59177230663262</v>
      </c>
      <c r="F1561" s="84">
        <v>50.115061629111835</v>
      </c>
      <c r="G1561" s="84">
        <v>44.315450444133091</v>
      </c>
      <c r="H1561" s="11">
        <v>0</v>
      </c>
      <c r="I1561" s="11">
        <v>0</v>
      </c>
      <c r="J1561" s="11">
        <v>0</v>
      </c>
      <c r="K1561" s="11">
        <v>0</v>
      </c>
      <c r="L1561" s="11">
        <v>0</v>
      </c>
      <c r="M1561" s="11">
        <v>0</v>
      </c>
      <c r="N1561" s="11"/>
      <c r="O1561" s="11"/>
    </row>
    <row r="1562" spans="1:15" x14ac:dyDescent="0.35">
      <c r="A1562" s="10" t="str">
        <f t="shared" si="50"/>
        <v>DISTRIBUCION VOLUMEN X CRITERIO (Consumiciones)MixersMUJER</v>
      </c>
      <c r="B1562" s="10">
        <v>0</v>
      </c>
      <c r="C1562" s="10">
        <v>0</v>
      </c>
      <c r="D1562" s="10" t="s">
        <v>18</v>
      </c>
      <c r="E1562" s="84">
        <v>55.408199347912813</v>
      </c>
      <c r="F1562" s="84">
        <v>49.884919812560895</v>
      </c>
      <c r="G1562" s="84">
        <v>55.684528727364622</v>
      </c>
      <c r="H1562" s="11">
        <v>0</v>
      </c>
      <c r="I1562" s="11">
        <v>0</v>
      </c>
      <c r="J1562" s="11">
        <v>0</v>
      </c>
      <c r="K1562" s="11">
        <v>0</v>
      </c>
      <c r="L1562" s="11">
        <v>0</v>
      </c>
      <c r="M1562" s="11">
        <v>0</v>
      </c>
      <c r="N1562" s="11"/>
      <c r="O1562" s="11"/>
    </row>
    <row r="1563" spans="1:15" x14ac:dyDescent="0.35">
      <c r="A1563" s="10" t="str">
        <f>$B$3&amp;$C$1563&amp;D1563</f>
        <v>DISTRIBUCION VOLUMEN X CRITERIO (Consumiciones)IsotonicasT.ESPAÑA</v>
      </c>
      <c r="B1563" s="10">
        <v>0</v>
      </c>
      <c r="C1563" s="10" t="s">
        <v>174</v>
      </c>
      <c r="D1563" s="10" t="s">
        <v>32</v>
      </c>
      <c r="E1563" s="84">
        <v>100</v>
      </c>
      <c r="F1563" s="84">
        <v>100</v>
      </c>
      <c r="G1563" s="84">
        <v>100</v>
      </c>
      <c r="H1563" s="11">
        <v>0</v>
      </c>
      <c r="I1563" s="11">
        <v>0</v>
      </c>
      <c r="J1563" s="11">
        <v>0</v>
      </c>
      <c r="K1563" s="11">
        <v>0</v>
      </c>
      <c r="L1563" s="11">
        <v>0</v>
      </c>
      <c r="M1563" s="11">
        <v>0</v>
      </c>
      <c r="N1563" s="11"/>
      <c r="O1563" s="11"/>
    </row>
    <row r="1564" spans="1:15" x14ac:dyDescent="0.35">
      <c r="A1564" s="10" t="str">
        <f t="shared" ref="A1564:A1592" si="51">$B$3&amp;$C$1563&amp;D1564</f>
        <v>DISTRIBUCION VOLUMEN X CRITERIO (Consumiciones)IsotonicasBCN AM</v>
      </c>
      <c r="B1564" s="10">
        <v>0</v>
      </c>
      <c r="C1564" s="10">
        <v>0</v>
      </c>
      <c r="D1564" s="10" t="s">
        <v>1</v>
      </c>
      <c r="E1564" s="84">
        <v>11.545287712859093</v>
      </c>
      <c r="F1564" s="84">
        <v>9.825159880890169</v>
      </c>
      <c r="G1564" s="84">
        <v>12.705764380148601</v>
      </c>
      <c r="H1564" s="11">
        <v>0</v>
      </c>
      <c r="I1564" s="11">
        <v>0</v>
      </c>
      <c r="J1564" s="11">
        <v>0</v>
      </c>
      <c r="K1564" s="11">
        <v>0</v>
      </c>
      <c r="L1564" s="11">
        <v>0</v>
      </c>
      <c r="M1564" s="11">
        <v>0</v>
      </c>
      <c r="N1564" s="11"/>
      <c r="O1564" s="11"/>
    </row>
    <row r="1565" spans="1:15" x14ac:dyDescent="0.35">
      <c r="A1565" s="10" t="str">
        <f t="shared" si="51"/>
        <v>DISTRIBUCION VOLUMEN X CRITERIO (Consumiciones)IsotonicasREST.CAT ARAGON</v>
      </c>
      <c r="B1565" s="10">
        <v>0</v>
      </c>
      <c r="C1565" s="10">
        <v>0</v>
      </c>
      <c r="D1565" s="10" t="s">
        <v>2</v>
      </c>
      <c r="E1565" s="84">
        <v>10.573916888020237</v>
      </c>
      <c r="F1565" s="84">
        <v>11.5751120730451</v>
      </c>
      <c r="G1565" s="84">
        <v>10.89172835576729</v>
      </c>
      <c r="H1565" s="11">
        <v>0</v>
      </c>
      <c r="I1565" s="11">
        <v>0</v>
      </c>
      <c r="J1565" s="11">
        <v>0</v>
      </c>
      <c r="K1565" s="11">
        <v>0</v>
      </c>
      <c r="L1565" s="11">
        <v>0</v>
      </c>
      <c r="M1565" s="11">
        <v>0</v>
      </c>
      <c r="N1565" s="11"/>
      <c r="O1565" s="11"/>
    </row>
    <row r="1566" spans="1:15" x14ac:dyDescent="0.35">
      <c r="A1566" s="10" t="str">
        <f t="shared" si="51"/>
        <v>DISTRIBUCION VOLUMEN X CRITERIO (Consumiciones)IsotonicasLEVANTE</v>
      </c>
      <c r="B1566" s="10">
        <v>0</v>
      </c>
      <c r="C1566" s="10">
        <v>0</v>
      </c>
      <c r="D1566" s="10" t="s">
        <v>3</v>
      </c>
      <c r="E1566" s="84">
        <v>12.719236531936321</v>
      </c>
      <c r="F1566" s="84">
        <v>12.418980022930141</v>
      </c>
      <c r="G1566" s="84">
        <v>12.918322261808202</v>
      </c>
      <c r="H1566" s="11">
        <v>0</v>
      </c>
      <c r="I1566" s="11">
        <v>0</v>
      </c>
      <c r="J1566" s="11">
        <v>0</v>
      </c>
      <c r="K1566" s="11">
        <v>0</v>
      </c>
      <c r="L1566" s="11">
        <v>0</v>
      </c>
      <c r="M1566" s="11">
        <v>0</v>
      </c>
      <c r="N1566" s="11"/>
      <c r="O1566" s="11"/>
    </row>
    <row r="1567" spans="1:15" x14ac:dyDescent="0.35">
      <c r="A1567" s="10" t="str">
        <f t="shared" si="51"/>
        <v>DISTRIBUCION VOLUMEN X CRITERIO (Consumiciones)IsotonicasANDALUCIA</v>
      </c>
      <c r="B1567" s="10">
        <v>0</v>
      </c>
      <c r="C1567" s="10">
        <v>0</v>
      </c>
      <c r="D1567" s="10" t="s">
        <v>4</v>
      </c>
      <c r="E1567" s="84">
        <v>18.310329521490303</v>
      </c>
      <c r="F1567" s="84">
        <v>16.950282484879942</v>
      </c>
      <c r="G1567" s="84">
        <v>18.11084188082453</v>
      </c>
      <c r="H1567" s="11">
        <v>0</v>
      </c>
      <c r="I1567" s="11">
        <v>0</v>
      </c>
      <c r="J1567" s="11">
        <v>0</v>
      </c>
      <c r="K1567" s="11">
        <v>0</v>
      </c>
      <c r="L1567" s="11">
        <v>0</v>
      </c>
      <c r="M1567" s="11">
        <v>0</v>
      </c>
      <c r="N1567" s="11"/>
      <c r="O1567" s="11"/>
    </row>
    <row r="1568" spans="1:15" x14ac:dyDescent="0.35">
      <c r="A1568" s="10" t="str">
        <f t="shared" si="51"/>
        <v>DISTRIBUCION VOLUMEN X CRITERIO (Consumiciones)IsotonicasMDD AM</v>
      </c>
      <c r="B1568" s="10">
        <v>0</v>
      </c>
      <c r="C1568" s="10">
        <v>0</v>
      </c>
      <c r="D1568" s="10" t="s">
        <v>5</v>
      </c>
      <c r="E1568" s="84">
        <v>12.416637133363041</v>
      </c>
      <c r="F1568" s="84">
        <v>12.717891414063526</v>
      </c>
      <c r="G1568" s="84">
        <v>15.334832352810318</v>
      </c>
      <c r="H1568" s="11">
        <v>0</v>
      </c>
      <c r="I1568" s="11">
        <v>0</v>
      </c>
      <c r="J1568" s="11">
        <v>0</v>
      </c>
      <c r="K1568" s="11">
        <v>0</v>
      </c>
      <c r="L1568" s="11">
        <v>0</v>
      </c>
      <c r="M1568" s="11">
        <v>0</v>
      </c>
      <c r="N1568" s="11"/>
      <c r="O1568" s="11"/>
    </row>
    <row r="1569" spans="1:15" x14ac:dyDescent="0.35">
      <c r="A1569" s="10" t="str">
        <f t="shared" si="51"/>
        <v>DISTRIBUCION VOLUMEN X CRITERIO (Consumiciones)IsotonicasRTO CENTRO</v>
      </c>
      <c r="B1569" s="10">
        <v>0</v>
      </c>
      <c r="C1569" s="10">
        <v>0</v>
      </c>
      <c r="D1569" s="10" t="s">
        <v>6</v>
      </c>
      <c r="E1569" s="84">
        <v>14.388371130113795</v>
      </c>
      <c r="F1569" s="84">
        <v>16.020483788954579</v>
      </c>
      <c r="G1569" s="84">
        <v>13.472360544985987</v>
      </c>
      <c r="H1569" s="11">
        <v>0</v>
      </c>
      <c r="I1569" s="11">
        <v>0</v>
      </c>
      <c r="J1569" s="11">
        <v>0</v>
      </c>
      <c r="K1569" s="11">
        <v>0</v>
      </c>
      <c r="L1569" s="11">
        <v>0</v>
      </c>
      <c r="M1569" s="11">
        <v>0</v>
      </c>
      <c r="N1569" s="11"/>
      <c r="O1569" s="11"/>
    </row>
    <row r="1570" spans="1:15" x14ac:dyDescent="0.35">
      <c r="A1570" s="10" t="str">
        <f t="shared" si="51"/>
        <v>DISTRIBUCION VOLUMEN X CRITERIO (Consumiciones)IsotonicasNORTE-CENTRO</v>
      </c>
      <c r="B1570" s="10">
        <v>0</v>
      </c>
      <c r="C1570" s="10">
        <v>0</v>
      </c>
      <c r="D1570" s="10" t="s">
        <v>7</v>
      </c>
      <c r="E1570" s="84">
        <v>8.419574088824481</v>
      </c>
      <c r="F1570" s="84">
        <v>8.872563231933702</v>
      </c>
      <c r="G1570" s="84">
        <v>6.6549662720617686</v>
      </c>
      <c r="H1570" s="11">
        <v>0</v>
      </c>
      <c r="I1570" s="11">
        <v>0</v>
      </c>
      <c r="J1570" s="11">
        <v>0</v>
      </c>
      <c r="K1570" s="11">
        <v>0</v>
      </c>
      <c r="L1570" s="11">
        <v>0</v>
      </c>
      <c r="M1570" s="11">
        <v>0</v>
      </c>
      <c r="N1570" s="11"/>
      <c r="O1570" s="11"/>
    </row>
    <row r="1571" spans="1:15" x14ac:dyDescent="0.35">
      <c r="A1571" s="10" t="str">
        <f t="shared" si="51"/>
        <v>DISTRIBUCION VOLUMEN X CRITERIO (Consumiciones)IsotonicasNOROESTE</v>
      </c>
      <c r="B1571" s="10">
        <v>0</v>
      </c>
      <c r="C1571" s="10">
        <v>0</v>
      </c>
      <c r="D1571" s="10" t="s">
        <v>8</v>
      </c>
      <c r="E1571" s="84">
        <v>11.626676819105299</v>
      </c>
      <c r="F1571" s="84">
        <v>11.619509478290832</v>
      </c>
      <c r="G1571" s="84">
        <v>9.9111882296169291</v>
      </c>
      <c r="H1571" s="11">
        <v>0</v>
      </c>
      <c r="I1571" s="11">
        <v>0</v>
      </c>
      <c r="J1571" s="11">
        <v>0</v>
      </c>
      <c r="K1571" s="11">
        <v>0</v>
      </c>
      <c r="L1571" s="11">
        <v>0</v>
      </c>
      <c r="M1571" s="11">
        <v>0</v>
      </c>
      <c r="N1571" s="11"/>
      <c r="O1571" s="11"/>
    </row>
    <row r="1572" spans="1:15" x14ac:dyDescent="0.35">
      <c r="A1572" s="10" t="str">
        <f t="shared" si="51"/>
        <v>DISTRIBUCION VOLUMEN X CRITERIO (Consumiciones)Isotonicas&lt;2MIL</v>
      </c>
      <c r="B1572" s="10">
        <v>0</v>
      </c>
      <c r="C1572" s="10">
        <v>0</v>
      </c>
      <c r="D1572" s="10" t="s">
        <v>9</v>
      </c>
      <c r="E1572" s="84">
        <v>8.3996505128268097</v>
      </c>
      <c r="F1572" s="84">
        <v>6.304214757246303</v>
      </c>
      <c r="G1572" s="84">
        <v>6.9808412990133171</v>
      </c>
      <c r="H1572" s="11">
        <v>0</v>
      </c>
      <c r="I1572" s="11">
        <v>0</v>
      </c>
      <c r="J1572" s="11">
        <v>0</v>
      </c>
      <c r="K1572" s="11">
        <v>0</v>
      </c>
      <c r="L1572" s="11">
        <v>0</v>
      </c>
      <c r="M1572" s="11">
        <v>0</v>
      </c>
      <c r="N1572" s="11"/>
      <c r="O1572" s="11"/>
    </row>
    <row r="1573" spans="1:15" x14ac:dyDescent="0.35">
      <c r="A1573" s="10" t="str">
        <f t="shared" si="51"/>
        <v>DISTRIBUCION VOLUMEN X CRITERIO (Consumiciones)Isotonicas2-5MIL</v>
      </c>
      <c r="B1573" s="10">
        <v>0</v>
      </c>
      <c r="C1573" s="10">
        <v>0</v>
      </c>
      <c r="D1573" s="10" t="s">
        <v>10</v>
      </c>
      <c r="E1573" s="84">
        <v>6.5501510584619043</v>
      </c>
      <c r="F1573" s="84">
        <v>6.6565546097778272</v>
      </c>
      <c r="G1573" s="84">
        <v>6.3442542720343891</v>
      </c>
      <c r="H1573" s="11">
        <v>0</v>
      </c>
      <c r="I1573" s="11">
        <v>0</v>
      </c>
      <c r="J1573" s="11">
        <v>0</v>
      </c>
      <c r="K1573" s="11">
        <v>0</v>
      </c>
      <c r="L1573" s="11">
        <v>0</v>
      </c>
      <c r="M1573" s="11">
        <v>0</v>
      </c>
      <c r="N1573" s="11"/>
      <c r="O1573" s="11"/>
    </row>
    <row r="1574" spans="1:15" x14ac:dyDescent="0.35">
      <c r="A1574" s="10" t="str">
        <f t="shared" si="51"/>
        <v>DISTRIBUCION VOLUMEN X CRITERIO (Consumiciones)Isotonicas5-10MIL</v>
      </c>
      <c r="B1574" s="10">
        <v>0</v>
      </c>
      <c r="C1574" s="10">
        <v>0</v>
      </c>
      <c r="D1574" s="10" t="s">
        <v>11</v>
      </c>
      <c r="E1574" s="84">
        <v>6.9346123885483291</v>
      </c>
      <c r="F1574" s="84">
        <v>7.7619504190787225</v>
      </c>
      <c r="G1574" s="84">
        <v>7.389476404132914</v>
      </c>
      <c r="H1574" s="11">
        <v>0</v>
      </c>
      <c r="I1574" s="11">
        <v>0</v>
      </c>
      <c r="J1574" s="11">
        <v>0</v>
      </c>
      <c r="K1574" s="11">
        <v>0</v>
      </c>
      <c r="L1574" s="11">
        <v>0</v>
      </c>
      <c r="M1574" s="11">
        <v>0</v>
      </c>
      <c r="N1574" s="11"/>
      <c r="O1574" s="11"/>
    </row>
    <row r="1575" spans="1:15" x14ac:dyDescent="0.35">
      <c r="A1575" s="10" t="str">
        <f t="shared" si="51"/>
        <v>DISTRIBUCION VOLUMEN X CRITERIO (Consumiciones)Isotonicas10-30MIL</v>
      </c>
      <c r="B1575" s="10">
        <v>0</v>
      </c>
      <c r="C1575" s="10">
        <v>0</v>
      </c>
      <c r="D1575" s="10" t="s">
        <v>12</v>
      </c>
      <c r="E1575" s="84">
        <v>17.866558007502043</v>
      </c>
      <c r="F1575" s="84">
        <v>17.158046126418924</v>
      </c>
      <c r="G1575" s="84">
        <v>16.060941302093497</v>
      </c>
      <c r="H1575" s="11">
        <v>0</v>
      </c>
      <c r="I1575" s="11">
        <v>0</v>
      </c>
      <c r="J1575" s="11">
        <v>0</v>
      </c>
      <c r="K1575" s="11">
        <v>0</v>
      </c>
      <c r="L1575" s="11">
        <v>0</v>
      </c>
      <c r="M1575" s="11">
        <v>0</v>
      </c>
      <c r="N1575" s="11"/>
      <c r="O1575" s="11"/>
    </row>
    <row r="1576" spans="1:15" x14ac:dyDescent="0.35">
      <c r="A1576" s="10" t="str">
        <f t="shared" si="51"/>
        <v>DISTRIBUCION VOLUMEN X CRITERIO (Consumiciones)Isotonicas30-100MIL</v>
      </c>
      <c r="B1576" s="10">
        <v>0</v>
      </c>
      <c r="C1576" s="10">
        <v>0</v>
      </c>
      <c r="D1576" s="10" t="s">
        <v>13</v>
      </c>
      <c r="E1576" s="84">
        <v>18.592963237177575</v>
      </c>
      <c r="F1576" s="84">
        <v>18.396062219817384</v>
      </c>
      <c r="G1576" s="84">
        <v>16.973717534078737</v>
      </c>
      <c r="H1576" s="11">
        <v>0</v>
      </c>
      <c r="I1576" s="11">
        <v>0</v>
      </c>
      <c r="J1576" s="11">
        <v>0</v>
      </c>
      <c r="K1576" s="11">
        <v>0</v>
      </c>
      <c r="L1576" s="11">
        <v>0</v>
      </c>
      <c r="M1576" s="11">
        <v>0</v>
      </c>
      <c r="N1576" s="11"/>
      <c r="O1576" s="11"/>
    </row>
    <row r="1577" spans="1:15" x14ac:dyDescent="0.35">
      <c r="A1577" s="10" t="str">
        <f t="shared" si="51"/>
        <v>DISTRIBUCION VOLUMEN X CRITERIO (Consumiciones)Isotonicas100-200MIL</v>
      </c>
      <c r="B1577" s="10">
        <v>0</v>
      </c>
      <c r="C1577" s="10">
        <v>0</v>
      </c>
      <c r="D1577" s="10" t="s">
        <v>14</v>
      </c>
      <c r="E1577" s="84">
        <v>8.2997264806711843</v>
      </c>
      <c r="F1577" s="84">
        <v>9.4087160971878401</v>
      </c>
      <c r="G1577" s="84">
        <v>10.609524249549098</v>
      </c>
      <c r="H1577" s="11">
        <v>0</v>
      </c>
      <c r="I1577" s="11">
        <v>0</v>
      </c>
      <c r="J1577" s="11">
        <v>0</v>
      </c>
      <c r="K1577" s="11">
        <v>0</v>
      </c>
      <c r="L1577" s="11">
        <v>0</v>
      </c>
      <c r="M1577" s="11">
        <v>0</v>
      </c>
      <c r="N1577" s="11"/>
      <c r="O1577" s="11"/>
    </row>
    <row r="1578" spans="1:15" x14ac:dyDescent="0.35">
      <c r="A1578" s="10" t="str">
        <f t="shared" si="51"/>
        <v>DISTRIBUCION VOLUMEN X CRITERIO (Consumiciones)Isotonicas200-500MIL</v>
      </c>
      <c r="B1578" s="10">
        <v>0</v>
      </c>
      <c r="C1578" s="10">
        <v>0</v>
      </c>
      <c r="D1578" s="10" t="s">
        <v>15</v>
      </c>
      <c r="E1578" s="84">
        <v>15.498203439430997</v>
      </c>
      <c r="F1578" s="84">
        <v>16.462704152717205</v>
      </c>
      <c r="G1578" s="84">
        <v>14.669556899425377</v>
      </c>
      <c r="H1578" s="11">
        <v>0</v>
      </c>
      <c r="I1578" s="11">
        <v>0</v>
      </c>
      <c r="J1578" s="11">
        <v>0</v>
      </c>
      <c r="K1578" s="11">
        <v>0</v>
      </c>
      <c r="L1578" s="11">
        <v>0</v>
      </c>
      <c r="M1578" s="11">
        <v>0</v>
      </c>
      <c r="N1578" s="11"/>
      <c r="O1578" s="11"/>
    </row>
    <row r="1579" spans="1:15" x14ac:dyDescent="0.35">
      <c r="A1579" s="10" t="str">
        <f t="shared" si="51"/>
        <v>DISTRIBUCION VOLUMEN X CRITERIO (Consumiciones)Isotonicas&gt;500MIL</v>
      </c>
      <c r="B1579" s="10">
        <v>0</v>
      </c>
      <c r="C1579" s="10">
        <v>0</v>
      </c>
      <c r="D1579" s="10" t="s">
        <v>16</v>
      </c>
      <c r="E1579" s="84">
        <v>17.858162946640046</v>
      </c>
      <c r="F1579" s="84">
        <v>17.851740161497982</v>
      </c>
      <c r="G1579" s="84">
        <v>20.971684617253782</v>
      </c>
      <c r="H1579" s="11">
        <v>0</v>
      </c>
      <c r="I1579" s="11">
        <v>0</v>
      </c>
      <c r="J1579" s="11">
        <v>0</v>
      </c>
      <c r="K1579" s="11">
        <v>0</v>
      </c>
      <c r="L1579" s="11">
        <v>0</v>
      </c>
      <c r="M1579" s="11">
        <v>0</v>
      </c>
      <c r="N1579" s="11"/>
      <c r="O1579" s="11"/>
    </row>
    <row r="1580" spans="1:15" x14ac:dyDescent="0.35">
      <c r="A1580" s="10" t="str">
        <f t="shared" si="51"/>
        <v>DISTRIBUCION VOLUMEN X CRITERIO (Consumiciones)IsotonicasDE 15 A 19 AÑOS</v>
      </c>
      <c r="B1580" s="10">
        <v>0</v>
      </c>
      <c r="C1580" s="10">
        <v>0</v>
      </c>
      <c r="D1580" s="10" t="s">
        <v>35</v>
      </c>
      <c r="E1580" s="84">
        <v>4.3777654576141538</v>
      </c>
      <c r="F1580" s="84">
        <v>6.8542208819379749</v>
      </c>
      <c r="G1580" s="84">
        <v>4.248640444093077</v>
      </c>
      <c r="H1580" s="11">
        <v>0</v>
      </c>
      <c r="I1580" s="11">
        <v>0</v>
      </c>
      <c r="J1580" s="11">
        <v>0</v>
      </c>
      <c r="K1580" s="11">
        <v>0</v>
      </c>
      <c r="L1580" s="11">
        <v>0</v>
      </c>
      <c r="M1580" s="11">
        <v>0</v>
      </c>
      <c r="N1580" s="11"/>
      <c r="O1580" s="11"/>
    </row>
    <row r="1581" spans="1:15" x14ac:dyDescent="0.35">
      <c r="A1581" s="10" t="str">
        <f t="shared" si="51"/>
        <v>DISTRIBUCION VOLUMEN X CRITERIO (Consumiciones)IsotonicasDE 20 A 24 AÑOS</v>
      </c>
      <c r="B1581" s="10">
        <v>0</v>
      </c>
      <c r="C1581" s="10">
        <v>0</v>
      </c>
      <c r="D1581" s="10" t="s">
        <v>36</v>
      </c>
      <c r="E1581" s="84">
        <v>4.3901018986697729</v>
      </c>
      <c r="F1581" s="84">
        <v>3.5202445294165856</v>
      </c>
      <c r="G1581" s="84">
        <v>5.8399000995923904</v>
      </c>
      <c r="H1581" s="11">
        <v>0</v>
      </c>
      <c r="I1581" s="11">
        <v>0</v>
      </c>
      <c r="J1581" s="11">
        <v>0</v>
      </c>
      <c r="K1581" s="11">
        <v>0</v>
      </c>
      <c r="L1581" s="11">
        <v>0</v>
      </c>
      <c r="M1581" s="11">
        <v>0</v>
      </c>
      <c r="N1581" s="11"/>
      <c r="O1581" s="11"/>
    </row>
    <row r="1582" spans="1:15" x14ac:dyDescent="0.35">
      <c r="A1582" s="10" t="str">
        <f t="shared" si="51"/>
        <v>DISTRIBUCION VOLUMEN X CRITERIO (Consumiciones)IsotonicasDE 25 A 34 AÑOS</v>
      </c>
      <c r="B1582" s="10">
        <v>0</v>
      </c>
      <c r="C1582" s="10">
        <v>0</v>
      </c>
      <c r="D1582" s="10" t="s">
        <v>37</v>
      </c>
      <c r="E1582" s="84">
        <v>8.8473063872640694</v>
      </c>
      <c r="F1582" s="84">
        <v>10.259625239369695</v>
      </c>
      <c r="G1582" s="84">
        <v>8.4332431525953915</v>
      </c>
      <c r="H1582" s="11">
        <v>0</v>
      </c>
      <c r="I1582" s="11">
        <v>0</v>
      </c>
      <c r="J1582" s="11">
        <v>0</v>
      </c>
      <c r="K1582" s="11">
        <v>0</v>
      </c>
      <c r="L1582" s="11">
        <v>0</v>
      </c>
      <c r="M1582" s="11">
        <v>0</v>
      </c>
      <c r="N1582" s="11"/>
      <c r="O1582" s="11"/>
    </row>
    <row r="1583" spans="1:15" x14ac:dyDescent="0.35">
      <c r="A1583" s="10" t="str">
        <f t="shared" si="51"/>
        <v>DISTRIBUCION VOLUMEN X CRITERIO (Consumiciones)IsotonicasDE 35 A 49 AÑOS</v>
      </c>
      <c r="B1583" s="10">
        <v>0</v>
      </c>
      <c r="C1583" s="10">
        <v>0</v>
      </c>
      <c r="D1583" s="10" t="s">
        <v>38</v>
      </c>
      <c r="E1583" s="84">
        <v>34.696681275417646</v>
      </c>
      <c r="F1583" s="84">
        <v>29.290390579078583</v>
      </c>
      <c r="G1583" s="84">
        <v>26.706383837969</v>
      </c>
      <c r="H1583" s="11">
        <v>0</v>
      </c>
      <c r="I1583" s="11">
        <v>0</v>
      </c>
      <c r="J1583" s="11">
        <v>0</v>
      </c>
      <c r="K1583" s="11">
        <v>0</v>
      </c>
      <c r="L1583" s="11">
        <v>0</v>
      </c>
      <c r="M1583" s="11">
        <v>0</v>
      </c>
      <c r="N1583" s="11"/>
      <c r="O1583" s="11"/>
    </row>
    <row r="1584" spans="1:15" x14ac:dyDescent="0.35">
      <c r="A1584" s="10" t="str">
        <f t="shared" si="51"/>
        <v>DISTRIBUCION VOLUMEN X CRITERIO (Consumiciones)IsotonicasDE 50 A 59 AÑOS</v>
      </c>
      <c r="B1584" s="10">
        <v>0</v>
      </c>
      <c r="C1584" s="10">
        <v>0</v>
      </c>
      <c r="D1584" s="10" t="s">
        <v>39</v>
      </c>
      <c r="E1584" s="84">
        <v>22.497631487531098</v>
      </c>
      <c r="F1584" s="84">
        <v>25.452561839557752</v>
      </c>
      <c r="G1584" s="84">
        <v>28.014517900962044</v>
      </c>
      <c r="H1584" s="11">
        <v>0</v>
      </c>
      <c r="I1584" s="11">
        <v>0</v>
      </c>
      <c r="J1584" s="11">
        <v>0</v>
      </c>
      <c r="K1584" s="11">
        <v>0</v>
      </c>
      <c r="L1584" s="11">
        <v>0</v>
      </c>
      <c r="M1584" s="11">
        <v>0</v>
      </c>
      <c r="N1584" s="11"/>
      <c r="O1584" s="11"/>
    </row>
    <row r="1585" spans="1:15" x14ac:dyDescent="0.35">
      <c r="A1585" s="10" t="str">
        <f t="shared" si="51"/>
        <v>DISTRIBUCION VOLUMEN X CRITERIO (Consumiciones)IsotonicasDE 60 A 75 AÑOS</v>
      </c>
      <c r="B1585" s="10">
        <v>0</v>
      </c>
      <c r="C1585" s="10">
        <v>0</v>
      </c>
      <c r="D1585" s="10" t="s">
        <v>40</v>
      </c>
      <c r="E1585" s="84">
        <v>25.190533669720583</v>
      </c>
      <c r="F1585" s="84">
        <v>24.622943711880403</v>
      </c>
      <c r="G1585" s="84">
        <v>26.757309431159754</v>
      </c>
      <c r="H1585" s="11">
        <v>0</v>
      </c>
      <c r="I1585" s="11">
        <v>0</v>
      </c>
      <c r="J1585" s="11">
        <v>0</v>
      </c>
      <c r="K1585" s="11">
        <v>0</v>
      </c>
      <c r="L1585" s="11">
        <v>0</v>
      </c>
      <c r="M1585" s="11">
        <v>0</v>
      </c>
      <c r="N1585" s="11"/>
      <c r="O1585" s="11"/>
    </row>
    <row r="1586" spans="1:15" x14ac:dyDescent="0.35">
      <c r="A1586" s="10" t="str">
        <f t="shared" si="51"/>
        <v>DISTRIBUCION VOLUMEN X CRITERIO (Consumiciones)IsotonicasNIVEL ALTO</v>
      </c>
      <c r="B1586" s="10">
        <v>0</v>
      </c>
      <c r="C1586" s="10">
        <v>0</v>
      </c>
      <c r="D1586" s="10" t="s">
        <v>203</v>
      </c>
      <c r="E1586" s="84">
        <v>25.45259641600202</v>
      </c>
      <c r="F1586" s="84">
        <v>27.760504286843542</v>
      </c>
      <c r="G1586" s="84">
        <v>26.466566389792977</v>
      </c>
      <c r="H1586" s="11">
        <v>0</v>
      </c>
      <c r="I1586" s="11">
        <v>0</v>
      </c>
      <c r="J1586" s="11">
        <v>0</v>
      </c>
      <c r="K1586" s="11">
        <v>0</v>
      </c>
      <c r="L1586" s="11">
        <v>0</v>
      </c>
      <c r="M1586" s="11">
        <v>0</v>
      </c>
      <c r="N1586" s="11"/>
      <c r="O1586" s="11"/>
    </row>
    <row r="1587" spans="1:15" x14ac:dyDescent="0.35">
      <c r="A1587" s="10" t="str">
        <f t="shared" si="51"/>
        <v>DISTRIBUCION VOLUMEN X CRITERIO (Consumiciones)IsotonicasNIVEL MEDIO ALTO</v>
      </c>
      <c r="B1587" s="10">
        <v>0</v>
      </c>
      <c r="C1587" s="10">
        <v>0</v>
      </c>
      <c r="D1587" s="10" t="s">
        <v>204</v>
      </c>
      <c r="E1587" s="84">
        <v>15.674815519195477</v>
      </c>
      <c r="F1587" s="84">
        <v>16.213627483033722</v>
      </c>
      <c r="G1587" s="84">
        <v>17.193530943800461</v>
      </c>
      <c r="H1587" s="11">
        <v>0</v>
      </c>
      <c r="I1587" s="11">
        <v>0</v>
      </c>
      <c r="J1587" s="11">
        <v>0</v>
      </c>
      <c r="K1587" s="11">
        <v>0</v>
      </c>
      <c r="L1587" s="11">
        <v>0</v>
      </c>
      <c r="M1587" s="11">
        <v>0</v>
      </c>
      <c r="N1587" s="11"/>
      <c r="O1587" s="11"/>
    </row>
    <row r="1588" spans="1:15" x14ac:dyDescent="0.35">
      <c r="A1588" s="10" t="str">
        <f t="shared" si="51"/>
        <v>DISTRIBUCION VOLUMEN X CRITERIO (Consumiciones)IsotonicasNIVEL MEDIO</v>
      </c>
      <c r="B1588" s="10">
        <v>0</v>
      </c>
      <c r="C1588" s="10">
        <v>0</v>
      </c>
      <c r="D1588" s="10" t="s">
        <v>205</v>
      </c>
      <c r="E1588" s="84">
        <v>26.114551789718199</v>
      </c>
      <c r="F1588" s="84">
        <v>24.088200847586826</v>
      </c>
      <c r="G1588" s="84">
        <v>25.610251513564759</v>
      </c>
      <c r="H1588" s="11">
        <v>0</v>
      </c>
      <c r="I1588" s="11">
        <v>0</v>
      </c>
      <c r="J1588" s="11">
        <v>0</v>
      </c>
      <c r="K1588" s="11">
        <v>0</v>
      </c>
      <c r="L1588" s="11">
        <v>0</v>
      </c>
      <c r="M1588" s="11">
        <v>0</v>
      </c>
      <c r="N1588" s="11"/>
      <c r="O1588" s="11"/>
    </row>
    <row r="1589" spans="1:15" x14ac:dyDescent="0.35">
      <c r="A1589" s="10" t="str">
        <f t="shared" si="51"/>
        <v>DISTRIBUCION VOLUMEN X CRITERIO (Consumiciones)IsotonicasNIVEL MEDIO BAJO</v>
      </c>
      <c r="B1589" s="10">
        <v>0</v>
      </c>
      <c r="C1589" s="10">
        <v>0</v>
      </c>
      <c r="D1589" s="10" t="s">
        <v>206</v>
      </c>
      <c r="E1589" s="84">
        <v>11.869607247999046</v>
      </c>
      <c r="F1589" s="84">
        <v>11.836693688747575</v>
      </c>
      <c r="G1589" s="84">
        <v>12.731988664948613</v>
      </c>
      <c r="H1589" s="11">
        <v>0</v>
      </c>
      <c r="I1589" s="11">
        <v>0</v>
      </c>
      <c r="J1589" s="11">
        <v>0</v>
      </c>
      <c r="K1589" s="11">
        <v>0</v>
      </c>
      <c r="L1589" s="11">
        <v>0</v>
      </c>
      <c r="M1589" s="11">
        <v>0</v>
      </c>
      <c r="N1589" s="11"/>
      <c r="O1589" s="11"/>
    </row>
    <row r="1590" spans="1:15" x14ac:dyDescent="0.35">
      <c r="A1590" s="10" t="str">
        <f t="shared" si="51"/>
        <v>DISTRIBUCION VOLUMEN X CRITERIO (Consumiciones)IsotonicasNIVEL BAJO</v>
      </c>
      <c r="B1590" s="10">
        <v>0</v>
      </c>
      <c r="C1590" s="10">
        <v>0</v>
      </c>
      <c r="D1590" s="10" t="s">
        <v>207</v>
      </c>
      <c r="E1590" s="84">
        <v>20.888455343890463</v>
      </c>
      <c r="F1590" s="84">
        <v>20.100964881282323</v>
      </c>
      <c r="G1590" s="84">
        <v>17.997662487893194</v>
      </c>
      <c r="H1590" s="11">
        <v>0</v>
      </c>
      <c r="I1590" s="11">
        <v>0</v>
      </c>
      <c r="J1590" s="11">
        <v>0</v>
      </c>
      <c r="K1590" s="11">
        <v>0</v>
      </c>
      <c r="L1590" s="11">
        <v>0</v>
      </c>
      <c r="M1590" s="11">
        <v>0</v>
      </c>
      <c r="N1590" s="11"/>
      <c r="O1590" s="11"/>
    </row>
    <row r="1591" spans="1:15" x14ac:dyDescent="0.35">
      <c r="A1591" s="10" t="str">
        <f t="shared" si="51"/>
        <v>DISTRIBUCION VOLUMEN X CRITERIO (Consumiciones)IsotonicasHOMBRE</v>
      </c>
      <c r="B1591" s="10">
        <v>0</v>
      </c>
      <c r="C1591" s="10">
        <v>0</v>
      </c>
      <c r="D1591" s="10" t="s">
        <v>17</v>
      </c>
      <c r="E1591" s="84">
        <v>54.91169834625196</v>
      </c>
      <c r="F1591" s="84">
        <v>54.092360350420485</v>
      </c>
      <c r="G1591" s="84">
        <v>57.391269751635065</v>
      </c>
      <c r="H1591" s="11">
        <v>0</v>
      </c>
      <c r="I1591" s="11">
        <v>0</v>
      </c>
      <c r="J1591" s="11">
        <v>0</v>
      </c>
      <c r="K1591" s="11">
        <v>0</v>
      </c>
      <c r="L1591" s="11">
        <v>0</v>
      </c>
      <c r="M1591" s="11">
        <v>0</v>
      </c>
      <c r="N1591" s="11"/>
      <c r="O1591" s="11"/>
    </row>
    <row r="1592" spans="1:15" x14ac:dyDescent="0.35">
      <c r="A1592" s="10" t="str">
        <f t="shared" si="51"/>
        <v>DISTRIBUCION VOLUMEN X CRITERIO (Consumiciones)IsotonicasMUJER</v>
      </c>
      <c r="B1592" s="10">
        <v>0</v>
      </c>
      <c r="C1592" s="10">
        <v>0</v>
      </c>
      <c r="D1592" s="10" t="s">
        <v>18</v>
      </c>
      <c r="E1592" s="84">
        <v>45.088327970553244</v>
      </c>
      <c r="F1592" s="84">
        <v>45.907622024567502</v>
      </c>
      <c r="G1592" s="84">
        <v>42.608721692317694</v>
      </c>
      <c r="H1592" s="11">
        <v>0</v>
      </c>
      <c r="I1592" s="11">
        <v>0</v>
      </c>
      <c r="J1592" s="11">
        <v>0</v>
      </c>
      <c r="K1592" s="11">
        <v>0</v>
      </c>
      <c r="L1592" s="11">
        <v>0</v>
      </c>
      <c r="M1592" s="11">
        <v>0</v>
      </c>
      <c r="N1592" s="11"/>
      <c r="O1592" s="11"/>
    </row>
    <row r="1593" spans="1:15" x14ac:dyDescent="0.35">
      <c r="A1593" s="10" t="str">
        <f>$B$3&amp;$C$1593&amp;D1593</f>
        <v>DISTRIBUCION VOLUMEN X CRITERIO (Consumiciones)EnergeticasT.ESPAÑA</v>
      </c>
      <c r="B1593" s="10">
        <v>0</v>
      </c>
      <c r="C1593" s="10" t="s">
        <v>175</v>
      </c>
      <c r="D1593" s="10" t="s">
        <v>32</v>
      </c>
      <c r="E1593" s="84">
        <v>100</v>
      </c>
      <c r="F1593" s="84">
        <v>100</v>
      </c>
      <c r="G1593" s="84">
        <v>100</v>
      </c>
      <c r="H1593" s="11">
        <v>0</v>
      </c>
      <c r="I1593" s="11">
        <v>0</v>
      </c>
      <c r="J1593" s="11">
        <v>0</v>
      </c>
      <c r="K1593" s="11">
        <v>0</v>
      </c>
      <c r="L1593" s="11">
        <v>0</v>
      </c>
      <c r="M1593" s="11">
        <v>0</v>
      </c>
      <c r="N1593" s="11"/>
      <c r="O1593" s="11"/>
    </row>
    <row r="1594" spans="1:15" x14ac:dyDescent="0.35">
      <c r="A1594" s="10" t="str">
        <f t="shared" ref="A1594:A1622" si="52">$B$3&amp;$C$1593&amp;D1594</f>
        <v>DISTRIBUCION VOLUMEN X CRITERIO (Consumiciones)EnergeticasBCN AM</v>
      </c>
      <c r="B1594" s="10">
        <v>0</v>
      </c>
      <c r="C1594" s="10">
        <v>0</v>
      </c>
      <c r="D1594" s="10" t="s">
        <v>1</v>
      </c>
      <c r="E1594" s="84">
        <v>3.8164881886481878</v>
      </c>
      <c r="F1594" s="84">
        <v>3.6905078486467424</v>
      </c>
      <c r="G1594" s="84">
        <v>4.7130504632626709</v>
      </c>
      <c r="H1594" s="11">
        <v>0</v>
      </c>
      <c r="I1594" s="11">
        <v>0</v>
      </c>
      <c r="J1594" s="11">
        <v>0</v>
      </c>
      <c r="K1594" s="11">
        <v>0</v>
      </c>
      <c r="L1594" s="11">
        <v>0</v>
      </c>
      <c r="M1594" s="11">
        <v>0</v>
      </c>
      <c r="N1594" s="11"/>
      <c r="O1594" s="11"/>
    </row>
    <row r="1595" spans="1:15" x14ac:dyDescent="0.35">
      <c r="A1595" s="10" t="str">
        <f t="shared" si="52"/>
        <v>DISTRIBUCION VOLUMEN X CRITERIO (Consumiciones)EnergeticasREST.CAT ARAGON</v>
      </c>
      <c r="B1595" s="10">
        <v>0</v>
      </c>
      <c r="C1595" s="10">
        <v>0</v>
      </c>
      <c r="D1595" s="10" t="s">
        <v>2</v>
      </c>
      <c r="E1595" s="84">
        <v>12.337856019896892</v>
      </c>
      <c r="F1595" s="84">
        <v>13.722175399397136</v>
      </c>
      <c r="G1595" s="84">
        <v>13.01689508468715</v>
      </c>
      <c r="H1595" s="11">
        <v>0</v>
      </c>
      <c r="I1595" s="11">
        <v>0</v>
      </c>
      <c r="J1595" s="11">
        <v>0</v>
      </c>
      <c r="K1595" s="11">
        <v>0</v>
      </c>
      <c r="L1595" s="11">
        <v>0</v>
      </c>
      <c r="M1595" s="11">
        <v>0</v>
      </c>
      <c r="N1595" s="11"/>
      <c r="O1595" s="11"/>
    </row>
    <row r="1596" spans="1:15" x14ac:dyDescent="0.35">
      <c r="A1596" s="10" t="str">
        <f t="shared" si="52"/>
        <v>DISTRIBUCION VOLUMEN X CRITERIO (Consumiciones)EnergeticasLEVANTE</v>
      </c>
      <c r="B1596" s="10">
        <v>0</v>
      </c>
      <c r="C1596" s="10">
        <v>0</v>
      </c>
      <c r="D1596" s="10" t="s">
        <v>3</v>
      </c>
      <c r="E1596" s="84">
        <v>20.285209881414012</v>
      </c>
      <c r="F1596" s="84">
        <v>26.525912095344097</v>
      </c>
      <c r="G1596" s="84">
        <v>10.827360631430773</v>
      </c>
      <c r="H1596" s="11">
        <v>0</v>
      </c>
      <c r="I1596" s="11">
        <v>0</v>
      </c>
      <c r="J1596" s="11">
        <v>0</v>
      </c>
      <c r="K1596" s="11">
        <v>0</v>
      </c>
      <c r="L1596" s="11">
        <v>0</v>
      </c>
      <c r="M1596" s="11">
        <v>0</v>
      </c>
      <c r="N1596" s="11"/>
      <c r="O1596" s="11"/>
    </row>
    <row r="1597" spans="1:15" x14ac:dyDescent="0.35">
      <c r="A1597" s="10" t="str">
        <f t="shared" si="52"/>
        <v>DISTRIBUCION VOLUMEN X CRITERIO (Consumiciones)EnergeticasANDALUCIA</v>
      </c>
      <c r="B1597" s="10">
        <v>0</v>
      </c>
      <c r="C1597" s="10">
        <v>0</v>
      </c>
      <c r="D1597" s="10" t="s">
        <v>4</v>
      </c>
      <c r="E1597" s="84">
        <v>15.04677464893677</v>
      </c>
      <c r="F1597" s="84">
        <v>19.095352533662016</v>
      </c>
      <c r="G1597" s="84">
        <v>27.330774871857717</v>
      </c>
      <c r="H1597" s="11">
        <v>0</v>
      </c>
      <c r="I1597" s="11">
        <v>0</v>
      </c>
      <c r="J1597" s="11">
        <v>0</v>
      </c>
      <c r="K1597" s="11">
        <v>0</v>
      </c>
      <c r="L1597" s="11">
        <v>0</v>
      </c>
      <c r="M1597" s="11">
        <v>0</v>
      </c>
      <c r="N1597" s="11"/>
      <c r="O1597" s="11"/>
    </row>
    <row r="1598" spans="1:15" x14ac:dyDescent="0.35">
      <c r="A1598" s="10" t="str">
        <f t="shared" si="52"/>
        <v>DISTRIBUCION VOLUMEN X CRITERIO (Consumiciones)EnergeticasMDD AM</v>
      </c>
      <c r="B1598" s="10">
        <v>0</v>
      </c>
      <c r="C1598" s="10">
        <v>0</v>
      </c>
      <c r="D1598" s="10" t="s">
        <v>5</v>
      </c>
      <c r="E1598" s="84">
        <v>9.0611040866903299</v>
      </c>
      <c r="F1598" s="84">
        <v>8.3406451982059444</v>
      </c>
      <c r="G1598" s="84">
        <v>9.7267356550895379</v>
      </c>
      <c r="H1598" s="11">
        <v>0</v>
      </c>
      <c r="I1598" s="11">
        <v>0</v>
      </c>
      <c r="J1598" s="11">
        <v>0</v>
      </c>
      <c r="K1598" s="11">
        <v>0</v>
      </c>
      <c r="L1598" s="11">
        <v>0</v>
      </c>
      <c r="M1598" s="11">
        <v>0</v>
      </c>
      <c r="N1598" s="11"/>
      <c r="O1598" s="11"/>
    </row>
    <row r="1599" spans="1:15" x14ac:dyDescent="0.35">
      <c r="A1599" s="10" t="str">
        <f t="shared" si="52"/>
        <v>DISTRIBUCION VOLUMEN X CRITERIO (Consumiciones)EnergeticasRTO CENTRO</v>
      </c>
      <c r="B1599" s="10">
        <v>0</v>
      </c>
      <c r="C1599" s="10">
        <v>0</v>
      </c>
      <c r="D1599" s="10" t="s">
        <v>6</v>
      </c>
      <c r="E1599" s="84">
        <v>17.92021602924925</v>
      </c>
      <c r="F1599" s="84">
        <v>10.020863906918413</v>
      </c>
      <c r="G1599" s="84">
        <v>12.98245113141826</v>
      </c>
      <c r="H1599" s="11">
        <v>0</v>
      </c>
      <c r="I1599" s="11">
        <v>0</v>
      </c>
      <c r="J1599" s="11">
        <v>0</v>
      </c>
      <c r="K1599" s="11">
        <v>0</v>
      </c>
      <c r="L1599" s="11">
        <v>0</v>
      </c>
      <c r="M1599" s="11">
        <v>0</v>
      </c>
      <c r="N1599" s="11"/>
      <c r="O1599" s="11"/>
    </row>
    <row r="1600" spans="1:15" x14ac:dyDescent="0.35">
      <c r="A1600" s="10" t="str">
        <f t="shared" si="52"/>
        <v>DISTRIBUCION VOLUMEN X CRITERIO (Consumiciones)EnergeticasNORTE-CENTRO</v>
      </c>
      <c r="B1600" s="10">
        <v>0</v>
      </c>
      <c r="C1600" s="10">
        <v>0</v>
      </c>
      <c r="D1600" s="10" t="s">
        <v>7</v>
      </c>
      <c r="E1600" s="84">
        <v>18.810034888643823</v>
      </c>
      <c r="F1600" s="84">
        <v>15.425706246884015</v>
      </c>
      <c r="G1600" s="84">
        <v>17.621946094587582</v>
      </c>
      <c r="H1600" s="11">
        <v>0</v>
      </c>
      <c r="I1600" s="11">
        <v>0</v>
      </c>
      <c r="J1600" s="11">
        <v>0</v>
      </c>
      <c r="K1600" s="11">
        <v>0</v>
      </c>
      <c r="L1600" s="11">
        <v>0</v>
      </c>
      <c r="M1600" s="11">
        <v>0</v>
      </c>
      <c r="N1600" s="11"/>
      <c r="O1600" s="11"/>
    </row>
    <row r="1601" spans="1:15" x14ac:dyDescent="0.35">
      <c r="A1601" s="10" t="str">
        <f t="shared" si="52"/>
        <v>DISTRIBUCION VOLUMEN X CRITERIO (Consumiciones)EnergeticasNOROESTE</v>
      </c>
      <c r="B1601" s="10">
        <v>0</v>
      </c>
      <c r="C1601" s="10">
        <v>0</v>
      </c>
      <c r="D1601" s="10" t="s">
        <v>8</v>
      </c>
      <c r="E1601" s="84">
        <v>2.7223193968127184</v>
      </c>
      <c r="F1601" s="84">
        <v>3.178841461040987</v>
      </c>
      <c r="G1601" s="84">
        <v>3.7808021075067098</v>
      </c>
      <c r="H1601" s="11">
        <v>0</v>
      </c>
      <c r="I1601" s="11">
        <v>0</v>
      </c>
      <c r="J1601" s="11">
        <v>0</v>
      </c>
      <c r="K1601" s="11">
        <v>0</v>
      </c>
      <c r="L1601" s="11">
        <v>0</v>
      </c>
      <c r="M1601" s="11">
        <v>0</v>
      </c>
      <c r="N1601" s="11"/>
      <c r="O1601" s="11"/>
    </row>
    <row r="1602" spans="1:15" x14ac:dyDescent="0.35">
      <c r="A1602" s="10" t="str">
        <f t="shared" si="52"/>
        <v>DISTRIBUCION VOLUMEN X CRITERIO (Consumiciones)Energeticas&lt;2MIL</v>
      </c>
      <c r="B1602" s="10">
        <v>0</v>
      </c>
      <c r="C1602" s="10">
        <v>0</v>
      </c>
      <c r="D1602" s="10" t="s">
        <v>9</v>
      </c>
      <c r="E1602" s="84">
        <v>8.2765563786609757</v>
      </c>
      <c r="F1602" s="84">
        <v>3.2329183064426488</v>
      </c>
      <c r="G1602" s="84">
        <v>3.0060643428573628</v>
      </c>
      <c r="H1602" s="11">
        <v>0</v>
      </c>
      <c r="I1602" s="11">
        <v>0</v>
      </c>
      <c r="J1602" s="11">
        <v>0</v>
      </c>
      <c r="K1602" s="11">
        <v>0</v>
      </c>
      <c r="L1602" s="11">
        <v>0</v>
      </c>
      <c r="M1602" s="11">
        <v>0</v>
      </c>
      <c r="N1602" s="11"/>
      <c r="O1602" s="11"/>
    </row>
    <row r="1603" spans="1:15" x14ac:dyDescent="0.35">
      <c r="A1603" s="10" t="str">
        <f t="shared" si="52"/>
        <v>DISTRIBUCION VOLUMEN X CRITERIO (Consumiciones)Energeticas2-5MIL</v>
      </c>
      <c r="B1603" s="10">
        <v>0</v>
      </c>
      <c r="C1603" s="10">
        <v>0</v>
      </c>
      <c r="D1603" s="10" t="s">
        <v>10</v>
      </c>
      <c r="E1603" s="84">
        <v>6.1179682082550295</v>
      </c>
      <c r="F1603" s="84">
        <v>6.7944366979637003</v>
      </c>
      <c r="G1603" s="84">
        <v>8.5392389031572176</v>
      </c>
      <c r="H1603" s="11">
        <v>0</v>
      </c>
      <c r="I1603" s="11">
        <v>0</v>
      </c>
      <c r="J1603" s="11">
        <v>0</v>
      </c>
      <c r="K1603" s="11">
        <v>0</v>
      </c>
      <c r="L1603" s="11">
        <v>0</v>
      </c>
      <c r="M1603" s="11">
        <v>0</v>
      </c>
      <c r="N1603" s="11"/>
      <c r="O1603" s="11"/>
    </row>
    <row r="1604" spans="1:15" x14ac:dyDescent="0.35">
      <c r="A1604" s="10" t="str">
        <f t="shared" si="52"/>
        <v>DISTRIBUCION VOLUMEN X CRITERIO (Consumiciones)Energeticas5-10MIL</v>
      </c>
      <c r="B1604" s="10">
        <v>0</v>
      </c>
      <c r="C1604" s="10">
        <v>0</v>
      </c>
      <c r="D1604" s="10" t="s">
        <v>11</v>
      </c>
      <c r="E1604" s="84">
        <v>6.4842661380318205</v>
      </c>
      <c r="F1604" s="84">
        <v>6.2916252179137402</v>
      </c>
      <c r="G1604" s="84">
        <v>6.546282317872425</v>
      </c>
      <c r="H1604" s="11">
        <v>0</v>
      </c>
      <c r="I1604" s="11">
        <v>0</v>
      </c>
      <c r="J1604" s="11">
        <v>0</v>
      </c>
      <c r="K1604" s="11">
        <v>0</v>
      </c>
      <c r="L1604" s="11">
        <v>0</v>
      </c>
      <c r="M1604" s="11">
        <v>0</v>
      </c>
      <c r="N1604" s="11"/>
      <c r="O1604" s="11"/>
    </row>
    <row r="1605" spans="1:15" x14ac:dyDescent="0.35">
      <c r="A1605" s="10" t="str">
        <f t="shared" si="52"/>
        <v>DISTRIBUCION VOLUMEN X CRITERIO (Consumiciones)Energeticas10-30MIL</v>
      </c>
      <c r="B1605" s="10">
        <v>0</v>
      </c>
      <c r="C1605" s="10">
        <v>0</v>
      </c>
      <c r="D1605" s="10" t="s">
        <v>12</v>
      </c>
      <c r="E1605" s="84">
        <v>15.227841029284935</v>
      </c>
      <c r="F1605" s="84">
        <v>18.614134270977996</v>
      </c>
      <c r="G1605" s="84">
        <v>21.546022472457992</v>
      </c>
      <c r="H1605" s="11">
        <v>0</v>
      </c>
      <c r="I1605" s="11">
        <v>0</v>
      </c>
      <c r="J1605" s="11">
        <v>0</v>
      </c>
      <c r="K1605" s="11">
        <v>0</v>
      </c>
      <c r="L1605" s="11">
        <v>0</v>
      </c>
      <c r="M1605" s="11">
        <v>0</v>
      </c>
      <c r="N1605" s="11"/>
      <c r="O1605" s="11"/>
    </row>
    <row r="1606" spans="1:15" x14ac:dyDescent="0.35">
      <c r="A1606" s="10" t="str">
        <f t="shared" si="52"/>
        <v>DISTRIBUCION VOLUMEN X CRITERIO (Consumiciones)Energeticas30-100MIL</v>
      </c>
      <c r="B1606" s="10">
        <v>0</v>
      </c>
      <c r="C1606" s="10">
        <v>0</v>
      </c>
      <c r="D1606" s="10" t="s">
        <v>13</v>
      </c>
      <c r="E1606" s="84">
        <v>16.023285550460354</v>
      </c>
      <c r="F1606" s="84">
        <v>15.305088617081999</v>
      </c>
      <c r="G1606" s="84">
        <v>13.68510200376102</v>
      </c>
      <c r="H1606" s="11">
        <v>0</v>
      </c>
      <c r="I1606" s="11">
        <v>0</v>
      </c>
      <c r="J1606" s="11">
        <v>0</v>
      </c>
      <c r="K1606" s="11">
        <v>0</v>
      </c>
      <c r="L1606" s="11">
        <v>0</v>
      </c>
      <c r="M1606" s="11">
        <v>0</v>
      </c>
      <c r="N1606" s="11"/>
      <c r="O1606" s="11"/>
    </row>
    <row r="1607" spans="1:15" x14ac:dyDescent="0.35">
      <c r="A1607" s="10" t="str">
        <f t="shared" si="52"/>
        <v>DISTRIBUCION VOLUMEN X CRITERIO (Consumiciones)Energeticas100-200MIL</v>
      </c>
      <c r="B1607" s="10">
        <v>0</v>
      </c>
      <c r="C1607" s="10">
        <v>0</v>
      </c>
      <c r="D1607" s="10" t="s">
        <v>14</v>
      </c>
      <c r="E1607" s="84">
        <v>21.062694787315163</v>
      </c>
      <c r="F1607" s="84">
        <v>16.816717014883093</v>
      </c>
      <c r="G1607" s="84">
        <v>22.250052771074909</v>
      </c>
      <c r="H1607" s="11">
        <v>0</v>
      </c>
      <c r="I1607" s="11">
        <v>0</v>
      </c>
      <c r="J1607" s="11">
        <v>0</v>
      </c>
      <c r="K1607" s="11">
        <v>0</v>
      </c>
      <c r="L1607" s="11">
        <v>0</v>
      </c>
      <c r="M1607" s="11">
        <v>0</v>
      </c>
      <c r="N1607" s="11"/>
      <c r="O1607" s="11"/>
    </row>
    <row r="1608" spans="1:15" x14ac:dyDescent="0.35">
      <c r="A1608" s="10" t="str">
        <f t="shared" si="52"/>
        <v>DISTRIBUCION VOLUMEN X CRITERIO (Consumiciones)Energeticas200-500MIL</v>
      </c>
      <c r="B1608" s="10">
        <v>0</v>
      </c>
      <c r="C1608" s="10">
        <v>0</v>
      </c>
      <c r="D1608" s="10" t="s">
        <v>15</v>
      </c>
      <c r="E1608" s="84">
        <v>17.214161346488684</v>
      </c>
      <c r="F1608" s="84">
        <v>14.47033535617318</v>
      </c>
      <c r="G1608" s="84">
        <v>13.149836489866992</v>
      </c>
      <c r="H1608" s="11">
        <v>0</v>
      </c>
      <c r="I1608" s="11">
        <v>0</v>
      </c>
      <c r="J1608" s="11">
        <v>0</v>
      </c>
      <c r="K1608" s="11">
        <v>0</v>
      </c>
      <c r="L1608" s="11">
        <v>0</v>
      </c>
      <c r="M1608" s="11">
        <v>0</v>
      </c>
      <c r="N1608" s="11"/>
      <c r="O1608" s="11"/>
    </row>
    <row r="1609" spans="1:15" x14ac:dyDescent="0.35">
      <c r="A1609" s="10" t="str">
        <f t="shared" si="52"/>
        <v>DISTRIBUCION VOLUMEN X CRITERIO (Consumiciones)Energeticas&gt;500MIL</v>
      </c>
      <c r="B1609" s="10">
        <v>0</v>
      </c>
      <c r="C1609" s="10">
        <v>0</v>
      </c>
      <c r="D1609" s="10" t="s">
        <v>16</v>
      </c>
      <c r="E1609" s="84">
        <v>9.5932322711248155</v>
      </c>
      <c r="F1609" s="84">
        <v>18.474756243812003</v>
      </c>
      <c r="G1609" s="84">
        <v>11.277419305166946</v>
      </c>
      <c r="H1609" s="11">
        <v>0</v>
      </c>
      <c r="I1609" s="11">
        <v>0</v>
      </c>
      <c r="J1609" s="11">
        <v>0</v>
      </c>
      <c r="K1609" s="11">
        <v>0</v>
      </c>
      <c r="L1609" s="11">
        <v>0</v>
      </c>
      <c r="M1609" s="11">
        <v>0</v>
      </c>
      <c r="N1609" s="11"/>
      <c r="O1609" s="11"/>
    </row>
    <row r="1610" spans="1:15" x14ac:dyDescent="0.35">
      <c r="A1610" s="10" t="str">
        <f t="shared" si="52"/>
        <v>DISTRIBUCION VOLUMEN X CRITERIO (Consumiciones)EnergeticasDE 15 A 19 AÑOS</v>
      </c>
      <c r="B1610" s="10">
        <v>0</v>
      </c>
      <c r="C1610" s="10">
        <v>0</v>
      </c>
      <c r="D1610" s="10" t="s">
        <v>35</v>
      </c>
      <c r="E1610" s="84">
        <v>8.5384881321229322</v>
      </c>
      <c r="F1610" s="84">
        <v>23.167908839477128</v>
      </c>
      <c r="G1610" s="84">
        <v>16.902751730859176</v>
      </c>
      <c r="H1610" s="11">
        <v>0</v>
      </c>
      <c r="I1610" s="11">
        <v>0</v>
      </c>
      <c r="J1610" s="11">
        <v>0</v>
      </c>
      <c r="K1610" s="11">
        <v>0</v>
      </c>
      <c r="L1610" s="11">
        <v>0</v>
      </c>
      <c r="M1610" s="11">
        <v>0</v>
      </c>
      <c r="N1610" s="11"/>
      <c r="O1610" s="11"/>
    </row>
    <row r="1611" spans="1:15" x14ac:dyDescent="0.35">
      <c r="A1611" s="10" t="str">
        <f t="shared" si="52"/>
        <v>DISTRIBUCION VOLUMEN X CRITERIO (Consumiciones)EnergeticasDE 20 A 24 AÑOS</v>
      </c>
      <c r="B1611" s="10">
        <v>0</v>
      </c>
      <c r="C1611" s="10">
        <v>0</v>
      </c>
      <c r="D1611" s="10" t="s">
        <v>36</v>
      </c>
      <c r="E1611" s="84">
        <v>10.994433404256352</v>
      </c>
      <c r="F1611" s="84">
        <v>9.4317428737458098</v>
      </c>
      <c r="G1611" s="84">
        <v>5.5614072457733412</v>
      </c>
      <c r="H1611" s="11">
        <v>0</v>
      </c>
      <c r="I1611" s="11">
        <v>0</v>
      </c>
      <c r="J1611" s="11">
        <v>0</v>
      </c>
      <c r="K1611" s="11">
        <v>0</v>
      </c>
      <c r="L1611" s="11">
        <v>0</v>
      </c>
      <c r="M1611" s="11">
        <v>0</v>
      </c>
      <c r="N1611" s="11"/>
      <c r="O1611" s="11"/>
    </row>
    <row r="1612" spans="1:15" x14ac:dyDescent="0.35">
      <c r="A1612" s="10" t="str">
        <f t="shared" si="52"/>
        <v>DISTRIBUCION VOLUMEN X CRITERIO (Consumiciones)EnergeticasDE 25 A 34 AÑOS</v>
      </c>
      <c r="B1612" s="10">
        <v>0</v>
      </c>
      <c r="C1612" s="10">
        <v>0</v>
      </c>
      <c r="D1612" s="10" t="s">
        <v>37</v>
      </c>
      <c r="E1612" s="84">
        <v>19.033797820580276</v>
      </c>
      <c r="F1612" s="84">
        <v>14.458331046909906</v>
      </c>
      <c r="G1612" s="84">
        <v>16.428392698921286</v>
      </c>
      <c r="H1612" s="11">
        <v>0</v>
      </c>
      <c r="I1612" s="11">
        <v>0</v>
      </c>
      <c r="J1612" s="11">
        <v>0</v>
      </c>
      <c r="K1612" s="11">
        <v>0</v>
      </c>
      <c r="L1612" s="11">
        <v>0</v>
      </c>
      <c r="M1612" s="11">
        <v>0</v>
      </c>
      <c r="N1612" s="11"/>
      <c r="O1612" s="11"/>
    </row>
    <row r="1613" spans="1:15" x14ac:dyDescent="0.35">
      <c r="A1613" s="10" t="str">
        <f t="shared" si="52"/>
        <v>DISTRIBUCION VOLUMEN X CRITERIO (Consumiciones)EnergeticasDE 35 A 49 AÑOS</v>
      </c>
      <c r="B1613" s="10">
        <v>0</v>
      </c>
      <c r="C1613" s="10">
        <v>0</v>
      </c>
      <c r="D1613" s="10" t="s">
        <v>38</v>
      </c>
      <c r="E1613" s="84">
        <v>46.7947753535041</v>
      </c>
      <c r="F1613" s="84">
        <v>36.121222183607074</v>
      </c>
      <c r="G1613" s="84">
        <v>44.204356548970594</v>
      </c>
      <c r="H1613" s="11">
        <v>0</v>
      </c>
      <c r="I1613" s="11">
        <v>0</v>
      </c>
      <c r="J1613" s="11">
        <v>0</v>
      </c>
      <c r="K1613" s="11">
        <v>0</v>
      </c>
      <c r="L1613" s="11">
        <v>0</v>
      </c>
      <c r="M1613" s="11">
        <v>0</v>
      </c>
      <c r="N1613" s="11"/>
      <c r="O1613" s="11"/>
    </row>
    <row r="1614" spans="1:15" x14ac:dyDescent="0.35">
      <c r="A1614" s="10" t="str">
        <f t="shared" si="52"/>
        <v>DISTRIBUCION VOLUMEN X CRITERIO (Consumiciones)EnergeticasDE 50 A 59 AÑOS</v>
      </c>
      <c r="B1614" s="10">
        <v>0</v>
      </c>
      <c r="C1614" s="10">
        <v>0</v>
      </c>
      <c r="D1614" s="10" t="s">
        <v>39</v>
      </c>
      <c r="E1614" s="84">
        <v>12.314449425455038</v>
      </c>
      <c r="F1614" s="84">
        <v>10.772564888696909</v>
      </c>
      <c r="G1614" s="84">
        <v>10.991910146097283</v>
      </c>
      <c r="H1614" s="11">
        <v>0</v>
      </c>
      <c r="I1614" s="11">
        <v>0</v>
      </c>
      <c r="J1614" s="11">
        <v>0</v>
      </c>
      <c r="K1614" s="11">
        <v>0</v>
      </c>
      <c r="L1614" s="11">
        <v>0</v>
      </c>
      <c r="M1614" s="11">
        <v>0</v>
      </c>
      <c r="N1614" s="11"/>
      <c r="O1614" s="11"/>
    </row>
    <row r="1615" spans="1:15" x14ac:dyDescent="0.35">
      <c r="A1615" s="10" t="str">
        <f t="shared" si="52"/>
        <v>DISTRIBUCION VOLUMEN X CRITERIO (Consumiciones)EnergeticasDE 60 A 75 AÑOS</v>
      </c>
      <c r="B1615" s="10">
        <v>0</v>
      </c>
      <c r="C1615" s="10">
        <v>0</v>
      </c>
      <c r="D1615" s="10" t="s">
        <v>40</v>
      </c>
      <c r="E1615" s="84">
        <v>2.3240638575517889</v>
      </c>
      <c r="F1615" s="84">
        <v>6.0482325126128504</v>
      </c>
      <c r="G1615" s="84">
        <v>5.9111944612506333</v>
      </c>
      <c r="H1615" s="11">
        <v>0</v>
      </c>
      <c r="I1615" s="11">
        <v>0</v>
      </c>
      <c r="J1615" s="11">
        <v>0</v>
      </c>
      <c r="K1615" s="11">
        <v>0</v>
      </c>
      <c r="L1615" s="11">
        <v>0</v>
      </c>
      <c r="M1615" s="11">
        <v>0</v>
      </c>
      <c r="N1615" s="11"/>
      <c r="O1615" s="11"/>
    </row>
    <row r="1616" spans="1:15" x14ac:dyDescent="0.35">
      <c r="A1616" s="10" t="str">
        <f t="shared" si="52"/>
        <v>DISTRIBUCION VOLUMEN X CRITERIO (Consumiciones)EnergeticasNIVEL ALTO</v>
      </c>
      <c r="B1616" s="10">
        <v>0</v>
      </c>
      <c r="C1616" s="10">
        <v>0</v>
      </c>
      <c r="D1616" s="10" t="s">
        <v>203</v>
      </c>
      <c r="E1616" s="84">
        <v>8.8671396707660808</v>
      </c>
      <c r="F1616" s="84">
        <v>10.795597966560532</v>
      </c>
      <c r="G1616" s="84">
        <v>9.3051637378987415</v>
      </c>
      <c r="H1616" s="11">
        <v>0</v>
      </c>
      <c r="I1616" s="11">
        <v>0</v>
      </c>
      <c r="J1616" s="11">
        <v>0</v>
      </c>
      <c r="K1616" s="11">
        <v>0</v>
      </c>
      <c r="L1616" s="11">
        <v>0</v>
      </c>
      <c r="M1616" s="11">
        <v>0</v>
      </c>
      <c r="N1616" s="11"/>
      <c r="O1616" s="11"/>
    </row>
    <row r="1617" spans="1:15" x14ac:dyDescent="0.35">
      <c r="A1617" s="10" t="str">
        <f t="shared" si="52"/>
        <v>DISTRIBUCION VOLUMEN X CRITERIO (Consumiciones)EnergeticasNIVEL MEDIO ALTO</v>
      </c>
      <c r="B1617" s="10">
        <v>0</v>
      </c>
      <c r="C1617" s="10">
        <v>0</v>
      </c>
      <c r="D1617" s="10" t="s">
        <v>204</v>
      </c>
      <c r="E1617" s="84">
        <v>5.7984863221728311</v>
      </c>
      <c r="F1617" s="84">
        <v>6.4874415554995872</v>
      </c>
      <c r="G1617" s="84">
        <v>9.6736854869599309</v>
      </c>
      <c r="H1617" s="11">
        <v>0</v>
      </c>
      <c r="I1617" s="11">
        <v>0</v>
      </c>
      <c r="J1617" s="11">
        <v>0</v>
      </c>
      <c r="K1617" s="11">
        <v>0</v>
      </c>
      <c r="L1617" s="11">
        <v>0</v>
      </c>
      <c r="M1617" s="11">
        <v>0</v>
      </c>
      <c r="N1617" s="11"/>
      <c r="O1617" s="11"/>
    </row>
    <row r="1618" spans="1:15" x14ac:dyDescent="0.35">
      <c r="A1618" s="10" t="str">
        <f t="shared" si="52"/>
        <v>DISTRIBUCION VOLUMEN X CRITERIO (Consumiciones)EnergeticasNIVEL MEDIO</v>
      </c>
      <c r="B1618" s="10">
        <v>0</v>
      </c>
      <c r="C1618" s="10">
        <v>0</v>
      </c>
      <c r="D1618" s="10" t="s">
        <v>205</v>
      </c>
      <c r="E1618" s="84">
        <v>25.4133780434782</v>
      </c>
      <c r="F1618" s="84">
        <v>22.789896212791682</v>
      </c>
      <c r="G1618" s="84">
        <v>29.11312193679148</v>
      </c>
      <c r="H1618" s="11">
        <v>0</v>
      </c>
      <c r="I1618" s="11">
        <v>0</v>
      </c>
      <c r="J1618" s="11">
        <v>0</v>
      </c>
      <c r="K1618" s="11">
        <v>0</v>
      </c>
      <c r="L1618" s="11">
        <v>0</v>
      </c>
      <c r="M1618" s="11">
        <v>0</v>
      </c>
      <c r="N1618" s="11"/>
      <c r="O1618" s="11"/>
    </row>
    <row r="1619" spans="1:15" x14ac:dyDescent="0.35">
      <c r="A1619" s="10" t="str">
        <f t="shared" si="52"/>
        <v>DISTRIBUCION VOLUMEN X CRITERIO (Consumiciones)EnergeticasNIVEL MEDIO BAJO</v>
      </c>
      <c r="B1619" s="10">
        <v>0</v>
      </c>
      <c r="C1619" s="10">
        <v>0</v>
      </c>
      <c r="D1619" s="10" t="s">
        <v>206</v>
      </c>
      <c r="E1619" s="84">
        <v>9.2119323101500807</v>
      </c>
      <c r="F1619" s="84">
        <v>12.29838083700451</v>
      </c>
      <c r="G1619" s="84">
        <v>10.238156342249132</v>
      </c>
      <c r="H1619" s="11">
        <v>0</v>
      </c>
      <c r="I1619" s="11">
        <v>0</v>
      </c>
      <c r="J1619" s="11">
        <v>0</v>
      </c>
      <c r="K1619" s="11">
        <v>0</v>
      </c>
      <c r="L1619" s="11">
        <v>0</v>
      </c>
      <c r="M1619" s="11">
        <v>0</v>
      </c>
      <c r="N1619" s="11"/>
      <c r="O1619" s="11"/>
    </row>
    <row r="1620" spans="1:15" x14ac:dyDescent="0.35">
      <c r="A1620" s="10" t="str">
        <f t="shared" si="52"/>
        <v>DISTRIBUCION VOLUMEN X CRITERIO (Consumiciones)EnergeticasNIVEL BAJO</v>
      </c>
      <c r="B1620" s="10">
        <v>0</v>
      </c>
      <c r="C1620" s="10">
        <v>0</v>
      </c>
      <c r="D1620" s="10" t="s">
        <v>207</v>
      </c>
      <c r="E1620" s="84">
        <v>50.709063653432807</v>
      </c>
      <c r="F1620" s="84">
        <v>47.628685773193368</v>
      </c>
      <c r="G1620" s="84">
        <v>41.669901367813431</v>
      </c>
      <c r="H1620" s="11">
        <v>0</v>
      </c>
      <c r="I1620" s="11">
        <v>0</v>
      </c>
      <c r="J1620" s="11">
        <v>0</v>
      </c>
      <c r="K1620" s="11">
        <v>0</v>
      </c>
      <c r="L1620" s="11">
        <v>0</v>
      </c>
      <c r="M1620" s="11">
        <v>0</v>
      </c>
      <c r="N1620" s="11"/>
      <c r="O1620" s="11"/>
    </row>
    <row r="1621" spans="1:15" x14ac:dyDescent="0.35">
      <c r="A1621" s="10" t="str">
        <f t="shared" si="52"/>
        <v>DISTRIBUCION VOLUMEN X CRITERIO (Consumiciones)EnergeticasHOMBRE</v>
      </c>
      <c r="B1621" s="10">
        <v>0</v>
      </c>
      <c r="C1621" s="10">
        <v>0</v>
      </c>
      <c r="D1621" s="10" t="s">
        <v>17</v>
      </c>
      <c r="E1621" s="84">
        <v>55.486789505372627</v>
      </c>
      <c r="F1621" s="84">
        <v>58.63587991657252</v>
      </c>
      <c r="G1621" s="84">
        <v>55.739696487724068</v>
      </c>
      <c r="H1621" s="11">
        <v>0</v>
      </c>
      <c r="I1621" s="11">
        <v>0</v>
      </c>
      <c r="J1621" s="11">
        <v>0</v>
      </c>
      <c r="K1621" s="11">
        <v>0</v>
      </c>
      <c r="L1621" s="11">
        <v>0</v>
      </c>
      <c r="M1621" s="11">
        <v>0</v>
      </c>
      <c r="N1621" s="11"/>
      <c r="O1621" s="11"/>
    </row>
    <row r="1622" spans="1:15" x14ac:dyDescent="0.35">
      <c r="A1622" s="10" t="str">
        <f t="shared" si="52"/>
        <v>DISTRIBUCION VOLUMEN X CRITERIO (Consumiciones)EnergeticasMUJER</v>
      </c>
      <c r="B1622" s="10">
        <v>0</v>
      </c>
      <c r="C1622" s="10">
        <v>0</v>
      </c>
      <c r="D1622" s="10" t="s">
        <v>18</v>
      </c>
      <c r="E1622" s="84">
        <v>44.513210494627394</v>
      </c>
      <c r="F1622" s="84">
        <v>41.364120083427494</v>
      </c>
      <c r="G1622" s="84">
        <v>44.260335591956725</v>
      </c>
      <c r="H1622" s="11">
        <v>0</v>
      </c>
      <c r="I1622" s="11">
        <v>0</v>
      </c>
      <c r="J1622" s="11">
        <v>0</v>
      </c>
      <c r="K1622" s="11">
        <v>0</v>
      </c>
      <c r="L1622" s="11">
        <v>0</v>
      </c>
      <c r="M1622" s="11">
        <v>0</v>
      </c>
      <c r="N1622" s="11"/>
      <c r="O1622" s="11"/>
    </row>
    <row r="1623" spans="1:15" x14ac:dyDescent="0.35">
      <c r="A1623" s="10" t="str">
        <f>$B$3&amp;$C$1623&amp;D1623</f>
        <v>DISTRIBUCION VOLUMEN X CRITERIO (Consumiciones)GaseosasT.ESPAÑA</v>
      </c>
      <c r="B1623" s="10">
        <v>0</v>
      </c>
      <c r="C1623" s="10" t="s">
        <v>161</v>
      </c>
      <c r="D1623" s="10" t="s">
        <v>32</v>
      </c>
      <c r="E1623" s="84">
        <v>100</v>
      </c>
      <c r="F1623" s="84">
        <v>100</v>
      </c>
      <c r="G1623" s="84">
        <v>100</v>
      </c>
      <c r="H1623" s="11">
        <v>0</v>
      </c>
      <c r="I1623" s="11">
        <v>0</v>
      </c>
      <c r="J1623" s="11">
        <v>0</v>
      </c>
      <c r="K1623" s="11">
        <v>0</v>
      </c>
      <c r="L1623" s="11">
        <v>0</v>
      </c>
      <c r="M1623" s="11">
        <v>0</v>
      </c>
      <c r="N1623" s="11"/>
      <c r="O1623" s="11"/>
    </row>
    <row r="1624" spans="1:15" x14ac:dyDescent="0.35">
      <c r="A1624" s="10" t="str">
        <f t="shared" ref="A1624:A1652" si="53">$B$3&amp;$C$1623&amp;D1624</f>
        <v>DISTRIBUCION VOLUMEN X CRITERIO (Consumiciones)GaseosasBCN AM</v>
      </c>
      <c r="B1624" s="10">
        <v>0</v>
      </c>
      <c r="C1624" s="10">
        <v>0</v>
      </c>
      <c r="D1624" s="10" t="s">
        <v>1</v>
      </c>
      <c r="E1624" s="84">
        <v>7.6960376209369574</v>
      </c>
      <c r="F1624" s="84">
        <v>6.4423843675701669</v>
      </c>
      <c r="G1624" s="84">
        <v>3.8886859475739879</v>
      </c>
      <c r="H1624" s="11">
        <v>0</v>
      </c>
      <c r="I1624" s="11">
        <v>0</v>
      </c>
      <c r="J1624" s="11">
        <v>0</v>
      </c>
      <c r="K1624" s="11">
        <v>0</v>
      </c>
      <c r="L1624" s="11">
        <v>0</v>
      </c>
      <c r="M1624" s="11">
        <v>0</v>
      </c>
      <c r="N1624" s="11"/>
      <c r="O1624" s="11"/>
    </row>
    <row r="1625" spans="1:15" x14ac:dyDescent="0.35">
      <c r="A1625" s="10" t="str">
        <f t="shared" si="53"/>
        <v>DISTRIBUCION VOLUMEN X CRITERIO (Consumiciones)GaseosasREST.CAT ARAGON</v>
      </c>
      <c r="B1625" s="10">
        <v>0</v>
      </c>
      <c r="C1625" s="10">
        <v>0</v>
      </c>
      <c r="D1625" s="10" t="s">
        <v>2</v>
      </c>
      <c r="E1625" s="84">
        <v>7.50512904259734</v>
      </c>
      <c r="F1625" s="84">
        <v>12.885455745492107</v>
      </c>
      <c r="G1625" s="84">
        <v>14.739574334668609</v>
      </c>
      <c r="H1625" s="11">
        <v>0</v>
      </c>
      <c r="I1625" s="11">
        <v>0</v>
      </c>
      <c r="J1625" s="11">
        <v>0</v>
      </c>
      <c r="K1625" s="11">
        <v>0</v>
      </c>
      <c r="L1625" s="11">
        <v>0</v>
      </c>
      <c r="M1625" s="11">
        <v>0</v>
      </c>
      <c r="N1625" s="11"/>
      <c r="O1625" s="11"/>
    </row>
    <row r="1626" spans="1:15" x14ac:dyDescent="0.35">
      <c r="A1626" s="10" t="str">
        <f t="shared" si="53"/>
        <v>DISTRIBUCION VOLUMEN X CRITERIO (Consumiciones)GaseosasLEVANTE</v>
      </c>
      <c r="B1626" s="10">
        <v>0</v>
      </c>
      <c r="C1626" s="10">
        <v>0</v>
      </c>
      <c r="D1626" s="10" t="s">
        <v>3</v>
      </c>
      <c r="E1626" s="84">
        <v>21.391609958088903</v>
      </c>
      <c r="F1626" s="84">
        <v>34.886827312587258</v>
      </c>
      <c r="G1626" s="84">
        <v>30.6854806162508</v>
      </c>
      <c r="H1626" s="11">
        <v>0</v>
      </c>
      <c r="I1626" s="11">
        <v>0</v>
      </c>
      <c r="J1626" s="11">
        <v>0</v>
      </c>
      <c r="K1626" s="11">
        <v>0</v>
      </c>
      <c r="L1626" s="11">
        <v>0</v>
      </c>
      <c r="M1626" s="11">
        <v>0</v>
      </c>
      <c r="N1626" s="11"/>
      <c r="O1626" s="11"/>
    </row>
    <row r="1627" spans="1:15" x14ac:dyDescent="0.35">
      <c r="A1627" s="10" t="str">
        <f t="shared" si="53"/>
        <v>DISTRIBUCION VOLUMEN X CRITERIO (Consumiciones)GaseosasANDALUCIA</v>
      </c>
      <c r="B1627" s="10">
        <v>0</v>
      </c>
      <c r="C1627" s="10">
        <v>0</v>
      </c>
      <c r="D1627" s="10" t="s">
        <v>4</v>
      </c>
      <c r="E1627" s="84">
        <v>10.463907235823195</v>
      </c>
      <c r="F1627" s="84">
        <v>14.467935018635156</v>
      </c>
      <c r="G1627" s="84">
        <v>10.230923942590882</v>
      </c>
      <c r="H1627" s="11">
        <v>0</v>
      </c>
      <c r="I1627" s="11">
        <v>0</v>
      </c>
      <c r="J1627" s="11">
        <v>0</v>
      </c>
      <c r="K1627" s="11">
        <v>0</v>
      </c>
      <c r="L1627" s="11">
        <v>0</v>
      </c>
      <c r="M1627" s="11">
        <v>0</v>
      </c>
      <c r="N1627" s="11"/>
      <c r="O1627" s="11"/>
    </row>
    <row r="1628" spans="1:15" x14ac:dyDescent="0.35">
      <c r="A1628" s="10" t="str">
        <f t="shared" si="53"/>
        <v>DISTRIBUCION VOLUMEN X CRITERIO (Consumiciones)GaseosasMDD AM</v>
      </c>
      <c r="B1628" s="10">
        <v>0</v>
      </c>
      <c r="C1628" s="10">
        <v>0</v>
      </c>
      <c r="D1628" s="10" t="s">
        <v>5</v>
      </c>
      <c r="E1628" s="84">
        <v>32.903619714825737</v>
      </c>
      <c r="F1628" s="84">
        <v>13.811373947095296</v>
      </c>
      <c r="G1628" s="84">
        <v>20.456838095746349</v>
      </c>
      <c r="H1628" s="11">
        <v>0</v>
      </c>
      <c r="I1628" s="11">
        <v>0</v>
      </c>
      <c r="J1628" s="11">
        <v>0</v>
      </c>
      <c r="K1628" s="11">
        <v>0</v>
      </c>
      <c r="L1628" s="11">
        <v>0</v>
      </c>
      <c r="M1628" s="11">
        <v>0</v>
      </c>
      <c r="N1628" s="11"/>
      <c r="O1628" s="11"/>
    </row>
    <row r="1629" spans="1:15" x14ac:dyDescent="0.35">
      <c r="A1629" s="10" t="str">
        <f t="shared" si="53"/>
        <v>DISTRIBUCION VOLUMEN X CRITERIO (Consumiciones)GaseosasRTO CENTRO</v>
      </c>
      <c r="B1629" s="10">
        <v>0</v>
      </c>
      <c r="C1629" s="10">
        <v>0</v>
      </c>
      <c r="D1629" s="10" t="s">
        <v>6</v>
      </c>
      <c r="E1629" s="84">
        <v>6.1796493202843923</v>
      </c>
      <c r="F1629" s="84">
        <v>3.8292349894372157</v>
      </c>
      <c r="G1629" s="84">
        <v>4.8648037276569056</v>
      </c>
      <c r="H1629" s="11">
        <v>0</v>
      </c>
      <c r="I1629" s="11">
        <v>0</v>
      </c>
      <c r="J1629" s="11">
        <v>0</v>
      </c>
      <c r="K1629" s="11">
        <v>0</v>
      </c>
      <c r="L1629" s="11">
        <v>0</v>
      </c>
      <c r="M1629" s="11">
        <v>0</v>
      </c>
      <c r="N1629" s="11"/>
      <c r="O1629" s="11"/>
    </row>
    <row r="1630" spans="1:15" x14ac:dyDescent="0.35">
      <c r="A1630" s="10" t="str">
        <f t="shared" si="53"/>
        <v>DISTRIBUCION VOLUMEN X CRITERIO (Consumiciones)GaseosasNORTE-CENTRO</v>
      </c>
      <c r="B1630" s="10">
        <v>0</v>
      </c>
      <c r="C1630" s="10">
        <v>0</v>
      </c>
      <c r="D1630" s="10" t="s">
        <v>7</v>
      </c>
      <c r="E1630" s="84">
        <v>4.7373427317948833</v>
      </c>
      <c r="F1630" s="84">
        <v>7.2018559093931493</v>
      </c>
      <c r="G1630" s="84">
        <v>6.5972749680634273</v>
      </c>
      <c r="H1630" s="11">
        <v>0</v>
      </c>
      <c r="I1630" s="11">
        <v>0</v>
      </c>
      <c r="J1630" s="11">
        <v>0</v>
      </c>
      <c r="K1630" s="11">
        <v>0</v>
      </c>
      <c r="L1630" s="11">
        <v>0</v>
      </c>
      <c r="M1630" s="11">
        <v>0</v>
      </c>
      <c r="N1630" s="11"/>
      <c r="O1630" s="11"/>
    </row>
    <row r="1631" spans="1:15" x14ac:dyDescent="0.35">
      <c r="A1631" s="10" t="str">
        <f t="shared" si="53"/>
        <v>DISTRIBUCION VOLUMEN X CRITERIO (Consumiciones)GaseosasNOROESTE</v>
      </c>
      <c r="B1631" s="10">
        <v>0</v>
      </c>
      <c r="C1631" s="10">
        <v>0</v>
      </c>
      <c r="D1631" s="10" t="s">
        <v>8</v>
      </c>
      <c r="E1631" s="84">
        <v>9.1227013279382092</v>
      </c>
      <c r="F1631" s="84">
        <v>6.4749314829854523</v>
      </c>
      <c r="G1631" s="84">
        <v>8.5363943524797126</v>
      </c>
      <c r="H1631" s="11">
        <v>0</v>
      </c>
      <c r="I1631" s="11">
        <v>0</v>
      </c>
      <c r="J1631" s="11">
        <v>0</v>
      </c>
      <c r="K1631" s="11">
        <v>0</v>
      </c>
      <c r="L1631" s="11">
        <v>0</v>
      </c>
      <c r="M1631" s="11">
        <v>0</v>
      </c>
      <c r="N1631" s="11"/>
      <c r="O1631" s="11"/>
    </row>
    <row r="1632" spans="1:15" x14ac:dyDescent="0.35">
      <c r="A1632" s="10" t="str">
        <f t="shared" si="53"/>
        <v>DISTRIBUCION VOLUMEN X CRITERIO (Consumiciones)Gaseosas&lt;2MIL</v>
      </c>
      <c r="B1632" s="10">
        <v>0</v>
      </c>
      <c r="C1632" s="10">
        <v>0</v>
      </c>
      <c r="D1632" s="10" t="s">
        <v>9</v>
      </c>
      <c r="E1632" s="84">
        <v>1.7790338859678845</v>
      </c>
      <c r="F1632" s="84">
        <v>3.8478229132673967</v>
      </c>
      <c r="G1632" s="84">
        <v>4.4129834263357495</v>
      </c>
      <c r="H1632" s="11">
        <v>0</v>
      </c>
      <c r="I1632" s="11">
        <v>0</v>
      </c>
      <c r="J1632" s="11">
        <v>0</v>
      </c>
      <c r="K1632" s="11">
        <v>0</v>
      </c>
      <c r="L1632" s="11">
        <v>0</v>
      </c>
      <c r="M1632" s="11">
        <v>0</v>
      </c>
      <c r="N1632" s="11"/>
      <c r="O1632" s="11"/>
    </row>
    <row r="1633" spans="1:15" x14ac:dyDescent="0.35">
      <c r="A1633" s="10" t="str">
        <f t="shared" si="53"/>
        <v>DISTRIBUCION VOLUMEN X CRITERIO (Consumiciones)Gaseosas2-5MIL</v>
      </c>
      <c r="B1633" s="10">
        <v>0</v>
      </c>
      <c r="C1633" s="10">
        <v>0</v>
      </c>
      <c r="D1633" s="10" t="s">
        <v>10</v>
      </c>
      <c r="E1633" s="84">
        <v>1.5645873323949775</v>
      </c>
      <c r="F1633" s="84">
        <v>2.2231133591616508</v>
      </c>
      <c r="G1633" s="84">
        <v>3.7595294400176109</v>
      </c>
      <c r="H1633" s="11">
        <v>0</v>
      </c>
      <c r="I1633" s="11">
        <v>0</v>
      </c>
      <c r="J1633" s="11">
        <v>0</v>
      </c>
      <c r="K1633" s="11">
        <v>0</v>
      </c>
      <c r="L1633" s="11">
        <v>0</v>
      </c>
      <c r="M1633" s="11">
        <v>0</v>
      </c>
      <c r="N1633" s="11"/>
      <c r="O1633" s="11"/>
    </row>
    <row r="1634" spans="1:15" x14ac:dyDescent="0.35">
      <c r="A1634" s="10" t="str">
        <f t="shared" si="53"/>
        <v>DISTRIBUCION VOLUMEN X CRITERIO (Consumiciones)Gaseosas5-10MIL</v>
      </c>
      <c r="B1634" s="10">
        <v>0</v>
      </c>
      <c r="C1634" s="10">
        <v>0</v>
      </c>
      <c r="D1634" s="10" t="s">
        <v>11</v>
      </c>
      <c r="E1634" s="84">
        <v>2.8435589942758921</v>
      </c>
      <c r="F1634" s="84">
        <v>4.7301079833056479</v>
      </c>
      <c r="G1634" s="84">
        <v>6.7999119451124539</v>
      </c>
      <c r="H1634" s="11">
        <v>0</v>
      </c>
      <c r="I1634" s="11">
        <v>0</v>
      </c>
      <c r="J1634" s="11">
        <v>0</v>
      </c>
      <c r="K1634" s="11">
        <v>0</v>
      </c>
      <c r="L1634" s="11">
        <v>0</v>
      </c>
      <c r="M1634" s="11">
        <v>0</v>
      </c>
      <c r="N1634" s="11"/>
      <c r="O1634" s="11"/>
    </row>
    <row r="1635" spans="1:15" x14ac:dyDescent="0.35">
      <c r="A1635" s="10" t="str">
        <f t="shared" si="53"/>
        <v>DISTRIBUCION VOLUMEN X CRITERIO (Consumiciones)Gaseosas10-30MIL</v>
      </c>
      <c r="B1635" s="10">
        <v>0</v>
      </c>
      <c r="C1635" s="10">
        <v>0</v>
      </c>
      <c r="D1635" s="10" t="s">
        <v>12</v>
      </c>
      <c r="E1635" s="84">
        <v>15.173173443673992</v>
      </c>
      <c r="F1635" s="84">
        <v>14.6910661664577</v>
      </c>
      <c r="G1635" s="84">
        <v>13.252647483598109</v>
      </c>
      <c r="H1635" s="11">
        <v>0</v>
      </c>
      <c r="I1635" s="11">
        <v>0</v>
      </c>
      <c r="J1635" s="11">
        <v>0</v>
      </c>
      <c r="K1635" s="11">
        <v>0</v>
      </c>
      <c r="L1635" s="11">
        <v>0</v>
      </c>
      <c r="M1635" s="11">
        <v>0</v>
      </c>
      <c r="N1635" s="11"/>
      <c r="O1635" s="11"/>
    </row>
    <row r="1636" spans="1:15" x14ac:dyDescent="0.35">
      <c r="A1636" s="10" t="str">
        <f t="shared" si="53"/>
        <v>DISTRIBUCION VOLUMEN X CRITERIO (Consumiciones)Gaseosas30-100MIL</v>
      </c>
      <c r="B1636" s="10">
        <v>0</v>
      </c>
      <c r="C1636" s="10">
        <v>0</v>
      </c>
      <c r="D1636" s="10" t="s">
        <v>13</v>
      </c>
      <c r="E1636" s="84">
        <v>9.3514319921206521</v>
      </c>
      <c r="F1636" s="84">
        <v>13.882589930881849</v>
      </c>
      <c r="G1636" s="84">
        <v>21.121745888270354</v>
      </c>
      <c r="H1636" s="11">
        <v>0</v>
      </c>
      <c r="I1636" s="11">
        <v>0</v>
      </c>
      <c r="J1636" s="11">
        <v>0</v>
      </c>
      <c r="K1636" s="11">
        <v>0</v>
      </c>
      <c r="L1636" s="11">
        <v>0</v>
      </c>
      <c r="M1636" s="11">
        <v>0</v>
      </c>
      <c r="N1636" s="11"/>
      <c r="O1636" s="11"/>
    </row>
    <row r="1637" spans="1:15" x14ac:dyDescent="0.35">
      <c r="A1637" s="10" t="str">
        <f t="shared" si="53"/>
        <v>DISTRIBUCION VOLUMEN X CRITERIO (Consumiciones)Gaseosas100-200MIL</v>
      </c>
      <c r="B1637" s="10">
        <v>0</v>
      </c>
      <c r="C1637" s="10">
        <v>0</v>
      </c>
      <c r="D1637" s="10" t="s">
        <v>14</v>
      </c>
      <c r="E1637" s="84">
        <v>3.5867279324180386</v>
      </c>
      <c r="F1637" s="84">
        <v>3.3809944720202765</v>
      </c>
      <c r="G1637" s="84">
        <v>2.9291138142775663</v>
      </c>
      <c r="H1637" s="11">
        <v>0</v>
      </c>
      <c r="I1637" s="11">
        <v>0</v>
      </c>
      <c r="J1637" s="11">
        <v>0</v>
      </c>
      <c r="K1637" s="11">
        <v>0</v>
      </c>
      <c r="L1637" s="11">
        <v>0</v>
      </c>
      <c r="M1637" s="11">
        <v>0</v>
      </c>
      <c r="N1637" s="11"/>
      <c r="O1637" s="11"/>
    </row>
    <row r="1638" spans="1:15" x14ac:dyDescent="0.35">
      <c r="A1638" s="10" t="str">
        <f t="shared" si="53"/>
        <v>DISTRIBUCION VOLUMEN X CRITERIO (Consumiciones)Gaseosas200-500MIL</v>
      </c>
      <c r="B1638" s="10">
        <v>0</v>
      </c>
      <c r="C1638" s="10">
        <v>0</v>
      </c>
      <c r="D1638" s="10" t="s">
        <v>15</v>
      </c>
      <c r="E1638" s="84">
        <v>12.232590081429743</v>
      </c>
      <c r="F1638" s="84">
        <v>10.28174171845825</v>
      </c>
      <c r="G1638" s="84">
        <v>11.924946550016177</v>
      </c>
      <c r="H1638" s="11">
        <v>0</v>
      </c>
      <c r="I1638" s="11">
        <v>0</v>
      </c>
      <c r="J1638" s="11">
        <v>0</v>
      </c>
      <c r="K1638" s="11">
        <v>0</v>
      </c>
      <c r="L1638" s="11">
        <v>0</v>
      </c>
      <c r="M1638" s="11">
        <v>0</v>
      </c>
      <c r="N1638" s="11"/>
      <c r="O1638" s="11"/>
    </row>
    <row r="1639" spans="1:15" x14ac:dyDescent="0.35">
      <c r="A1639" s="10" t="str">
        <f t="shared" si="53"/>
        <v>DISTRIBUCION VOLUMEN X CRITERIO (Consumiciones)Gaseosas&gt;500MIL</v>
      </c>
      <c r="B1639" s="10">
        <v>0</v>
      </c>
      <c r="C1639" s="10">
        <v>0</v>
      </c>
      <c r="D1639" s="10" t="s">
        <v>16</v>
      </c>
      <c r="E1639" s="84">
        <v>53.46887855940826</v>
      </c>
      <c r="F1639" s="84">
        <v>46.962561616240919</v>
      </c>
      <c r="G1639" s="84">
        <v>35.799094769072717</v>
      </c>
      <c r="H1639" s="11">
        <v>0</v>
      </c>
      <c r="I1639" s="11">
        <v>0</v>
      </c>
      <c r="J1639" s="11">
        <v>0</v>
      </c>
      <c r="K1639" s="11">
        <v>0</v>
      </c>
      <c r="L1639" s="11">
        <v>0</v>
      </c>
      <c r="M1639" s="11">
        <v>0</v>
      </c>
      <c r="N1639" s="11"/>
      <c r="O1639" s="11"/>
    </row>
    <row r="1640" spans="1:15" x14ac:dyDescent="0.35">
      <c r="A1640" s="10" t="str">
        <f t="shared" si="53"/>
        <v>DISTRIBUCION VOLUMEN X CRITERIO (Consumiciones)GaseosasDE 15 A 19 AÑOS</v>
      </c>
      <c r="B1640" s="10">
        <v>0</v>
      </c>
      <c r="C1640" s="10">
        <v>0</v>
      </c>
      <c r="D1640" s="10" t="s">
        <v>35</v>
      </c>
      <c r="E1640" s="84">
        <v>0.17450971229106041</v>
      </c>
      <c r="F1640" s="84">
        <v>4.3505519392093985</v>
      </c>
      <c r="G1640" s="84">
        <v>0.37596008178431223</v>
      </c>
      <c r="H1640" s="11">
        <v>0</v>
      </c>
      <c r="I1640" s="11">
        <v>0</v>
      </c>
      <c r="J1640" s="11">
        <v>0</v>
      </c>
      <c r="K1640" s="11">
        <v>0</v>
      </c>
      <c r="L1640" s="11">
        <v>0</v>
      </c>
      <c r="M1640" s="11">
        <v>0</v>
      </c>
      <c r="N1640" s="11"/>
      <c r="O1640" s="11"/>
    </row>
    <row r="1641" spans="1:15" x14ac:dyDescent="0.35">
      <c r="A1641" s="10" t="str">
        <f t="shared" si="53"/>
        <v>DISTRIBUCION VOLUMEN X CRITERIO (Consumiciones)GaseosasDE 20 A 24 AÑOS</v>
      </c>
      <c r="B1641" s="10">
        <v>0</v>
      </c>
      <c r="C1641" s="10">
        <v>0</v>
      </c>
      <c r="D1641" s="10" t="s">
        <v>36</v>
      </c>
      <c r="E1641" s="84">
        <v>0.71802024797187569</v>
      </c>
      <c r="F1641" s="84">
        <v>0.16971609297212947</v>
      </c>
      <c r="G1641" s="84">
        <v>0.38171453539372874</v>
      </c>
      <c r="H1641" s="11">
        <v>0</v>
      </c>
      <c r="I1641" s="11">
        <v>0</v>
      </c>
      <c r="J1641" s="11">
        <v>0</v>
      </c>
      <c r="K1641" s="11">
        <v>0</v>
      </c>
      <c r="L1641" s="11">
        <v>0</v>
      </c>
      <c r="M1641" s="11">
        <v>0</v>
      </c>
      <c r="N1641" s="11"/>
      <c r="O1641" s="11"/>
    </row>
    <row r="1642" spans="1:15" x14ac:dyDescent="0.35">
      <c r="A1642" s="10" t="str">
        <f t="shared" si="53"/>
        <v>DISTRIBUCION VOLUMEN X CRITERIO (Consumiciones)GaseosasDE 25 A 34 AÑOS</v>
      </c>
      <c r="B1642" s="10">
        <v>0</v>
      </c>
      <c r="C1642" s="10">
        <v>0</v>
      </c>
      <c r="D1642" s="10" t="s">
        <v>37</v>
      </c>
      <c r="E1642" s="84">
        <v>1.3161196957775496</v>
      </c>
      <c r="F1642" s="84">
        <v>1.3203578342489382</v>
      </c>
      <c r="G1642" s="84">
        <v>1.3861220160566754</v>
      </c>
      <c r="H1642" s="11">
        <v>0</v>
      </c>
      <c r="I1642" s="11">
        <v>0</v>
      </c>
      <c r="J1642" s="11">
        <v>0</v>
      </c>
      <c r="K1642" s="11">
        <v>0</v>
      </c>
      <c r="L1642" s="11">
        <v>0</v>
      </c>
      <c r="M1642" s="11">
        <v>0</v>
      </c>
      <c r="N1642" s="11"/>
      <c r="O1642" s="11"/>
    </row>
    <row r="1643" spans="1:15" x14ac:dyDescent="0.35">
      <c r="A1643" s="10" t="str">
        <f t="shared" si="53"/>
        <v>DISTRIBUCION VOLUMEN X CRITERIO (Consumiciones)GaseosasDE 35 A 49 AÑOS</v>
      </c>
      <c r="B1643" s="10">
        <v>0</v>
      </c>
      <c r="C1643" s="10">
        <v>0</v>
      </c>
      <c r="D1643" s="10" t="s">
        <v>38</v>
      </c>
      <c r="E1643" s="84">
        <v>9.3431472993984332</v>
      </c>
      <c r="F1643" s="84">
        <v>10.106057223055085</v>
      </c>
      <c r="G1643" s="84">
        <v>7.3874515114421317</v>
      </c>
      <c r="H1643" s="11">
        <v>0</v>
      </c>
      <c r="I1643" s="11">
        <v>0</v>
      </c>
      <c r="J1643" s="11">
        <v>0</v>
      </c>
      <c r="K1643" s="11">
        <v>0</v>
      </c>
      <c r="L1643" s="11">
        <v>0</v>
      </c>
      <c r="M1643" s="11">
        <v>0</v>
      </c>
      <c r="N1643" s="11"/>
      <c r="O1643" s="11"/>
    </row>
    <row r="1644" spans="1:15" x14ac:dyDescent="0.35">
      <c r="A1644" s="10" t="str">
        <f t="shared" si="53"/>
        <v>DISTRIBUCION VOLUMEN X CRITERIO (Consumiciones)GaseosasDE 50 A 59 AÑOS</v>
      </c>
      <c r="B1644" s="10">
        <v>0</v>
      </c>
      <c r="C1644" s="10">
        <v>0</v>
      </c>
      <c r="D1644" s="10" t="s">
        <v>39</v>
      </c>
      <c r="E1644" s="84">
        <v>14.657749743357387</v>
      </c>
      <c r="F1644" s="84">
        <v>17.841763113923491</v>
      </c>
      <c r="G1644" s="84">
        <v>17.747929542748313</v>
      </c>
      <c r="H1644" s="11">
        <v>0</v>
      </c>
      <c r="I1644" s="11">
        <v>0</v>
      </c>
      <c r="J1644" s="11">
        <v>0</v>
      </c>
      <c r="K1644" s="11">
        <v>0</v>
      </c>
      <c r="L1644" s="11">
        <v>0</v>
      </c>
      <c r="M1644" s="11">
        <v>0</v>
      </c>
      <c r="N1644" s="11"/>
      <c r="O1644" s="11"/>
    </row>
    <row r="1645" spans="1:15" x14ac:dyDescent="0.35">
      <c r="A1645" s="10" t="str">
        <f t="shared" si="53"/>
        <v>DISTRIBUCION VOLUMEN X CRITERIO (Consumiciones)GaseosasDE 60 A 75 AÑOS</v>
      </c>
      <c r="B1645" s="10">
        <v>0</v>
      </c>
      <c r="C1645" s="10">
        <v>0</v>
      </c>
      <c r="D1645" s="10" t="s">
        <v>40</v>
      </c>
      <c r="E1645" s="84">
        <v>73.790452640866448</v>
      </c>
      <c r="F1645" s="84">
        <v>66.211542755353165</v>
      </c>
      <c r="G1645" s="84">
        <v>72.720795962816823</v>
      </c>
      <c r="H1645" s="11">
        <v>0</v>
      </c>
      <c r="I1645" s="11">
        <v>0</v>
      </c>
      <c r="J1645" s="11">
        <v>0</v>
      </c>
      <c r="K1645" s="11">
        <v>0</v>
      </c>
      <c r="L1645" s="11">
        <v>0</v>
      </c>
      <c r="M1645" s="11">
        <v>0</v>
      </c>
      <c r="N1645" s="11"/>
      <c r="O1645" s="11"/>
    </row>
    <row r="1646" spans="1:15" x14ac:dyDescent="0.35">
      <c r="A1646" s="10" t="str">
        <f t="shared" si="53"/>
        <v>DISTRIBUCION VOLUMEN X CRITERIO (Consumiciones)GaseosasNIVEL ALTO</v>
      </c>
      <c r="B1646" s="10">
        <v>0</v>
      </c>
      <c r="C1646" s="10">
        <v>0</v>
      </c>
      <c r="D1646" s="10" t="s">
        <v>203</v>
      </c>
      <c r="E1646" s="84">
        <v>11.850889753648492</v>
      </c>
      <c r="F1646" s="84">
        <v>20.535739259942634</v>
      </c>
      <c r="G1646" s="84">
        <v>20.597785953244191</v>
      </c>
      <c r="H1646" s="11">
        <v>0</v>
      </c>
      <c r="I1646" s="11">
        <v>0</v>
      </c>
      <c r="J1646" s="11">
        <v>0</v>
      </c>
      <c r="K1646" s="11">
        <v>0</v>
      </c>
      <c r="L1646" s="11">
        <v>0</v>
      </c>
      <c r="M1646" s="11">
        <v>0</v>
      </c>
      <c r="N1646" s="11"/>
      <c r="O1646" s="11"/>
    </row>
    <row r="1647" spans="1:15" x14ac:dyDescent="0.35">
      <c r="A1647" s="10" t="str">
        <f t="shared" si="53"/>
        <v>DISTRIBUCION VOLUMEN X CRITERIO (Consumiciones)GaseosasNIVEL MEDIO ALTO</v>
      </c>
      <c r="B1647" s="10">
        <v>0</v>
      </c>
      <c r="C1647" s="10">
        <v>0</v>
      </c>
      <c r="D1647" s="10" t="s">
        <v>204</v>
      </c>
      <c r="E1647" s="84">
        <v>6.0897317049755397</v>
      </c>
      <c r="F1647" s="84">
        <v>7.3931330861731803</v>
      </c>
      <c r="G1647" s="84">
        <v>5.9898563437876282</v>
      </c>
      <c r="H1647" s="11">
        <v>0</v>
      </c>
      <c r="I1647" s="11">
        <v>0</v>
      </c>
      <c r="J1647" s="11">
        <v>0</v>
      </c>
      <c r="K1647" s="11">
        <v>0</v>
      </c>
      <c r="L1647" s="11">
        <v>0</v>
      </c>
      <c r="M1647" s="11">
        <v>0</v>
      </c>
      <c r="N1647" s="11"/>
      <c r="O1647" s="11"/>
    </row>
    <row r="1648" spans="1:15" x14ac:dyDescent="0.35">
      <c r="A1648" s="10" t="str">
        <f t="shared" si="53"/>
        <v>DISTRIBUCION VOLUMEN X CRITERIO (Consumiciones)GaseosasNIVEL MEDIO</v>
      </c>
      <c r="B1648" s="10">
        <v>0</v>
      </c>
      <c r="C1648" s="10">
        <v>0</v>
      </c>
      <c r="D1648" s="10" t="s">
        <v>205</v>
      </c>
      <c r="E1648" s="84">
        <v>31.928672402118973</v>
      </c>
      <c r="F1648" s="84">
        <v>15.561483746071161</v>
      </c>
      <c r="G1648" s="84">
        <v>19.703121612471776</v>
      </c>
      <c r="H1648" s="11">
        <v>0</v>
      </c>
      <c r="I1648" s="11">
        <v>0</v>
      </c>
      <c r="J1648" s="11">
        <v>0</v>
      </c>
      <c r="K1648" s="11">
        <v>0</v>
      </c>
      <c r="L1648" s="11">
        <v>0</v>
      </c>
      <c r="M1648" s="11">
        <v>0</v>
      </c>
      <c r="N1648" s="11"/>
      <c r="O1648" s="11"/>
    </row>
    <row r="1649" spans="1:15" x14ac:dyDescent="0.35">
      <c r="A1649" s="10" t="str">
        <f t="shared" si="53"/>
        <v>DISTRIBUCION VOLUMEN X CRITERIO (Consumiciones)GaseosasNIVEL MEDIO BAJO</v>
      </c>
      <c r="B1649" s="10">
        <v>0</v>
      </c>
      <c r="C1649" s="10">
        <v>0</v>
      </c>
      <c r="D1649" s="10" t="s">
        <v>206</v>
      </c>
      <c r="E1649" s="84">
        <v>29.237493339482935</v>
      </c>
      <c r="F1649" s="84">
        <v>35.999581659767941</v>
      </c>
      <c r="G1649" s="84">
        <v>28.95840407187147</v>
      </c>
      <c r="H1649" s="11">
        <v>0</v>
      </c>
      <c r="I1649" s="11">
        <v>0</v>
      </c>
      <c r="J1649" s="11">
        <v>0</v>
      </c>
      <c r="K1649" s="11">
        <v>0</v>
      </c>
      <c r="L1649" s="11">
        <v>0</v>
      </c>
      <c r="M1649" s="11">
        <v>0</v>
      </c>
      <c r="N1649" s="11"/>
      <c r="O1649" s="11"/>
    </row>
    <row r="1650" spans="1:15" x14ac:dyDescent="0.35">
      <c r="A1650" s="10" t="str">
        <f t="shared" si="53"/>
        <v>DISTRIBUCION VOLUMEN X CRITERIO (Consumiciones)GaseosasNIVEL BAJO</v>
      </c>
      <c r="B1650" s="10">
        <v>0</v>
      </c>
      <c r="C1650" s="10">
        <v>0</v>
      </c>
      <c r="D1650" s="10" t="s">
        <v>207</v>
      </c>
      <c r="E1650" s="84">
        <v>20.893217879291367</v>
      </c>
      <c r="F1650" s="84">
        <v>20.510062248045088</v>
      </c>
      <c r="G1650" s="84">
        <v>24.75080800365561</v>
      </c>
      <c r="H1650" s="11">
        <v>0</v>
      </c>
      <c r="I1650" s="11">
        <v>0</v>
      </c>
      <c r="J1650" s="11">
        <v>0</v>
      </c>
      <c r="K1650" s="11">
        <v>0</v>
      </c>
      <c r="L1650" s="11">
        <v>0</v>
      </c>
      <c r="M1650" s="11">
        <v>0</v>
      </c>
      <c r="N1650" s="11"/>
      <c r="O1650" s="11"/>
    </row>
    <row r="1651" spans="1:15" x14ac:dyDescent="0.35">
      <c r="A1651" s="10" t="str">
        <f t="shared" si="53"/>
        <v>DISTRIBUCION VOLUMEN X CRITERIO (Consumiciones)GaseosasHOMBRE</v>
      </c>
      <c r="B1651" s="10">
        <v>0</v>
      </c>
      <c r="C1651" s="10">
        <v>0</v>
      </c>
      <c r="D1651" s="10" t="s">
        <v>17</v>
      </c>
      <c r="E1651" s="84">
        <v>74.004554295214433</v>
      </c>
      <c r="F1651" s="84">
        <v>68.01058977385091</v>
      </c>
      <c r="G1651" s="84">
        <v>65.559258604530157</v>
      </c>
      <c r="H1651" s="11">
        <v>0</v>
      </c>
      <c r="I1651" s="11">
        <v>0</v>
      </c>
      <c r="J1651" s="11">
        <v>0</v>
      </c>
      <c r="K1651" s="11">
        <v>0</v>
      </c>
      <c r="L1651" s="11">
        <v>0</v>
      </c>
      <c r="M1651" s="11">
        <v>0</v>
      </c>
      <c r="N1651" s="11"/>
      <c r="O1651" s="11"/>
    </row>
    <row r="1652" spans="1:15" x14ac:dyDescent="0.35">
      <c r="A1652" s="10" t="str">
        <f t="shared" si="53"/>
        <v>DISTRIBUCION VOLUMEN X CRITERIO (Consumiciones)GaseosasMUJER</v>
      </c>
      <c r="B1652" s="10">
        <v>0</v>
      </c>
      <c r="C1652" s="10">
        <v>0</v>
      </c>
      <c r="D1652" s="10" t="s">
        <v>18</v>
      </c>
      <c r="E1652" s="84">
        <v>25.995471102372086</v>
      </c>
      <c r="F1652" s="84">
        <v>31.989397958107091</v>
      </c>
      <c r="G1652" s="84">
        <v>34.440714712170582</v>
      </c>
      <c r="H1652" s="11">
        <v>0</v>
      </c>
      <c r="I1652" s="11">
        <v>0</v>
      </c>
      <c r="J1652" s="11">
        <v>0</v>
      </c>
      <c r="K1652" s="11">
        <v>0</v>
      </c>
      <c r="L1652" s="11">
        <v>0</v>
      </c>
      <c r="M1652" s="11">
        <v>0</v>
      </c>
      <c r="N1652" s="11"/>
      <c r="O1652" s="11"/>
    </row>
    <row r="1653" spans="1:15" x14ac:dyDescent="0.35">
      <c r="A1653" s="10" t="str">
        <f>$B$3&amp;$C$1653&amp;D1653</f>
        <v>DISTRIBUCION VOLUMEN X CRITERIO (Consumiciones)Bebidas Zumo+LecheT.ESPAÑA</v>
      </c>
      <c r="B1653" s="10">
        <v>0</v>
      </c>
      <c r="C1653" s="10" t="s">
        <v>162</v>
      </c>
      <c r="D1653" s="10" t="s">
        <v>32</v>
      </c>
      <c r="E1653" s="84">
        <v>100</v>
      </c>
      <c r="F1653" s="84">
        <v>100</v>
      </c>
      <c r="G1653" s="84">
        <v>100</v>
      </c>
      <c r="H1653" s="11">
        <v>0</v>
      </c>
      <c r="I1653" s="11">
        <v>0</v>
      </c>
      <c r="J1653" s="11">
        <v>0</v>
      </c>
      <c r="K1653" s="11">
        <v>0</v>
      </c>
      <c r="L1653" s="11">
        <v>0</v>
      </c>
      <c r="M1653" s="11">
        <v>0</v>
      </c>
      <c r="N1653" s="11"/>
      <c r="O1653" s="11"/>
    </row>
    <row r="1654" spans="1:15" x14ac:dyDescent="0.35">
      <c r="A1654" s="10" t="str">
        <f t="shared" ref="A1654:A1682" si="54">$B$3&amp;$C$1653&amp;D1654</f>
        <v>DISTRIBUCION VOLUMEN X CRITERIO (Consumiciones)Bebidas Zumo+LecheBCN AM</v>
      </c>
      <c r="B1654" s="10">
        <v>0</v>
      </c>
      <c r="C1654" s="10">
        <v>0</v>
      </c>
      <c r="D1654" s="10" t="s">
        <v>1</v>
      </c>
      <c r="E1654" s="84">
        <v>3.0096789735754488</v>
      </c>
      <c r="F1654" s="84">
        <v>4.2987601549410055</v>
      </c>
      <c r="G1654" s="84">
        <v>9.4456883471308863</v>
      </c>
      <c r="H1654" s="11">
        <v>0</v>
      </c>
      <c r="I1654" s="11">
        <v>0</v>
      </c>
      <c r="J1654" s="11">
        <v>0</v>
      </c>
      <c r="K1654" s="11">
        <v>0</v>
      </c>
      <c r="L1654" s="11">
        <v>0</v>
      </c>
      <c r="M1654" s="11">
        <v>0</v>
      </c>
      <c r="N1654" s="11"/>
      <c r="O1654" s="11"/>
    </row>
    <row r="1655" spans="1:15" x14ac:dyDescent="0.35">
      <c r="A1655" s="10" t="str">
        <f t="shared" si="54"/>
        <v>DISTRIBUCION VOLUMEN X CRITERIO (Consumiciones)Bebidas Zumo+LecheREST.CAT ARAGON</v>
      </c>
      <c r="B1655" s="10">
        <v>0</v>
      </c>
      <c r="C1655" s="10">
        <v>0</v>
      </c>
      <c r="D1655" s="10" t="s">
        <v>2</v>
      </c>
      <c r="E1655" s="84">
        <v>6.2506782650909285</v>
      </c>
      <c r="F1655" s="84">
        <v>5.0971756964771933</v>
      </c>
      <c r="G1655" s="84">
        <v>5.9593118185352481</v>
      </c>
      <c r="H1655" s="11">
        <v>0</v>
      </c>
      <c r="I1655" s="11">
        <v>0</v>
      </c>
      <c r="J1655" s="11">
        <v>0</v>
      </c>
      <c r="K1655" s="11">
        <v>0</v>
      </c>
      <c r="L1655" s="11">
        <v>0</v>
      </c>
      <c r="M1655" s="11">
        <v>0</v>
      </c>
      <c r="N1655" s="11"/>
      <c r="O1655" s="11"/>
    </row>
    <row r="1656" spans="1:15" x14ac:dyDescent="0.35">
      <c r="A1656" s="10" t="str">
        <f t="shared" si="54"/>
        <v>DISTRIBUCION VOLUMEN X CRITERIO (Consumiciones)Bebidas Zumo+LecheLEVANTE</v>
      </c>
      <c r="B1656" s="10">
        <v>0</v>
      </c>
      <c r="C1656" s="10">
        <v>0</v>
      </c>
      <c r="D1656" s="10" t="s">
        <v>3</v>
      </c>
      <c r="E1656" s="84">
        <v>11.297325635100556</v>
      </c>
      <c r="F1656" s="84">
        <v>17.338178468648398</v>
      </c>
      <c r="G1656" s="84">
        <v>8.9071663408083737</v>
      </c>
      <c r="H1656" s="11">
        <v>0</v>
      </c>
      <c r="I1656" s="11">
        <v>0</v>
      </c>
      <c r="J1656" s="11">
        <v>0</v>
      </c>
      <c r="K1656" s="11">
        <v>0</v>
      </c>
      <c r="L1656" s="11">
        <v>0</v>
      </c>
      <c r="M1656" s="11">
        <v>0</v>
      </c>
      <c r="N1656" s="11"/>
      <c r="O1656" s="11"/>
    </row>
    <row r="1657" spans="1:15" x14ac:dyDescent="0.35">
      <c r="A1657" s="10" t="str">
        <f t="shared" si="54"/>
        <v>DISTRIBUCION VOLUMEN X CRITERIO (Consumiciones)Bebidas Zumo+LecheANDALUCIA</v>
      </c>
      <c r="B1657" s="10">
        <v>0</v>
      </c>
      <c r="C1657" s="10">
        <v>0</v>
      </c>
      <c r="D1657" s="10" t="s">
        <v>4</v>
      </c>
      <c r="E1657" s="84">
        <v>38.235946505405572</v>
      </c>
      <c r="F1657" s="84">
        <v>20.12552557947302</v>
      </c>
      <c r="G1657" s="84">
        <v>16.061440288354568</v>
      </c>
      <c r="H1657" s="11">
        <v>0</v>
      </c>
      <c r="I1657" s="11">
        <v>0</v>
      </c>
      <c r="J1657" s="11">
        <v>0</v>
      </c>
      <c r="K1657" s="11">
        <v>0</v>
      </c>
      <c r="L1657" s="11">
        <v>0</v>
      </c>
      <c r="M1657" s="11">
        <v>0</v>
      </c>
      <c r="N1657" s="11"/>
      <c r="O1657" s="11"/>
    </row>
    <row r="1658" spans="1:15" x14ac:dyDescent="0.35">
      <c r="A1658" s="10" t="str">
        <f t="shared" si="54"/>
        <v>DISTRIBUCION VOLUMEN X CRITERIO (Consumiciones)Bebidas Zumo+LecheMDD AM</v>
      </c>
      <c r="B1658" s="10">
        <v>0</v>
      </c>
      <c r="C1658" s="10">
        <v>0</v>
      </c>
      <c r="D1658" s="10" t="s">
        <v>5</v>
      </c>
      <c r="E1658" s="84">
        <v>5.9181052210177416</v>
      </c>
      <c r="F1658" s="84">
        <v>13.753077744079636</v>
      </c>
      <c r="G1658" s="84">
        <v>22.497330894303417</v>
      </c>
      <c r="H1658" s="11">
        <v>0</v>
      </c>
      <c r="I1658" s="11">
        <v>0</v>
      </c>
      <c r="J1658" s="11">
        <v>0</v>
      </c>
      <c r="K1658" s="11">
        <v>0</v>
      </c>
      <c r="L1658" s="11">
        <v>0</v>
      </c>
      <c r="M1658" s="11">
        <v>0</v>
      </c>
      <c r="N1658" s="11"/>
      <c r="O1658" s="11"/>
    </row>
    <row r="1659" spans="1:15" x14ac:dyDescent="0.35">
      <c r="A1659" s="10" t="str">
        <f t="shared" si="54"/>
        <v>DISTRIBUCION VOLUMEN X CRITERIO (Consumiciones)Bebidas Zumo+LecheRTO CENTRO</v>
      </c>
      <c r="B1659" s="10">
        <v>0</v>
      </c>
      <c r="C1659" s="10">
        <v>0</v>
      </c>
      <c r="D1659" s="10" t="s">
        <v>6</v>
      </c>
      <c r="E1659" s="84">
        <v>11.112595531707541</v>
      </c>
      <c r="F1659" s="84">
        <v>8.2269464199539986</v>
      </c>
      <c r="G1659" s="84">
        <v>10.362322688403994</v>
      </c>
      <c r="H1659" s="11">
        <v>0</v>
      </c>
      <c r="I1659" s="11">
        <v>0</v>
      </c>
      <c r="J1659" s="11">
        <v>0</v>
      </c>
      <c r="K1659" s="11">
        <v>0</v>
      </c>
      <c r="L1659" s="11">
        <v>0</v>
      </c>
      <c r="M1659" s="11">
        <v>0</v>
      </c>
      <c r="N1659" s="11"/>
      <c r="O1659" s="11"/>
    </row>
    <row r="1660" spans="1:15" x14ac:dyDescent="0.35">
      <c r="A1660" s="10" t="str">
        <f t="shared" si="54"/>
        <v>DISTRIBUCION VOLUMEN X CRITERIO (Consumiciones)Bebidas Zumo+LecheNORTE-CENTRO</v>
      </c>
      <c r="B1660" s="10">
        <v>0</v>
      </c>
      <c r="C1660" s="10">
        <v>0</v>
      </c>
      <c r="D1660" s="10" t="s">
        <v>7</v>
      </c>
      <c r="E1660" s="84">
        <v>12.877028441287845</v>
      </c>
      <c r="F1660" s="84">
        <v>17.607382006601078</v>
      </c>
      <c r="G1660" s="84">
        <v>14.241594179895481</v>
      </c>
      <c r="H1660" s="11">
        <v>0</v>
      </c>
      <c r="I1660" s="11">
        <v>0</v>
      </c>
      <c r="J1660" s="11">
        <v>0</v>
      </c>
      <c r="K1660" s="11">
        <v>0</v>
      </c>
      <c r="L1660" s="11">
        <v>0</v>
      </c>
      <c r="M1660" s="11">
        <v>0</v>
      </c>
      <c r="N1660" s="11"/>
      <c r="O1660" s="11"/>
    </row>
    <row r="1661" spans="1:15" x14ac:dyDescent="0.35">
      <c r="A1661" s="10" t="str">
        <f t="shared" si="54"/>
        <v>DISTRIBUCION VOLUMEN X CRITERIO (Consumiciones)Bebidas Zumo+LecheNOROESTE</v>
      </c>
      <c r="B1661" s="10">
        <v>0</v>
      </c>
      <c r="C1661" s="10">
        <v>0</v>
      </c>
      <c r="D1661" s="10" t="s">
        <v>8</v>
      </c>
      <c r="E1661" s="84">
        <v>11.298647507182741</v>
      </c>
      <c r="F1661" s="84">
        <v>13.552950994447437</v>
      </c>
      <c r="G1661" s="84">
        <v>12.525138208239003</v>
      </c>
      <c r="H1661" s="11">
        <v>0</v>
      </c>
      <c r="I1661" s="11">
        <v>0</v>
      </c>
      <c r="J1661" s="11">
        <v>0</v>
      </c>
      <c r="K1661" s="11">
        <v>0</v>
      </c>
      <c r="L1661" s="11">
        <v>0</v>
      </c>
      <c r="M1661" s="11">
        <v>0</v>
      </c>
      <c r="N1661" s="11"/>
      <c r="O1661" s="11"/>
    </row>
    <row r="1662" spans="1:15" x14ac:dyDescent="0.35">
      <c r="A1662" s="10" t="str">
        <f t="shared" si="54"/>
        <v>DISTRIBUCION VOLUMEN X CRITERIO (Consumiciones)Bebidas Zumo+Leche&lt;2MIL</v>
      </c>
      <c r="B1662" s="10">
        <v>0</v>
      </c>
      <c r="C1662" s="10">
        <v>0</v>
      </c>
      <c r="D1662" s="10" t="s">
        <v>9</v>
      </c>
      <c r="E1662" s="84">
        <v>2.9434637620990212</v>
      </c>
      <c r="F1662" s="84">
        <v>4.1156439221819481</v>
      </c>
      <c r="G1662" s="84">
        <v>2.5392769809003584</v>
      </c>
      <c r="H1662" s="11">
        <v>0</v>
      </c>
      <c r="I1662" s="11">
        <v>0</v>
      </c>
      <c r="J1662" s="11">
        <v>0</v>
      </c>
      <c r="K1662" s="11">
        <v>0</v>
      </c>
      <c r="L1662" s="11">
        <v>0</v>
      </c>
      <c r="M1662" s="11">
        <v>0</v>
      </c>
      <c r="N1662" s="11"/>
      <c r="O1662" s="11"/>
    </row>
    <row r="1663" spans="1:15" x14ac:dyDescent="0.35">
      <c r="A1663" s="10" t="str">
        <f t="shared" si="54"/>
        <v>DISTRIBUCION VOLUMEN X CRITERIO (Consumiciones)Bebidas Zumo+Leche2-5MIL</v>
      </c>
      <c r="B1663" s="10">
        <v>0</v>
      </c>
      <c r="C1663" s="10">
        <v>0</v>
      </c>
      <c r="D1663" s="10" t="s">
        <v>10</v>
      </c>
      <c r="E1663" s="84">
        <v>12.805207130180445</v>
      </c>
      <c r="F1663" s="84">
        <v>5.2751917095525425</v>
      </c>
      <c r="G1663" s="84">
        <v>2.4785664916586017</v>
      </c>
      <c r="H1663" s="11">
        <v>0</v>
      </c>
      <c r="I1663" s="11">
        <v>0</v>
      </c>
      <c r="J1663" s="11">
        <v>0</v>
      </c>
      <c r="K1663" s="11">
        <v>0</v>
      </c>
      <c r="L1663" s="11">
        <v>0</v>
      </c>
      <c r="M1663" s="11">
        <v>0</v>
      </c>
      <c r="N1663" s="11"/>
      <c r="O1663" s="11"/>
    </row>
    <row r="1664" spans="1:15" x14ac:dyDescent="0.35">
      <c r="A1664" s="10" t="str">
        <f t="shared" si="54"/>
        <v>DISTRIBUCION VOLUMEN X CRITERIO (Consumiciones)Bebidas Zumo+Leche5-10MIL</v>
      </c>
      <c r="B1664" s="10">
        <v>0</v>
      </c>
      <c r="C1664" s="10">
        <v>0</v>
      </c>
      <c r="D1664" s="10" t="s">
        <v>11</v>
      </c>
      <c r="E1664" s="84">
        <v>11.874254090811032</v>
      </c>
      <c r="F1664" s="84">
        <v>9.3463059439060956</v>
      </c>
      <c r="G1664" s="84">
        <v>11.289815757555061</v>
      </c>
      <c r="H1664" s="11">
        <v>0</v>
      </c>
      <c r="I1664" s="11">
        <v>0</v>
      </c>
      <c r="J1664" s="11">
        <v>0</v>
      </c>
      <c r="K1664" s="11">
        <v>0</v>
      </c>
      <c r="L1664" s="11">
        <v>0</v>
      </c>
      <c r="M1664" s="11">
        <v>0</v>
      </c>
      <c r="N1664" s="11"/>
      <c r="O1664" s="11"/>
    </row>
    <row r="1665" spans="1:15" x14ac:dyDescent="0.35">
      <c r="A1665" s="10" t="str">
        <f t="shared" si="54"/>
        <v>DISTRIBUCION VOLUMEN X CRITERIO (Consumiciones)Bebidas Zumo+Leche10-30MIL</v>
      </c>
      <c r="B1665" s="10">
        <v>0</v>
      </c>
      <c r="C1665" s="10">
        <v>0</v>
      </c>
      <c r="D1665" s="10" t="s">
        <v>12</v>
      </c>
      <c r="E1665" s="84">
        <v>14.933323896601634</v>
      </c>
      <c r="F1665" s="84">
        <v>15.377228392387273</v>
      </c>
      <c r="G1665" s="84">
        <v>15.090202678409046</v>
      </c>
      <c r="H1665" s="11">
        <v>0</v>
      </c>
      <c r="I1665" s="11">
        <v>0</v>
      </c>
      <c r="J1665" s="11">
        <v>0</v>
      </c>
      <c r="K1665" s="11">
        <v>0</v>
      </c>
      <c r="L1665" s="11">
        <v>0</v>
      </c>
      <c r="M1665" s="11">
        <v>0</v>
      </c>
      <c r="N1665" s="11"/>
      <c r="O1665" s="11"/>
    </row>
    <row r="1666" spans="1:15" x14ac:dyDescent="0.35">
      <c r="A1666" s="10" t="str">
        <f t="shared" si="54"/>
        <v>DISTRIBUCION VOLUMEN X CRITERIO (Consumiciones)Bebidas Zumo+Leche30-100MIL</v>
      </c>
      <c r="B1666" s="10">
        <v>0</v>
      </c>
      <c r="C1666" s="10">
        <v>0</v>
      </c>
      <c r="D1666" s="10" t="s">
        <v>13</v>
      </c>
      <c r="E1666" s="84">
        <v>23.824780322371403</v>
      </c>
      <c r="F1666" s="84">
        <v>17.807883016958268</v>
      </c>
      <c r="G1666" s="84">
        <v>15.180805415213591</v>
      </c>
      <c r="H1666" s="11">
        <v>0</v>
      </c>
      <c r="I1666" s="11">
        <v>0</v>
      </c>
      <c r="J1666" s="11">
        <v>0</v>
      </c>
      <c r="K1666" s="11">
        <v>0</v>
      </c>
      <c r="L1666" s="11">
        <v>0</v>
      </c>
      <c r="M1666" s="11">
        <v>0</v>
      </c>
      <c r="N1666" s="11"/>
      <c r="O1666" s="11"/>
    </row>
    <row r="1667" spans="1:15" x14ac:dyDescent="0.35">
      <c r="A1667" s="10" t="str">
        <f t="shared" si="54"/>
        <v>DISTRIBUCION VOLUMEN X CRITERIO (Consumiciones)Bebidas Zumo+Leche100-200MIL</v>
      </c>
      <c r="B1667" s="10">
        <v>0</v>
      </c>
      <c r="C1667" s="10">
        <v>0</v>
      </c>
      <c r="D1667" s="10" t="s">
        <v>14</v>
      </c>
      <c r="E1667" s="84">
        <v>5.7525842173580903</v>
      </c>
      <c r="F1667" s="84">
        <v>4.9625856690137953</v>
      </c>
      <c r="G1667" s="84">
        <v>5.3597479907012824</v>
      </c>
      <c r="H1667" s="11">
        <v>0</v>
      </c>
      <c r="I1667" s="11">
        <v>0</v>
      </c>
      <c r="J1667" s="11">
        <v>0</v>
      </c>
      <c r="K1667" s="11">
        <v>0</v>
      </c>
      <c r="L1667" s="11">
        <v>0</v>
      </c>
      <c r="M1667" s="11">
        <v>0</v>
      </c>
      <c r="N1667" s="11"/>
      <c r="O1667" s="11"/>
    </row>
    <row r="1668" spans="1:15" x14ac:dyDescent="0.35">
      <c r="A1668" s="10" t="str">
        <f t="shared" si="54"/>
        <v>DISTRIBUCION VOLUMEN X CRITERIO (Consumiciones)Bebidas Zumo+Leche200-500MIL</v>
      </c>
      <c r="B1668" s="10">
        <v>0</v>
      </c>
      <c r="C1668" s="10">
        <v>0</v>
      </c>
      <c r="D1668" s="10" t="s">
        <v>15</v>
      </c>
      <c r="E1668" s="84">
        <v>20.804953213997592</v>
      </c>
      <c r="F1668" s="84">
        <v>22.781088884427113</v>
      </c>
      <c r="G1668" s="84">
        <v>23.339146357855348</v>
      </c>
      <c r="H1668" s="11">
        <v>0</v>
      </c>
      <c r="I1668" s="11">
        <v>0</v>
      </c>
      <c r="J1668" s="11">
        <v>0</v>
      </c>
      <c r="K1668" s="11">
        <v>0</v>
      </c>
      <c r="L1668" s="11">
        <v>0</v>
      </c>
      <c r="M1668" s="11">
        <v>0</v>
      </c>
      <c r="N1668" s="11"/>
      <c r="O1668" s="11"/>
    </row>
    <row r="1669" spans="1:15" x14ac:dyDescent="0.35">
      <c r="A1669" s="10" t="str">
        <f t="shared" si="54"/>
        <v>DISTRIBUCION VOLUMEN X CRITERIO (Consumiciones)Bebidas Zumo+Leche&gt;500MIL</v>
      </c>
      <c r="B1669" s="10">
        <v>0</v>
      </c>
      <c r="C1669" s="10">
        <v>0</v>
      </c>
      <c r="D1669" s="10" t="s">
        <v>16</v>
      </c>
      <c r="E1669" s="84">
        <v>7.061433366580788</v>
      </c>
      <c r="F1669" s="84">
        <v>20.334069526194732</v>
      </c>
      <c r="G1669" s="84">
        <v>24.72243688084091</v>
      </c>
      <c r="H1669" s="11">
        <v>0</v>
      </c>
      <c r="I1669" s="11">
        <v>0</v>
      </c>
      <c r="J1669" s="11">
        <v>0</v>
      </c>
      <c r="K1669" s="11">
        <v>0</v>
      </c>
      <c r="L1669" s="11">
        <v>0</v>
      </c>
      <c r="M1669" s="11">
        <v>0</v>
      </c>
      <c r="N1669" s="11"/>
      <c r="O1669" s="11"/>
    </row>
    <row r="1670" spans="1:15" x14ac:dyDescent="0.35">
      <c r="A1670" s="10" t="str">
        <f t="shared" si="54"/>
        <v>DISTRIBUCION VOLUMEN X CRITERIO (Consumiciones)Bebidas Zumo+LecheDE 15 A 19 AÑOS</v>
      </c>
      <c r="B1670" s="10">
        <v>0</v>
      </c>
      <c r="C1670" s="10">
        <v>0</v>
      </c>
      <c r="D1670" s="10" t="s">
        <v>35</v>
      </c>
      <c r="E1670" s="84">
        <v>8.1223871137050772</v>
      </c>
      <c r="F1670" s="84">
        <v>10.048840290766828</v>
      </c>
      <c r="G1670" s="84">
        <v>13.021103550594221</v>
      </c>
      <c r="H1670" s="11">
        <v>0</v>
      </c>
      <c r="I1670" s="11">
        <v>0</v>
      </c>
      <c r="J1670" s="11">
        <v>0</v>
      </c>
      <c r="K1670" s="11">
        <v>0</v>
      </c>
      <c r="L1670" s="11">
        <v>0</v>
      </c>
      <c r="M1670" s="11">
        <v>0</v>
      </c>
      <c r="N1670" s="11"/>
      <c r="O1670" s="11"/>
    </row>
    <row r="1671" spans="1:15" x14ac:dyDescent="0.35">
      <c r="A1671" s="10" t="str">
        <f t="shared" si="54"/>
        <v>DISTRIBUCION VOLUMEN X CRITERIO (Consumiciones)Bebidas Zumo+LecheDE 20 A 24 AÑOS</v>
      </c>
      <c r="B1671" s="10">
        <v>0</v>
      </c>
      <c r="C1671" s="10">
        <v>0</v>
      </c>
      <c r="D1671" s="10" t="s">
        <v>36</v>
      </c>
      <c r="E1671" s="84">
        <v>9.8061347511779484</v>
      </c>
      <c r="F1671" s="84">
        <v>9.4501449489772558</v>
      </c>
      <c r="G1671" s="84">
        <v>6.6502032629428287</v>
      </c>
      <c r="H1671" s="11">
        <v>0</v>
      </c>
      <c r="I1671" s="11">
        <v>0</v>
      </c>
      <c r="J1671" s="11">
        <v>0</v>
      </c>
      <c r="K1671" s="11">
        <v>0</v>
      </c>
      <c r="L1671" s="11">
        <v>0</v>
      </c>
      <c r="M1671" s="11">
        <v>0</v>
      </c>
      <c r="N1671" s="11"/>
      <c r="O1671" s="11"/>
    </row>
    <row r="1672" spans="1:15" x14ac:dyDescent="0.35">
      <c r="A1672" s="10" t="str">
        <f t="shared" si="54"/>
        <v>DISTRIBUCION VOLUMEN X CRITERIO (Consumiciones)Bebidas Zumo+LecheDE 25 A 34 AÑOS</v>
      </c>
      <c r="B1672" s="10">
        <v>0</v>
      </c>
      <c r="C1672" s="10">
        <v>0</v>
      </c>
      <c r="D1672" s="10" t="s">
        <v>37</v>
      </c>
      <c r="E1672" s="84">
        <v>10.417729819074992</v>
      </c>
      <c r="F1672" s="84">
        <v>11.555280804152739</v>
      </c>
      <c r="G1672" s="84">
        <v>7.7637025064490421</v>
      </c>
      <c r="H1672" s="11">
        <v>0</v>
      </c>
      <c r="I1672" s="11">
        <v>0</v>
      </c>
      <c r="J1672" s="11">
        <v>0</v>
      </c>
      <c r="K1672" s="11">
        <v>0</v>
      </c>
      <c r="L1672" s="11">
        <v>0</v>
      </c>
      <c r="M1672" s="11">
        <v>0</v>
      </c>
      <c r="N1672" s="11"/>
      <c r="O1672" s="11"/>
    </row>
    <row r="1673" spans="1:15" x14ac:dyDescent="0.35">
      <c r="A1673" s="10" t="str">
        <f t="shared" si="54"/>
        <v>DISTRIBUCION VOLUMEN X CRITERIO (Consumiciones)Bebidas Zumo+LecheDE 35 A 49 AÑOS</v>
      </c>
      <c r="B1673" s="10">
        <v>0</v>
      </c>
      <c r="C1673" s="10">
        <v>0</v>
      </c>
      <c r="D1673" s="10" t="s">
        <v>38</v>
      </c>
      <c r="E1673" s="84">
        <v>22.85153224066682</v>
      </c>
      <c r="F1673" s="84">
        <v>29.714628398727687</v>
      </c>
      <c r="G1673" s="84">
        <v>30.933137292662316</v>
      </c>
      <c r="H1673" s="11">
        <v>0</v>
      </c>
      <c r="I1673" s="11">
        <v>0</v>
      </c>
      <c r="J1673" s="11">
        <v>0</v>
      </c>
      <c r="K1673" s="11">
        <v>0</v>
      </c>
      <c r="L1673" s="11">
        <v>0</v>
      </c>
      <c r="M1673" s="11">
        <v>0</v>
      </c>
      <c r="N1673" s="11"/>
      <c r="O1673" s="11"/>
    </row>
    <row r="1674" spans="1:15" x14ac:dyDescent="0.35">
      <c r="A1674" s="10" t="str">
        <f t="shared" si="54"/>
        <v>DISTRIBUCION VOLUMEN X CRITERIO (Consumiciones)Bebidas Zumo+LecheDE 50 A 59 AÑOS</v>
      </c>
      <c r="B1674" s="10">
        <v>0</v>
      </c>
      <c r="C1674" s="10">
        <v>0</v>
      </c>
      <c r="D1674" s="10" t="s">
        <v>39</v>
      </c>
      <c r="E1674" s="84">
        <v>19.163825310530495</v>
      </c>
      <c r="F1674" s="84">
        <v>14.780730181206769</v>
      </c>
      <c r="G1674" s="84">
        <v>13.639074405218787</v>
      </c>
      <c r="H1674" s="11">
        <v>0</v>
      </c>
      <c r="I1674" s="11">
        <v>0</v>
      </c>
      <c r="J1674" s="11">
        <v>0</v>
      </c>
      <c r="K1674" s="11">
        <v>0</v>
      </c>
      <c r="L1674" s="11">
        <v>0</v>
      </c>
      <c r="M1674" s="11">
        <v>0</v>
      </c>
      <c r="N1674" s="11"/>
      <c r="O1674" s="11"/>
    </row>
    <row r="1675" spans="1:15" x14ac:dyDescent="0.35">
      <c r="A1675" s="10" t="str">
        <f t="shared" si="54"/>
        <v>DISTRIBUCION VOLUMEN X CRITERIO (Consumiciones)Bebidas Zumo+LecheDE 60 A 75 AÑOS</v>
      </c>
      <c r="B1675" s="10">
        <v>0</v>
      </c>
      <c r="C1675" s="10">
        <v>0</v>
      </c>
      <c r="D1675" s="10" t="s">
        <v>40</v>
      </c>
      <c r="E1675" s="84">
        <v>29.638402925581396</v>
      </c>
      <c r="F1675" s="84">
        <v>24.4503651023449</v>
      </c>
      <c r="G1675" s="84">
        <v>27.992773194669574</v>
      </c>
      <c r="H1675" s="11">
        <v>0</v>
      </c>
      <c r="I1675" s="11">
        <v>0</v>
      </c>
      <c r="J1675" s="11">
        <v>0</v>
      </c>
      <c r="K1675" s="11">
        <v>0</v>
      </c>
      <c r="L1675" s="11">
        <v>0</v>
      </c>
      <c r="M1675" s="11">
        <v>0</v>
      </c>
      <c r="N1675" s="11"/>
      <c r="O1675" s="11"/>
    </row>
    <row r="1676" spans="1:15" x14ac:dyDescent="0.35">
      <c r="A1676" s="10" t="str">
        <f t="shared" si="54"/>
        <v>DISTRIBUCION VOLUMEN X CRITERIO (Consumiciones)Bebidas Zumo+LecheNIVEL ALTO</v>
      </c>
      <c r="B1676" s="10">
        <v>0</v>
      </c>
      <c r="C1676" s="10">
        <v>0</v>
      </c>
      <c r="D1676" s="10" t="s">
        <v>203</v>
      </c>
      <c r="E1676" s="84">
        <v>12.138588376816479</v>
      </c>
      <c r="F1676" s="84">
        <v>25.801637119149351</v>
      </c>
      <c r="G1676" s="84">
        <v>22.23288723084498</v>
      </c>
      <c r="H1676" s="11">
        <v>0</v>
      </c>
      <c r="I1676" s="11">
        <v>0</v>
      </c>
      <c r="J1676" s="11">
        <v>0</v>
      </c>
      <c r="K1676" s="11">
        <v>0</v>
      </c>
      <c r="L1676" s="11">
        <v>0</v>
      </c>
      <c r="M1676" s="11">
        <v>0</v>
      </c>
      <c r="N1676" s="11"/>
      <c r="O1676" s="11"/>
    </row>
    <row r="1677" spans="1:15" x14ac:dyDescent="0.35">
      <c r="A1677" s="10" t="str">
        <f t="shared" si="54"/>
        <v>DISTRIBUCION VOLUMEN X CRITERIO (Consumiciones)Bebidas Zumo+LecheNIVEL MEDIO ALTO</v>
      </c>
      <c r="B1677" s="10">
        <v>0</v>
      </c>
      <c r="C1677" s="10">
        <v>0</v>
      </c>
      <c r="D1677" s="10" t="s">
        <v>204</v>
      </c>
      <c r="E1677" s="84">
        <v>11.801037943201091</v>
      </c>
      <c r="F1677" s="84">
        <v>9.0592127432988256</v>
      </c>
      <c r="G1677" s="84">
        <v>22.089777733921668</v>
      </c>
      <c r="H1677" s="11">
        <v>0</v>
      </c>
      <c r="I1677" s="11">
        <v>0</v>
      </c>
      <c r="J1677" s="11">
        <v>0</v>
      </c>
      <c r="K1677" s="11">
        <v>0</v>
      </c>
      <c r="L1677" s="11">
        <v>0</v>
      </c>
      <c r="M1677" s="11">
        <v>0</v>
      </c>
      <c r="N1677" s="11"/>
      <c r="O1677" s="11"/>
    </row>
    <row r="1678" spans="1:15" x14ac:dyDescent="0.35">
      <c r="A1678" s="10" t="str">
        <f t="shared" si="54"/>
        <v>DISTRIBUCION VOLUMEN X CRITERIO (Consumiciones)Bebidas Zumo+LecheNIVEL MEDIO</v>
      </c>
      <c r="B1678" s="10">
        <v>0</v>
      </c>
      <c r="C1678" s="10">
        <v>0</v>
      </c>
      <c r="D1678" s="10" t="s">
        <v>205</v>
      </c>
      <c r="E1678" s="84">
        <v>30.488462744245361</v>
      </c>
      <c r="F1678" s="84">
        <v>21.790325345582083</v>
      </c>
      <c r="G1678" s="84">
        <v>21.942674887372348</v>
      </c>
      <c r="H1678" s="11">
        <v>0</v>
      </c>
      <c r="I1678" s="11">
        <v>0</v>
      </c>
      <c r="J1678" s="11">
        <v>0</v>
      </c>
      <c r="K1678" s="11">
        <v>0</v>
      </c>
      <c r="L1678" s="11">
        <v>0</v>
      </c>
      <c r="M1678" s="11">
        <v>0</v>
      </c>
      <c r="N1678" s="11"/>
      <c r="O1678" s="11"/>
    </row>
    <row r="1679" spans="1:15" x14ac:dyDescent="0.35">
      <c r="A1679" s="10" t="str">
        <f t="shared" si="54"/>
        <v>DISTRIBUCION VOLUMEN X CRITERIO (Consumiciones)Bebidas Zumo+LecheNIVEL MEDIO BAJO</v>
      </c>
      <c r="B1679" s="10">
        <v>0</v>
      </c>
      <c r="C1679" s="10">
        <v>0</v>
      </c>
      <c r="D1679" s="10" t="s">
        <v>206</v>
      </c>
      <c r="E1679" s="84">
        <v>15.426380967182308</v>
      </c>
      <c r="F1679" s="84">
        <v>14.507873565040349</v>
      </c>
      <c r="G1679" s="84">
        <v>10.070575220310641</v>
      </c>
      <c r="H1679" s="11">
        <v>0</v>
      </c>
      <c r="I1679" s="11">
        <v>0</v>
      </c>
      <c r="J1679" s="11">
        <v>0</v>
      </c>
      <c r="K1679" s="11">
        <v>0</v>
      </c>
      <c r="L1679" s="11">
        <v>0</v>
      </c>
      <c r="M1679" s="11">
        <v>0</v>
      </c>
      <c r="N1679" s="11"/>
      <c r="O1679" s="11"/>
    </row>
    <row r="1680" spans="1:15" x14ac:dyDescent="0.35">
      <c r="A1680" s="10" t="str">
        <f t="shared" si="54"/>
        <v>DISTRIBUCION VOLUMEN X CRITERIO (Consumiciones)Bebidas Zumo+LecheNIVEL BAJO</v>
      </c>
      <c r="B1680" s="10">
        <v>0</v>
      </c>
      <c r="C1680" s="10">
        <v>0</v>
      </c>
      <c r="D1680" s="10" t="s">
        <v>207</v>
      </c>
      <c r="E1680" s="84">
        <v>30.145542129291496</v>
      </c>
      <c r="F1680" s="84">
        <v>28.84094242079469</v>
      </c>
      <c r="G1680" s="84">
        <v>23.664083480684557</v>
      </c>
      <c r="H1680" s="11">
        <v>0</v>
      </c>
      <c r="I1680" s="11">
        <v>0</v>
      </c>
      <c r="J1680" s="11">
        <v>0</v>
      </c>
      <c r="K1680" s="11">
        <v>0</v>
      </c>
      <c r="L1680" s="11">
        <v>0</v>
      </c>
      <c r="M1680" s="11">
        <v>0</v>
      </c>
      <c r="N1680" s="11"/>
      <c r="O1680" s="11"/>
    </row>
    <row r="1681" spans="1:15" x14ac:dyDescent="0.35">
      <c r="A1681" s="10" t="str">
        <f t="shared" si="54"/>
        <v>DISTRIBUCION VOLUMEN X CRITERIO (Consumiciones)Bebidas Zumo+LecheHOMBRE</v>
      </c>
      <c r="B1681" s="10">
        <v>0</v>
      </c>
      <c r="C1681" s="10">
        <v>0</v>
      </c>
      <c r="D1681" s="10" t="s">
        <v>17</v>
      </c>
      <c r="E1681" s="84">
        <v>43.960965980825442</v>
      </c>
      <c r="F1681" s="84">
        <v>35.379247932613112</v>
      </c>
      <c r="G1681" s="84">
        <v>36.657517169594811</v>
      </c>
      <c r="H1681" s="11">
        <v>0</v>
      </c>
      <c r="I1681" s="11">
        <v>0</v>
      </c>
      <c r="J1681" s="11">
        <v>0</v>
      </c>
      <c r="K1681" s="11">
        <v>0</v>
      </c>
      <c r="L1681" s="11">
        <v>0</v>
      </c>
      <c r="M1681" s="11">
        <v>0</v>
      </c>
      <c r="N1681" s="11"/>
      <c r="O1681" s="11"/>
    </row>
    <row r="1682" spans="1:15" x14ac:dyDescent="0.35">
      <c r="A1682" s="10" t="str">
        <f t="shared" si="54"/>
        <v>DISTRIBUCION VOLUMEN X CRITERIO (Consumiciones)Bebidas Zumo+LecheMUJER</v>
      </c>
      <c r="B1682" s="10">
        <v>0</v>
      </c>
      <c r="C1682" s="10">
        <v>0</v>
      </c>
      <c r="D1682" s="10" t="s">
        <v>18</v>
      </c>
      <c r="E1682" s="84">
        <v>56.039046179911288</v>
      </c>
      <c r="F1682" s="84">
        <v>64.620752067386888</v>
      </c>
      <c r="G1682" s="84">
        <v>63.342482830405189</v>
      </c>
      <c r="H1682" s="11">
        <v>0</v>
      </c>
      <c r="I1682" s="11">
        <v>0</v>
      </c>
      <c r="J1682" s="11">
        <v>0</v>
      </c>
      <c r="K1682" s="11">
        <v>0</v>
      </c>
      <c r="L1682" s="11">
        <v>0</v>
      </c>
      <c r="M1682" s="11">
        <v>0</v>
      </c>
      <c r="N1682" s="11"/>
      <c r="O1682" s="11"/>
    </row>
    <row r="1683" spans="1:15" x14ac:dyDescent="0.35">
      <c r="A1683" s="10" t="str">
        <f>$B$3&amp;$C$1683&amp;D1683</f>
        <v>DISTRIBUCION VOLUMEN X CRITERIO (Consumiciones)RestoT.ESPAÑA</v>
      </c>
      <c r="B1683" s="10">
        <v>0</v>
      </c>
      <c r="C1683" s="10" t="s">
        <v>74</v>
      </c>
      <c r="D1683" s="10" t="s">
        <v>32</v>
      </c>
      <c r="E1683" s="84">
        <v>100</v>
      </c>
      <c r="F1683" s="84">
        <v>100</v>
      </c>
      <c r="G1683" s="84">
        <v>100</v>
      </c>
      <c r="H1683" s="11">
        <v>0</v>
      </c>
      <c r="I1683" s="11">
        <v>0</v>
      </c>
      <c r="J1683" s="11">
        <v>0</v>
      </c>
      <c r="K1683" s="11">
        <v>0</v>
      </c>
      <c r="L1683" s="11">
        <v>0</v>
      </c>
      <c r="M1683" s="11">
        <v>0</v>
      </c>
      <c r="N1683" s="11"/>
      <c r="O1683" s="11"/>
    </row>
    <row r="1684" spans="1:15" x14ac:dyDescent="0.35">
      <c r="A1684" s="10" t="str">
        <f t="shared" ref="A1684:A1712" si="55">$B$3&amp;$C$1683&amp;D1684</f>
        <v>DISTRIBUCION VOLUMEN X CRITERIO (Consumiciones)RestoBCN AM</v>
      </c>
      <c r="B1684" s="10">
        <v>0</v>
      </c>
      <c r="C1684" s="10">
        <v>0</v>
      </c>
      <c r="D1684" s="10" t="s">
        <v>1</v>
      </c>
      <c r="E1684" s="84">
        <v>10.135126523299645</v>
      </c>
      <c r="F1684" s="84">
        <v>10.05621275270749</v>
      </c>
      <c r="G1684" s="84">
        <v>6.6343044640172533</v>
      </c>
      <c r="H1684" s="11">
        <v>0</v>
      </c>
      <c r="I1684" s="11">
        <v>0</v>
      </c>
      <c r="J1684" s="11">
        <v>0</v>
      </c>
      <c r="K1684" s="11">
        <v>0</v>
      </c>
      <c r="L1684" s="11">
        <v>0</v>
      </c>
      <c r="M1684" s="11">
        <v>0</v>
      </c>
      <c r="N1684" s="11"/>
      <c r="O1684" s="11"/>
    </row>
    <row r="1685" spans="1:15" x14ac:dyDescent="0.35">
      <c r="A1685" s="10" t="str">
        <f t="shared" si="55"/>
        <v>DISTRIBUCION VOLUMEN X CRITERIO (Consumiciones)RestoREST.CAT ARAGON</v>
      </c>
      <c r="B1685" s="10">
        <v>0</v>
      </c>
      <c r="C1685" s="10">
        <v>0</v>
      </c>
      <c r="D1685" s="10" t="s">
        <v>2</v>
      </c>
      <c r="E1685" s="84">
        <v>10.571923657829641</v>
      </c>
      <c r="F1685" s="84">
        <v>12.201661007211513</v>
      </c>
      <c r="G1685" s="84">
        <v>11.314940408920776</v>
      </c>
      <c r="H1685" s="11">
        <v>0</v>
      </c>
      <c r="I1685" s="11">
        <v>0</v>
      </c>
      <c r="J1685" s="11">
        <v>0</v>
      </c>
      <c r="K1685" s="11">
        <v>0</v>
      </c>
      <c r="L1685" s="11">
        <v>0</v>
      </c>
      <c r="M1685" s="11">
        <v>0</v>
      </c>
      <c r="N1685" s="11"/>
      <c r="O1685" s="11"/>
    </row>
    <row r="1686" spans="1:15" x14ac:dyDescent="0.35">
      <c r="A1686" s="10" t="str">
        <f t="shared" si="55"/>
        <v>DISTRIBUCION VOLUMEN X CRITERIO (Consumiciones)RestoLEVANTE</v>
      </c>
      <c r="B1686" s="10">
        <v>0</v>
      </c>
      <c r="C1686" s="10">
        <v>0</v>
      </c>
      <c r="D1686" s="10" t="s">
        <v>3</v>
      </c>
      <c r="E1686" s="84">
        <v>10.861110610108101</v>
      </c>
      <c r="F1686" s="84">
        <v>9.7009673904067935</v>
      </c>
      <c r="G1686" s="84">
        <v>9.0797516692759892</v>
      </c>
      <c r="H1686" s="11">
        <v>0</v>
      </c>
      <c r="I1686" s="11">
        <v>0</v>
      </c>
      <c r="J1686" s="11">
        <v>0</v>
      </c>
      <c r="K1686" s="11">
        <v>0</v>
      </c>
      <c r="L1686" s="11">
        <v>0</v>
      </c>
      <c r="M1686" s="11">
        <v>0</v>
      </c>
      <c r="N1686" s="11"/>
      <c r="O1686" s="11"/>
    </row>
    <row r="1687" spans="1:15" x14ac:dyDescent="0.35">
      <c r="A1687" s="10" t="str">
        <f t="shared" si="55"/>
        <v>DISTRIBUCION VOLUMEN X CRITERIO (Consumiciones)RestoANDALUCIA</v>
      </c>
      <c r="B1687" s="10">
        <v>0</v>
      </c>
      <c r="C1687" s="10">
        <v>0</v>
      </c>
      <c r="D1687" s="10" t="s">
        <v>4</v>
      </c>
      <c r="E1687" s="84">
        <v>29.055636050038842</v>
      </c>
      <c r="F1687" s="84">
        <v>30.139532288475618</v>
      </c>
      <c r="G1687" s="84">
        <v>36.844277804850236</v>
      </c>
      <c r="H1687" s="11">
        <v>0</v>
      </c>
      <c r="I1687" s="11">
        <v>0</v>
      </c>
      <c r="J1687" s="11">
        <v>0</v>
      </c>
      <c r="K1687" s="11">
        <v>0</v>
      </c>
      <c r="L1687" s="11">
        <v>0</v>
      </c>
      <c r="M1687" s="11">
        <v>0</v>
      </c>
      <c r="N1687" s="11"/>
      <c r="O1687" s="11"/>
    </row>
    <row r="1688" spans="1:15" x14ac:dyDescent="0.35">
      <c r="A1688" s="10" t="str">
        <f t="shared" si="55"/>
        <v>DISTRIBUCION VOLUMEN X CRITERIO (Consumiciones)RestoMDD AM</v>
      </c>
      <c r="B1688" s="10">
        <v>0</v>
      </c>
      <c r="C1688" s="10">
        <v>0</v>
      </c>
      <c r="D1688" s="10" t="s">
        <v>5</v>
      </c>
      <c r="E1688" s="84">
        <v>14.397851164698391</v>
      </c>
      <c r="F1688" s="84">
        <v>15.563779730014479</v>
      </c>
      <c r="G1688" s="84">
        <v>13.698455595703429</v>
      </c>
      <c r="H1688" s="11">
        <v>0</v>
      </c>
      <c r="I1688" s="11">
        <v>0</v>
      </c>
      <c r="J1688" s="11">
        <v>0</v>
      </c>
      <c r="K1688" s="11">
        <v>0</v>
      </c>
      <c r="L1688" s="11">
        <v>0</v>
      </c>
      <c r="M1688" s="11">
        <v>0</v>
      </c>
      <c r="N1688" s="11"/>
      <c r="O1688" s="11"/>
    </row>
    <row r="1689" spans="1:15" x14ac:dyDescent="0.35">
      <c r="A1689" s="10" t="str">
        <f t="shared" si="55"/>
        <v>DISTRIBUCION VOLUMEN X CRITERIO (Consumiciones)RestoRTO CENTRO</v>
      </c>
      <c r="B1689" s="10">
        <v>0</v>
      </c>
      <c r="C1689" s="10">
        <v>0</v>
      </c>
      <c r="D1689" s="10" t="s">
        <v>6</v>
      </c>
      <c r="E1689" s="84">
        <v>10.521016408182513</v>
      </c>
      <c r="F1689" s="84">
        <v>8.2753875316648884</v>
      </c>
      <c r="G1689" s="84">
        <v>9.4004652070005896</v>
      </c>
      <c r="H1689" s="11">
        <v>0</v>
      </c>
      <c r="I1689" s="11">
        <v>0</v>
      </c>
      <c r="J1689" s="11">
        <v>0</v>
      </c>
      <c r="K1689" s="11">
        <v>0</v>
      </c>
      <c r="L1689" s="11">
        <v>0</v>
      </c>
      <c r="M1689" s="11">
        <v>0</v>
      </c>
      <c r="N1689" s="11"/>
      <c r="O1689" s="11"/>
    </row>
    <row r="1690" spans="1:15" x14ac:dyDescent="0.35">
      <c r="A1690" s="10" t="str">
        <f t="shared" si="55"/>
        <v>DISTRIBUCION VOLUMEN X CRITERIO (Consumiciones)RestoNORTE-CENTRO</v>
      </c>
      <c r="B1690" s="10">
        <v>0</v>
      </c>
      <c r="C1690" s="10">
        <v>0</v>
      </c>
      <c r="D1690" s="10" t="s">
        <v>7</v>
      </c>
      <c r="E1690" s="84">
        <v>6.8571480103166538</v>
      </c>
      <c r="F1690" s="84">
        <v>7.0491361088566906</v>
      </c>
      <c r="G1690" s="84">
        <v>5.3739119897562446</v>
      </c>
      <c r="H1690" s="11">
        <v>0</v>
      </c>
      <c r="I1690" s="11">
        <v>0</v>
      </c>
      <c r="J1690" s="11">
        <v>0</v>
      </c>
      <c r="K1690" s="11">
        <v>0</v>
      </c>
      <c r="L1690" s="11">
        <v>0</v>
      </c>
      <c r="M1690" s="11">
        <v>0</v>
      </c>
      <c r="N1690" s="11"/>
      <c r="O1690" s="11"/>
    </row>
    <row r="1691" spans="1:15" x14ac:dyDescent="0.35">
      <c r="A1691" s="10" t="str">
        <f t="shared" si="55"/>
        <v>DISTRIBUCION VOLUMEN X CRITERIO (Consumiciones)RestoNOROESTE</v>
      </c>
      <c r="B1691" s="10">
        <v>0</v>
      </c>
      <c r="C1691" s="10">
        <v>0</v>
      </c>
      <c r="D1691" s="10" t="s">
        <v>8</v>
      </c>
      <c r="E1691" s="84">
        <v>7.6001875755262027</v>
      </c>
      <c r="F1691" s="84">
        <v>7.0133273965249208</v>
      </c>
      <c r="G1691" s="84">
        <v>7.6538977205569774</v>
      </c>
      <c r="H1691" s="11">
        <v>0</v>
      </c>
      <c r="I1691" s="11">
        <v>0</v>
      </c>
      <c r="J1691" s="11">
        <v>0</v>
      </c>
      <c r="K1691" s="11">
        <v>0</v>
      </c>
      <c r="L1691" s="11">
        <v>0</v>
      </c>
      <c r="M1691" s="11">
        <v>0</v>
      </c>
      <c r="N1691" s="11"/>
      <c r="O1691" s="11"/>
    </row>
    <row r="1692" spans="1:15" x14ac:dyDescent="0.35">
      <c r="A1692" s="10" t="str">
        <f t="shared" si="55"/>
        <v>DISTRIBUCION VOLUMEN X CRITERIO (Consumiciones)Resto&lt;2MIL</v>
      </c>
      <c r="B1692" s="10">
        <v>0</v>
      </c>
      <c r="C1692" s="10">
        <v>0</v>
      </c>
      <c r="D1692" s="10" t="s">
        <v>9</v>
      </c>
      <c r="E1692" s="84">
        <v>4.4969562397252627</v>
      </c>
      <c r="F1692" s="84">
        <v>3.803800164897845</v>
      </c>
      <c r="G1692" s="84">
        <v>3.7952619389521929</v>
      </c>
      <c r="H1692" s="11">
        <v>0</v>
      </c>
      <c r="I1692" s="11">
        <v>0</v>
      </c>
      <c r="J1692" s="11">
        <v>0</v>
      </c>
      <c r="K1692" s="11">
        <v>0</v>
      </c>
      <c r="L1692" s="11">
        <v>0</v>
      </c>
      <c r="M1692" s="11">
        <v>0</v>
      </c>
      <c r="N1692" s="11"/>
      <c r="O1692" s="11"/>
    </row>
    <row r="1693" spans="1:15" x14ac:dyDescent="0.35">
      <c r="A1693" s="10" t="str">
        <f t="shared" si="55"/>
        <v>DISTRIBUCION VOLUMEN X CRITERIO (Consumiciones)Resto2-5MIL</v>
      </c>
      <c r="B1693" s="10">
        <v>0</v>
      </c>
      <c r="C1693" s="10">
        <v>0</v>
      </c>
      <c r="D1693" s="10" t="s">
        <v>10</v>
      </c>
      <c r="E1693" s="84">
        <v>5.5693431583363227</v>
      </c>
      <c r="F1693" s="84">
        <v>5.0098059681467619</v>
      </c>
      <c r="G1693" s="84">
        <v>4.7488115480720374</v>
      </c>
      <c r="H1693" s="11">
        <v>0</v>
      </c>
      <c r="I1693" s="11">
        <v>0</v>
      </c>
      <c r="J1693" s="11">
        <v>0</v>
      </c>
      <c r="K1693" s="11">
        <v>0</v>
      </c>
      <c r="L1693" s="11">
        <v>0</v>
      </c>
      <c r="M1693" s="11">
        <v>0</v>
      </c>
      <c r="N1693" s="11"/>
      <c r="O1693" s="11"/>
    </row>
    <row r="1694" spans="1:15" x14ac:dyDescent="0.35">
      <c r="A1694" s="10" t="str">
        <f t="shared" si="55"/>
        <v>DISTRIBUCION VOLUMEN X CRITERIO (Consumiciones)Resto5-10MIL</v>
      </c>
      <c r="B1694" s="10">
        <v>0</v>
      </c>
      <c r="C1694" s="10">
        <v>0</v>
      </c>
      <c r="D1694" s="10" t="s">
        <v>11</v>
      </c>
      <c r="E1694" s="84">
        <v>10.381937973155591</v>
      </c>
      <c r="F1694" s="84">
        <v>10.492995767079902</v>
      </c>
      <c r="G1694" s="84">
        <v>12.75244397298054</v>
      </c>
      <c r="H1694" s="11">
        <v>0</v>
      </c>
      <c r="I1694" s="11">
        <v>0</v>
      </c>
      <c r="J1694" s="11">
        <v>0</v>
      </c>
      <c r="K1694" s="11">
        <v>0</v>
      </c>
      <c r="L1694" s="11">
        <v>0</v>
      </c>
      <c r="M1694" s="11">
        <v>0</v>
      </c>
      <c r="N1694" s="11"/>
      <c r="O1694" s="11"/>
    </row>
    <row r="1695" spans="1:15" x14ac:dyDescent="0.35">
      <c r="A1695" s="10" t="str">
        <f t="shared" si="55"/>
        <v>DISTRIBUCION VOLUMEN X CRITERIO (Consumiciones)Resto10-30MIL</v>
      </c>
      <c r="B1695" s="10">
        <v>0</v>
      </c>
      <c r="C1695" s="10">
        <v>0</v>
      </c>
      <c r="D1695" s="10" t="s">
        <v>12</v>
      </c>
      <c r="E1695" s="84">
        <v>19.159036390854489</v>
      </c>
      <c r="F1695" s="84">
        <v>22.475567794926636</v>
      </c>
      <c r="G1695" s="84">
        <v>23.062577113293038</v>
      </c>
      <c r="H1695" s="11">
        <v>0</v>
      </c>
      <c r="I1695" s="11">
        <v>0</v>
      </c>
      <c r="J1695" s="11">
        <v>0</v>
      </c>
      <c r="K1695" s="11">
        <v>0</v>
      </c>
      <c r="L1695" s="11">
        <v>0</v>
      </c>
      <c r="M1695" s="11">
        <v>0</v>
      </c>
      <c r="N1695" s="11"/>
      <c r="O1695" s="11"/>
    </row>
    <row r="1696" spans="1:15" x14ac:dyDescent="0.35">
      <c r="A1696" s="10" t="str">
        <f t="shared" si="55"/>
        <v>DISTRIBUCION VOLUMEN X CRITERIO (Consumiciones)Resto30-100MIL</v>
      </c>
      <c r="B1696" s="10">
        <v>0</v>
      </c>
      <c r="C1696" s="10">
        <v>0</v>
      </c>
      <c r="D1696" s="10" t="s">
        <v>13</v>
      </c>
      <c r="E1696" s="84">
        <v>20.540468684973984</v>
      </c>
      <c r="F1696" s="84">
        <v>23.096044652799755</v>
      </c>
      <c r="G1696" s="84">
        <v>23.833936847453057</v>
      </c>
      <c r="H1696" s="11">
        <v>0</v>
      </c>
      <c r="I1696" s="11">
        <v>0</v>
      </c>
      <c r="J1696" s="11">
        <v>0</v>
      </c>
      <c r="K1696" s="11">
        <v>0</v>
      </c>
      <c r="L1696" s="11">
        <v>0</v>
      </c>
      <c r="M1696" s="11">
        <v>0</v>
      </c>
      <c r="N1696" s="11"/>
      <c r="O1696" s="11"/>
    </row>
    <row r="1697" spans="1:15" x14ac:dyDescent="0.35">
      <c r="A1697" s="10" t="str">
        <f t="shared" si="55"/>
        <v>DISTRIBUCION VOLUMEN X CRITERIO (Consumiciones)Resto100-200MIL</v>
      </c>
      <c r="B1697" s="10">
        <v>0</v>
      </c>
      <c r="C1697" s="10">
        <v>0</v>
      </c>
      <c r="D1697" s="10" t="s">
        <v>14</v>
      </c>
      <c r="E1697" s="84">
        <v>8.4087129099123104</v>
      </c>
      <c r="F1697" s="84">
        <v>8.4662033021347138</v>
      </c>
      <c r="G1697" s="84">
        <v>7.221899656813445</v>
      </c>
      <c r="H1697" s="11">
        <v>0</v>
      </c>
      <c r="I1697" s="11">
        <v>0</v>
      </c>
      <c r="J1697" s="11">
        <v>0</v>
      </c>
      <c r="K1697" s="11">
        <v>0</v>
      </c>
      <c r="L1697" s="11">
        <v>0</v>
      </c>
      <c r="M1697" s="11">
        <v>0</v>
      </c>
      <c r="N1697" s="11"/>
      <c r="O1697" s="11"/>
    </row>
    <row r="1698" spans="1:15" x14ac:dyDescent="0.35">
      <c r="A1698" s="10" t="str">
        <f t="shared" si="55"/>
        <v>DISTRIBUCION VOLUMEN X CRITERIO (Consumiciones)Resto200-500MIL</v>
      </c>
      <c r="B1698" s="10">
        <v>0</v>
      </c>
      <c r="C1698" s="10">
        <v>0</v>
      </c>
      <c r="D1698" s="10" t="s">
        <v>15</v>
      </c>
      <c r="E1698" s="84">
        <v>16.626606466145223</v>
      </c>
      <c r="F1698" s="84">
        <v>12.490900967222174</v>
      </c>
      <c r="G1698" s="84">
        <v>11.277765645574345</v>
      </c>
      <c r="H1698" s="11">
        <v>0</v>
      </c>
      <c r="I1698" s="11">
        <v>0</v>
      </c>
      <c r="J1698" s="11">
        <v>0</v>
      </c>
      <c r="K1698" s="11">
        <v>0</v>
      </c>
      <c r="L1698" s="11">
        <v>0</v>
      </c>
      <c r="M1698" s="11">
        <v>0</v>
      </c>
      <c r="N1698" s="11"/>
      <c r="O1698" s="11"/>
    </row>
    <row r="1699" spans="1:15" x14ac:dyDescent="0.35">
      <c r="A1699" s="10" t="str">
        <f t="shared" si="55"/>
        <v>DISTRIBUCION VOLUMEN X CRITERIO (Consumiciones)Resto&gt;500MIL</v>
      </c>
      <c r="B1699" s="10">
        <v>0</v>
      </c>
      <c r="C1699" s="10">
        <v>0</v>
      </c>
      <c r="D1699" s="10" t="s">
        <v>16</v>
      </c>
      <c r="E1699" s="84">
        <v>14.816943520928897</v>
      </c>
      <c r="F1699" s="84">
        <v>14.164685588654605</v>
      </c>
      <c r="G1699" s="84">
        <v>13.307308136942842</v>
      </c>
      <c r="H1699" s="11">
        <v>0</v>
      </c>
      <c r="I1699" s="11">
        <v>0</v>
      </c>
      <c r="J1699" s="11">
        <v>0</v>
      </c>
      <c r="K1699" s="11">
        <v>0</v>
      </c>
      <c r="L1699" s="11">
        <v>0</v>
      </c>
      <c r="M1699" s="11">
        <v>0</v>
      </c>
      <c r="N1699" s="11"/>
      <c r="O1699" s="11"/>
    </row>
    <row r="1700" spans="1:15" x14ac:dyDescent="0.35">
      <c r="A1700" s="10" t="str">
        <f t="shared" si="55"/>
        <v>DISTRIBUCION VOLUMEN X CRITERIO (Consumiciones)RestoDE 15 A 19 AÑOS</v>
      </c>
      <c r="B1700" s="10">
        <v>0</v>
      </c>
      <c r="C1700" s="10">
        <v>0</v>
      </c>
      <c r="D1700" s="10" t="s">
        <v>35</v>
      </c>
      <c r="E1700" s="84">
        <v>5.3550568237611698</v>
      </c>
      <c r="F1700" s="84">
        <v>6.7450816995777734</v>
      </c>
      <c r="G1700" s="84">
        <v>6.1106339231096225</v>
      </c>
      <c r="H1700" s="11">
        <v>0</v>
      </c>
      <c r="I1700" s="11">
        <v>0</v>
      </c>
      <c r="J1700" s="11">
        <v>0</v>
      </c>
      <c r="K1700" s="11">
        <v>0</v>
      </c>
      <c r="L1700" s="11">
        <v>0</v>
      </c>
      <c r="M1700" s="11">
        <v>0</v>
      </c>
      <c r="N1700" s="11"/>
      <c r="O1700" s="11"/>
    </row>
    <row r="1701" spans="1:15" x14ac:dyDescent="0.35">
      <c r="A1701" s="10" t="str">
        <f t="shared" si="55"/>
        <v>DISTRIBUCION VOLUMEN X CRITERIO (Consumiciones)RestoDE 20 A 24 AÑOS</v>
      </c>
      <c r="B1701" s="10">
        <v>0</v>
      </c>
      <c r="C1701" s="10">
        <v>0</v>
      </c>
      <c r="D1701" s="10" t="s">
        <v>36</v>
      </c>
      <c r="E1701" s="84">
        <v>8.0045263951764767</v>
      </c>
      <c r="F1701" s="84">
        <v>9.2215088923847404</v>
      </c>
      <c r="G1701" s="84">
        <v>6.1445929325342927</v>
      </c>
      <c r="H1701" s="11">
        <v>0</v>
      </c>
      <c r="I1701" s="11">
        <v>0</v>
      </c>
      <c r="J1701" s="11">
        <v>0</v>
      </c>
      <c r="K1701" s="11">
        <v>0</v>
      </c>
      <c r="L1701" s="11">
        <v>0</v>
      </c>
      <c r="M1701" s="11">
        <v>0</v>
      </c>
      <c r="N1701" s="11"/>
      <c r="O1701" s="11"/>
    </row>
    <row r="1702" spans="1:15" x14ac:dyDescent="0.35">
      <c r="A1702" s="10" t="str">
        <f t="shared" si="55"/>
        <v>DISTRIBUCION VOLUMEN X CRITERIO (Consumiciones)RestoDE 25 A 34 AÑOS</v>
      </c>
      <c r="B1702" s="10">
        <v>0</v>
      </c>
      <c r="C1702" s="10">
        <v>0</v>
      </c>
      <c r="D1702" s="10" t="s">
        <v>37</v>
      </c>
      <c r="E1702" s="84">
        <v>17.846168028392842</v>
      </c>
      <c r="F1702" s="84">
        <v>13.885255101676023</v>
      </c>
      <c r="G1702" s="84">
        <v>14.386142546838224</v>
      </c>
      <c r="H1702" s="11">
        <v>0</v>
      </c>
      <c r="I1702" s="11">
        <v>0</v>
      </c>
      <c r="J1702" s="11">
        <v>0</v>
      </c>
      <c r="K1702" s="11">
        <v>0</v>
      </c>
      <c r="L1702" s="11">
        <v>0</v>
      </c>
      <c r="M1702" s="11">
        <v>0</v>
      </c>
      <c r="N1702" s="11"/>
      <c r="O1702" s="11"/>
    </row>
    <row r="1703" spans="1:15" x14ac:dyDescent="0.35">
      <c r="A1703" s="10" t="str">
        <f t="shared" si="55"/>
        <v>DISTRIBUCION VOLUMEN X CRITERIO (Consumiciones)RestoDE 35 A 49 AÑOS</v>
      </c>
      <c r="B1703" s="10">
        <v>0</v>
      </c>
      <c r="C1703" s="10">
        <v>0</v>
      </c>
      <c r="D1703" s="10" t="s">
        <v>38</v>
      </c>
      <c r="E1703" s="84">
        <v>33.484890083280057</v>
      </c>
      <c r="F1703" s="84">
        <v>32.892830000023835</v>
      </c>
      <c r="G1703" s="84">
        <v>32.494180862424699</v>
      </c>
      <c r="H1703" s="11">
        <v>0</v>
      </c>
      <c r="I1703" s="11">
        <v>0</v>
      </c>
      <c r="J1703" s="11">
        <v>0</v>
      </c>
      <c r="K1703" s="11">
        <v>0</v>
      </c>
      <c r="L1703" s="11">
        <v>0</v>
      </c>
      <c r="M1703" s="11">
        <v>0</v>
      </c>
      <c r="N1703" s="11"/>
      <c r="O1703" s="11"/>
    </row>
    <row r="1704" spans="1:15" x14ac:dyDescent="0.35">
      <c r="A1704" s="10" t="str">
        <f t="shared" si="55"/>
        <v>DISTRIBUCION VOLUMEN X CRITERIO (Consumiciones)RestoDE 50 A 59 AÑOS</v>
      </c>
      <c r="B1704" s="10">
        <v>0</v>
      </c>
      <c r="C1704" s="10">
        <v>0</v>
      </c>
      <c r="D1704" s="10" t="s">
        <v>39</v>
      </c>
      <c r="E1704" s="84">
        <v>20.809300219038512</v>
      </c>
      <c r="F1704" s="84">
        <v>21.89178007657754</v>
      </c>
      <c r="G1704" s="84">
        <v>21.04830013789671</v>
      </c>
      <c r="H1704" s="11">
        <v>0</v>
      </c>
      <c r="I1704" s="11">
        <v>0</v>
      </c>
      <c r="J1704" s="11">
        <v>0</v>
      </c>
      <c r="K1704" s="11">
        <v>0</v>
      </c>
      <c r="L1704" s="11">
        <v>0</v>
      </c>
      <c r="M1704" s="11">
        <v>0</v>
      </c>
      <c r="N1704" s="11"/>
      <c r="O1704" s="11"/>
    </row>
    <row r="1705" spans="1:15" x14ac:dyDescent="0.35">
      <c r="A1705" s="10" t="str">
        <f t="shared" si="55"/>
        <v>DISTRIBUCION VOLUMEN X CRITERIO (Consumiciones)RestoDE 60 A 75 AÑOS</v>
      </c>
      <c r="B1705" s="10">
        <v>0</v>
      </c>
      <c r="C1705" s="10">
        <v>0</v>
      </c>
      <c r="D1705" s="10" t="s">
        <v>40</v>
      </c>
      <c r="E1705" s="84">
        <v>14.500069138415107</v>
      </c>
      <c r="F1705" s="84">
        <v>15.363552641484862</v>
      </c>
      <c r="G1705" s="84">
        <v>19.816156077305102</v>
      </c>
      <c r="H1705" s="11">
        <v>0</v>
      </c>
      <c r="I1705" s="11">
        <v>0</v>
      </c>
      <c r="J1705" s="11">
        <v>0</v>
      </c>
      <c r="K1705" s="11">
        <v>0</v>
      </c>
      <c r="L1705" s="11">
        <v>0</v>
      </c>
      <c r="M1705" s="11">
        <v>0</v>
      </c>
      <c r="N1705" s="11"/>
      <c r="O1705" s="11"/>
    </row>
    <row r="1706" spans="1:15" x14ac:dyDescent="0.35">
      <c r="A1706" s="10" t="str">
        <f t="shared" si="55"/>
        <v>DISTRIBUCION VOLUMEN X CRITERIO (Consumiciones)RestoNIVEL ALTO</v>
      </c>
      <c r="B1706" s="10">
        <v>0</v>
      </c>
      <c r="C1706" s="10">
        <v>0</v>
      </c>
      <c r="D1706" s="10" t="s">
        <v>203</v>
      </c>
      <c r="E1706" s="84">
        <v>19.455055688154349</v>
      </c>
      <c r="F1706" s="84">
        <v>23.037218657598082</v>
      </c>
      <c r="G1706" s="84">
        <v>24.310127632220137</v>
      </c>
      <c r="H1706" s="11">
        <v>0</v>
      </c>
      <c r="I1706" s="11">
        <v>0</v>
      </c>
      <c r="J1706" s="11">
        <v>0</v>
      </c>
      <c r="K1706" s="11">
        <v>0</v>
      </c>
      <c r="L1706" s="11">
        <v>0</v>
      </c>
      <c r="M1706" s="11">
        <v>0</v>
      </c>
      <c r="N1706" s="11"/>
      <c r="O1706" s="11"/>
    </row>
    <row r="1707" spans="1:15" x14ac:dyDescent="0.35">
      <c r="A1707" s="10" t="str">
        <f t="shared" si="55"/>
        <v>DISTRIBUCION VOLUMEN X CRITERIO (Consumiciones)RestoNIVEL MEDIO ALTO</v>
      </c>
      <c r="B1707" s="10">
        <v>0</v>
      </c>
      <c r="C1707" s="10">
        <v>0</v>
      </c>
      <c r="D1707" s="10" t="s">
        <v>204</v>
      </c>
      <c r="E1707" s="84">
        <v>13.784904044563881</v>
      </c>
      <c r="F1707" s="84">
        <v>15.795971372657494</v>
      </c>
      <c r="G1707" s="84">
        <v>13.406708143682152</v>
      </c>
      <c r="H1707" s="11">
        <v>0</v>
      </c>
      <c r="I1707" s="11">
        <v>0</v>
      </c>
      <c r="J1707" s="11">
        <v>0</v>
      </c>
      <c r="K1707" s="11">
        <v>0</v>
      </c>
      <c r="L1707" s="11">
        <v>0</v>
      </c>
      <c r="M1707" s="11">
        <v>0</v>
      </c>
      <c r="N1707" s="11"/>
      <c r="O1707" s="11"/>
    </row>
    <row r="1708" spans="1:15" x14ac:dyDescent="0.35">
      <c r="A1708" s="10" t="str">
        <f t="shared" si="55"/>
        <v>DISTRIBUCION VOLUMEN X CRITERIO (Consumiciones)RestoNIVEL MEDIO</v>
      </c>
      <c r="B1708" s="10">
        <v>0</v>
      </c>
      <c r="C1708" s="10">
        <v>0</v>
      </c>
      <c r="D1708" s="10" t="s">
        <v>205</v>
      </c>
      <c r="E1708" s="84">
        <v>29.09185522749878</v>
      </c>
      <c r="F1708" s="84">
        <v>28.370911078115341</v>
      </c>
      <c r="G1708" s="84">
        <v>23.781496568134454</v>
      </c>
      <c r="H1708" s="11">
        <v>0</v>
      </c>
      <c r="I1708" s="11">
        <v>0</v>
      </c>
      <c r="J1708" s="11">
        <v>0</v>
      </c>
      <c r="K1708" s="11">
        <v>0</v>
      </c>
      <c r="L1708" s="11">
        <v>0</v>
      </c>
      <c r="M1708" s="11">
        <v>0</v>
      </c>
      <c r="N1708" s="11"/>
      <c r="O1708" s="11"/>
    </row>
    <row r="1709" spans="1:15" x14ac:dyDescent="0.35">
      <c r="A1709" s="10" t="str">
        <f t="shared" si="55"/>
        <v>DISTRIBUCION VOLUMEN X CRITERIO (Consumiciones)RestoNIVEL MEDIO BAJO</v>
      </c>
      <c r="B1709" s="10">
        <v>0</v>
      </c>
      <c r="C1709" s="10">
        <v>0</v>
      </c>
      <c r="D1709" s="10" t="s">
        <v>206</v>
      </c>
      <c r="E1709" s="84">
        <v>14.717210522131975</v>
      </c>
      <c r="F1709" s="84">
        <v>12.916852484003352</v>
      </c>
      <c r="G1709" s="84">
        <v>15.844401898931041</v>
      </c>
      <c r="H1709" s="11">
        <v>0</v>
      </c>
      <c r="I1709" s="11">
        <v>0</v>
      </c>
      <c r="J1709" s="11">
        <v>0</v>
      </c>
      <c r="K1709" s="11">
        <v>0</v>
      </c>
      <c r="L1709" s="11">
        <v>0</v>
      </c>
      <c r="M1709" s="11">
        <v>0</v>
      </c>
      <c r="N1709" s="11"/>
      <c r="O1709" s="11"/>
    </row>
    <row r="1710" spans="1:15" x14ac:dyDescent="0.35">
      <c r="A1710" s="10" t="str">
        <f t="shared" si="55"/>
        <v>DISTRIBUCION VOLUMEN X CRITERIO (Consumiciones)RestoNIVEL BAJO</v>
      </c>
      <c r="B1710" s="10">
        <v>0</v>
      </c>
      <c r="C1710" s="10">
        <v>0</v>
      </c>
      <c r="D1710" s="10" t="s">
        <v>207</v>
      </c>
      <c r="E1710" s="84">
        <v>22.950987877731212</v>
      </c>
      <c r="F1710" s="84">
        <v>19.879064633029397</v>
      </c>
      <c r="G1710" s="84">
        <v>22.657294917521178</v>
      </c>
      <c r="H1710" s="11">
        <v>0</v>
      </c>
      <c r="I1710" s="11">
        <v>0</v>
      </c>
      <c r="J1710" s="11">
        <v>0</v>
      </c>
      <c r="K1710" s="11">
        <v>0</v>
      </c>
      <c r="L1710" s="11">
        <v>0</v>
      </c>
      <c r="M1710" s="11">
        <v>0</v>
      </c>
      <c r="N1710" s="11"/>
      <c r="O1710" s="11"/>
    </row>
    <row r="1711" spans="1:15" x14ac:dyDescent="0.35">
      <c r="A1711" s="10" t="str">
        <f t="shared" si="55"/>
        <v>DISTRIBUCION VOLUMEN X CRITERIO (Consumiciones)RestoHOMBRE</v>
      </c>
      <c r="B1711" s="10">
        <v>0</v>
      </c>
      <c r="C1711" s="10">
        <v>0</v>
      </c>
      <c r="D1711" s="10" t="s">
        <v>17</v>
      </c>
      <c r="E1711" s="84">
        <v>45.542068554579593</v>
      </c>
      <c r="F1711" s="84">
        <v>43.660945245139395</v>
      </c>
      <c r="G1711" s="84">
        <v>43.289361476013234</v>
      </c>
      <c r="H1711" s="11">
        <v>0</v>
      </c>
      <c r="I1711" s="11">
        <v>0</v>
      </c>
      <c r="J1711" s="11">
        <v>0</v>
      </c>
      <c r="K1711" s="11">
        <v>0</v>
      </c>
      <c r="L1711" s="11">
        <v>0</v>
      </c>
      <c r="M1711" s="11">
        <v>0</v>
      </c>
      <c r="N1711" s="11"/>
      <c r="O1711" s="11"/>
    </row>
    <row r="1712" spans="1:15" x14ac:dyDescent="0.35">
      <c r="A1712" s="10" t="str">
        <f t="shared" si="55"/>
        <v>DISTRIBUCION VOLUMEN X CRITERIO (Consumiciones)RestoMUJER</v>
      </c>
      <c r="B1712" s="10">
        <v>0</v>
      </c>
      <c r="C1712" s="10">
        <v>0</v>
      </c>
      <c r="D1712" s="10" t="s">
        <v>18</v>
      </c>
      <c r="E1712" s="84">
        <v>54.457931445420392</v>
      </c>
      <c r="F1712" s="84">
        <v>56.339054754860605</v>
      </c>
      <c r="G1712" s="84">
        <v>56.710638523986781</v>
      </c>
      <c r="H1712" s="11">
        <v>0</v>
      </c>
      <c r="I1712" s="11">
        <v>0</v>
      </c>
      <c r="J1712" s="11">
        <v>0</v>
      </c>
      <c r="K1712" s="11">
        <v>0</v>
      </c>
      <c r="L1712" s="11">
        <v>0</v>
      </c>
      <c r="M1712" s="11">
        <v>0</v>
      </c>
      <c r="N1712" s="11"/>
      <c r="O1712" s="11"/>
    </row>
    <row r="1713" spans="1:15" x14ac:dyDescent="0.35">
      <c r="A1713" s="10" t="str">
        <f>$B$1713&amp;$C$1713&amp;D1713</f>
        <v>DISTRIBUCION VOLUMEN X CRITERIO (kg ó litros)TOTAL BEBIDAST.ESPAÑA</v>
      </c>
      <c r="B1713" s="10" t="s">
        <v>113</v>
      </c>
      <c r="C1713" s="10" t="s">
        <v>115</v>
      </c>
      <c r="D1713" s="10" t="s">
        <v>32</v>
      </c>
      <c r="E1713" s="84">
        <v>100</v>
      </c>
      <c r="F1713" s="84">
        <v>100</v>
      </c>
      <c r="G1713" s="84">
        <v>100</v>
      </c>
      <c r="H1713" s="11">
        <v>0</v>
      </c>
      <c r="I1713" s="11">
        <v>0</v>
      </c>
      <c r="J1713" s="11">
        <v>0</v>
      </c>
      <c r="K1713" s="11">
        <v>0</v>
      </c>
      <c r="L1713" s="11">
        <v>0</v>
      </c>
      <c r="M1713" s="11">
        <v>0</v>
      </c>
      <c r="N1713" s="11"/>
      <c r="O1713" s="11"/>
    </row>
    <row r="1714" spans="1:15" x14ac:dyDescent="0.35">
      <c r="A1714" s="10" t="str">
        <f t="shared" ref="A1714:A1742" si="56">$B$1713&amp;$C$1713&amp;D1714</f>
        <v>DISTRIBUCION VOLUMEN X CRITERIO (kg ó litros)TOTAL BEBIDASBCN AM</v>
      </c>
      <c r="B1714" s="10">
        <v>0</v>
      </c>
      <c r="C1714" s="10">
        <v>0</v>
      </c>
      <c r="D1714" s="10" t="s">
        <v>1</v>
      </c>
      <c r="E1714" s="84">
        <v>8.9266013232613304</v>
      </c>
      <c r="F1714" s="84">
        <v>9.6194323461619415</v>
      </c>
      <c r="G1714" s="84">
        <v>9.420479790908205</v>
      </c>
      <c r="H1714" s="11">
        <v>0</v>
      </c>
      <c r="I1714" s="11">
        <v>0</v>
      </c>
      <c r="J1714" s="11">
        <v>0</v>
      </c>
      <c r="K1714" s="11">
        <v>0</v>
      </c>
      <c r="L1714" s="11">
        <v>0</v>
      </c>
      <c r="M1714" s="11">
        <v>0</v>
      </c>
      <c r="N1714" s="11"/>
      <c r="O1714" s="11"/>
    </row>
    <row r="1715" spans="1:15" x14ac:dyDescent="0.35">
      <c r="A1715" s="10" t="str">
        <f t="shared" si="56"/>
        <v>DISTRIBUCION VOLUMEN X CRITERIO (kg ó litros)TOTAL BEBIDASREST.CAT ARAGON</v>
      </c>
      <c r="B1715" s="10">
        <v>0</v>
      </c>
      <c r="C1715" s="10">
        <v>0</v>
      </c>
      <c r="D1715" s="10" t="s">
        <v>2</v>
      </c>
      <c r="E1715" s="84">
        <v>12.326741552813562</v>
      </c>
      <c r="F1715" s="84">
        <v>13.000370394418217</v>
      </c>
      <c r="G1715" s="84">
        <v>15.256137805905293</v>
      </c>
      <c r="H1715" s="11">
        <v>0</v>
      </c>
      <c r="I1715" s="11">
        <v>0</v>
      </c>
      <c r="J1715" s="11">
        <v>0</v>
      </c>
      <c r="K1715" s="11">
        <v>0</v>
      </c>
      <c r="L1715" s="11">
        <v>0</v>
      </c>
      <c r="M1715" s="11">
        <v>0</v>
      </c>
      <c r="N1715" s="11"/>
      <c r="O1715" s="11"/>
    </row>
    <row r="1716" spans="1:15" x14ac:dyDescent="0.35">
      <c r="A1716" s="10" t="str">
        <f t="shared" si="56"/>
        <v>DISTRIBUCION VOLUMEN X CRITERIO (kg ó litros)TOTAL BEBIDASLEVANTE</v>
      </c>
      <c r="B1716" s="10">
        <v>0</v>
      </c>
      <c r="C1716" s="10">
        <v>0</v>
      </c>
      <c r="D1716" s="10" t="s">
        <v>3</v>
      </c>
      <c r="E1716" s="84">
        <v>14.822981506080929</v>
      </c>
      <c r="F1716" s="84">
        <v>14.774981621223571</v>
      </c>
      <c r="G1716" s="84">
        <v>13.701100776822667</v>
      </c>
      <c r="H1716" s="11">
        <v>0</v>
      </c>
      <c r="I1716" s="11">
        <v>0</v>
      </c>
      <c r="J1716" s="11">
        <v>0</v>
      </c>
      <c r="K1716" s="11">
        <v>0</v>
      </c>
      <c r="L1716" s="11">
        <v>0</v>
      </c>
      <c r="M1716" s="11">
        <v>0</v>
      </c>
      <c r="N1716" s="11"/>
      <c r="O1716" s="11"/>
    </row>
    <row r="1717" spans="1:15" x14ac:dyDescent="0.35">
      <c r="A1717" s="10" t="str">
        <f t="shared" si="56"/>
        <v>DISTRIBUCION VOLUMEN X CRITERIO (kg ó litros)TOTAL BEBIDASANDALUCIA</v>
      </c>
      <c r="B1717" s="10">
        <v>0</v>
      </c>
      <c r="C1717" s="10">
        <v>0</v>
      </c>
      <c r="D1717" s="10" t="s">
        <v>4</v>
      </c>
      <c r="E1717" s="84">
        <v>20.52005971656655</v>
      </c>
      <c r="F1717" s="84">
        <v>19.065375755808191</v>
      </c>
      <c r="G1717" s="84">
        <v>19.626164758177538</v>
      </c>
      <c r="H1717" s="11">
        <v>0</v>
      </c>
      <c r="I1717" s="11">
        <v>0</v>
      </c>
      <c r="J1717" s="11">
        <v>0</v>
      </c>
      <c r="K1717" s="11">
        <v>0</v>
      </c>
      <c r="L1717" s="11">
        <v>0</v>
      </c>
      <c r="M1717" s="11">
        <v>0</v>
      </c>
      <c r="N1717" s="11"/>
      <c r="O1717" s="11"/>
    </row>
    <row r="1718" spans="1:15" x14ac:dyDescent="0.35">
      <c r="A1718" s="10" t="str">
        <f t="shared" si="56"/>
        <v>DISTRIBUCION VOLUMEN X CRITERIO (kg ó litros)TOTAL BEBIDASMDD AM</v>
      </c>
      <c r="B1718" s="10">
        <v>0</v>
      </c>
      <c r="C1718" s="10">
        <v>0</v>
      </c>
      <c r="D1718" s="10" t="s">
        <v>5</v>
      </c>
      <c r="E1718" s="84">
        <v>13.267396695415332</v>
      </c>
      <c r="F1718" s="84">
        <v>13.049573995816043</v>
      </c>
      <c r="G1718" s="84">
        <v>12.535341251469653</v>
      </c>
      <c r="H1718" s="11">
        <v>0</v>
      </c>
      <c r="I1718" s="11">
        <v>0</v>
      </c>
      <c r="J1718" s="11">
        <v>0</v>
      </c>
      <c r="K1718" s="11">
        <v>0</v>
      </c>
      <c r="L1718" s="11">
        <v>0</v>
      </c>
      <c r="M1718" s="11">
        <v>0</v>
      </c>
      <c r="N1718" s="11"/>
      <c r="O1718" s="11"/>
    </row>
    <row r="1719" spans="1:15" x14ac:dyDescent="0.35">
      <c r="A1719" s="10" t="str">
        <f t="shared" si="56"/>
        <v>DISTRIBUCION VOLUMEN X CRITERIO (kg ó litros)TOTAL BEBIDASRTO CENTRO</v>
      </c>
      <c r="B1719" s="10">
        <v>0</v>
      </c>
      <c r="C1719" s="10">
        <v>0</v>
      </c>
      <c r="D1719" s="10" t="s">
        <v>6</v>
      </c>
      <c r="E1719" s="84">
        <v>9.6731900216062439</v>
      </c>
      <c r="F1719" s="84">
        <v>8.9211758998980404</v>
      </c>
      <c r="G1719" s="84">
        <v>8.8927063013790963</v>
      </c>
      <c r="H1719" s="11">
        <v>0</v>
      </c>
      <c r="I1719" s="11">
        <v>0</v>
      </c>
      <c r="J1719" s="11">
        <v>0</v>
      </c>
      <c r="K1719" s="11">
        <v>0</v>
      </c>
      <c r="L1719" s="11">
        <v>0</v>
      </c>
      <c r="M1719" s="11">
        <v>0</v>
      </c>
      <c r="N1719" s="11"/>
      <c r="O1719" s="11"/>
    </row>
    <row r="1720" spans="1:15" x14ac:dyDescent="0.35">
      <c r="A1720" s="10" t="str">
        <f t="shared" si="56"/>
        <v>DISTRIBUCION VOLUMEN X CRITERIO (kg ó litros)TOTAL BEBIDASNORTE-CENTRO</v>
      </c>
      <c r="B1720" s="10">
        <v>0</v>
      </c>
      <c r="C1720" s="10">
        <v>0</v>
      </c>
      <c r="D1720" s="10" t="s">
        <v>7</v>
      </c>
      <c r="E1720" s="84">
        <v>9.7923376525244237</v>
      </c>
      <c r="F1720" s="84">
        <v>9.9005667987518731</v>
      </c>
      <c r="G1720" s="84">
        <v>9.7812611154245825</v>
      </c>
      <c r="H1720" s="11">
        <v>0</v>
      </c>
      <c r="I1720" s="11">
        <v>0</v>
      </c>
      <c r="J1720" s="11">
        <v>0</v>
      </c>
      <c r="K1720" s="11">
        <v>0</v>
      </c>
      <c r="L1720" s="11">
        <v>0</v>
      </c>
      <c r="M1720" s="11">
        <v>0</v>
      </c>
      <c r="N1720" s="11"/>
      <c r="O1720" s="11"/>
    </row>
    <row r="1721" spans="1:15" x14ac:dyDescent="0.35">
      <c r="A1721" s="10" t="str">
        <f t="shared" si="56"/>
        <v>DISTRIBUCION VOLUMEN X CRITERIO (kg ó litros)TOTAL BEBIDASNOROESTE</v>
      </c>
      <c r="B1721" s="10">
        <v>0</v>
      </c>
      <c r="C1721" s="10">
        <v>0</v>
      </c>
      <c r="D1721" s="10" t="s">
        <v>8</v>
      </c>
      <c r="E1721" s="84">
        <v>10.670691769812304</v>
      </c>
      <c r="F1721" s="84">
        <v>11.668523409815341</v>
      </c>
      <c r="G1721" s="84">
        <v>10.786811549162694</v>
      </c>
      <c r="H1721" s="11">
        <v>0</v>
      </c>
      <c r="I1721" s="11">
        <v>0</v>
      </c>
      <c r="J1721" s="11">
        <v>0</v>
      </c>
      <c r="K1721" s="11">
        <v>0</v>
      </c>
      <c r="L1721" s="11">
        <v>0</v>
      </c>
      <c r="M1721" s="11">
        <v>0</v>
      </c>
      <c r="N1721" s="11"/>
      <c r="O1721" s="11"/>
    </row>
    <row r="1722" spans="1:15" x14ac:dyDescent="0.35">
      <c r="A1722" s="10" t="str">
        <f t="shared" si="56"/>
        <v>DISTRIBUCION VOLUMEN X CRITERIO (kg ó litros)TOTAL BEBIDAS&lt;2MIL</v>
      </c>
      <c r="B1722" s="10">
        <v>0</v>
      </c>
      <c r="C1722" s="10">
        <v>0</v>
      </c>
      <c r="D1722" s="10" t="s">
        <v>9</v>
      </c>
      <c r="E1722" s="84">
        <v>5.6091044461241344</v>
      </c>
      <c r="F1722" s="84">
        <v>5.6255067087799304</v>
      </c>
      <c r="G1722" s="84">
        <v>5.6213603823727016</v>
      </c>
      <c r="H1722" s="11">
        <v>0</v>
      </c>
      <c r="I1722" s="11">
        <v>0</v>
      </c>
      <c r="J1722" s="11">
        <v>0</v>
      </c>
      <c r="K1722" s="11">
        <v>0</v>
      </c>
      <c r="L1722" s="11">
        <v>0</v>
      </c>
      <c r="M1722" s="11">
        <v>0</v>
      </c>
      <c r="N1722" s="11"/>
      <c r="O1722" s="11"/>
    </row>
    <row r="1723" spans="1:15" x14ac:dyDescent="0.35">
      <c r="A1723" s="10" t="str">
        <f t="shared" si="56"/>
        <v>DISTRIBUCION VOLUMEN X CRITERIO (kg ó litros)TOTAL BEBIDAS2-5MIL</v>
      </c>
      <c r="B1723" s="10">
        <v>0</v>
      </c>
      <c r="C1723" s="10">
        <v>0</v>
      </c>
      <c r="D1723" s="10" t="s">
        <v>10</v>
      </c>
      <c r="E1723" s="84">
        <v>4.6795165153725291</v>
      </c>
      <c r="F1723" s="84">
        <v>4.8292784669268514</v>
      </c>
      <c r="G1723" s="84">
        <v>4.6460394963153355</v>
      </c>
      <c r="H1723" s="11">
        <v>0</v>
      </c>
      <c r="I1723" s="11">
        <v>0</v>
      </c>
      <c r="J1723" s="11">
        <v>0</v>
      </c>
      <c r="K1723" s="11">
        <v>0</v>
      </c>
      <c r="L1723" s="11">
        <v>0</v>
      </c>
      <c r="M1723" s="11">
        <v>0</v>
      </c>
      <c r="N1723" s="11"/>
      <c r="O1723" s="11"/>
    </row>
    <row r="1724" spans="1:15" x14ac:dyDescent="0.35">
      <c r="A1724" s="10" t="str">
        <f t="shared" si="56"/>
        <v>DISTRIBUCION VOLUMEN X CRITERIO (kg ó litros)TOTAL BEBIDAS5-10MIL</v>
      </c>
      <c r="B1724" s="10">
        <v>0</v>
      </c>
      <c r="C1724" s="10">
        <v>0</v>
      </c>
      <c r="D1724" s="10" t="s">
        <v>11</v>
      </c>
      <c r="E1724" s="84">
        <v>7.7699045946277652</v>
      </c>
      <c r="F1724" s="84">
        <v>7.950443874602378</v>
      </c>
      <c r="G1724" s="84">
        <v>7.8167820828480812</v>
      </c>
      <c r="H1724" s="11">
        <v>0</v>
      </c>
      <c r="I1724" s="11">
        <v>0</v>
      </c>
      <c r="J1724" s="11">
        <v>0</v>
      </c>
      <c r="K1724" s="11">
        <v>0</v>
      </c>
      <c r="L1724" s="11">
        <v>0</v>
      </c>
      <c r="M1724" s="11">
        <v>0</v>
      </c>
      <c r="N1724" s="11"/>
      <c r="O1724" s="11"/>
    </row>
    <row r="1725" spans="1:15" x14ac:dyDescent="0.35">
      <c r="A1725" s="10" t="str">
        <f t="shared" si="56"/>
        <v>DISTRIBUCION VOLUMEN X CRITERIO (kg ó litros)TOTAL BEBIDAS10-30MIL</v>
      </c>
      <c r="B1725" s="10">
        <v>0</v>
      </c>
      <c r="C1725" s="10">
        <v>0</v>
      </c>
      <c r="D1725" s="10" t="s">
        <v>12</v>
      </c>
      <c r="E1725" s="84">
        <v>17.763073335638413</v>
      </c>
      <c r="F1725" s="84">
        <v>17.613036343542078</v>
      </c>
      <c r="G1725" s="84">
        <v>18.036289885963331</v>
      </c>
      <c r="H1725" s="11">
        <v>0</v>
      </c>
      <c r="I1725" s="11">
        <v>0</v>
      </c>
      <c r="J1725" s="11">
        <v>0</v>
      </c>
      <c r="K1725" s="11">
        <v>0</v>
      </c>
      <c r="L1725" s="11">
        <v>0</v>
      </c>
      <c r="M1725" s="11">
        <v>0</v>
      </c>
      <c r="N1725" s="11"/>
      <c r="O1725" s="11"/>
    </row>
    <row r="1726" spans="1:15" x14ac:dyDescent="0.35">
      <c r="A1726" s="10" t="str">
        <f t="shared" si="56"/>
        <v>DISTRIBUCION VOLUMEN X CRITERIO (kg ó litros)TOTAL BEBIDAS30-100MIL</v>
      </c>
      <c r="B1726" s="10">
        <v>0</v>
      </c>
      <c r="C1726" s="10">
        <v>0</v>
      </c>
      <c r="D1726" s="10" t="s">
        <v>13</v>
      </c>
      <c r="E1726" s="84">
        <v>20.276595406461237</v>
      </c>
      <c r="F1726" s="84">
        <v>20.067889979789165</v>
      </c>
      <c r="G1726" s="84">
        <v>21.247179961409461</v>
      </c>
      <c r="H1726" s="11">
        <v>0</v>
      </c>
      <c r="I1726" s="11">
        <v>0</v>
      </c>
      <c r="J1726" s="11">
        <v>0</v>
      </c>
      <c r="K1726" s="11">
        <v>0</v>
      </c>
      <c r="L1726" s="11">
        <v>0</v>
      </c>
      <c r="M1726" s="11">
        <v>0</v>
      </c>
      <c r="N1726" s="11"/>
      <c r="O1726" s="11"/>
    </row>
    <row r="1727" spans="1:15" x14ac:dyDescent="0.35">
      <c r="A1727" s="10" t="str">
        <f t="shared" si="56"/>
        <v>DISTRIBUCION VOLUMEN X CRITERIO (kg ó litros)TOTAL BEBIDAS100-200MIL</v>
      </c>
      <c r="B1727" s="10">
        <v>0</v>
      </c>
      <c r="C1727" s="10">
        <v>0</v>
      </c>
      <c r="D1727" s="10" t="s">
        <v>14</v>
      </c>
      <c r="E1727" s="84">
        <v>10.249965573913016</v>
      </c>
      <c r="F1727" s="84">
        <v>9.6132848241471009</v>
      </c>
      <c r="G1727" s="84">
        <v>10.559182693899686</v>
      </c>
      <c r="H1727" s="11">
        <v>0</v>
      </c>
      <c r="I1727" s="11">
        <v>0</v>
      </c>
      <c r="J1727" s="11">
        <v>0</v>
      </c>
      <c r="K1727" s="11">
        <v>0</v>
      </c>
      <c r="L1727" s="11">
        <v>0</v>
      </c>
      <c r="M1727" s="11">
        <v>0</v>
      </c>
      <c r="N1727" s="11"/>
      <c r="O1727" s="11"/>
    </row>
    <row r="1728" spans="1:15" x14ac:dyDescent="0.35">
      <c r="A1728" s="10" t="str">
        <f t="shared" si="56"/>
        <v>DISTRIBUCION VOLUMEN X CRITERIO (kg ó litros)TOTAL BEBIDAS200-500MIL</v>
      </c>
      <c r="B1728" s="10">
        <v>0</v>
      </c>
      <c r="C1728" s="10">
        <v>0</v>
      </c>
      <c r="D1728" s="10" t="s">
        <v>15</v>
      </c>
      <c r="E1728" s="84">
        <v>14.089139306533745</v>
      </c>
      <c r="F1728" s="84">
        <v>14.831002699184697</v>
      </c>
      <c r="G1728" s="84">
        <v>13.450968181643777</v>
      </c>
      <c r="H1728" s="11">
        <v>0</v>
      </c>
      <c r="I1728" s="11">
        <v>0</v>
      </c>
      <c r="J1728" s="11">
        <v>0</v>
      </c>
      <c r="K1728" s="11">
        <v>0</v>
      </c>
      <c r="L1728" s="11">
        <v>0</v>
      </c>
      <c r="M1728" s="11">
        <v>0</v>
      </c>
      <c r="N1728" s="11"/>
      <c r="O1728" s="11"/>
    </row>
    <row r="1729" spans="1:15" x14ac:dyDescent="0.35">
      <c r="A1729" s="10" t="str">
        <f t="shared" si="56"/>
        <v>DISTRIBUCION VOLUMEN X CRITERIO (kg ó litros)TOTAL BEBIDAS&gt;500MIL</v>
      </c>
      <c r="B1729" s="10">
        <v>0</v>
      </c>
      <c r="C1729" s="10">
        <v>0</v>
      </c>
      <c r="D1729" s="10" t="s">
        <v>16</v>
      </c>
      <c r="E1729" s="84">
        <v>19.562700240764418</v>
      </c>
      <c r="F1729" s="84">
        <v>19.469557683966741</v>
      </c>
      <c r="G1729" s="84">
        <v>18.622202212773821</v>
      </c>
      <c r="H1729" s="11">
        <v>0</v>
      </c>
      <c r="I1729" s="11">
        <v>0</v>
      </c>
      <c r="J1729" s="11">
        <v>0</v>
      </c>
      <c r="K1729" s="11">
        <v>0</v>
      </c>
      <c r="L1729" s="11">
        <v>0</v>
      </c>
      <c r="M1729" s="11">
        <v>0</v>
      </c>
      <c r="N1729" s="11"/>
      <c r="O1729" s="11"/>
    </row>
    <row r="1730" spans="1:15" x14ac:dyDescent="0.35">
      <c r="A1730" s="10" t="str">
        <f t="shared" si="56"/>
        <v>DISTRIBUCION VOLUMEN X CRITERIO (kg ó litros)TOTAL BEBIDASDE 15 A 19 AÑOS</v>
      </c>
      <c r="B1730" s="10">
        <v>0</v>
      </c>
      <c r="C1730" s="10">
        <v>0</v>
      </c>
      <c r="D1730" s="10" t="s">
        <v>35</v>
      </c>
      <c r="E1730" s="84">
        <v>2.1527273007435701</v>
      </c>
      <c r="F1730" s="84">
        <v>1.9715045110992411</v>
      </c>
      <c r="G1730" s="84">
        <v>1.6209996372600455</v>
      </c>
      <c r="H1730" s="11">
        <v>0</v>
      </c>
      <c r="I1730" s="11">
        <v>0</v>
      </c>
      <c r="J1730" s="11">
        <v>0</v>
      </c>
      <c r="K1730" s="11">
        <v>0</v>
      </c>
      <c r="L1730" s="11">
        <v>0</v>
      </c>
      <c r="M1730" s="11">
        <v>0</v>
      </c>
      <c r="N1730" s="11"/>
      <c r="O1730" s="11"/>
    </row>
    <row r="1731" spans="1:15" x14ac:dyDescent="0.35">
      <c r="A1731" s="10" t="str">
        <f t="shared" si="56"/>
        <v>DISTRIBUCION VOLUMEN X CRITERIO (kg ó litros)TOTAL BEBIDASDE 20 A 24 AÑOS</v>
      </c>
      <c r="B1731" s="10">
        <v>0</v>
      </c>
      <c r="C1731" s="10">
        <v>0</v>
      </c>
      <c r="D1731" s="10" t="s">
        <v>36</v>
      </c>
      <c r="E1731" s="84">
        <v>2.4505336552289032</v>
      </c>
      <c r="F1731" s="84">
        <v>2.4462695135974948</v>
      </c>
      <c r="G1731" s="84">
        <v>2.1576837130348698</v>
      </c>
      <c r="H1731" s="11">
        <v>0</v>
      </c>
      <c r="I1731" s="11">
        <v>0</v>
      </c>
      <c r="J1731" s="11">
        <v>0</v>
      </c>
      <c r="K1731" s="11">
        <v>0</v>
      </c>
      <c r="L1731" s="11">
        <v>0</v>
      </c>
      <c r="M1731" s="11">
        <v>0</v>
      </c>
      <c r="N1731" s="11"/>
      <c r="O1731" s="11"/>
    </row>
    <row r="1732" spans="1:15" x14ac:dyDescent="0.35">
      <c r="A1732" s="10" t="str">
        <f t="shared" si="56"/>
        <v>DISTRIBUCION VOLUMEN X CRITERIO (kg ó litros)TOTAL BEBIDASDE 25 A 34 AÑOS</v>
      </c>
      <c r="B1732" s="10">
        <v>0</v>
      </c>
      <c r="C1732" s="10">
        <v>0</v>
      </c>
      <c r="D1732" s="10" t="s">
        <v>37</v>
      </c>
      <c r="E1732" s="84">
        <v>7.4343387601382398</v>
      </c>
      <c r="F1732" s="84">
        <v>7.318573622459934</v>
      </c>
      <c r="G1732" s="84">
        <v>6.3423851099179043</v>
      </c>
      <c r="H1732" s="11">
        <v>0</v>
      </c>
      <c r="I1732" s="11">
        <v>0</v>
      </c>
      <c r="J1732" s="11">
        <v>0</v>
      </c>
      <c r="K1732" s="11">
        <v>0</v>
      </c>
      <c r="L1732" s="11">
        <v>0</v>
      </c>
      <c r="M1732" s="11">
        <v>0</v>
      </c>
      <c r="N1732" s="11"/>
      <c r="O1732" s="11"/>
    </row>
    <row r="1733" spans="1:15" x14ac:dyDescent="0.35">
      <c r="A1733" s="10" t="str">
        <f t="shared" si="56"/>
        <v>DISTRIBUCION VOLUMEN X CRITERIO (kg ó litros)TOTAL BEBIDASDE 35 A 49 AÑOS</v>
      </c>
      <c r="B1733" s="10">
        <v>0</v>
      </c>
      <c r="C1733" s="10">
        <v>0</v>
      </c>
      <c r="D1733" s="10" t="s">
        <v>38</v>
      </c>
      <c r="E1733" s="84">
        <v>26.668958640364377</v>
      </c>
      <c r="F1733" s="84">
        <v>24.97475738185279</v>
      </c>
      <c r="G1733" s="84">
        <v>22.973798706407369</v>
      </c>
      <c r="H1733" s="11">
        <v>0</v>
      </c>
      <c r="I1733" s="11">
        <v>0</v>
      </c>
      <c r="J1733" s="11">
        <v>0</v>
      </c>
      <c r="K1733" s="11">
        <v>0</v>
      </c>
      <c r="L1733" s="11">
        <v>0</v>
      </c>
      <c r="M1733" s="11">
        <v>0</v>
      </c>
      <c r="N1733" s="11"/>
      <c r="O1733" s="11"/>
    </row>
    <row r="1734" spans="1:15" x14ac:dyDescent="0.35">
      <c r="A1734" s="10" t="str">
        <f t="shared" si="56"/>
        <v>DISTRIBUCION VOLUMEN X CRITERIO (kg ó litros)TOTAL BEBIDASDE 50 A 59 AÑOS</v>
      </c>
      <c r="B1734" s="10">
        <v>0</v>
      </c>
      <c r="C1734" s="10">
        <v>0</v>
      </c>
      <c r="D1734" s="10" t="s">
        <v>39</v>
      </c>
      <c r="E1734" s="84">
        <v>24.851340783434875</v>
      </c>
      <c r="F1734" s="84">
        <v>24.97357403230243</v>
      </c>
      <c r="G1734" s="84">
        <v>26.195723861173082</v>
      </c>
      <c r="H1734" s="11">
        <v>0</v>
      </c>
      <c r="I1734" s="11">
        <v>0</v>
      </c>
      <c r="J1734" s="11">
        <v>0</v>
      </c>
      <c r="K1734" s="11">
        <v>0</v>
      </c>
      <c r="L1734" s="11">
        <v>0</v>
      </c>
      <c r="M1734" s="11">
        <v>0</v>
      </c>
      <c r="N1734" s="11"/>
      <c r="O1734" s="11"/>
    </row>
    <row r="1735" spans="1:15" x14ac:dyDescent="0.35">
      <c r="A1735" s="10" t="str">
        <f t="shared" si="56"/>
        <v>DISTRIBUCION VOLUMEN X CRITERIO (kg ó litros)TOTAL BEBIDASDE 60 A 75 AÑOS</v>
      </c>
      <c r="B1735" s="10">
        <v>0</v>
      </c>
      <c r="C1735" s="10">
        <v>0</v>
      </c>
      <c r="D1735" s="10" t="s">
        <v>40</v>
      </c>
      <c r="E1735" s="84">
        <v>36.442102133428456</v>
      </c>
      <c r="F1735" s="84">
        <v>38.315320592817905</v>
      </c>
      <c r="G1735" s="84">
        <v>40.709413953158666</v>
      </c>
      <c r="H1735" s="11">
        <v>0</v>
      </c>
      <c r="I1735" s="11">
        <v>0</v>
      </c>
      <c r="J1735" s="11">
        <v>0</v>
      </c>
      <c r="K1735" s="11">
        <v>0</v>
      </c>
      <c r="L1735" s="11">
        <v>0</v>
      </c>
      <c r="M1735" s="11">
        <v>0</v>
      </c>
      <c r="N1735" s="11"/>
      <c r="O1735" s="11"/>
    </row>
    <row r="1736" spans="1:15" x14ac:dyDescent="0.35">
      <c r="A1736" s="10" t="str">
        <f t="shared" si="56"/>
        <v>DISTRIBUCION VOLUMEN X CRITERIO (kg ó litros)TOTAL BEBIDASNIVEL ALTO</v>
      </c>
      <c r="B1736" s="10">
        <v>0</v>
      </c>
      <c r="C1736" s="10">
        <v>0</v>
      </c>
      <c r="D1736" s="10" t="s">
        <v>203</v>
      </c>
      <c r="E1736" s="84">
        <v>22.716366438674722</v>
      </c>
      <c r="F1736" s="84">
        <v>23.816703391607621</v>
      </c>
      <c r="G1736" s="84">
        <v>23.065178270530577</v>
      </c>
      <c r="H1736" s="11">
        <v>0</v>
      </c>
      <c r="I1736" s="11">
        <v>0</v>
      </c>
      <c r="J1736" s="11">
        <v>0</v>
      </c>
      <c r="K1736" s="11">
        <v>0</v>
      </c>
      <c r="L1736" s="11">
        <v>0</v>
      </c>
      <c r="M1736" s="11">
        <v>0</v>
      </c>
      <c r="N1736" s="11"/>
      <c r="O1736" s="11"/>
    </row>
    <row r="1737" spans="1:15" x14ac:dyDescent="0.35">
      <c r="A1737" s="10" t="str">
        <f t="shared" si="56"/>
        <v>DISTRIBUCION VOLUMEN X CRITERIO (kg ó litros)TOTAL BEBIDASNIVEL MEDIO ALTO</v>
      </c>
      <c r="B1737" s="10">
        <v>0</v>
      </c>
      <c r="C1737" s="10">
        <v>0</v>
      </c>
      <c r="D1737" s="10" t="s">
        <v>204</v>
      </c>
      <c r="E1737" s="84">
        <v>15.123793174755118</v>
      </c>
      <c r="F1737" s="84">
        <v>14.161736552158896</v>
      </c>
      <c r="G1737" s="84">
        <v>13.86004184607939</v>
      </c>
      <c r="H1737" s="11">
        <v>0</v>
      </c>
      <c r="I1737" s="11">
        <v>0</v>
      </c>
      <c r="J1737" s="11">
        <v>0</v>
      </c>
      <c r="K1737" s="11">
        <v>0</v>
      </c>
      <c r="L1737" s="11">
        <v>0</v>
      </c>
      <c r="M1737" s="11">
        <v>0</v>
      </c>
      <c r="N1737" s="11"/>
      <c r="O1737" s="11"/>
    </row>
    <row r="1738" spans="1:15" x14ac:dyDescent="0.35">
      <c r="A1738" s="10" t="str">
        <f t="shared" si="56"/>
        <v>DISTRIBUCION VOLUMEN X CRITERIO (kg ó litros)TOTAL BEBIDASNIVEL MEDIO</v>
      </c>
      <c r="B1738" s="10">
        <v>0</v>
      </c>
      <c r="C1738" s="10">
        <v>0</v>
      </c>
      <c r="D1738" s="10" t="s">
        <v>205</v>
      </c>
      <c r="E1738" s="84">
        <v>25.462369258651179</v>
      </c>
      <c r="F1738" s="84">
        <v>25.638514472223196</v>
      </c>
      <c r="G1738" s="84">
        <v>26.077114873672457</v>
      </c>
      <c r="H1738" s="11">
        <v>0</v>
      </c>
      <c r="I1738" s="11">
        <v>0</v>
      </c>
      <c r="J1738" s="11">
        <v>0</v>
      </c>
      <c r="K1738" s="11">
        <v>0</v>
      </c>
      <c r="L1738" s="11">
        <v>0</v>
      </c>
      <c r="M1738" s="11">
        <v>0</v>
      </c>
      <c r="N1738" s="11"/>
      <c r="O1738" s="11"/>
    </row>
    <row r="1739" spans="1:15" x14ac:dyDescent="0.35">
      <c r="A1739" s="10" t="str">
        <f t="shared" si="56"/>
        <v>DISTRIBUCION VOLUMEN X CRITERIO (kg ó litros)TOTAL BEBIDASNIVEL MEDIO BAJO</v>
      </c>
      <c r="B1739" s="10">
        <v>0</v>
      </c>
      <c r="C1739" s="10">
        <v>0</v>
      </c>
      <c r="D1739" s="10" t="s">
        <v>206</v>
      </c>
      <c r="E1739" s="84">
        <v>16.009197954587879</v>
      </c>
      <c r="F1739" s="84">
        <v>14.594412376358164</v>
      </c>
      <c r="G1739" s="84">
        <v>15.720366295058824</v>
      </c>
      <c r="H1739" s="11">
        <v>0</v>
      </c>
      <c r="I1739" s="11">
        <v>0</v>
      </c>
      <c r="J1739" s="11">
        <v>0</v>
      </c>
      <c r="K1739" s="11">
        <v>0</v>
      </c>
      <c r="L1739" s="11">
        <v>0</v>
      </c>
      <c r="M1739" s="11">
        <v>0</v>
      </c>
      <c r="N1739" s="11"/>
      <c r="O1739" s="11"/>
    </row>
    <row r="1740" spans="1:15" x14ac:dyDescent="0.35">
      <c r="A1740" s="10" t="str">
        <f t="shared" si="56"/>
        <v>DISTRIBUCION VOLUMEN X CRITERIO (kg ó litros)TOTAL BEBIDASNIVEL BAJO</v>
      </c>
      <c r="B1740" s="10">
        <v>0</v>
      </c>
      <c r="C1740" s="10">
        <v>0</v>
      </c>
      <c r="D1740" s="10" t="s">
        <v>207</v>
      </c>
      <c r="E1740" s="84">
        <v>20.688274754871376</v>
      </c>
      <c r="F1740" s="84">
        <v>21.788633635715271</v>
      </c>
      <c r="G1740" s="84">
        <v>21.277303951350266</v>
      </c>
      <c r="H1740" s="11">
        <v>0</v>
      </c>
      <c r="I1740" s="11">
        <v>0</v>
      </c>
      <c r="J1740" s="11">
        <v>0</v>
      </c>
      <c r="K1740" s="11">
        <v>0</v>
      </c>
      <c r="L1740" s="11">
        <v>0</v>
      </c>
      <c r="M1740" s="11">
        <v>0</v>
      </c>
      <c r="N1740" s="11"/>
      <c r="O1740" s="11"/>
    </row>
    <row r="1741" spans="1:15" x14ac:dyDescent="0.35">
      <c r="A1741" s="10" t="str">
        <f t="shared" si="56"/>
        <v>DISTRIBUCION VOLUMEN X CRITERIO (kg ó litros)TOTAL BEBIDASHOMBRE</v>
      </c>
      <c r="B1741" s="10">
        <v>0</v>
      </c>
      <c r="C1741" s="10">
        <v>0</v>
      </c>
      <c r="D1741" s="10" t="s">
        <v>17</v>
      </c>
      <c r="E1741" s="84">
        <v>58.713651782386265</v>
      </c>
      <c r="F1741" s="84">
        <v>57.726709639489634</v>
      </c>
      <c r="G1741" s="84">
        <v>59.135802660152656</v>
      </c>
      <c r="H1741" s="11">
        <v>0</v>
      </c>
      <c r="I1741" s="11">
        <v>0</v>
      </c>
      <c r="J1741" s="11">
        <v>0</v>
      </c>
      <c r="K1741" s="11">
        <v>0</v>
      </c>
      <c r="L1741" s="11">
        <v>0</v>
      </c>
      <c r="M1741" s="11">
        <v>0</v>
      </c>
      <c r="N1741" s="11"/>
      <c r="O1741" s="11"/>
    </row>
    <row r="1742" spans="1:15" x14ac:dyDescent="0.35">
      <c r="A1742" s="10" t="str">
        <f t="shared" si="56"/>
        <v>DISTRIBUCION VOLUMEN X CRITERIO (kg ó litros)TOTAL BEBIDASMUJER</v>
      </c>
      <c r="B1742" s="10">
        <v>0</v>
      </c>
      <c r="C1742" s="10">
        <v>0</v>
      </c>
      <c r="D1742" s="10" t="s">
        <v>18</v>
      </c>
      <c r="E1742" s="84">
        <v>41.286350948008632</v>
      </c>
      <c r="F1742" s="84">
        <v>42.273285088543822</v>
      </c>
      <c r="G1742" s="84">
        <v>40.864201649811832</v>
      </c>
      <c r="H1742" s="11">
        <v>0</v>
      </c>
      <c r="I1742" s="11">
        <v>0</v>
      </c>
      <c r="J1742" s="11">
        <v>0</v>
      </c>
      <c r="K1742" s="11">
        <v>0</v>
      </c>
      <c r="L1742" s="11">
        <v>0</v>
      </c>
      <c r="M1742" s="11">
        <v>0</v>
      </c>
      <c r="N1742" s="11"/>
      <c r="O1742" s="11"/>
    </row>
    <row r="1743" spans="1:15" x14ac:dyDescent="0.35">
      <c r="A1743" s="10" t="str">
        <f>$B$1713&amp;$C$1743&amp;D1743</f>
        <v>DISTRIBUCION VOLUMEN X CRITERIO (kg ó litros).Total Bebidas CalienteT.ESPAÑA</v>
      </c>
      <c r="B1743" s="10">
        <v>0</v>
      </c>
      <c r="C1743" s="10" t="s">
        <v>116</v>
      </c>
      <c r="D1743" s="10" t="s">
        <v>32</v>
      </c>
      <c r="E1743" s="84">
        <v>100</v>
      </c>
      <c r="F1743" s="84">
        <v>100</v>
      </c>
      <c r="G1743" s="84">
        <v>100</v>
      </c>
      <c r="H1743" s="11">
        <v>0</v>
      </c>
      <c r="I1743" s="11">
        <v>0</v>
      </c>
      <c r="J1743" s="11">
        <v>0</v>
      </c>
      <c r="K1743" s="11">
        <v>0</v>
      </c>
      <c r="L1743" s="11">
        <v>0</v>
      </c>
      <c r="M1743" s="11">
        <v>0</v>
      </c>
      <c r="N1743" s="11"/>
      <c r="O1743" s="11"/>
    </row>
    <row r="1744" spans="1:15" x14ac:dyDescent="0.35">
      <c r="A1744" s="10" t="str">
        <f t="shared" ref="A1744:A1772" si="57">$B$1713&amp;$C$1743&amp;D1744</f>
        <v>DISTRIBUCION VOLUMEN X CRITERIO (kg ó litros).Total Bebidas CalienteBCN AM</v>
      </c>
      <c r="B1744" s="10">
        <v>0</v>
      </c>
      <c r="C1744" s="10">
        <v>0</v>
      </c>
      <c r="D1744" s="10" t="s">
        <v>1</v>
      </c>
      <c r="E1744" s="84">
        <v>9.1885303396625897</v>
      </c>
      <c r="F1744" s="84">
        <v>9.63166588844968</v>
      </c>
      <c r="G1744" s="84">
        <v>9.5356910590900092</v>
      </c>
      <c r="H1744" s="11">
        <v>0</v>
      </c>
      <c r="I1744" s="11">
        <v>0</v>
      </c>
      <c r="J1744" s="11">
        <v>0</v>
      </c>
      <c r="K1744" s="11">
        <v>0</v>
      </c>
      <c r="L1744" s="11">
        <v>0</v>
      </c>
      <c r="M1744" s="11">
        <v>0</v>
      </c>
      <c r="N1744" s="11"/>
      <c r="O1744" s="11"/>
    </row>
    <row r="1745" spans="1:15" x14ac:dyDescent="0.35">
      <c r="A1745" s="10" t="str">
        <f t="shared" si="57"/>
        <v>DISTRIBUCION VOLUMEN X CRITERIO (kg ó litros).Total Bebidas CalienteREST.CAT ARAGON</v>
      </c>
      <c r="B1745" s="10">
        <v>0</v>
      </c>
      <c r="C1745" s="10">
        <v>0</v>
      </c>
      <c r="D1745" s="10" t="s">
        <v>2</v>
      </c>
      <c r="E1745" s="84">
        <v>12.956312009794017</v>
      </c>
      <c r="F1745" s="84">
        <v>13.689517065635211</v>
      </c>
      <c r="G1745" s="84">
        <v>14.040816683605117</v>
      </c>
      <c r="H1745" s="11">
        <v>0</v>
      </c>
      <c r="I1745" s="11">
        <v>0</v>
      </c>
      <c r="J1745" s="11">
        <v>0</v>
      </c>
      <c r="K1745" s="11">
        <v>0</v>
      </c>
      <c r="L1745" s="11">
        <v>0</v>
      </c>
      <c r="M1745" s="11">
        <v>0</v>
      </c>
      <c r="N1745" s="11"/>
      <c r="O1745" s="11"/>
    </row>
    <row r="1746" spans="1:15" x14ac:dyDescent="0.35">
      <c r="A1746" s="10" t="str">
        <f t="shared" si="57"/>
        <v>DISTRIBUCION VOLUMEN X CRITERIO (kg ó litros).Total Bebidas CalienteLEVANTE</v>
      </c>
      <c r="B1746" s="10">
        <v>0</v>
      </c>
      <c r="C1746" s="10">
        <v>0</v>
      </c>
      <c r="D1746" s="10" t="s">
        <v>3</v>
      </c>
      <c r="E1746" s="84">
        <v>14.494657225251126</v>
      </c>
      <c r="F1746" s="84">
        <v>13.768543409604103</v>
      </c>
      <c r="G1746" s="84">
        <v>13.308480203370854</v>
      </c>
      <c r="H1746" s="11">
        <v>0</v>
      </c>
      <c r="I1746" s="11">
        <v>0</v>
      </c>
      <c r="J1746" s="11">
        <v>0</v>
      </c>
      <c r="K1746" s="11">
        <v>0</v>
      </c>
      <c r="L1746" s="11">
        <v>0</v>
      </c>
      <c r="M1746" s="11">
        <v>0</v>
      </c>
      <c r="N1746" s="11"/>
      <c r="O1746" s="11"/>
    </row>
    <row r="1747" spans="1:15" x14ac:dyDescent="0.35">
      <c r="A1747" s="10" t="str">
        <f t="shared" si="57"/>
        <v>DISTRIBUCION VOLUMEN X CRITERIO (kg ó litros).Total Bebidas CalienteANDALUCIA</v>
      </c>
      <c r="B1747" s="10">
        <v>0</v>
      </c>
      <c r="C1747" s="10">
        <v>0</v>
      </c>
      <c r="D1747" s="10" t="s">
        <v>4</v>
      </c>
      <c r="E1747" s="84">
        <v>18.683685596074039</v>
      </c>
      <c r="F1747" s="84">
        <v>17.80890180822054</v>
      </c>
      <c r="G1747" s="84">
        <v>18.201631569686125</v>
      </c>
      <c r="H1747" s="11">
        <v>0</v>
      </c>
      <c r="I1747" s="11">
        <v>0</v>
      </c>
      <c r="J1747" s="11">
        <v>0</v>
      </c>
      <c r="K1747" s="11">
        <v>0</v>
      </c>
      <c r="L1747" s="11">
        <v>0</v>
      </c>
      <c r="M1747" s="11">
        <v>0</v>
      </c>
      <c r="N1747" s="11"/>
      <c r="O1747" s="11"/>
    </row>
    <row r="1748" spans="1:15" x14ac:dyDescent="0.35">
      <c r="A1748" s="10" t="str">
        <f t="shared" si="57"/>
        <v>DISTRIBUCION VOLUMEN X CRITERIO (kg ó litros).Total Bebidas CalienteMDD AM</v>
      </c>
      <c r="B1748" s="10">
        <v>0</v>
      </c>
      <c r="C1748" s="10">
        <v>0</v>
      </c>
      <c r="D1748" s="10" t="s">
        <v>5</v>
      </c>
      <c r="E1748" s="84">
        <v>11.268781572955218</v>
      </c>
      <c r="F1748" s="84">
        <v>11.544280288384572</v>
      </c>
      <c r="G1748" s="84">
        <v>11.442873962110328</v>
      </c>
      <c r="H1748" s="11">
        <v>0</v>
      </c>
      <c r="I1748" s="11">
        <v>0</v>
      </c>
      <c r="J1748" s="11">
        <v>0</v>
      </c>
      <c r="K1748" s="11">
        <v>0</v>
      </c>
      <c r="L1748" s="11">
        <v>0</v>
      </c>
      <c r="M1748" s="11">
        <v>0</v>
      </c>
      <c r="N1748" s="11"/>
      <c r="O1748" s="11"/>
    </row>
    <row r="1749" spans="1:15" x14ac:dyDescent="0.35">
      <c r="A1749" s="10" t="str">
        <f t="shared" si="57"/>
        <v>DISTRIBUCION VOLUMEN X CRITERIO (kg ó litros).Total Bebidas CalienteRTO CENTRO</v>
      </c>
      <c r="B1749" s="10">
        <v>0</v>
      </c>
      <c r="C1749" s="10">
        <v>0</v>
      </c>
      <c r="D1749" s="10" t="s">
        <v>6</v>
      </c>
      <c r="E1749" s="84">
        <v>8.0100378253462079</v>
      </c>
      <c r="F1749" s="84">
        <v>8.3847122228509487</v>
      </c>
      <c r="G1749" s="84">
        <v>7.9733606596705471</v>
      </c>
      <c r="H1749" s="11">
        <v>0</v>
      </c>
      <c r="I1749" s="11">
        <v>0</v>
      </c>
      <c r="J1749" s="11">
        <v>0</v>
      </c>
      <c r="K1749" s="11">
        <v>0</v>
      </c>
      <c r="L1749" s="11">
        <v>0</v>
      </c>
      <c r="M1749" s="11">
        <v>0</v>
      </c>
      <c r="N1749" s="11"/>
      <c r="O1749" s="11"/>
    </row>
    <row r="1750" spans="1:15" x14ac:dyDescent="0.35">
      <c r="A1750" s="10" t="str">
        <f t="shared" si="57"/>
        <v>DISTRIBUCION VOLUMEN X CRITERIO (kg ó litros).Total Bebidas CalienteNORTE-CENTRO</v>
      </c>
      <c r="B1750" s="10">
        <v>0</v>
      </c>
      <c r="C1750" s="10">
        <v>0</v>
      </c>
      <c r="D1750" s="10" t="s">
        <v>7</v>
      </c>
      <c r="E1750" s="84">
        <v>11.52159215167074</v>
      </c>
      <c r="F1750" s="84">
        <v>11.676454938524735</v>
      </c>
      <c r="G1750" s="84">
        <v>11.936068811063452</v>
      </c>
      <c r="H1750" s="11">
        <v>0</v>
      </c>
      <c r="I1750" s="11">
        <v>0</v>
      </c>
      <c r="J1750" s="11">
        <v>0</v>
      </c>
      <c r="K1750" s="11">
        <v>0</v>
      </c>
      <c r="L1750" s="11">
        <v>0</v>
      </c>
      <c r="M1750" s="11">
        <v>0</v>
      </c>
      <c r="N1750" s="11"/>
      <c r="O1750" s="11"/>
    </row>
    <row r="1751" spans="1:15" x14ac:dyDescent="0.35">
      <c r="A1751" s="10" t="str">
        <f t="shared" si="57"/>
        <v>DISTRIBUCION VOLUMEN X CRITERIO (kg ó litros).Total Bebidas CalienteNOROESTE</v>
      </c>
      <c r="B1751" s="10">
        <v>0</v>
      </c>
      <c r="C1751" s="10">
        <v>0</v>
      </c>
      <c r="D1751" s="10" t="s">
        <v>8</v>
      </c>
      <c r="E1751" s="84">
        <v>13.87639388806716</v>
      </c>
      <c r="F1751" s="84">
        <v>13.495918780223489</v>
      </c>
      <c r="G1751" s="84">
        <v>13.561082182439108</v>
      </c>
      <c r="H1751" s="11">
        <v>0</v>
      </c>
      <c r="I1751" s="11">
        <v>0</v>
      </c>
      <c r="J1751" s="11">
        <v>0</v>
      </c>
      <c r="K1751" s="11">
        <v>0</v>
      </c>
      <c r="L1751" s="11">
        <v>0</v>
      </c>
      <c r="M1751" s="11">
        <v>0</v>
      </c>
      <c r="N1751" s="11"/>
      <c r="O1751" s="11"/>
    </row>
    <row r="1752" spans="1:15" x14ac:dyDescent="0.35">
      <c r="A1752" s="10" t="str">
        <f t="shared" si="57"/>
        <v>DISTRIBUCION VOLUMEN X CRITERIO (kg ó litros).Total Bebidas Caliente&lt;2MIL</v>
      </c>
      <c r="B1752" s="10">
        <v>0</v>
      </c>
      <c r="C1752" s="10">
        <v>0</v>
      </c>
      <c r="D1752" s="10" t="s">
        <v>9</v>
      </c>
      <c r="E1752" s="84">
        <v>4.8998658132663593</v>
      </c>
      <c r="F1752" s="84">
        <v>5.5041175572011101</v>
      </c>
      <c r="G1752" s="84">
        <v>5.7764125431869005</v>
      </c>
      <c r="H1752" s="11">
        <v>0</v>
      </c>
      <c r="I1752" s="11">
        <v>0</v>
      </c>
      <c r="J1752" s="11">
        <v>0</v>
      </c>
      <c r="K1752" s="11">
        <v>0</v>
      </c>
      <c r="L1752" s="11">
        <v>0</v>
      </c>
      <c r="M1752" s="11">
        <v>0</v>
      </c>
      <c r="N1752" s="11"/>
      <c r="O1752" s="11"/>
    </row>
    <row r="1753" spans="1:15" x14ac:dyDescent="0.35">
      <c r="A1753" s="10" t="str">
        <f t="shared" si="57"/>
        <v>DISTRIBUCION VOLUMEN X CRITERIO (kg ó litros).Total Bebidas Caliente2-5MIL</v>
      </c>
      <c r="B1753" s="10">
        <v>0</v>
      </c>
      <c r="C1753" s="10">
        <v>0</v>
      </c>
      <c r="D1753" s="10" t="s">
        <v>10</v>
      </c>
      <c r="E1753" s="84">
        <v>4.6778476281438861</v>
      </c>
      <c r="F1753" s="84">
        <v>4.6736912596823448</v>
      </c>
      <c r="G1753" s="84">
        <v>4.5096065441592401</v>
      </c>
      <c r="H1753" s="11">
        <v>0</v>
      </c>
      <c r="I1753" s="11">
        <v>0</v>
      </c>
      <c r="J1753" s="11">
        <v>0</v>
      </c>
      <c r="K1753" s="11">
        <v>0</v>
      </c>
      <c r="L1753" s="11">
        <v>0</v>
      </c>
      <c r="M1753" s="11">
        <v>0</v>
      </c>
      <c r="N1753" s="11"/>
      <c r="O1753" s="11"/>
    </row>
    <row r="1754" spans="1:15" x14ac:dyDescent="0.35">
      <c r="A1754" s="10" t="str">
        <f t="shared" si="57"/>
        <v>DISTRIBUCION VOLUMEN X CRITERIO (kg ó litros).Total Bebidas Caliente5-10MIL</v>
      </c>
      <c r="B1754" s="10">
        <v>0</v>
      </c>
      <c r="C1754" s="10">
        <v>0</v>
      </c>
      <c r="D1754" s="10" t="s">
        <v>11</v>
      </c>
      <c r="E1754" s="84">
        <v>7.0588207710722424</v>
      </c>
      <c r="F1754" s="84">
        <v>7.1872697701002073</v>
      </c>
      <c r="G1754" s="84">
        <v>7.0526810714320352</v>
      </c>
      <c r="H1754" s="11">
        <v>0</v>
      </c>
      <c r="I1754" s="11">
        <v>0</v>
      </c>
      <c r="J1754" s="11">
        <v>0</v>
      </c>
      <c r="K1754" s="11">
        <v>0</v>
      </c>
      <c r="L1754" s="11">
        <v>0</v>
      </c>
      <c r="M1754" s="11">
        <v>0</v>
      </c>
      <c r="N1754" s="11"/>
      <c r="O1754" s="11"/>
    </row>
    <row r="1755" spans="1:15" x14ac:dyDescent="0.35">
      <c r="A1755" s="10" t="str">
        <f t="shared" si="57"/>
        <v>DISTRIBUCION VOLUMEN X CRITERIO (kg ó litros).Total Bebidas Caliente10-30MIL</v>
      </c>
      <c r="B1755" s="10">
        <v>0</v>
      </c>
      <c r="C1755" s="10">
        <v>0</v>
      </c>
      <c r="D1755" s="10" t="s">
        <v>12</v>
      </c>
      <c r="E1755" s="84">
        <v>18.524601632916987</v>
      </c>
      <c r="F1755" s="84">
        <v>17.547408667233196</v>
      </c>
      <c r="G1755" s="84">
        <v>18.036905556384909</v>
      </c>
      <c r="H1755" s="11">
        <v>0</v>
      </c>
      <c r="I1755" s="11">
        <v>0</v>
      </c>
      <c r="J1755" s="11">
        <v>0</v>
      </c>
      <c r="K1755" s="11">
        <v>0</v>
      </c>
      <c r="L1755" s="11">
        <v>0</v>
      </c>
      <c r="M1755" s="11">
        <v>0</v>
      </c>
      <c r="N1755" s="11"/>
      <c r="O1755" s="11"/>
    </row>
    <row r="1756" spans="1:15" x14ac:dyDescent="0.35">
      <c r="A1756" s="10" t="str">
        <f t="shared" si="57"/>
        <v>DISTRIBUCION VOLUMEN X CRITERIO (kg ó litros).Total Bebidas Caliente30-100MIL</v>
      </c>
      <c r="B1756" s="10">
        <v>0</v>
      </c>
      <c r="C1756" s="10">
        <v>0</v>
      </c>
      <c r="D1756" s="10" t="s">
        <v>13</v>
      </c>
      <c r="E1756" s="84">
        <v>22.263693357209753</v>
      </c>
      <c r="F1756" s="84">
        <v>22.757455403403455</v>
      </c>
      <c r="G1756" s="84">
        <v>21.822484131186123</v>
      </c>
      <c r="H1756" s="11">
        <v>0</v>
      </c>
      <c r="I1756" s="11">
        <v>0</v>
      </c>
      <c r="J1756" s="11">
        <v>0</v>
      </c>
      <c r="K1756" s="11">
        <v>0</v>
      </c>
      <c r="L1756" s="11">
        <v>0</v>
      </c>
      <c r="M1756" s="11">
        <v>0</v>
      </c>
      <c r="N1756" s="11"/>
      <c r="O1756" s="11"/>
    </row>
    <row r="1757" spans="1:15" x14ac:dyDescent="0.35">
      <c r="A1757" s="10" t="str">
        <f t="shared" si="57"/>
        <v>DISTRIBUCION VOLUMEN X CRITERIO (kg ó litros).Total Bebidas Caliente100-200MIL</v>
      </c>
      <c r="B1757" s="10">
        <v>0</v>
      </c>
      <c r="C1757" s="10">
        <v>0</v>
      </c>
      <c r="D1757" s="10" t="s">
        <v>14</v>
      </c>
      <c r="E1757" s="84">
        <v>11.10008001567267</v>
      </c>
      <c r="F1757" s="84">
        <v>11.119869368934378</v>
      </c>
      <c r="G1757" s="84">
        <v>11.949166359817633</v>
      </c>
      <c r="H1757" s="11">
        <v>0</v>
      </c>
      <c r="I1757" s="11">
        <v>0</v>
      </c>
      <c r="J1757" s="11">
        <v>0</v>
      </c>
      <c r="K1757" s="11">
        <v>0</v>
      </c>
      <c r="L1757" s="11">
        <v>0</v>
      </c>
      <c r="M1757" s="11">
        <v>0</v>
      </c>
      <c r="N1757" s="11"/>
      <c r="O1757" s="11"/>
    </row>
    <row r="1758" spans="1:15" x14ac:dyDescent="0.35">
      <c r="A1758" s="10" t="str">
        <f t="shared" si="57"/>
        <v>DISTRIBUCION VOLUMEN X CRITERIO (kg ó litros).Total Bebidas Caliente200-500MIL</v>
      </c>
      <c r="B1758" s="10">
        <v>0</v>
      </c>
      <c r="C1758" s="10">
        <v>0</v>
      </c>
      <c r="D1758" s="10" t="s">
        <v>15</v>
      </c>
      <c r="E1758" s="84">
        <v>14.540587655643202</v>
      </c>
      <c r="F1758" s="84">
        <v>13.378151791980397</v>
      </c>
      <c r="G1758" s="84">
        <v>12.950054312109458</v>
      </c>
      <c r="H1758" s="11">
        <v>0</v>
      </c>
      <c r="I1758" s="11">
        <v>0</v>
      </c>
      <c r="J1758" s="11">
        <v>0</v>
      </c>
      <c r="K1758" s="11">
        <v>0</v>
      </c>
      <c r="L1758" s="11">
        <v>0</v>
      </c>
      <c r="M1758" s="11">
        <v>0</v>
      </c>
      <c r="N1758" s="11"/>
      <c r="O1758" s="11"/>
    </row>
    <row r="1759" spans="1:15" x14ac:dyDescent="0.35">
      <c r="A1759" s="10" t="str">
        <f t="shared" si="57"/>
        <v>DISTRIBUCION VOLUMEN X CRITERIO (kg ó litros).Total Bebidas Caliente&gt;500MIL</v>
      </c>
      <c r="B1759" s="10">
        <v>0</v>
      </c>
      <c r="C1759" s="10">
        <v>0</v>
      </c>
      <c r="D1759" s="10" t="s">
        <v>16</v>
      </c>
      <c r="E1759" s="84">
        <v>16.934492621638732</v>
      </c>
      <c r="F1759" s="84">
        <v>17.832036521932192</v>
      </c>
      <c r="G1759" s="84">
        <v>17.902698067330384</v>
      </c>
      <c r="H1759" s="11">
        <v>0</v>
      </c>
      <c r="I1759" s="11">
        <v>0</v>
      </c>
      <c r="J1759" s="11">
        <v>0</v>
      </c>
      <c r="K1759" s="11">
        <v>0</v>
      </c>
      <c r="L1759" s="11">
        <v>0</v>
      </c>
      <c r="M1759" s="11">
        <v>0</v>
      </c>
      <c r="N1759" s="11"/>
      <c r="O1759" s="11"/>
    </row>
    <row r="1760" spans="1:15" x14ac:dyDescent="0.35">
      <c r="A1760" s="10" t="str">
        <f t="shared" si="57"/>
        <v>DISTRIBUCION VOLUMEN X CRITERIO (kg ó litros).Total Bebidas CalienteDE 15 A 19 AÑOS</v>
      </c>
      <c r="B1760" s="10">
        <v>0</v>
      </c>
      <c r="C1760" s="10">
        <v>0</v>
      </c>
      <c r="D1760" s="10" t="s">
        <v>35</v>
      </c>
      <c r="E1760" s="84">
        <v>0.65801944179471727</v>
      </c>
      <c r="F1760" s="84">
        <v>0.88829306973362576</v>
      </c>
      <c r="G1760" s="84">
        <v>0.7123656946347573</v>
      </c>
      <c r="H1760" s="11">
        <v>0</v>
      </c>
      <c r="I1760" s="11">
        <v>0</v>
      </c>
      <c r="J1760" s="11">
        <v>0</v>
      </c>
      <c r="K1760" s="11">
        <v>0</v>
      </c>
      <c r="L1760" s="11">
        <v>0</v>
      </c>
      <c r="M1760" s="11">
        <v>0</v>
      </c>
      <c r="N1760" s="11"/>
      <c r="O1760" s="11"/>
    </row>
    <row r="1761" spans="1:15" x14ac:dyDescent="0.35">
      <c r="A1761" s="10" t="str">
        <f t="shared" si="57"/>
        <v>DISTRIBUCION VOLUMEN X CRITERIO (kg ó litros).Total Bebidas CalienteDE 20 A 24 AÑOS</v>
      </c>
      <c r="B1761" s="10">
        <v>0</v>
      </c>
      <c r="C1761" s="10">
        <v>0</v>
      </c>
      <c r="D1761" s="10" t="s">
        <v>36</v>
      </c>
      <c r="E1761" s="84">
        <v>1.7191110545125197</v>
      </c>
      <c r="F1761" s="84">
        <v>1.6016667036762939</v>
      </c>
      <c r="G1761" s="84">
        <v>1.576532939755898</v>
      </c>
      <c r="H1761" s="11">
        <v>0</v>
      </c>
      <c r="I1761" s="11">
        <v>0</v>
      </c>
      <c r="J1761" s="11">
        <v>0</v>
      </c>
      <c r="K1761" s="11">
        <v>0</v>
      </c>
      <c r="L1761" s="11">
        <v>0</v>
      </c>
      <c r="M1761" s="11">
        <v>0</v>
      </c>
      <c r="N1761" s="11"/>
      <c r="O1761" s="11"/>
    </row>
    <row r="1762" spans="1:15" x14ac:dyDescent="0.35">
      <c r="A1762" s="10" t="str">
        <f t="shared" si="57"/>
        <v>DISTRIBUCION VOLUMEN X CRITERIO (kg ó litros).Total Bebidas CalienteDE 25 A 34 AÑOS</v>
      </c>
      <c r="B1762" s="10">
        <v>0</v>
      </c>
      <c r="C1762" s="10">
        <v>0</v>
      </c>
      <c r="D1762" s="10" t="s">
        <v>37</v>
      </c>
      <c r="E1762" s="84">
        <v>6.2608049865367859</v>
      </c>
      <c r="F1762" s="84">
        <v>6.0614794421668838</v>
      </c>
      <c r="G1762" s="84">
        <v>5.227402305990295</v>
      </c>
      <c r="H1762" s="11">
        <v>0</v>
      </c>
      <c r="I1762" s="11">
        <v>0</v>
      </c>
      <c r="J1762" s="11">
        <v>0</v>
      </c>
      <c r="K1762" s="11">
        <v>0</v>
      </c>
      <c r="L1762" s="11">
        <v>0</v>
      </c>
      <c r="M1762" s="11">
        <v>0</v>
      </c>
      <c r="N1762" s="11"/>
      <c r="O1762" s="11"/>
    </row>
    <row r="1763" spans="1:15" x14ac:dyDescent="0.35">
      <c r="A1763" s="10" t="str">
        <f t="shared" si="57"/>
        <v>DISTRIBUCION VOLUMEN X CRITERIO (kg ó litros).Total Bebidas CalienteDE 35 A 49 AÑOS</v>
      </c>
      <c r="B1763" s="10">
        <v>0</v>
      </c>
      <c r="C1763" s="10">
        <v>0</v>
      </c>
      <c r="D1763" s="10" t="s">
        <v>38</v>
      </c>
      <c r="E1763" s="84">
        <v>27.653087067117983</v>
      </c>
      <c r="F1763" s="84">
        <v>26.587542785359801</v>
      </c>
      <c r="G1763" s="84">
        <v>24.341808470017988</v>
      </c>
      <c r="H1763" s="11">
        <v>0</v>
      </c>
      <c r="I1763" s="11">
        <v>0</v>
      </c>
      <c r="J1763" s="11">
        <v>0</v>
      </c>
      <c r="K1763" s="11">
        <v>0</v>
      </c>
      <c r="L1763" s="11">
        <v>0</v>
      </c>
      <c r="M1763" s="11">
        <v>0</v>
      </c>
      <c r="N1763" s="11"/>
      <c r="O1763" s="11"/>
    </row>
    <row r="1764" spans="1:15" x14ac:dyDescent="0.35">
      <c r="A1764" s="10" t="str">
        <f t="shared" si="57"/>
        <v>DISTRIBUCION VOLUMEN X CRITERIO (kg ó litros).Total Bebidas CalienteDE 50 A 59 AÑOS</v>
      </c>
      <c r="B1764" s="10">
        <v>0</v>
      </c>
      <c r="C1764" s="10">
        <v>0</v>
      </c>
      <c r="D1764" s="10" t="s">
        <v>39</v>
      </c>
      <c r="E1764" s="84">
        <v>25.653280490856652</v>
      </c>
      <c r="F1764" s="84">
        <v>25.36190876626797</v>
      </c>
      <c r="G1764" s="84">
        <v>27.392148507469159</v>
      </c>
      <c r="H1764" s="11">
        <v>0</v>
      </c>
      <c r="I1764" s="11">
        <v>0</v>
      </c>
      <c r="J1764" s="11">
        <v>0</v>
      </c>
      <c r="K1764" s="11">
        <v>0</v>
      </c>
      <c r="L1764" s="11">
        <v>0</v>
      </c>
      <c r="M1764" s="11">
        <v>0</v>
      </c>
      <c r="N1764" s="11"/>
      <c r="O1764" s="11"/>
    </row>
    <row r="1765" spans="1:15" x14ac:dyDescent="0.35">
      <c r="A1765" s="10" t="str">
        <f t="shared" si="57"/>
        <v>DISTRIBUCION VOLUMEN X CRITERIO (kg ó litros).Total Bebidas CalienteDE 60 A 75 AÑOS</v>
      </c>
      <c r="B1765" s="10">
        <v>0</v>
      </c>
      <c r="C1765" s="10">
        <v>0</v>
      </c>
      <c r="D1765" s="10" t="s">
        <v>40</v>
      </c>
      <c r="E1765" s="84">
        <v>38.055683294339872</v>
      </c>
      <c r="F1765" s="84">
        <v>39.499109150754066</v>
      </c>
      <c r="G1765" s="84">
        <v>40.749754634242585</v>
      </c>
      <c r="H1765" s="11">
        <v>0</v>
      </c>
      <c r="I1765" s="11">
        <v>0</v>
      </c>
      <c r="J1765" s="11">
        <v>0</v>
      </c>
      <c r="K1765" s="11">
        <v>0</v>
      </c>
      <c r="L1765" s="11">
        <v>0</v>
      </c>
      <c r="M1765" s="11">
        <v>0</v>
      </c>
      <c r="N1765" s="11"/>
      <c r="O1765" s="11"/>
    </row>
    <row r="1766" spans="1:15" x14ac:dyDescent="0.35">
      <c r="A1766" s="10" t="str">
        <f t="shared" si="57"/>
        <v>DISTRIBUCION VOLUMEN X CRITERIO (kg ó litros).Total Bebidas CalienteNIVEL ALTO</v>
      </c>
      <c r="B1766" s="10">
        <v>0</v>
      </c>
      <c r="C1766" s="10">
        <v>0</v>
      </c>
      <c r="D1766" s="10" t="s">
        <v>203</v>
      </c>
      <c r="E1766" s="84">
        <v>23.080289610110231</v>
      </c>
      <c r="F1766" s="84">
        <v>23.336946298764104</v>
      </c>
      <c r="G1766" s="84">
        <v>23.609760745412157</v>
      </c>
      <c r="H1766" s="11">
        <v>0</v>
      </c>
      <c r="I1766" s="11">
        <v>0</v>
      </c>
      <c r="J1766" s="11">
        <v>0</v>
      </c>
      <c r="K1766" s="11">
        <v>0</v>
      </c>
      <c r="L1766" s="11">
        <v>0</v>
      </c>
      <c r="M1766" s="11">
        <v>0</v>
      </c>
      <c r="N1766" s="11"/>
      <c r="O1766" s="11"/>
    </row>
    <row r="1767" spans="1:15" x14ac:dyDescent="0.35">
      <c r="A1767" s="10" t="str">
        <f t="shared" si="57"/>
        <v>DISTRIBUCION VOLUMEN X CRITERIO (kg ó litros).Total Bebidas CalienteNIVEL MEDIO ALTO</v>
      </c>
      <c r="B1767" s="10">
        <v>0</v>
      </c>
      <c r="C1767" s="10">
        <v>0</v>
      </c>
      <c r="D1767" s="10" t="s">
        <v>204</v>
      </c>
      <c r="E1767" s="84">
        <v>14.344594412038727</v>
      </c>
      <c r="F1767" s="84">
        <v>14.009688926541845</v>
      </c>
      <c r="G1767" s="84">
        <v>13.134372686635942</v>
      </c>
      <c r="H1767" s="11">
        <v>0</v>
      </c>
      <c r="I1767" s="11">
        <v>0</v>
      </c>
      <c r="J1767" s="11">
        <v>0</v>
      </c>
      <c r="K1767" s="11">
        <v>0</v>
      </c>
      <c r="L1767" s="11">
        <v>0</v>
      </c>
      <c r="M1767" s="11">
        <v>0</v>
      </c>
      <c r="N1767" s="11"/>
      <c r="O1767" s="11"/>
    </row>
    <row r="1768" spans="1:15" x14ac:dyDescent="0.35">
      <c r="A1768" s="10" t="str">
        <f t="shared" si="57"/>
        <v>DISTRIBUCION VOLUMEN X CRITERIO (kg ó litros).Total Bebidas CalienteNIVEL MEDIO</v>
      </c>
      <c r="B1768" s="10">
        <v>0</v>
      </c>
      <c r="C1768" s="10">
        <v>0</v>
      </c>
      <c r="D1768" s="10" t="s">
        <v>205</v>
      </c>
      <c r="E1768" s="84">
        <v>24.206081698673714</v>
      </c>
      <c r="F1768" s="84">
        <v>23.974611913186923</v>
      </c>
      <c r="G1768" s="84">
        <v>24.683828820157718</v>
      </c>
      <c r="H1768" s="11">
        <v>0</v>
      </c>
      <c r="I1768" s="11">
        <v>0</v>
      </c>
      <c r="J1768" s="11">
        <v>0</v>
      </c>
      <c r="K1768" s="11">
        <v>0</v>
      </c>
      <c r="L1768" s="11">
        <v>0</v>
      </c>
      <c r="M1768" s="11">
        <v>0</v>
      </c>
      <c r="N1768" s="11"/>
      <c r="O1768" s="11"/>
    </row>
    <row r="1769" spans="1:15" x14ac:dyDescent="0.35">
      <c r="A1769" s="10" t="str">
        <f t="shared" si="57"/>
        <v>DISTRIBUCION VOLUMEN X CRITERIO (kg ó litros).Total Bebidas CalienteNIVEL MEDIO BAJO</v>
      </c>
      <c r="B1769" s="10">
        <v>0</v>
      </c>
      <c r="C1769" s="10">
        <v>0</v>
      </c>
      <c r="D1769" s="10" t="s">
        <v>206</v>
      </c>
      <c r="E1769" s="84">
        <v>16.43564996470537</v>
      </c>
      <c r="F1769" s="84">
        <v>15.164606140778119</v>
      </c>
      <c r="G1769" s="84">
        <v>16.357763147586581</v>
      </c>
      <c r="H1769" s="11">
        <v>0</v>
      </c>
      <c r="I1769" s="11">
        <v>0</v>
      </c>
      <c r="J1769" s="11">
        <v>0</v>
      </c>
      <c r="K1769" s="11">
        <v>0</v>
      </c>
      <c r="L1769" s="11">
        <v>0</v>
      </c>
      <c r="M1769" s="11">
        <v>0</v>
      </c>
      <c r="N1769" s="11"/>
      <c r="O1769" s="11"/>
    </row>
    <row r="1770" spans="1:15" x14ac:dyDescent="0.35">
      <c r="A1770" s="10" t="str">
        <f t="shared" si="57"/>
        <v>DISTRIBUCION VOLUMEN X CRITERIO (kg ó litros).Total Bebidas CalienteNIVEL BAJO</v>
      </c>
      <c r="B1770" s="10">
        <v>0</v>
      </c>
      <c r="C1770" s="10">
        <v>0</v>
      </c>
      <c r="D1770" s="10" t="s">
        <v>207</v>
      </c>
      <c r="E1770" s="84">
        <v>21.933382574493397</v>
      </c>
      <c r="F1770" s="84">
        <v>23.514142275272594</v>
      </c>
      <c r="G1770" s="84">
        <v>22.214283091885807</v>
      </c>
      <c r="H1770" s="11">
        <v>0</v>
      </c>
      <c r="I1770" s="11">
        <v>0</v>
      </c>
      <c r="J1770" s="11">
        <v>0</v>
      </c>
      <c r="K1770" s="11">
        <v>0</v>
      </c>
      <c r="L1770" s="11">
        <v>0</v>
      </c>
      <c r="M1770" s="11">
        <v>0</v>
      </c>
      <c r="N1770" s="11"/>
      <c r="O1770" s="11"/>
    </row>
    <row r="1771" spans="1:15" x14ac:dyDescent="0.35">
      <c r="A1771" s="10" t="str">
        <f t="shared" si="57"/>
        <v>DISTRIBUCION VOLUMEN X CRITERIO (kg ó litros).Total Bebidas CalienteHOMBRE</v>
      </c>
      <c r="B1771" s="10">
        <v>0</v>
      </c>
      <c r="C1771" s="10">
        <v>0</v>
      </c>
      <c r="D1771" s="10" t="s">
        <v>17</v>
      </c>
      <c r="E1771" s="84">
        <v>61.580168781720737</v>
      </c>
      <c r="F1771" s="84">
        <v>58.679777440534608</v>
      </c>
      <c r="G1771" s="84">
        <v>59.130317925451472</v>
      </c>
      <c r="H1771" s="11">
        <v>0</v>
      </c>
      <c r="I1771" s="11">
        <v>0</v>
      </c>
      <c r="J1771" s="11">
        <v>0</v>
      </c>
      <c r="K1771" s="11">
        <v>0</v>
      </c>
      <c r="L1771" s="11">
        <v>0</v>
      </c>
      <c r="M1771" s="11">
        <v>0</v>
      </c>
      <c r="N1771" s="11"/>
      <c r="O1771" s="11"/>
    </row>
    <row r="1772" spans="1:15" x14ac:dyDescent="0.35">
      <c r="A1772" s="10" t="str">
        <f t="shared" si="57"/>
        <v>DISTRIBUCION VOLUMEN X CRITERIO (kg ó litros).Total Bebidas CalienteMUJER</v>
      </c>
      <c r="B1772" s="10">
        <v>0</v>
      </c>
      <c r="C1772" s="10">
        <v>0</v>
      </c>
      <c r="D1772" s="10" t="s">
        <v>18</v>
      </c>
      <c r="E1772" s="84">
        <v>38.419825616172751</v>
      </c>
      <c r="F1772" s="84">
        <v>41.32021802108185</v>
      </c>
      <c r="G1772" s="84">
        <v>40.869692080880029</v>
      </c>
      <c r="H1772" s="11">
        <v>0</v>
      </c>
      <c r="I1772" s="11">
        <v>0</v>
      </c>
      <c r="J1772" s="11">
        <v>0</v>
      </c>
      <c r="K1772" s="11">
        <v>0</v>
      </c>
      <c r="L1772" s="11">
        <v>0</v>
      </c>
      <c r="M1772" s="11">
        <v>0</v>
      </c>
      <c r="N1772" s="11"/>
      <c r="O1772" s="11"/>
    </row>
    <row r="1773" spans="1:15" x14ac:dyDescent="0.35">
      <c r="A1773" s="10" t="str">
        <f>$B$1713&amp;$C$1773&amp;D1773</f>
        <v>DISTRIBUCION VOLUMEN X CRITERIO (kg ó litros)CafeT.ESPAÑA</v>
      </c>
      <c r="B1773" s="10">
        <v>0</v>
      </c>
      <c r="C1773" s="10" t="s">
        <v>117</v>
      </c>
      <c r="D1773" s="10" t="s">
        <v>32</v>
      </c>
      <c r="E1773" s="84">
        <v>100</v>
      </c>
      <c r="F1773" s="84">
        <v>100</v>
      </c>
      <c r="G1773" s="84">
        <v>100</v>
      </c>
      <c r="H1773" s="11">
        <v>0</v>
      </c>
      <c r="I1773" s="11">
        <v>0</v>
      </c>
      <c r="J1773" s="11">
        <v>0</v>
      </c>
      <c r="K1773" s="11">
        <v>0</v>
      </c>
      <c r="L1773" s="11">
        <v>0</v>
      </c>
      <c r="M1773" s="11">
        <v>0</v>
      </c>
      <c r="N1773" s="11"/>
      <c r="O1773" s="11"/>
    </row>
    <row r="1774" spans="1:15" x14ac:dyDescent="0.35">
      <c r="A1774" s="10" t="str">
        <f t="shared" ref="A1774:A1802" si="58">$B$1713&amp;$C$1773&amp;D1774</f>
        <v>DISTRIBUCION VOLUMEN X CRITERIO (kg ó litros)CafeBCN AM</v>
      </c>
      <c r="B1774" s="10">
        <v>0</v>
      </c>
      <c r="C1774" s="10">
        <v>0</v>
      </c>
      <c r="D1774" s="10" t="s">
        <v>1</v>
      </c>
      <c r="E1774" s="84">
        <v>10.969838485473565</v>
      </c>
      <c r="F1774" s="84">
        <v>10.550857851523627</v>
      </c>
      <c r="G1774" s="84">
        <v>11.49048027384541</v>
      </c>
      <c r="H1774" s="11">
        <v>0</v>
      </c>
      <c r="I1774" s="11">
        <v>0</v>
      </c>
      <c r="J1774" s="11">
        <v>0</v>
      </c>
      <c r="K1774" s="11">
        <v>0</v>
      </c>
      <c r="L1774" s="11">
        <v>0</v>
      </c>
      <c r="M1774" s="11">
        <v>0</v>
      </c>
      <c r="N1774" s="11"/>
      <c r="O1774" s="11"/>
    </row>
    <row r="1775" spans="1:15" x14ac:dyDescent="0.35">
      <c r="A1775" s="10" t="str">
        <f t="shared" si="58"/>
        <v>DISTRIBUCION VOLUMEN X CRITERIO (kg ó litros)CafeREST.CAT ARAGON</v>
      </c>
      <c r="B1775" s="10">
        <v>0</v>
      </c>
      <c r="C1775" s="10">
        <v>0</v>
      </c>
      <c r="D1775" s="10" t="s">
        <v>2</v>
      </c>
      <c r="E1775" s="84">
        <v>21.557191888094938</v>
      </c>
      <c r="F1775" s="84">
        <v>22.857115383549051</v>
      </c>
      <c r="G1775" s="84">
        <v>22.69652915903535</v>
      </c>
      <c r="H1775" s="11">
        <v>0</v>
      </c>
      <c r="I1775" s="11">
        <v>0</v>
      </c>
      <c r="J1775" s="11">
        <v>0</v>
      </c>
      <c r="K1775" s="11">
        <v>0</v>
      </c>
      <c r="L1775" s="11">
        <v>0</v>
      </c>
      <c r="M1775" s="11">
        <v>0</v>
      </c>
      <c r="N1775" s="11"/>
      <c r="O1775" s="11"/>
    </row>
    <row r="1776" spans="1:15" x14ac:dyDescent="0.35">
      <c r="A1776" s="10" t="str">
        <f t="shared" si="58"/>
        <v>DISTRIBUCION VOLUMEN X CRITERIO (kg ó litros)CafeLEVANTE</v>
      </c>
      <c r="B1776" s="10">
        <v>0</v>
      </c>
      <c r="C1776" s="10">
        <v>0</v>
      </c>
      <c r="D1776" s="10" t="s">
        <v>3</v>
      </c>
      <c r="E1776" s="84">
        <v>21.928595111099057</v>
      </c>
      <c r="F1776" s="84">
        <v>22.069552634202051</v>
      </c>
      <c r="G1776" s="84">
        <v>20.448651472501396</v>
      </c>
      <c r="H1776" s="11">
        <v>0</v>
      </c>
      <c r="I1776" s="11">
        <v>0</v>
      </c>
      <c r="J1776" s="11">
        <v>0</v>
      </c>
      <c r="K1776" s="11">
        <v>0</v>
      </c>
      <c r="L1776" s="11">
        <v>0</v>
      </c>
      <c r="M1776" s="11">
        <v>0</v>
      </c>
      <c r="N1776" s="11"/>
      <c r="O1776" s="11"/>
    </row>
    <row r="1777" spans="1:15" x14ac:dyDescent="0.35">
      <c r="A1777" s="10" t="str">
        <f t="shared" si="58"/>
        <v>DISTRIBUCION VOLUMEN X CRITERIO (kg ó litros)CafeANDALUCIA</v>
      </c>
      <c r="B1777" s="10">
        <v>0</v>
      </c>
      <c r="C1777" s="10">
        <v>0</v>
      </c>
      <c r="D1777" s="10" t="s">
        <v>4</v>
      </c>
      <c r="E1777" s="84">
        <v>14.043309308358218</v>
      </c>
      <c r="F1777" s="84">
        <v>12.915145675729587</v>
      </c>
      <c r="G1777" s="84">
        <v>13.625323268724458</v>
      </c>
      <c r="H1777" s="11">
        <v>0</v>
      </c>
      <c r="I1777" s="11">
        <v>0</v>
      </c>
      <c r="J1777" s="11">
        <v>0</v>
      </c>
      <c r="K1777" s="11">
        <v>0</v>
      </c>
      <c r="L1777" s="11">
        <v>0</v>
      </c>
      <c r="M1777" s="11">
        <v>0</v>
      </c>
      <c r="N1777" s="11"/>
      <c r="O1777" s="11"/>
    </row>
    <row r="1778" spans="1:15" x14ac:dyDescent="0.35">
      <c r="A1778" s="10" t="str">
        <f t="shared" si="58"/>
        <v>DISTRIBUCION VOLUMEN X CRITERIO (kg ó litros)CafeMDD AM</v>
      </c>
      <c r="B1778" s="10">
        <v>0</v>
      </c>
      <c r="C1778" s="10">
        <v>0</v>
      </c>
      <c r="D1778" s="10" t="s">
        <v>5</v>
      </c>
      <c r="E1778" s="84">
        <v>5.2562602572294743</v>
      </c>
      <c r="F1778" s="84">
        <v>5.6470538751303376</v>
      </c>
      <c r="G1778" s="84">
        <v>5.9389916767297493</v>
      </c>
      <c r="H1778" s="11">
        <v>0</v>
      </c>
      <c r="I1778" s="11">
        <v>0</v>
      </c>
      <c r="J1778" s="11">
        <v>0</v>
      </c>
      <c r="K1778" s="11">
        <v>0</v>
      </c>
      <c r="L1778" s="11">
        <v>0</v>
      </c>
      <c r="M1778" s="11">
        <v>0</v>
      </c>
      <c r="N1778" s="11"/>
      <c r="O1778" s="11"/>
    </row>
    <row r="1779" spans="1:15" x14ac:dyDescent="0.35">
      <c r="A1779" s="10" t="str">
        <f t="shared" si="58"/>
        <v>DISTRIBUCION VOLUMEN X CRITERIO (kg ó litros)CafeRTO CENTRO</v>
      </c>
      <c r="B1779" s="10">
        <v>0</v>
      </c>
      <c r="C1779" s="10">
        <v>0</v>
      </c>
      <c r="D1779" s="10" t="s">
        <v>6</v>
      </c>
      <c r="E1779" s="84">
        <v>6.9562692574404617</v>
      </c>
      <c r="F1779" s="84">
        <v>7.1825029738072059</v>
      </c>
      <c r="G1779" s="84">
        <v>6.5869694970298136</v>
      </c>
      <c r="H1779" s="11">
        <v>0</v>
      </c>
      <c r="I1779" s="11">
        <v>0</v>
      </c>
      <c r="J1779" s="11">
        <v>0</v>
      </c>
      <c r="K1779" s="11">
        <v>0</v>
      </c>
      <c r="L1779" s="11">
        <v>0</v>
      </c>
      <c r="M1779" s="11">
        <v>0</v>
      </c>
      <c r="N1779" s="11"/>
      <c r="O1779" s="11"/>
    </row>
    <row r="1780" spans="1:15" x14ac:dyDescent="0.35">
      <c r="A1780" s="10" t="str">
        <f t="shared" si="58"/>
        <v>DISTRIBUCION VOLUMEN X CRITERIO (kg ó litros)CafeNORTE-CENTRO</v>
      </c>
      <c r="B1780" s="10">
        <v>0</v>
      </c>
      <c r="C1780" s="10">
        <v>0</v>
      </c>
      <c r="D1780" s="10" t="s">
        <v>7</v>
      </c>
      <c r="E1780" s="84">
        <v>10.829440999534144</v>
      </c>
      <c r="F1780" s="84">
        <v>11.209293398699126</v>
      </c>
      <c r="G1780" s="84">
        <v>11.100084358248637</v>
      </c>
      <c r="H1780" s="11">
        <v>0</v>
      </c>
      <c r="I1780" s="11">
        <v>0</v>
      </c>
      <c r="J1780" s="11">
        <v>0</v>
      </c>
      <c r="K1780" s="11">
        <v>0</v>
      </c>
      <c r="L1780" s="11">
        <v>0</v>
      </c>
      <c r="M1780" s="11">
        <v>0</v>
      </c>
      <c r="N1780" s="11"/>
      <c r="O1780" s="11"/>
    </row>
    <row r="1781" spans="1:15" x14ac:dyDescent="0.35">
      <c r="A1781" s="10" t="str">
        <f t="shared" si="58"/>
        <v>DISTRIBUCION VOLUMEN X CRITERIO (kg ó litros)CafeNOROESTE</v>
      </c>
      <c r="B1781" s="10">
        <v>0</v>
      </c>
      <c r="C1781" s="10">
        <v>0</v>
      </c>
      <c r="D1781" s="10" t="s">
        <v>8</v>
      </c>
      <c r="E1781" s="84">
        <v>8.4590935654980299</v>
      </c>
      <c r="F1781" s="84">
        <v>7.5684782357764853</v>
      </c>
      <c r="G1781" s="84">
        <v>8.1129730788951253</v>
      </c>
      <c r="H1781" s="11">
        <v>0</v>
      </c>
      <c r="I1781" s="11">
        <v>0</v>
      </c>
      <c r="J1781" s="11">
        <v>0</v>
      </c>
      <c r="K1781" s="11">
        <v>0</v>
      </c>
      <c r="L1781" s="11">
        <v>0</v>
      </c>
      <c r="M1781" s="11">
        <v>0</v>
      </c>
      <c r="N1781" s="11"/>
      <c r="O1781" s="11"/>
    </row>
    <row r="1782" spans="1:15" x14ac:dyDescent="0.35">
      <c r="A1782" s="10" t="str">
        <f t="shared" si="58"/>
        <v>DISTRIBUCION VOLUMEN X CRITERIO (kg ó litros)Cafe&lt;2MIL</v>
      </c>
      <c r="B1782" s="10">
        <v>0</v>
      </c>
      <c r="C1782" s="10">
        <v>0</v>
      </c>
      <c r="D1782" s="10" t="s">
        <v>9</v>
      </c>
      <c r="E1782" s="84">
        <v>5.0581380903615187</v>
      </c>
      <c r="F1782" s="84">
        <v>6.7890083526124192</v>
      </c>
      <c r="G1782" s="84">
        <v>7.0088753202807972</v>
      </c>
      <c r="H1782" s="11">
        <v>0</v>
      </c>
      <c r="I1782" s="11">
        <v>0</v>
      </c>
      <c r="J1782" s="11">
        <v>0</v>
      </c>
      <c r="K1782" s="11">
        <v>0</v>
      </c>
      <c r="L1782" s="11">
        <v>0</v>
      </c>
      <c r="M1782" s="11">
        <v>0</v>
      </c>
      <c r="N1782" s="11"/>
      <c r="O1782" s="11"/>
    </row>
    <row r="1783" spans="1:15" x14ac:dyDescent="0.35">
      <c r="A1783" s="10" t="str">
        <f t="shared" si="58"/>
        <v>DISTRIBUCION VOLUMEN X CRITERIO (kg ó litros)Cafe2-5MIL</v>
      </c>
      <c r="B1783" s="10">
        <v>0</v>
      </c>
      <c r="C1783" s="10">
        <v>0</v>
      </c>
      <c r="D1783" s="10" t="s">
        <v>10</v>
      </c>
      <c r="E1783" s="84">
        <v>5.7425075815126148</v>
      </c>
      <c r="F1783" s="84">
        <v>5.6188630236291219</v>
      </c>
      <c r="G1783" s="84">
        <v>5.0363275429328089</v>
      </c>
      <c r="H1783" s="11">
        <v>0</v>
      </c>
      <c r="I1783" s="11">
        <v>0</v>
      </c>
      <c r="J1783" s="11">
        <v>0</v>
      </c>
      <c r="K1783" s="11">
        <v>0</v>
      </c>
      <c r="L1783" s="11">
        <v>0</v>
      </c>
      <c r="M1783" s="11">
        <v>0</v>
      </c>
      <c r="N1783" s="11"/>
      <c r="O1783" s="11"/>
    </row>
    <row r="1784" spans="1:15" x14ac:dyDescent="0.35">
      <c r="A1784" s="10" t="str">
        <f t="shared" si="58"/>
        <v>DISTRIBUCION VOLUMEN X CRITERIO (kg ó litros)Cafe5-10MIL</v>
      </c>
      <c r="B1784" s="10">
        <v>0</v>
      </c>
      <c r="C1784" s="10">
        <v>0</v>
      </c>
      <c r="D1784" s="10" t="s">
        <v>11</v>
      </c>
      <c r="E1784" s="84">
        <v>9.1724213878563479</v>
      </c>
      <c r="F1784" s="84">
        <v>8.6925081804896447</v>
      </c>
      <c r="G1784" s="84">
        <v>8.3345229570267403</v>
      </c>
      <c r="H1784" s="11">
        <v>0</v>
      </c>
      <c r="I1784" s="11">
        <v>0</v>
      </c>
      <c r="J1784" s="11">
        <v>0</v>
      </c>
      <c r="K1784" s="11">
        <v>0</v>
      </c>
      <c r="L1784" s="11">
        <v>0</v>
      </c>
      <c r="M1784" s="11">
        <v>0</v>
      </c>
      <c r="N1784" s="11"/>
      <c r="O1784" s="11"/>
    </row>
    <row r="1785" spans="1:15" x14ac:dyDescent="0.35">
      <c r="A1785" s="10" t="str">
        <f t="shared" si="58"/>
        <v>DISTRIBUCION VOLUMEN X CRITERIO (kg ó litros)Cafe10-30MIL</v>
      </c>
      <c r="B1785" s="10">
        <v>0</v>
      </c>
      <c r="C1785" s="10">
        <v>0</v>
      </c>
      <c r="D1785" s="10" t="s">
        <v>12</v>
      </c>
      <c r="E1785" s="84">
        <v>19.357511683215485</v>
      </c>
      <c r="F1785" s="84">
        <v>17.976522297814597</v>
      </c>
      <c r="G1785" s="84">
        <v>19.453396973044196</v>
      </c>
      <c r="H1785" s="11">
        <v>0</v>
      </c>
      <c r="I1785" s="11">
        <v>0</v>
      </c>
      <c r="J1785" s="11">
        <v>0</v>
      </c>
      <c r="K1785" s="11">
        <v>0</v>
      </c>
      <c r="L1785" s="11">
        <v>0</v>
      </c>
      <c r="M1785" s="11">
        <v>0</v>
      </c>
      <c r="N1785" s="11"/>
      <c r="O1785" s="11"/>
    </row>
    <row r="1786" spans="1:15" x14ac:dyDescent="0.35">
      <c r="A1786" s="10" t="str">
        <f t="shared" si="58"/>
        <v>DISTRIBUCION VOLUMEN X CRITERIO (kg ó litros)Cafe30-100MIL</v>
      </c>
      <c r="B1786" s="10">
        <v>0</v>
      </c>
      <c r="C1786" s="10">
        <v>0</v>
      </c>
      <c r="D1786" s="10" t="s">
        <v>13</v>
      </c>
      <c r="E1786" s="84">
        <v>22.337403371599724</v>
      </c>
      <c r="F1786" s="84">
        <v>22.150427800164007</v>
      </c>
      <c r="G1786" s="84">
        <v>20.396542521870426</v>
      </c>
      <c r="H1786" s="11">
        <v>0</v>
      </c>
      <c r="I1786" s="11">
        <v>0</v>
      </c>
      <c r="J1786" s="11">
        <v>0</v>
      </c>
      <c r="K1786" s="11">
        <v>0</v>
      </c>
      <c r="L1786" s="11">
        <v>0</v>
      </c>
      <c r="M1786" s="11">
        <v>0</v>
      </c>
      <c r="N1786" s="11"/>
      <c r="O1786" s="11"/>
    </row>
    <row r="1787" spans="1:15" x14ac:dyDescent="0.35">
      <c r="A1787" s="10" t="str">
        <f t="shared" si="58"/>
        <v>DISTRIBUCION VOLUMEN X CRITERIO (kg ó litros)Cafe100-200MIL</v>
      </c>
      <c r="B1787" s="10">
        <v>0</v>
      </c>
      <c r="C1787" s="10">
        <v>0</v>
      </c>
      <c r="D1787" s="10" t="s">
        <v>14</v>
      </c>
      <c r="E1787" s="84">
        <v>10.765932257223641</v>
      </c>
      <c r="F1787" s="84">
        <v>9.8495257870203847</v>
      </c>
      <c r="G1787" s="84">
        <v>10.602554621100332</v>
      </c>
      <c r="H1787" s="11">
        <v>0</v>
      </c>
      <c r="I1787" s="11">
        <v>0</v>
      </c>
      <c r="J1787" s="11">
        <v>0</v>
      </c>
      <c r="K1787" s="11">
        <v>0</v>
      </c>
      <c r="L1787" s="11">
        <v>0</v>
      </c>
      <c r="M1787" s="11">
        <v>0</v>
      </c>
      <c r="N1787" s="11"/>
      <c r="O1787" s="11"/>
    </row>
    <row r="1788" spans="1:15" x14ac:dyDescent="0.35">
      <c r="A1788" s="10" t="str">
        <f t="shared" si="58"/>
        <v>DISTRIBUCION VOLUMEN X CRITERIO (kg ó litros)Cafe200-500MIL</v>
      </c>
      <c r="B1788" s="10">
        <v>0</v>
      </c>
      <c r="C1788" s="10">
        <v>0</v>
      </c>
      <c r="D1788" s="10" t="s">
        <v>15</v>
      </c>
      <c r="E1788" s="84">
        <v>11.840507637685992</v>
      </c>
      <c r="F1788" s="84">
        <v>12.193332835625217</v>
      </c>
      <c r="G1788" s="84">
        <v>11.98636782318672</v>
      </c>
      <c r="H1788" s="11">
        <v>0</v>
      </c>
      <c r="I1788" s="11">
        <v>0</v>
      </c>
      <c r="J1788" s="11">
        <v>0</v>
      </c>
      <c r="K1788" s="11">
        <v>0</v>
      </c>
      <c r="L1788" s="11">
        <v>0</v>
      </c>
      <c r="M1788" s="11">
        <v>0</v>
      </c>
      <c r="N1788" s="11"/>
      <c r="O1788" s="11"/>
    </row>
    <row r="1789" spans="1:15" x14ac:dyDescent="0.35">
      <c r="A1789" s="10" t="str">
        <f t="shared" si="58"/>
        <v>DISTRIBUCION VOLUMEN X CRITERIO (kg ó litros)Cafe&gt;500MIL</v>
      </c>
      <c r="B1789" s="10">
        <v>0</v>
      </c>
      <c r="C1789" s="10">
        <v>0</v>
      </c>
      <c r="D1789" s="10" t="s">
        <v>16</v>
      </c>
      <c r="E1789" s="84">
        <v>15.725575369637014</v>
      </c>
      <c r="F1789" s="84">
        <v>16.72981006022324</v>
      </c>
      <c r="G1789" s="84">
        <v>17.181407169457017</v>
      </c>
      <c r="H1789" s="11">
        <v>0</v>
      </c>
      <c r="I1789" s="11">
        <v>0</v>
      </c>
      <c r="J1789" s="11">
        <v>0</v>
      </c>
      <c r="K1789" s="11">
        <v>0</v>
      </c>
      <c r="L1789" s="11">
        <v>0</v>
      </c>
      <c r="M1789" s="11">
        <v>0</v>
      </c>
      <c r="N1789" s="11"/>
      <c r="O1789" s="11"/>
    </row>
    <row r="1790" spans="1:15" x14ac:dyDescent="0.35">
      <c r="A1790" s="10" t="str">
        <f t="shared" si="58"/>
        <v>DISTRIBUCION VOLUMEN X CRITERIO (kg ó litros)CafeDE 15 A 19 AÑOS</v>
      </c>
      <c r="B1790" s="10">
        <v>0</v>
      </c>
      <c r="C1790" s="10">
        <v>0</v>
      </c>
      <c r="D1790" s="10" t="s">
        <v>35</v>
      </c>
      <c r="E1790" s="84">
        <v>0.39998455566753788</v>
      </c>
      <c r="F1790" s="84">
        <v>0.6198276862590143</v>
      </c>
      <c r="G1790" s="84">
        <v>0.51038261010013641</v>
      </c>
      <c r="H1790" s="11">
        <v>0</v>
      </c>
      <c r="I1790" s="11">
        <v>0</v>
      </c>
      <c r="J1790" s="11">
        <v>0</v>
      </c>
      <c r="K1790" s="11">
        <v>0</v>
      </c>
      <c r="L1790" s="11">
        <v>0</v>
      </c>
      <c r="M1790" s="11">
        <v>0</v>
      </c>
      <c r="N1790" s="11"/>
      <c r="O1790" s="11"/>
    </row>
    <row r="1791" spans="1:15" x14ac:dyDescent="0.35">
      <c r="A1791" s="10" t="str">
        <f t="shared" si="58"/>
        <v>DISTRIBUCION VOLUMEN X CRITERIO (kg ó litros)CafeDE 20 A 24 AÑOS</v>
      </c>
      <c r="B1791" s="10">
        <v>0</v>
      </c>
      <c r="C1791" s="10">
        <v>0</v>
      </c>
      <c r="D1791" s="10" t="s">
        <v>36</v>
      </c>
      <c r="E1791" s="84">
        <v>1.1417808256601005</v>
      </c>
      <c r="F1791" s="84">
        <v>1.0222410134251432</v>
      </c>
      <c r="G1791" s="84">
        <v>0.98704406380904552</v>
      </c>
      <c r="H1791" s="11">
        <v>0</v>
      </c>
      <c r="I1791" s="11">
        <v>0</v>
      </c>
      <c r="J1791" s="11">
        <v>0</v>
      </c>
      <c r="K1791" s="11">
        <v>0</v>
      </c>
      <c r="L1791" s="11">
        <v>0</v>
      </c>
      <c r="M1791" s="11">
        <v>0</v>
      </c>
      <c r="N1791" s="11"/>
      <c r="O1791" s="11"/>
    </row>
    <row r="1792" spans="1:15" x14ac:dyDescent="0.35">
      <c r="A1792" s="10" t="str">
        <f t="shared" si="58"/>
        <v>DISTRIBUCION VOLUMEN X CRITERIO (kg ó litros)CafeDE 25 A 34 AÑOS</v>
      </c>
      <c r="B1792" s="10">
        <v>0</v>
      </c>
      <c r="C1792" s="10">
        <v>0</v>
      </c>
      <c r="D1792" s="10" t="s">
        <v>37</v>
      </c>
      <c r="E1792" s="84">
        <v>4.2010307261862625</v>
      </c>
      <c r="F1792" s="84">
        <v>3.697844236963916</v>
      </c>
      <c r="G1792" s="84">
        <v>3.6372660242601924</v>
      </c>
      <c r="H1792" s="11">
        <v>0</v>
      </c>
      <c r="I1792" s="11">
        <v>0</v>
      </c>
      <c r="J1792" s="11">
        <v>0</v>
      </c>
      <c r="K1792" s="11">
        <v>0</v>
      </c>
      <c r="L1792" s="11">
        <v>0</v>
      </c>
      <c r="M1792" s="11">
        <v>0</v>
      </c>
      <c r="N1792" s="11"/>
      <c r="O1792" s="11"/>
    </row>
    <row r="1793" spans="1:15" x14ac:dyDescent="0.35">
      <c r="A1793" s="10" t="str">
        <f t="shared" si="58"/>
        <v>DISTRIBUCION VOLUMEN X CRITERIO (kg ó litros)CafeDE 35 A 49 AÑOS</v>
      </c>
      <c r="B1793" s="10">
        <v>0</v>
      </c>
      <c r="C1793" s="10">
        <v>0</v>
      </c>
      <c r="D1793" s="10" t="s">
        <v>38</v>
      </c>
      <c r="E1793" s="84">
        <v>26.431580573273028</v>
      </c>
      <c r="F1793" s="84">
        <v>25.970393205956643</v>
      </c>
      <c r="G1793" s="84">
        <v>22.574639290019057</v>
      </c>
      <c r="H1793" s="11">
        <v>0</v>
      </c>
      <c r="I1793" s="11">
        <v>0</v>
      </c>
      <c r="J1793" s="11">
        <v>0</v>
      </c>
      <c r="K1793" s="11">
        <v>0</v>
      </c>
      <c r="L1793" s="11">
        <v>0</v>
      </c>
      <c r="M1793" s="11">
        <v>0</v>
      </c>
      <c r="N1793" s="11"/>
      <c r="O1793" s="11"/>
    </row>
    <row r="1794" spans="1:15" x14ac:dyDescent="0.35">
      <c r="A1794" s="10" t="str">
        <f t="shared" si="58"/>
        <v>DISTRIBUCION VOLUMEN X CRITERIO (kg ó litros)CafeDE 50 A 59 AÑOS</v>
      </c>
      <c r="B1794" s="10">
        <v>0</v>
      </c>
      <c r="C1794" s="10">
        <v>0</v>
      </c>
      <c r="D1794" s="10" t="s">
        <v>39</v>
      </c>
      <c r="E1794" s="84">
        <v>27.950747776483059</v>
      </c>
      <c r="F1794" s="84">
        <v>25.866987754593485</v>
      </c>
      <c r="G1794" s="84">
        <v>28.253360172191062</v>
      </c>
      <c r="H1794" s="11">
        <v>0</v>
      </c>
      <c r="I1794" s="11">
        <v>0</v>
      </c>
      <c r="J1794" s="11">
        <v>0</v>
      </c>
      <c r="K1794" s="11">
        <v>0</v>
      </c>
      <c r="L1794" s="11">
        <v>0</v>
      </c>
      <c r="M1794" s="11">
        <v>0</v>
      </c>
      <c r="N1794" s="11"/>
      <c r="O1794" s="11"/>
    </row>
    <row r="1795" spans="1:15" x14ac:dyDescent="0.35">
      <c r="A1795" s="10" t="str">
        <f t="shared" si="58"/>
        <v>DISTRIBUCION VOLUMEN X CRITERIO (kg ó litros)CafeDE 60 A 75 AÑOS</v>
      </c>
      <c r="B1795" s="10">
        <v>0</v>
      </c>
      <c r="C1795" s="10">
        <v>0</v>
      </c>
      <c r="D1795" s="10" t="s">
        <v>40</v>
      </c>
      <c r="E1795" s="84">
        <v>39.874870329801034</v>
      </c>
      <c r="F1795" s="84">
        <v>42.822703332099508</v>
      </c>
      <c r="G1795" s="84">
        <v>44.037319133059178</v>
      </c>
      <c r="H1795" s="11">
        <v>0</v>
      </c>
      <c r="I1795" s="11">
        <v>0</v>
      </c>
      <c r="J1795" s="11">
        <v>0</v>
      </c>
      <c r="K1795" s="11">
        <v>0</v>
      </c>
      <c r="L1795" s="11">
        <v>0</v>
      </c>
      <c r="M1795" s="11">
        <v>0</v>
      </c>
      <c r="N1795" s="11"/>
      <c r="O1795" s="11"/>
    </row>
    <row r="1796" spans="1:15" x14ac:dyDescent="0.35">
      <c r="A1796" s="10" t="str">
        <f t="shared" si="58"/>
        <v>DISTRIBUCION VOLUMEN X CRITERIO (kg ó litros)CafeNIVEL ALTO</v>
      </c>
      <c r="B1796" s="10">
        <v>0</v>
      </c>
      <c r="C1796" s="10">
        <v>0</v>
      </c>
      <c r="D1796" s="10" t="s">
        <v>203</v>
      </c>
      <c r="E1796" s="84">
        <v>21.727822875453239</v>
      </c>
      <c r="F1796" s="84">
        <v>23.303274611696466</v>
      </c>
      <c r="G1796" s="84">
        <v>23.241053890947427</v>
      </c>
      <c r="H1796" s="11">
        <v>0</v>
      </c>
      <c r="I1796" s="11">
        <v>0</v>
      </c>
      <c r="J1796" s="11">
        <v>0</v>
      </c>
      <c r="K1796" s="11">
        <v>0</v>
      </c>
      <c r="L1796" s="11">
        <v>0</v>
      </c>
      <c r="M1796" s="11">
        <v>0</v>
      </c>
      <c r="N1796" s="11"/>
      <c r="O1796" s="11"/>
    </row>
    <row r="1797" spans="1:15" x14ac:dyDescent="0.35">
      <c r="A1797" s="10" t="str">
        <f t="shared" si="58"/>
        <v>DISTRIBUCION VOLUMEN X CRITERIO (kg ó litros)CafeNIVEL MEDIO ALTO</v>
      </c>
      <c r="B1797" s="10">
        <v>0</v>
      </c>
      <c r="C1797" s="10">
        <v>0</v>
      </c>
      <c r="D1797" s="10" t="s">
        <v>204</v>
      </c>
      <c r="E1797" s="84">
        <v>13.516149580315007</v>
      </c>
      <c r="F1797" s="84">
        <v>13.158522218650665</v>
      </c>
      <c r="G1797" s="84">
        <v>15.436824749117333</v>
      </c>
      <c r="H1797" s="11">
        <v>0</v>
      </c>
      <c r="I1797" s="11">
        <v>0</v>
      </c>
      <c r="J1797" s="11">
        <v>0</v>
      </c>
      <c r="K1797" s="11">
        <v>0</v>
      </c>
      <c r="L1797" s="11">
        <v>0</v>
      </c>
      <c r="M1797" s="11">
        <v>0</v>
      </c>
      <c r="N1797" s="11"/>
      <c r="O1797" s="11"/>
    </row>
    <row r="1798" spans="1:15" x14ac:dyDescent="0.35">
      <c r="A1798" s="10" t="str">
        <f t="shared" si="58"/>
        <v>DISTRIBUCION VOLUMEN X CRITERIO (kg ó litros)CafeNIVEL MEDIO</v>
      </c>
      <c r="B1798" s="10">
        <v>0</v>
      </c>
      <c r="C1798" s="10">
        <v>0</v>
      </c>
      <c r="D1798" s="10" t="s">
        <v>205</v>
      </c>
      <c r="E1798" s="84">
        <v>28.328762837916415</v>
      </c>
      <c r="F1798" s="84">
        <v>26.59339058984888</v>
      </c>
      <c r="G1798" s="84">
        <v>27.482807273626818</v>
      </c>
      <c r="H1798" s="11">
        <v>0</v>
      </c>
      <c r="I1798" s="11">
        <v>0</v>
      </c>
      <c r="J1798" s="11">
        <v>0</v>
      </c>
      <c r="K1798" s="11">
        <v>0</v>
      </c>
      <c r="L1798" s="11">
        <v>0</v>
      </c>
      <c r="M1798" s="11">
        <v>0</v>
      </c>
      <c r="N1798" s="11"/>
      <c r="O1798" s="11"/>
    </row>
    <row r="1799" spans="1:15" x14ac:dyDescent="0.35">
      <c r="A1799" s="10" t="str">
        <f t="shared" si="58"/>
        <v>DISTRIBUCION VOLUMEN X CRITERIO (kg ó litros)CafeNIVEL MEDIO BAJO</v>
      </c>
      <c r="B1799" s="10">
        <v>0</v>
      </c>
      <c r="C1799" s="10">
        <v>0</v>
      </c>
      <c r="D1799" s="10" t="s">
        <v>206</v>
      </c>
      <c r="E1799" s="84">
        <v>14.712684389528411</v>
      </c>
      <c r="F1799" s="84">
        <v>13.758847727150107</v>
      </c>
      <c r="G1799" s="84">
        <v>14.673772872685245</v>
      </c>
      <c r="H1799" s="11">
        <v>0</v>
      </c>
      <c r="I1799" s="11">
        <v>0</v>
      </c>
      <c r="J1799" s="11">
        <v>0</v>
      </c>
      <c r="K1799" s="11">
        <v>0</v>
      </c>
      <c r="L1799" s="11">
        <v>0</v>
      </c>
      <c r="M1799" s="11">
        <v>0</v>
      </c>
      <c r="N1799" s="11"/>
      <c r="O1799" s="11"/>
    </row>
    <row r="1800" spans="1:15" x14ac:dyDescent="0.35">
      <c r="A1800" s="10" t="str">
        <f t="shared" si="58"/>
        <v>DISTRIBUCION VOLUMEN X CRITERIO (kg ó litros)CafeNIVEL BAJO</v>
      </c>
      <c r="B1800" s="10">
        <v>0</v>
      </c>
      <c r="C1800" s="10">
        <v>0</v>
      </c>
      <c r="D1800" s="10" t="s">
        <v>207</v>
      </c>
      <c r="E1800" s="84">
        <v>21.714575455425948</v>
      </c>
      <c r="F1800" s="84">
        <v>23.185962366126194</v>
      </c>
      <c r="G1800" s="84">
        <v>19.165538681795972</v>
      </c>
      <c r="H1800" s="11">
        <v>0</v>
      </c>
      <c r="I1800" s="11">
        <v>0</v>
      </c>
      <c r="J1800" s="11">
        <v>0</v>
      </c>
      <c r="K1800" s="11">
        <v>0</v>
      </c>
      <c r="L1800" s="11">
        <v>0</v>
      </c>
      <c r="M1800" s="11">
        <v>0</v>
      </c>
      <c r="N1800" s="11"/>
      <c r="O1800" s="11"/>
    </row>
    <row r="1801" spans="1:15" x14ac:dyDescent="0.35">
      <c r="A1801" s="10" t="str">
        <f t="shared" si="58"/>
        <v>DISTRIBUCION VOLUMEN X CRITERIO (kg ó litros)CafeHOMBRE</v>
      </c>
      <c r="B1801" s="10">
        <v>0</v>
      </c>
      <c r="C1801" s="10">
        <v>0</v>
      </c>
      <c r="D1801" s="10" t="s">
        <v>17</v>
      </c>
      <c r="E1801" s="84">
        <v>69.652875893262305</v>
      </c>
      <c r="F1801" s="84">
        <v>65.836547185186177</v>
      </c>
      <c r="G1801" s="84">
        <v>67.206732962562128</v>
      </c>
      <c r="H1801" s="11">
        <v>0</v>
      </c>
      <c r="I1801" s="11">
        <v>0</v>
      </c>
      <c r="J1801" s="11">
        <v>0</v>
      </c>
      <c r="K1801" s="11">
        <v>0</v>
      </c>
      <c r="L1801" s="11">
        <v>0</v>
      </c>
      <c r="M1801" s="11">
        <v>0</v>
      </c>
      <c r="N1801" s="11"/>
      <c r="O1801" s="11"/>
    </row>
    <row r="1802" spans="1:15" x14ac:dyDescent="0.35">
      <c r="A1802" s="10" t="str">
        <f t="shared" si="58"/>
        <v>DISTRIBUCION VOLUMEN X CRITERIO (kg ó litros)CafeMUJER</v>
      </c>
      <c r="B1802" s="10">
        <v>0</v>
      </c>
      <c r="C1802" s="10">
        <v>0</v>
      </c>
      <c r="D1802" s="10" t="s">
        <v>18</v>
      </c>
      <c r="E1802" s="84">
        <v>30.347123965828672</v>
      </c>
      <c r="F1802" s="84">
        <v>34.163452104377342</v>
      </c>
      <c r="G1802" s="84">
        <v>32.793271133040712</v>
      </c>
      <c r="H1802" s="11">
        <v>0</v>
      </c>
      <c r="I1802" s="11">
        <v>0</v>
      </c>
      <c r="J1802" s="11">
        <v>0</v>
      </c>
      <c r="K1802" s="11">
        <v>0</v>
      </c>
      <c r="L1802" s="11">
        <v>0</v>
      </c>
      <c r="M1802" s="11">
        <v>0</v>
      </c>
      <c r="N1802" s="11"/>
      <c r="O1802" s="11"/>
    </row>
    <row r="1803" spans="1:15" x14ac:dyDescent="0.35">
      <c r="A1803" s="10" t="str">
        <f>$B$1713&amp;$C$1803&amp;D1803</f>
        <v>DISTRIBUCION VOLUMEN X CRITERIO (kg ó litros)Leche+bebidas vegetalesT.ESPAÑA</v>
      </c>
      <c r="B1803" s="10">
        <v>0</v>
      </c>
      <c r="C1803" s="10" t="s">
        <v>168</v>
      </c>
      <c r="D1803" s="10" t="s">
        <v>32</v>
      </c>
      <c r="E1803" s="84">
        <v>100</v>
      </c>
      <c r="F1803" s="84">
        <v>100</v>
      </c>
      <c r="G1803" s="84">
        <v>100</v>
      </c>
      <c r="H1803" s="11">
        <v>0</v>
      </c>
      <c r="I1803" s="11">
        <v>0</v>
      </c>
      <c r="J1803" s="11">
        <v>0</v>
      </c>
      <c r="K1803" s="11">
        <v>0</v>
      </c>
      <c r="L1803" s="11">
        <v>0</v>
      </c>
      <c r="M1803" s="11">
        <v>0</v>
      </c>
      <c r="N1803" s="11"/>
      <c r="O1803" s="11"/>
    </row>
    <row r="1804" spans="1:15" x14ac:dyDescent="0.35">
      <c r="A1804" s="10" t="str">
        <f t="shared" ref="A1804:A1832" si="59">$B$1713&amp;$C$1803&amp;D1804</f>
        <v>DISTRIBUCION VOLUMEN X CRITERIO (kg ó litros)Leche+bebidas vegetalesBCN AM</v>
      </c>
      <c r="B1804" s="10">
        <v>0</v>
      </c>
      <c r="C1804" s="10">
        <v>0</v>
      </c>
      <c r="D1804" s="10" t="s">
        <v>1</v>
      </c>
      <c r="E1804" s="84">
        <v>8.3248912488002933</v>
      </c>
      <c r="F1804" s="84">
        <v>9.3588065795890287</v>
      </c>
      <c r="G1804" s="84">
        <v>8.8057754055458179</v>
      </c>
      <c r="H1804" s="11">
        <v>0</v>
      </c>
      <c r="I1804" s="11">
        <v>0</v>
      </c>
      <c r="J1804" s="11">
        <v>0</v>
      </c>
      <c r="K1804" s="11">
        <v>0</v>
      </c>
      <c r="L1804" s="11">
        <v>0</v>
      </c>
      <c r="M1804" s="11">
        <v>0</v>
      </c>
      <c r="N1804" s="11"/>
      <c r="O1804" s="11"/>
    </row>
    <row r="1805" spans="1:15" x14ac:dyDescent="0.35">
      <c r="A1805" s="10" t="str">
        <f t="shared" si="59"/>
        <v>DISTRIBUCION VOLUMEN X CRITERIO (kg ó litros)Leche+bebidas vegetalesREST.CAT ARAGON</v>
      </c>
      <c r="B1805" s="10">
        <v>0</v>
      </c>
      <c r="C1805" s="10">
        <v>0</v>
      </c>
      <c r="D1805" s="10" t="s">
        <v>2</v>
      </c>
      <c r="E1805" s="84">
        <v>9.6426329575695231</v>
      </c>
      <c r="F1805" s="84">
        <v>10.162089111315598</v>
      </c>
      <c r="G1805" s="84">
        <v>10.808668448431121</v>
      </c>
      <c r="H1805" s="11">
        <v>0</v>
      </c>
      <c r="I1805" s="11">
        <v>0</v>
      </c>
      <c r="J1805" s="11">
        <v>0</v>
      </c>
      <c r="K1805" s="11">
        <v>0</v>
      </c>
      <c r="L1805" s="11">
        <v>0</v>
      </c>
      <c r="M1805" s="11">
        <v>0</v>
      </c>
      <c r="N1805" s="11"/>
      <c r="O1805" s="11"/>
    </row>
    <row r="1806" spans="1:15" x14ac:dyDescent="0.35">
      <c r="A1806" s="10" t="str">
        <f t="shared" si="59"/>
        <v>DISTRIBUCION VOLUMEN X CRITERIO (kg ó litros)Leche+bebidas vegetalesLEVANTE</v>
      </c>
      <c r="B1806" s="10">
        <v>0</v>
      </c>
      <c r="C1806" s="10">
        <v>0</v>
      </c>
      <c r="D1806" s="10" t="s">
        <v>3</v>
      </c>
      <c r="E1806" s="84">
        <v>11.309610709140596</v>
      </c>
      <c r="F1806" s="84">
        <v>10.400871924372906</v>
      </c>
      <c r="G1806" s="84">
        <v>10.483954491970596</v>
      </c>
      <c r="H1806" s="11">
        <v>0</v>
      </c>
      <c r="I1806" s="11">
        <v>0</v>
      </c>
      <c r="J1806" s="11">
        <v>0</v>
      </c>
      <c r="K1806" s="11">
        <v>0</v>
      </c>
      <c r="L1806" s="11">
        <v>0</v>
      </c>
      <c r="M1806" s="11">
        <v>0</v>
      </c>
      <c r="N1806" s="11"/>
      <c r="O1806" s="11"/>
    </row>
    <row r="1807" spans="1:15" x14ac:dyDescent="0.35">
      <c r="A1807" s="10" t="str">
        <f t="shared" si="59"/>
        <v>DISTRIBUCION VOLUMEN X CRITERIO (kg ó litros)Leche+bebidas vegetalesANDALUCIA</v>
      </c>
      <c r="B1807" s="10">
        <v>0</v>
      </c>
      <c r="C1807" s="10">
        <v>0</v>
      </c>
      <c r="D1807" s="10" t="s">
        <v>4</v>
      </c>
      <c r="E1807" s="84">
        <v>20.43916170182376</v>
      </c>
      <c r="F1807" s="84">
        <v>19.540664370076612</v>
      </c>
      <c r="G1807" s="84">
        <v>19.75349069807428</v>
      </c>
      <c r="H1807" s="11">
        <v>0</v>
      </c>
      <c r="I1807" s="11">
        <v>0</v>
      </c>
      <c r="J1807" s="11">
        <v>0</v>
      </c>
      <c r="K1807" s="11">
        <v>0</v>
      </c>
      <c r="L1807" s="11">
        <v>0</v>
      </c>
      <c r="M1807" s="11">
        <v>0</v>
      </c>
      <c r="N1807" s="11"/>
      <c r="O1807" s="11"/>
    </row>
    <row r="1808" spans="1:15" x14ac:dyDescent="0.35">
      <c r="A1808" s="10" t="str">
        <f t="shared" si="59"/>
        <v>DISTRIBUCION VOLUMEN X CRITERIO (kg ó litros)Leche+bebidas vegetalesMDD AM</v>
      </c>
      <c r="B1808" s="10">
        <v>0</v>
      </c>
      <c r="C1808" s="10">
        <v>0</v>
      </c>
      <c r="D1808" s="10" t="s">
        <v>5</v>
      </c>
      <c r="E1808" s="84">
        <v>13.406809168048712</v>
      </c>
      <c r="F1808" s="84">
        <v>13.645796774116578</v>
      </c>
      <c r="G1808" s="84">
        <v>13.417811104165519</v>
      </c>
      <c r="H1808" s="11">
        <v>0</v>
      </c>
      <c r="I1808" s="11">
        <v>0</v>
      </c>
      <c r="J1808" s="11">
        <v>0</v>
      </c>
      <c r="K1808" s="11">
        <v>0</v>
      </c>
      <c r="L1808" s="11">
        <v>0</v>
      </c>
      <c r="M1808" s="11">
        <v>0</v>
      </c>
      <c r="N1808" s="11"/>
      <c r="O1808" s="11"/>
    </row>
    <row r="1809" spans="1:15" x14ac:dyDescent="0.35">
      <c r="A1809" s="10" t="str">
        <f t="shared" si="59"/>
        <v>DISTRIBUCION VOLUMEN X CRITERIO (kg ó litros)Leche+bebidas vegetalesRTO CENTRO</v>
      </c>
      <c r="B1809" s="10">
        <v>0</v>
      </c>
      <c r="C1809" s="10">
        <v>0</v>
      </c>
      <c r="D1809" s="10" t="s">
        <v>6</v>
      </c>
      <c r="E1809" s="84">
        <v>8.6321069863573854</v>
      </c>
      <c r="F1809" s="84">
        <v>9.0945711437367898</v>
      </c>
      <c r="G1809" s="84">
        <v>8.5870728789497015</v>
      </c>
      <c r="H1809" s="11">
        <v>0</v>
      </c>
      <c r="I1809" s="11">
        <v>0</v>
      </c>
      <c r="J1809" s="11">
        <v>0</v>
      </c>
      <c r="K1809" s="11">
        <v>0</v>
      </c>
      <c r="L1809" s="11">
        <v>0</v>
      </c>
      <c r="M1809" s="11">
        <v>0</v>
      </c>
      <c r="N1809" s="11"/>
      <c r="O1809" s="11"/>
    </row>
    <row r="1810" spans="1:15" x14ac:dyDescent="0.35">
      <c r="A1810" s="10" t="str">
        <f t="shared" si="59"/>
        <v>DISTRIBUCION VOLUMEN X CRITERIO (kg ó litros)Leche+bebidas vegetalesNORTE-CENTRO</v>
      </c>
      <c r="B1810" s="10">
        <v>0</v>
      </c>
      <c r="C1810" s="10">
        <v>0</v>
      </c>
      <c r="D1810" s="10" t="s">
        <v>7</v>
      </c>
      <c r="E1810" s="84">
        <v>12.144162720516871</v>
      </c>
      <c r="F1810" s="84">
        <v>12.192937282635368</v>
      </c>
      <c r="G1810" s="84">
        <v>12.560856516641003</v>
      </c>
      <c r="H1810" s="11">
        <v>0</v>
      </c>
      <c r="I1810" s="11">
        <v>0</v>
      </c>
      <c r="J1810" s="11">
        <v>0</v>
      </c>
      <c r="K1810" s="11">
        <v>0</v>
      </c>
      <c r="L1810" s="11">
        <v>0</v>
      </c>
      <c r="M1810" s="11">
        <v>0</v>
      </c>
      <c r="N1810" s="11"/>
      <c r="O1810" s="11"/>
    </row>
    <row r="1811" spans="1:15" x14ac:dyDescent="0.35">
      <c r="A1811" s="10" t="str">
        <f t="shared" si="59"/>
        <v>DISTRIBUCION VOLUMEN X CRITERIO (kg ó litros)Leche+bebidas vegetalesNOROESTE</v>
      </c>
      <c r="B1811" s="10">
        <v>0</v>
      </c>
      <c r="C1811" s="10">
        <v>0</v>
      </c>
      <c r="D1811" s="10" t="s">
        <v>8</v>
      </c>
      <c r="E1811" s="84">
        <v>16.100610582788438</v>
      </c>
      <c r="F1811" s="84">
        <v>15.604255530438188</v>
      </c>
      <c r="G1811" s="84">
        <v>15.582376563285361</v>
      </c>
      <c r="H1811" s="11">
        <v>0</v>
      </c>
      <c r="I1811" s="11">
        <v>0</v>
      </c>
      <c r="J1811" s="11">
        <v>0</v>
      </c>
      <c r="K1811" s="11">
        <v>0</v>
      </c>
      <c r="L1811" s="11">
        <v>0</v>
      </c>
      <c r="M1811" s="11">
        <v>0</v>
      </c>
      <c r="N1811" s="11"/>
      <c r="O1811" s="11"/>
    </row>
    <row r="1812" spans="1:15" x14ac:dyDescent="0.35">
      <c r="A1812" s="10" t="str">
        <f t="shared" si="59"/>
        <v>DISTRIBUCION VOLUMEN X CRITERIO (kg ó litros)Leche+bebidas vegetales&lt;2MIL</v>
      </c>
      <c r="B1812" s="10">
        <v>0</v>
      </c>
      <c r="C1812" s="10">
        <v>0</v>
      </c>
      <c r="D1812" s="10" t="s">
        <v>9</v>
      </c>
      <c r="E1812" s="84">
        <v>4.8565796545491553</v>
      </c>
      <c r="F1812" s="84">
        <v>5.1319560436802103</v>
      </c>
      <c r="G1812" s="84">
        <v>5.3875189353841693</v>
      </c>
      <c r="H1812" s="11">
        <v>0</v>
      </c>
      <c r="I1812" s="11">
        <v>0</v>
      </c>
      <c r="J1812" s="11">
        <v>0</v>
      </c>
      <c r="K1812" s="11">
        <v>0</v>
      </c>
      <c r="L1812" s="11">
        <v>0</v>
      </c>
      <c r="M1812" s="11">
        <v>0</v>
      </c>
      <c r="N1812" s="11"/>
      <c r="O1812" s="11"/>
    </row>
    <row r="1813" spans="1:15" x14ac:dyDescent="0.35">
      <c r="A1813" s="10" t="str">
        <f t="shared" si="59"/>
        <v>DISTRIBUCION VOLUMEN X CRITERIO (kg ó litros)Leche+bebidas vegetales2-5MIL</v>
      </c>
      <c r="B1813" s="10">
        <v>0</v>
      </c>
      <c r="C1813" s="10">
        <v>0</v>
      </c>
      <c r="D1813" s="10" t="s">
        <v>10</v>
      </c>
      <c r="E1813" s="84">
        <v>4.335152843282077</v>
      </c>
      <c r="F1813" s="84">
        <v>4.3118157462084996</v>
      </c>
      <c r="G1813" s="84">
        <v>4.4002357815813316</v>
      </c>
      <c r="H1813" s="11">
        <v>0</v>
      </c>
      <c r="I1813" s="11">
        <v>0</v>
      </c>
      <c r="J1813" s="11">
        <v>0</v>
      </c>
      <c r="K1813" s="11">
        <v>0</v>
      </c>
      <c r="L1813" s="11">
        <v>0</v>
      </c>
      <c r="M1813" s="11">
        <v>0</v>
      </c>
      <c r="N1813" s="11"/>
      <c r="O1813" s="11"/>
    </row>
    <row r="1814" spans="1:15" x14ac:dyDescent="0.35">
      <c r="A1814" s="10" t="str">
        <f t="shared" si="59"/>
        <v>DISTRIBUCION VOLUMEN X CRITERIO (kg ó litros)Leche+bebidas vegetales5-10MIL</v>
      </c>
      <c r="B1814" s="10">
        <v>0</v>
      </c>
      <c r="C1814" s="10">
        <v>0</v>
      </c>
      <c r="D1814" s="10" t="s">
        <v>11</v>
      </c>
      <c r="E1814" s="84">
        <v>6.4781230968595409</v>
      </c>
      <c r="F1814" s="84">
        <v>6.8378430612983099</v>
      </c>
      <c r="G1814" s="84">
        <v>6.8052629079958864</v>
      </c>
      <c r="H1814" s="11">
        <v>0</v>
      </c>
      <c r="I1814" s="11">
        <v>0</v>
      </c>
      <c r="J1814" s="11">
        <v>0</v>
      </c>
      <c r="K1814" s="11">
        <v>0</v>
      </c>
      <c r="L1814" s="11">
        <v>0</v>
      </c>
      <c r="M1814" s="11">
        <v>0</v>
      </c>
      <c r="N1814" s="11"/>
      <c r="O1814" s="11"/>
    </row>
    <row r="1815" spans="1:15" x14ac:dyDescent="0.35">
      <c r="A1815" s="10" t="str">
        <f t="shared" si="59"/>
        <v>DISTRIBUCION VOLUMEN X CRITERIO (kg ó litros)Leche+bebidas vegetales10-30MIL</v>
      </c>
      <c r="B1815" s="10">
        <v>0</v>
      </c>
      <c r="C1815" s="10">
        <v>0</v>
      </c>
      <c r="D1815" s="10" t="s">
        <v>12</v>
      </c>
      <c r="E1815" s="84">
        <v>18.414794595883755</v>
      </c>
      <c r="F1815" s="84">
        <v>17.198749484197208</v>
      </c>
      <c r="G1815" s="84">
        <v>17.334749603296277</v>
      </c>
      <c r="H1815" s="11">
        <v>0</v>
      </c>
      <c r="I1815" s="11">
        <v>0</v>
      </c>
      <c r="J1815" s="11">
        <v>0</v>
      </c>
      <c r="K1815" s="11">
        <v>0</v>
      </c>
      <c r="L1815" s="11">
        <v>0</v>
      </c>
      <c r="M1815" s="11">
        <v>0</v>
      </c>
      <c r="N1815" s="11"/>
      <c r="O1815" s="11"/>
    </row>
    <row r="1816" spans="1:15" x14ac:dyDescent="0.35">
      <c r="A1816" s="10" t="str">
        <f t="shared" si="59"/>
        <v>DISTRIBUCION VOLUMEN X CRITERIO (kg ó litros)Leche+bebidas vegetales30-100MIL</v>
      </c>
      <c r="B1816" s="10">
        <v>0</v>
      </c>
      <c r="C1816" s="10">
        <v>0</v>
      </c>
      <c r="D1816" s="10" t="s">
        <v>13</v>
      </c>
      <c r="E1816" s="84">
        <v>21.92799091719079</v>
      </c>
      <c r="F1816" s="84">
        <v>22.757044906768993</v>
      </c>
      <c r="G1816" s="84">
        <v>22.162286078990704</v>
      </c>
      <c r="H1816" s="11">
        <v>0</v>
      </c>
      <c r="I1816" s="11">
        <v>0</v>
      </c>
      <c r="J1816" s="11">
        <v>0</v>
      </c>
      <c r="K1816" s="11">
        <v>0</v>
      </c>
      <c r="L1816" s="11">
        <v>0</v>
      </c>
      <c r="M1816" s="11">
        <v>0</v>
      </c>
      <c r="N1816" s="11"/>
      <c r="O1816" s="11"/>
    </row>
    <row r="1817" spans="1:15" x14ac:dyDescent="0.35">
      <c r="A1817" s="10" t="str">
        <f t="shared" si="59"/>
        <v>DISTRIBUCION VOLUMEN X CRITERIO (kg ó litros)Leche+bebidas vegetales100-200MIL</v>
      </c>
      <c r="B1817" s="10">
        <v>0</v>
      </c>
      <c r="C1817" s="10">
        <v>0</v>
      </c>
      <c r="D1817" s="10" t="s">
        <v>14</v>
      </c>
      <c r="E1817" s="84">
        <v>11.302382281308381</v>
      </c>
      <c r="F1817" s="84">
        <v>11.882422893856351</v>
      </c>
      <c r="G1817" s="84">
        <v>12.637539545515924</v>
      </c>
      <c r="H1817" s="11">
        <v>0</v>
      </c>
      <c r="I1817" s="11">
        <v>0</v>
      </c>
      <c r="J1817" s="11">
        <v>0</v>
      </c>
      <c r="K1817" s="11">
        <v>0</v>
      </c>
      <c r="L1817" s="11">
        <v>0</v>
      </c>
      <c r="M1817" s="11">
        <v>0</v>
      </c>
      <c r="N1817" s="11"/>
      <c r="O1817" s="11"/>
    </row>
    <row r="1818" spans="1:15" x14ac:dyDescent="0.35">
      <c r="A1818" s="10" t="str">
        <f t="shared" si="59"/>
        <v>DISTRIBUCION VOLUMEN X CRITERIO (kg ó litros)Leche+bebidas vegetales200-500MIL</v>
      </c>
      <c r="B1818" s="10">
        <v>0</v>
      </c>
      <c r="C1818" s="10">
        <v>0</v>
      </c>
      <c r="D1818" s="10" t="s">
        <v>15</v>
      </c>
      <c r="E1818" s="84">
        <v>15.478236057583636</v>
      </c>
      <c r="F1818" s="84">
        <v>13.654536591973054</v>
      </c>
      <c r="G1818" s="84">
        <v>13.175900739699625</v>
      </c>
      <c r="H1818" s="11">
        <v>0</v>
      </c>
      <c r="I1818" s="11">
        <v>0</v>
      </c>
      <c r="J1818" s="11">
        <v>0</v>
      </c>
      <c r="K1818" s="11">
        <v>0</v>
      </c>
      <c r="L1818" s="11">
        <v>0</v>
      </c>
      <c r="M1818" s="11">
        <v>0</v>
      </c>
      <c r="N1818" s="11"/>
      <c r="O1818" s="11"/>
    </row>
    <row r="1819" spans="1:15" x14ac:dyDescent="0.35">
      <c r="A1819" s="10" t="str">
        <f t="shared" si="59"/>
        <v>DISTRIBUCION VOLUMEN X CRITERIO (kg ó litros)Leche+bebidas vegetales&gt;500MIL</v>
      </c>
      <c r="B1819" s="10">
        <v>0</v>
      </c>
      <c r="C1819" s="10">
        <v>0</v>
      </c>
      <c r="D1819" s="10" t="s">
        <v>16</v>
      </c>
      <c r="E1819" s="84">
        <v>17.206726308274359</v>
      </c>
      <c r="F1819" s="84">
        <v>18.225632334446622</v>
      </c>
      <c r="G1819" s="84">
        <v>18.09652053716249</v>
      </c>
      <c r="H1819" s="11">
        <v>0</v>
      </c>
      <c r="I1819" s="11">
        <v>0</v>
      </c>
      <c r="J1819" s="11">
        <v>0</v>
      </c>
      <c r="K1819" s="11">
        <v>0</v>
      </c>
      <c r="L1819" s="11">
        <v>0</v>
      </c>
      <c r="M1819" s="11">
        <v>0</v>
      </c>
      <c r="N1819" s="11"/>
      <c r="O1819" s="11"/>
    </row>
    <row r="1820" spans="1:15" x14ac:dyDescent="0.35">
      <c r="A1820" s="10" t="str">
        <f t="shared" si="59"/>
        <v>DISTRIBUCION VOLUMEN X CRITERIO (kg ó litros)Leche+bebidas vegetalesDE 15 A 19 AÑOS</v>
      </c>
      <c r="B1820" s="10">
        <v>0</v>
      </c>
      <c r="C1820" s="10">
        <v>0</v>
      </c>
      <c r="D1820" s="10" t="s">
        <v>35</v>
      </c>
      <c r="E1820" s="84">
        <v>0.71507301078214147</v>
      </c>
      <c r="F1820" s="84">
        <v>0.90894289544591578</v>
      </c>
      <c r="G1820" s="84">
        <v>0.71498785671984066</v>
      </c>
      <c r="H1820" s="11">
        <v>0</v>
      </c>
      <c r="I1820" s="11">
        <v>0</v>
      </c>
      <c r="J1820" s="11">
        <v>0</v>
      </c>
      <c r="K1820" s="11">
        <v>0</v>
      </c>
      <c r="L1820" s="11">
        <v>0</v>
      </c>
      <c r="M1820" s="11">
        <v>0</v>
      </c>
      <c r="N1820" s="11"/>
      <c r="O1820" s="11"/>
    </row>
    <row r="1821" spans="1:15" x14ac:dyDescent="0.35">
      <c r="A1821" s="10" t="str">
        <f t="shared" si="59"/>
        <v>DISTRIBUCION VOLUMEN X CRITERIO (kg ó litros)Leche+bebidas vegetalesDE 20 A 24 AÑOS</v>
      </c>
      <c r="B1821" s="10">
        <v>0</v>
      </c>
      <c r="C1821" s="10">
        <v>0</v>
      </c>
      <c r="D1821" s="10" t="s">
        <v>36</v>
      </c>
      <c r="E1821" s="84">
        <v>1.7383644038564876</v>
      </c>
      <c r="F1821" s="84">
        <v>1.707748586061806</v>
      </c>
      <c r="G1821" s="84">
        <v>1.69878966137414</v>
      </c>
      <c r="H1821" s="11">
        <v>0</v>
      </c>
      <c r="I1821" s="11">
        <v>0</v>
      </c>
      <c r="J1821" s="11">
        <v>0</v>
      </c>
      <c r="K1821" s="11">
        <v>0</v>
      </c>
      <c r="L1821" s="11">
        <v>0</v>
      </c>
      <c r="M1821" s="11">
        <v>0</v>
      </c>
      <c r="N1821" s="11"/>
      <c r="O1821" s="11"/>
    </row>
    <row r="1822" spans="1:15" x14ac:dyDescent="0.35">
      <c r="A1822" s="10" t="str">
        <f t="shared" si="59"/>
        <v>DISTRIBUCION VOLUMEN X CRITERIO (kg ó litros)Leche+bebidas vegetalesDE 25 A 34 AÑOS</v>
      </c>
      <c r="B1822" s="10">
        <v>0</v>
      </c>
      <c r="C1822" s="10">
        <v>0</v>
      </c>
      <c r="D1822" s="10" t="s">
        <v>37</v>
      </c>
      <c r="E1822" s="84">
        <v>6.4751642627904049</v>
      </c>
      <c r="F1822" s="84">
        <v>6.6175857741920296</v>
      </c>
      <c r="G1822" s="84">
        <v>5.7397025864627222</v>
      </c>
      <c r="H1822" s="11">
        <v>0</v>
      </c>
      <c r="I1822" s="11">
        <v>0</v>
      </c>
      <c r="J1822" s="11">
        <v>0</v>
      </c>
      <c r="K1822" s="11">
        <v>0</v>
      </c>
      <c r="L1822" s="11">
        <v>0</v>
      </c>
      <c r="M1822" s="11">
        <v>0</v>
      </c>
      <c r="N1822" s="11"/>
      <c r="O1822" s="11"/>
    </row>
    <row r="1823" spans="1:15" x14ac:dyDescent="0.35">
      <c r="A1823" s="10" t="str">
        <f t="shared" si="59"/>
        <v>DISTRIBUCION VOLUMEN X CRITERIO (kg ó litros)Leche+bebidas vegetalesDE 35 A 49 AÑOS</v>
      </c>
      <c r="B1823" s="10">
        <v>0</v>
      </c>
      <c r="C1823" s="10">
        <v>0</v>
      </c>
      <c r="D1823" s="10" t="s">
        <v>38</v>
      </c>
      <c r="E1823" s="84">
        <v>28.409087039835462</v>
      </c>
      <c r="F1823" s="84">
        <v>26.976819367881809</v>
      </c>
      <c r="G1823" s="84">
        <v>24.874195899562025</v>
      </c>
      <c r="H1823" s="11">
        <v>0</v>
      </c>
      <c r="I1823" s="11">
        <v>0</v>
      </c>
      <c r="J1823" s="11">
        <v>0</v>
      </c>
      <c r="K1823" s="11">
        <v>0</v>
      </c>
      <c r="L1823" s="11">
        <v>0</v>
      </c>
      <c r="M1823" s="11">
        <v>0</v>
      </c>
      <c r="N1823" s="11"/>
      <c r="O1823" s="11"/>
    </row>
    <row r="1824" spans="1:15" x14ac:dyDescent="0.35">
      <c r="A1824" s="10" t="str">
        <f t="shared" si="59"/>
        <v>DISTRIBUCION VOLUMEN X CRITERIO (kg ó litros)Leche+bebidas vegetalesDE 50 A 59 AÑOS</v>
      </c>
      <c r="B1824" s="10">
        <v>0</v>
      </c>
      <c r="C1824" s="10">
        <v>0</v>
      </c>
      <c r="D1824" s="10" t="s">
        <v>39</v>
      </c>
      <c r="E1824" s="84">
        <v>24.957073286927326</v>
      </c>
      <c r="F1824" s="84">
        <v>25.222947844249816</v>
      </c>
      <c r="G1824" s="84">
        <v>27.367372278339598</v>
      </c>
      <c r="H1824" s="11">
        <v>0</v>
      </c>
      <c r="I1824" s="11">
        <v>0</v>
      </c>
      <c r="J1824" s="11">
        <v>0</v>
      </c>
      <c r="K1824" s="11">
        <v>0</v>
      </c>
      <c r="L1824" s="11">
        <v>0</v>
      </c>
      <c r="M1824" s="11">
        <v>0</v>
      </c>
      <c r="N1824" s="11"/>
      <c r="O1824" s="11"/>
    </row>
    <row r="1825" spans="1:15" x14ac:dyDescent="0.35">
      <c r="A1825" s="10" t="str">
        <f t="shared" si="59"/>
        <v>DISTRIBUCION VOLUMEN X CRITERIO (kg ó litros)Leche+bebidas vegetalesDE 60 A 75 AÑOS</v>
      </c>
      <c r="B1825" s="10">
        <v>0</v>
      </c>
      <c r="C1825" s="10">
        <v>0</v>
      </c>
      <c r="D1825" s="10" t="s">
        <v>40</v>
      </c>
      <c r="E1825" s="84">
        <v>37.705220298845035</v>
      </c>
      <c r="F1825" s="84">
        <v>38.5659567119408</v>
      </c>
      <c r="G1825" s="84">
        <v>39.604966379430152</v>
      </c>
      <c r="H1825" s="11">
        <v>0</v>
      </c>
      <c r="I1825" s="11">
        <v>0</v>
      </c>
      <c r="J1825" s="11">
        <v>0</v>
      </c>
      <c r="K1825" s="11">
        <v>0</v>
      </c>
      <c r="L1825" s="11">
        <v>0</v>
      </c>
      <c r="M1825" s="11">
        <v>0</v>
      </c>
      <c r="N1825" s="11"/>
      <c r="O1825" s="11"/>
    </row>
    <row r="1826" spans="1:15" x14ac:dyDescent="0.35">
      <c r="A1826" s="10" t="str">
        <f t="shared" si="59"/>
        <v>DISTRIBUCION VOLUMEN X CRITERIO (kg ó litros)Leche+bebidas vegetalesNIVEL ALTO</v>
      </c>
      <c r="B1826" s="10">
        <v>0</v>
      </c>
      <c r="C1826" s="10">
        <v>0</v>
      </c>
      <c r="D1826" s="10" t="s">
        <v>203</v>
      </c>
      <c r="E1826" s="84">
        <v>23.448038247780072</v>
      </c>
      <c r="F1826" s="84">
        <v>23.387101795795829</v>
      </c>
      <c r="G1826" s="84">
        <v>23.619688889986033</v>
      </c>
      <c r="H1826" s="11">
        <v>0</v>
      </c>
      <c r="I1826" s="11">
        <v>0</v>
      </c>
      <c r="J1826" s="11">
        <v>0</v>
      </c>
      <c r="K1826" s="11">
        <v>0</v>
      </c>
      <c r="L1826" s="11">
        <v>0</v>
      </c>
      <c r="M1826" s="11">
        <v>0</v>
      </c>
      <c r="N1826" s="11"/>
      <c r="O1826" s="11"/>
    </row>
    <row r="1827" spans="1:15" x14ac:dyDescent="0.35">
      <c r="A1827" s="10" t="str">
        <f t="shared" si="59"/>
        <v>DISTRIBUCION VOLUMEN X CRITERIO (kg ó litros)Leche+bebidas vegetalesNIVEL MEDIO ALTO</v>
      </c>
      <c r="B1827" s="10">
        <v>0</v>
      </c>
      <c r="C1827" s="10">
        <v>0</v>
      </c>
      <c r="D1827" s="10" t="s">
        <v>204</v>
      </c>
      <c r="E1827" s="84">
        <v>14.564661807891898</v>
      </c>
      <c r="F1827" s="84">
        <v>14.224884978370255</v>
      </c>
      <c r="G1827" s="84">
        <v>12.174012531415105</v>
      </c>
      <c r="H1827" s="11">
        <v>0</v>
      </c>
      <c r="I1827" s="11">
        <v>0</v>
      </c>
      <c r="J1827" s="11">
        <v>0</v>
      </c>
      <c r="K1827" s="11">
        <v>0</v>
      </c>
      <c r="L1827" s="11">
        <v>0</v>
      </c>
      <c r="M1827" s="11">
        <v>0</v>
      </c>
      <c r="N1827" s="11"/>
      <c r="O1827" s="11"/>
    </row>
    <row r="1828" spans="1:15" x14ac:dyDescent="0.35">
      <c r="A1828" s="10" t="str">
        <f t="shared" si="59"/>
        <v>DISTRIBUCION VOLUMEN X CRITERIO (kg ó litros)Leche+bebidas vegetalesNIVEL MEDIO</v>
      </c>
      <c r="B1828" s="10">
        <v>0</v>
      </c>
      <c r="C1828" s="10">
        <v>0</v>
      </c>
      <c r="D1828" s="10" t="s">
        <v>205</v>
      </c>
      <c r="E1828" s="84">
        <v>22.864105773364741</v>
      </c>
      <c r="F1828" s="84">
        <v>23.062461855156048</v>
      </c>
      <c r="G1828" s="84">
        <v>23.824318105860598</v>
      </c>
      <c r="H1828" s="11">
        <v>0</v>
      </c>
      <c r="I1828" s="11">
        <v>0</v>
      </c>
      <c r="J1828" s="11">
        <v>0</v>
      </c>
      <c r="K1828" s="11">
        <v>0</v>
      </c>
      <c r="L1828" s="11">
        <v>0</v>
      </c>
      <c r="M1828" s="11">
        <v>0</v>
      </c>
      <c r="N1828" s="11"/>
      <c r="O1828" s="11"/>
    </row>
    <row r="1829" spans="1:15" x14ac:dyDescent="0.35">
      <c r="A1829" s="10" t="str">
        <f t="shared" si="59"/>
        <v>DISTRIBUCION VOLUMEN X CRITERIO (kg ó litros)Leche+bebidas vegetalesNIVEL MEDIO BAJO</v>
      </c>
      <c r="B1829" s="10">
        <v>0</v>
      </c>
      <c r="C1829" s="10">
        <v>0</v>
      </c>
      <c r="D1829" s="10" t="s">
        <v>206</v>
      </c>
      <c r="E1829" s="84">
        <v>17.453206537827349</v>
      </c>
      <c r="F1829" s="84">
        <v>16.074576097363376</v>
      </c>
      <c r="G1829" s="84">
        <v>17.37711339323625</v>
      </c>
      <c r="H1829" s="11">
        <v>0</v>
      </c>
      <c r="I1829" s="11">
        <v>0</v>
      </c>
      <c r="J1829" s="11">
        <v>0</v>
      </c>
      <c r="K1829" s="11">
        <v>0</v>
      </c>
      <c r="L1829" s="11">
        <v>0</v>
      </c>
      <c r="M1829" s="11">
        <v>0</v>
      </c>
      <c r="N1829" s="11"/>
      <c r="O1829" s="11"/>
    </row>
    <row r="1830" spans="1:15" x14ac:dyDescent="0.35">
      <c r="A1830" s="10" t="str">
        <f t="shared" si="59"/>
        <v>DISTRIBUCION VOLUMEN X CRITERIO (kg ó litros)Leche+bebidas vegetalesNIVEL BAJO</v>
      </c>
      <c r="B1830" s="10">
        <v>0</v>
      </c>
      <c r="C1830" s="10">
        <v>0</v>
      </c>
      <c r="D1830" s="10" t="s">
        <v>207</v>
      </c>
      <c r="E1830" s="84">
        <v>21.669987163635561</v>
      </c>
      <c r="F1830" s="84">
        <v>23.250969163024887</v>
      </c>
      <c r="G1830" s="84">
        <v>23.004881223078829</v>
      </c>
      <c r="H1830" s="11">
        <v>0</v>
      </c>
      <c r="I1830" s="11">
        <v>0</v>
      </c>
      <c r="J1830" s="11">
        <v>0</v>
      </c>
      <c r="K1830" s="11">
        <v>0</v>
      </c>
      <c r="L1830" s="11">
        <v>0</v>
      </c>
      <c r="M1830" s="11">
        <v>0</v>
      </c>
      <c r="N1830" s="11"/>
      <c r="O1830" s="11"/>
    </row>
    <row r="1831" spans="1:15" x14ac:dyDescent="0.35">
      <c r="A1831" s="10" t="str">
        <f t="shared" si="59"/>
        <v>DISTRIBUCION VOLUMEN X CRITERIO (kg ó litros)Leche+bebidas vegetalesHOMBRE</v>
      </c>
      <c r="B1831" s="10">
        <v>0</v>
      </c>
      <c r="C1831" s="10">
        <v>0</v>
      </c>
      <c r="D1831" s="10" t="s">
        <v>17</v>
      </c>
      <c r="E1831" s="84">
        <v>60.52317798365727</v>
      </c>
      <c r="F1831" s="84">
        <v>57.755594500558793</v>
      </c>
      <c r="G1831" s="84">
        <v>57.841520592813922</v>
      </c>
      <c r="H1831" s="11">
        <v>0</v>
      </c>
      <c r="I1831" s="11">
        <v>0</v>
      </c>
      <c r="J1831" s="11">
        <v>0</v>
      </c>
      <c r="K1831" s="11">
        <v>0</v>
      </c>
      <c r="L1831" s="11">
        <v>0</v>
      </c>
      <c r="M1831" s="11">
        <v>0</v>
      </c>
      <c r="N1831" s="11"/>
      <c r="O1831" s="11"/>
    </row>
    <row r="1832" spans="1:15" x14ac:dyDescent="0.35">
      <c r="A1832" s="10" t="str">
        <f t="shared" si="59"/>
        <v>DISTRIBUCION VOLUMEN X CRITERIO (kg ó litros)Leche+bebidas vegetalesMUJER</v>
      </c>
      <c r="B1832" s="10">
        <v>0</v>
      </c>
      <c r="C1832" s="10">
        <v>0</v>
      </c>
      <c r="D1832" s="10" t="s">
        <v>18</v>
      </c>
      <c r="E1832" s="84">
        <v>39.47681495249612</v>
      </c>
      <c r="F1832" s="84">
        <v>42.244399526580253</v>
      </c>
      <c r="G1832" s="84">
        <v>42.158492488384972</v>
      </c>
      <c r="H1832" s="11">
        <v>0</v>
      </c>
      <c r="I1832" s="11">
        <v>0</v>
      </c>
      <c r="J1832" s="11">
        <v>0</v>
      </c>
      <c r="K1832" s="11">
        <v>0</v>
      </c>
      <c r="L1832" s="11">
        <v>0</v>
      </c>
      <c r="M1832" s="11">
        <v>0</v>
      </c>
      <c r="N1832" s="11"/>
      <c r="O1832" s="11"/>
    </row>
    <row r="1833" spans="1:15" x14ac:dyDescent="0.35">
      <c r="A1833" s="10" t="str">
        <f>$B$1713&amp;$C$1833&amp;D1833</f>
        <v>DISTRIBUCION VOLUMEN X CRITERIO (kg ó litros)LecheT.ESPAÑA</v>
      </c>
      <c r="B1833" s="10">
        <v>0</v>
      </c>
      <c r="C1833" s="10" t="s">
        <v>118</v>
      </c>
      <c r="D1833" s="10" t="s">
        <v>32</v>
      </c>
      <c r="E1833" s="84">
        <v>100</v>
      </c>
      <c r="F1833" s="84">
        <v>100</v>
      </c>
      <c r="G1833" s="84">
        <v>100</v>
      </c>
      <c r="H1833" s="11">
        <v>0</v>
      </c>
      <c r="I1833" s="11">
        <v>0</v>
      </c>
      <c r="J1833" s="11">
        <v>0</v>
      </c>
      <c r="K1833" s="11">
        <v>0</v>
      </c>
      <c r="L1833" s="11">
        <v>0</v>
      </c>
      <c r="M1833" s="11">
        <v>0</v>
      </c>
      <c r="N1833" s="11"/>
      <c r="O1833" s="11"/>
    </row>
    <row r="1834" spans="1:15" x14ac:dyDescent="0.35">
      <c r="A1834" s="10" t="str">
        <f t="shared" ref="A1834:A1862" si="60">$B$1713&amp;$C$1833&amp;D1834</f>
        <v>DISTRIBUCION VOLUMEN X CRITERIO (kg ó litros)LecheBCN AM</v>
      </c>
      <c r="B1834" s="10">
        <v>0</v>
      </c>
      <c r="C1834" s="10">
        <v>0</v>
      </c>
      <c r="D1834" s="10" t="s">
        <v>1</v>
      </c>
      <c r="E1834" s="84">
        <v>7.8263926266139361</v>
      </c>
      <c r="F1834" s="84">
        <v>8.5827269260201202</v>
      </c>
      <c r="G1834" s="84">
        <v>8.5328190350037936</v>
      </c>
      <c r="H1834" s="11">
        <v>0</v>
      </c>
      <c r="I1834" s="11">
        <v>0</v>
      </c>
      <c r="J1834" s="11">
        <v>0</v>
      </c>
      <c r="K1834" s="11">
        <v>0</v>
      </c>
      <c r="L1834" s="11">
        <v>0</v>
      </c>
      <c r="M1834" s="11">
        <v>0</v>
      </c>
      <c r="N1834" s="11"/>
      <c r="O1834" s="11"/>
    </row>
    <row r="1835" spans="1:15" x14ac:dyDescent="0.35">
      <c r="A1835" s="10" t="str">
        <f t="shared" si="60"/>
        <v>DISTRIBUCION VOLUMEN X CRITERIO (kg ó litros)LecheREST.CAT ARAGON</v>
      </c>
      <c r="B1835" s="10">
        <v>0</v>
      </c>
      <c r="C1835" s="10">
        <v>0</v>
      </c>
      <c r="D1835" s="10" t="s">
        <v>2</v>
      </c>
      <c r="E1835" s="84">
        <v>9.171211696112227</v>
      </c>
      <c r="F1835" s="84">
        <v>8.8663441948081143</v>
      </c>
      <c r="G1835" s="84">
        <v>9.0721576505241952</v>
      </c>
      <c r="H1835" s="11">
        <v>0</v>
      </c>
      <c r="I1835" s="11">
        <v>0</v>
      </c>
      <c r="J1835" s="11">
        <v>0</v>
      </c>
      <c r="K1835" s="11">
        <v>0</v>
      </c>
      <c r="L1835" s="11">
        <v>0</v>
      </c>
      <c r="M1835" s="11">
        <v>0</v>
      </c>
      <c r="N1835" s="11"/>
      <c r="O1835" s="11"/>
    </row>
    <row r="1836" spans="1:15" x14ac:dyDescent="0.35">
      <c r="A1836" s="10" t="str">
        <f t="shared" si="60"/>
        <v>DISTRIBUCION VOLUMEN X CRITERIO (kg ó litros)LecheLEVANTE</v>
      </c>
      <c r="B1836" s="10">
        <v>0</v>
      </c>
      <c r="C1836" s="10">
        <v>0</v>
      </c>
      <c r="D1836" s="10" t="s">
        <v>3</v>
      </c>
      <c r="E1836" s="84">
        <v>11.137645021879289</v>
      </c>
      <c r="F1836" s="84">
        <v>10.380299329044334</v>
      </c>
      <c r="G1836" s="84">
        <v>10.272468735027839</v>
      </c>
      <c r="H1836" s="11">
        <v>0</v>
      </c>
      <c r="I1836" s="11">
        <v>0</v>
      </c>
      <c r="J1836" s="11">
        <v>0</v>
      </c>
      <c r="K1836" s="11">
        <v>0</v>
      </c>
      <c r="L1836" s="11">
        <v>0</v>
      </c>
      <c r="M1836" s="11">
        <v>0</v>
      </c>
      <c r="N1836" s="11"/>
      <c r="O1836" s="11"/>
    </row>
    <row r="1837" spans="1:15" x14ac:dyDescent="0.35">
      <c r="A1837" s="10" t="str">
        <f t="shared" si="60"/>
        <v>DISTRIBUCION VOLUMEN X CRITERIO (kg ó litros)LecheANDALUCIA</v>
      </c>
      <c r="B1837" s="10">
        <v>0</v>
      </c>
      <c r="C1837" s="10">
        <v>0</v>
      </c>
      <c r="D1837" s="10" t="s">
        <v>4</v>
      </c>
      <c r="E1837" s="84">
        <v>21.011888245695364</v>
      </c>
      <c r="F1837" s="84">
        <v>20.564102916740044</v>
      </c>
      <c r="G1837" s="84">
        <v>20.715506740105422</v>
      </c>
      <c r="H1837" s="11">
        <v>0</v>
      </c>
      <c r="I1837" s="11">
        <v>0</v>
      </c>
      <c r="J1837" s="11">
        <v>0</v>
      </c>
      <c r="K1837" s="11">
        <v>0</v>
      </c>
      <c r="L1837" s="11">
        <v>0</v>
      </c>
      <c r="M1837" s="11">
        <v>0</v>
      </c>
      <c r="N1837" s="11"/>
      <c r="O1837" s="11"/>
    </row>
    <row r="1838" spans="1:15" x14ac:dyDescent="0.35">
      <c r="A1838" s="10" t="str">
        <f t="shared" si="60"/>
        <v>DISTRIBUCION VOLUMEN X CRITERIO (kg ó litros)LecheMDD AM</v>
      </c>
      <c r="B1838" s="10">
        <v>0</v>
      </c>
      <c r="C1838" s="10">
        <v>0</v>
      </c>
      <c r="D1838" s="10" t="s">
        <v>5</v>
      </c>
      <c r="E1838" s="84">
        <v>13.555581056680715</v>
      </c>
      <c r="F1838" s="84">
        <v>13.930510140765023</v>
      </c>
      <c r="G1838" s="84">
        <v>13.787368143368212</v>
      </c>
      <c r="H1838" s="11">
        <v>0</v>
      </c>
      <c r="I1838" s="11">
        <v>0</v>
      </c>
      <c r="J1838" s="11">
        <v>0</v>
      </c>
      <c r="K1838" s="11">
        <v>0</v>
      </c>
      <c r="L1838" s="11">
        <v>0</v>
      </c>
      <c r="M1838" s="11">
        <v>0</v>
      </c>
      <c r="N1838" s="11"/>
      <c r="O1838" s="11"/>
    </row>
    <row r="1839" spans="1:15" x14ac:dyDescent="0.35">
      <c r="A1839" s="10" t="str">
        <f t="shared" si="60"/>
        <v>DISTRIBUCION VOLUMEN X CRITERIO (kg ó litros)LecheRTO CENTRO</v>
      </c>
      <c r="B1839" s="10">
        <v>0</v>
      </c>
      <c r="C1839" s="10">
        <v>0</v>
      </c>
      <c r="D1839" s="10" t="s">
        <v>6</v>
      </c>
      <c r="E1839" s="84">
        <v>8.9159950568118838</v>
      </c>
      <c r="F1839" s="84">
        <v>9.5710797627130564</v>
      </c>
      <c r="G1839" s="84">
        <v>9.0526254197542553</v>
      </c>
      <c r="H1839" s="11">
        <v>0</v>
      </c>
      <c r="I1839" s="11">
        <v>0</v>
      </c>
      <c r="J1839" s="11">
        <v>0</v>
      </c>
      <c r="K1839" s="11">
        <v>0</v>
      </c>
      <c r="L1839" s="11">
        <v>0</v>
      </c>
      <c r="M1839" s="11">
        <v>0</v>
      </c>
      <c r="N1839" s="11"/>
      <c r="O1839" s="11"/>
    </row>
    <row r="1840" spans="1:15" x14ac:dyDescent="0.35">
      <c r="A1840" s="10" t="str">
        <f t="shared" si="60"/>
        <v>DISTRIBUCION VOLUMEN X CRITERIO (kg ó litros)LecheNORTE-CENTRO</v>
      </c>
      <c r="B1840" s="10">
        <v>0</v>
      </c>
      <c r="C1840" s="10">
        <v>0</v>
      </c>
      <c r="D1840" s="10" t="s">
        <v>7</v>
      </c>
      <c r="E1840" s="84">
        <v>12.090451503336725</v>
      </c>
      <c r="F1840" s="84">
        <v>12.278167933046662</v>
      </c>
      <c r="G1840" s="84">
        <v>12.982597443475582</v>
      </c>
      <c r="H1840" s="11">
        <v>0</v>
      </c>
      <c r="I1840" s="11">
        <v>0</v>
      </c>
      <c r="J1840" s="11">
        <v>0</v>
      </c>
      <c r="K1840" s="11">
        <v>0</v>
      </c>
      <c r="L1840" s="11">
        <v>0</v>
      </c>
      <c r="M1840" s="11">
        <v>0</v>
      </c>
      <c r="N1840" s="11"/>
      <c r="O1840" s="11"/>
    </row>
    <row r="1841" spans="1:15" x14ac:dyDescent="0.35">
      <c r="A1841" s="10" t="str">
        <f t="shared" si="60"/>
        <v>DISTRIBUCION VOLUMEN X CRITERIO (kg ó litros)LecheNOROESTE</v>
      </c>
      <c r="B1841" s="10">
        <v>0</v>
      </c>
      <c r="C1841" s="10">
        <v>0</v>
      </c>
      <c r="D1841" s="10" t="s">
        <v>8</v>
      </c>
      <c r="E1841" s="84">
        <v>16.290820266344955</v>
      </c>
      <c r="F1841" s="84">
        <v>15.826761108433852</v>
      </c>
      <c r="G1841" s="84">
        <v>15.584463046747155</v>
      </c>
      <c r="H1841" s="11">
        <v>0</v>
      </c>
      <c r="I1841" s="11">
        <v>0</v>
      </c>
      <c r="J1841" s="11">
        <v>0</v>
      </c>
      <c r="K1841" s="11">
        <v>0</v>
      </c>
      <c r="L1841" s="11">
        <v>0</v>
      </c>
      <c r="M1841" s="11">
        <v>0</v>
      </c>
      <c r="N1841" s="11"/>
      <c r="O1841" s="11"/>
    </row>
    <row r="1842" spans="1:15" x14ac:dyDescent="0.35">
      <c r="A1842" s="10" t="str">
        <f t="shared" si="60"/>
        <v>DISTRIBUCION VOLUMEN X CRITERIO (kg ó litros)Leche&lt;2MIL</v>
      </c>
      <c r="B1842" s="10">
        <v>0</v>
      </c>
      <c r="C1842" s="10">
        <v>0</v>
      </c>
      <c r="D1842" s="10" t="s">
        <v>9</v>
      </c>
      <c r="E1842" s="84">
        <v>5.0183034830246509</v>
      </c>
      <c r="F1842" s="84">
        <v>4.4743502999429827</v>
      </c>
      <c r="G1842" s="84">
        <v>4.3971930499658827</v>
      </c>
      <c r="H1842" s="11">
        <v>0</v>
      </c>
      <c r="I1842" s="11">
        <v>0</v>
      </c>
      <c r="J1842" s="11">
        <v>0</v>
      </c>
      <c r="K1842" s="11">
        <v>0</v>
      </c>
      <c r="L1842" s="11">
        <v>0</v>
      </c>
      <c r="M1842" s="11">
        <v>0</v>
      </c>
      <c r="N1842" s="11"/>
      <c r="O1842" s="11"/>
    </row>
    <row r="1843" spans="1:15" x14ac:dyDescent="0.35">
      <c r="A1843" s="10" t="str">
        <f t="shared" si="60"/>
        <v>DISTRIBUCION VOLUMEN X CRITERIO (kg ó litros)Leche2-5MIL</v>
      </c>
      <c r="B1843" s="10">
        <v>0</v>
      </c>
      <c r="C1843" s="10">
        <v>0</v>
      </c>
      <c r="D1843" s="10" t="s">
        <v>10</v>
      </c>
      <c r="E1843" s="84">
        <v>4.3768578693979547</v>
      </c>
      <c r="F1843" s="84">
        <v>4.4891723130434746</v>
      </c>
      <c r="G1843" s="84">
        <v>4.603522758448614</v>
      </c>
      <c r="H1843" s="11">
        <v>0</v>
      </c>
      <c r="I1843" s="11">
        <v>0</v>
      </c>
      <c r="J1843" s="11">
        <v>0</v>
      </c>
      <c r="K1843" s="11">
        <v>0</v>
      </c>
      <c r="L1843" s="11">
        <v>0</v>
      </c>
      <c r="M1843" s="11">
        <v>0</v>
      </c>
      <c r="N1843" s="11"/>
      <c r="O1843" s="11"/>
    </row>
    <row r="1844" spans="1:15" x14ac:dyDescent="0.35">
      <c r="A1844" s="10" t="str">
        <f t="shared" si="60"/>
        <v>DISTRIBUCION VOLUMEN X CRITERIO (kg ó litros)Leche5-10MIL</v>
      </c>
      <c r="B1844" s="10">
        <v>0</v>
      </c>
      <c r="C1844" s="10">
        <v>0</v>
      </c>
      <c r="D1844" s="10" t="s">
        <v>11</v>
      </c>
      <c r="E1844" s="84">
        <v>5.9924905712373207</v>
      </c>
      <c r="F1844" s="84">
        <v>6.7358079724395825</v>
      </c>
      <c r="G1844" s="84">
        <v>6.4954291556311397</v>
      </c>
      <c r="H1844" s="11">
        <v>0</v>
      </c>
      <c r="I1844" s="11">
        <v>0</v>
      </c>
      <c r="J1844" s="11">
        <v>0</v>
      </c>
      <c r="K1844" s="11">
        <v>0</v>
      </c>
      <c r="L1844" s="11">
        <v>0</v>
      </c>
      <c r="M1844" s="11">
        <v>0</v>
      </c>
      <c r="N1844" s="11"/>
      <c r="O1844" s="11"/>
    </row>
    <row r="1845" spans="1:15" x14ac:dyDescent="0.35">
      <c r="A1845" s="10" t="str">
        <f t="shared" si="60"/>
        <v>DISTRIBUCION VOLUMEN X CRITERIO (kg ó litros)Leche10-30MIL</v>
      </c>
      <c r="B1845" s="10">
        <v>0</v>
      </c>
      <c r="C1845" s="10">
        <v>0</v>
      </c>
      <c r="D1845" s="10" t="s">
        <v>12</v>
      </c>
      <c r="E1845" s="84">
        <v>18.774847405076752</v>
      </c>
      <c r="F1845" s="84">
        <v>17.693405435880425</v>
      </c>
      <c r="G1845" s="84">
        <v>17.878256423614907</v>
      </c>
      <c r="H1845" s="11">
        <v>0</v>
      </c>
      <c r="I1845" s="11">
        <v>0</v>
      </c>
      <c r="J1845" s="11">
        <v>0</v>
      </c>
      <c r="K1845" s="11">
        <v>0</v>
      </c>
      <c r="L1845" s="11">
        <v>0</v>
      </c>
      <c r="M1845" s="11">
        <v>0</v>
      </c>
      <c r="N1845" s="11"/>
      <c r="O1845" s="11"/>
    </row>
    <row r="1846" spans="1:15" x14ac:dyDescent="0.35">
      <c r="A1846" s="10" t="str">
        <f t="shared" si="60"/>
        <v>DISTRIBUCION VOLUMEN X CRITERIO (kg ó litros)Leche30-100MIL</v>
      </c>
      <c r="B1846" s="10">
        <v>0</v>
      </c>
      <c r="C1846" s="10">
        <v>0</v>
      </c>
      <c r="D1846" s="10" t="s">
        <v>13</v>
      </c>
      <c r="E1846" s="84">
        <v>21.694754457286507</v>
      </c>
      <c r="F1846" s="84">
        <v>22.37248530743528</v>
      </c>
      <c r="G1846" s="84">
        <v>22.163296070567228</v>
      </c>
      <c r="H1846" s="11">
        <v>0</v>
      </c>
      <c r="I1846" s="11">
        <v>0</v>
      </c>
      <c r="J1846" s="11">
        <v>0</v>
      </c>
      <c r="K1846" s="11">
        <v>0</v>
      </c>
      <c r="L1846" s="11">
        <v>0</v>
      </c>
      <c r="M1846" s="11">
        <v>0</v>
      </c>
      <c r="N1846" s="11"/>
      <c r="O1846" s="11"/>
    </row>
    <row r="1847" spans="1:15" x14ac:dyDescent="0.35">
      <c r="A1847" s="10" t="str">
        <f t="shared" si="60"/>
        <v>DISTRIBUCION VOLUMEN X CRITERIO (kg ó litros)Leche100-200MIL</v>
      </c>
      <c r="B1847" s="10">
        <v>0</v>
      </c>
      <c r="C1847" s="10">
        <v>0</v>
      </c>
      <c r="D1847" s="10" t="s">
        <v>14</v>
      </c>
      <c r="E1847" s="84">
        <v>11.272008315718148</v>
      </c>
      <c r="F1847" s="84">
        <v>11.923972863957443</v>
      </c>
      <c r="G1847" s="84">
        <v>12.700587327177212</v>
      </c>
      <c r="H1847" s="11">
        <v>0</v>
      </c>
      <c r="I1847" s="11">
        <v>0</v>
      </c>
      <c r="J1847" s="11">
        <v>0</v>
      </c>
      <c r="K1847" s="11">
        <v>0</v>
      </c>
      <c r="L1847" s="11">
        <v>0</v>
      </c>
      <c r="M1847" s="11">
        <v>0</v>
      </c>
      <c r="N1847" s="11"/>
      <c r="O1847" s="11"/>
    </row>
    <row r="1848" spans="1:15" x14ac:dyDescent="0.35">
      <c r="A1848" s="10" t="str">
        <f t="shared" si="60"/>
        <v>DISTRIBUCION VOLUMEN X CRITERIO (kg ó litros)Leche200-500MIL</v>
      </c>
      <c r="B1848" s="10">
        <v>0</v>
      </c>
      <c r="C1848" s="10">
        <v>0</v>
      </c>
      <c r="D1848" s="10" t="s">
        <v>15</v>
      </c>
      <c r="E1848" s="84">
        <v>15.429498509725379</v>
      </c>
      <c r="F1848" s="84">
        <v>13.670560479191032</v>
      </c>
      <c r="G1848" s="84">
        <v>13.083630407489608</v>
      </c>
      <c r="H1848" s="11">
        <v>0</v>
      </c>
      <c r="I1848" s="11">
        <v>0</v>
      </c>
      <c r="J1848" s="11">
        <v>0</v>
      </c>
      <c r="K1848" s="11">
        <v>0</v>
      </c>
      <c r="L1848" s="11">
        <v>0</v>
      </c>
      <c r="M1848" s="11">
        <v>0</v>
      </c>
      <c r="N1848" s="11"/>
      <c r="O1848" s="11"/>
    </row>
    <row r="1849" spans="1:15" x14ac:dyDescent="0.35">
      <c r="A1849" s="10" t="str">
        <f t="shared" si="60"/>
        <v>DISTRIBUCION VOLUMEN X CRITERIO (kg ó litros)Leche&gt;500MIL</v>
      </c>
      <c r="B1849" s="10">
        <v>0</v>
      </c>
      <c r="C1849" s="10">
        <v>0</v>
      </c>
      <c r="D1849" s="10" t="s">
        <v>16</v>
      </c>
      <c r="E1849" s="84">
        <v>17.441224262340878</v>
      </c>
      <c r="F1849" s="84">
        <v>18.64024589026225</v>
      </c>
      <c r="G1849" s="84">
        <v>18.678099323811374</v>
      </c>
      <c r="H1849" s="11">
        <v>0</v>
      </c>
      <c r="I1849" s="11">
        <v>0</v>
      </c>
      <c r="J1849" s="11">
        <v>0</v>
      </c>
      <c r="K1849" s="11">
        <v>0</v>
      </c>
      <c r="L1849" s="11">
        <v>0</v>
      </c>
      <c r="M1849" s="11">
        <v>0</v>
      </c>
      <c r="N1849" s="11"/>
      <c r="O1849" s="11"/>
    </row>
    <row r="1850" spans="1:15" x14ac:dyDescent="0.35">
      <c r="A1850" s="10" t="str">
        <f t="shared" si="60"/>
        <v>DISTRIBUCION VOLUMEN X CRITERIO (kg ó litros)LecheDE 15 A 19 AÑOS</v>
      </c>
      <c r="B1850" s="10">
        <v>0</v>
      </c>
      <c r="C1850" s="10">
        <v>0</v>
      </c>
      <c r="D1850" s="10" t="s">
        <v>35</v>
      </c>
      <c r="E1850" s="84">
        <v>0.72883941237202832</v>
      </c>
      <c r="F1850" s="84">
        <v>0.9540543753848898</v>
      </c>
      <c r="G1850" s="84">
        <v>0.65951020101772806</v>
      </c>
      <c r="H1850" s="11">
        <v>0</v>
      </c>
      <c r="I1850" s="11">
        <v>0</v>
      </c>
      <c r="J1850" s="11">
        <v>0</v>
      </c>
      <c r="K1850" s="11">
        <v>0</v>
      </c>
      <c r="L1850" s="11">
        <v>0</v>
      </c>
      <c r="M1850" s="11">
        <v>0</v>
      </c>
      <c r="N1850" s="11"/>
      <c r="O1850" s="11"/>
    </row>
    <row r="1851" spans="1:15" x14ac:dyDescent="0.35">
      <c r="A1851" s="10" t="str">
        <f t="shared" si="60"/>
        <v>DISTRIBUCION VOLUMEN X CRITERIO (kg ó litros)LecheDE 20 A 24 AÑOS</v>
      </c>
      <c r="B1851" s="10">
        <v>0</v>
      </c>
      <c r="C1851" s="10">
        <v>0</v>
      </c>
      <c r="D1851" s="10" t="s">
        <v>36</v>
      </c>
      <c r="E1851" s="84">
        <v>1.7179322395226233</v>
      </c>
      <c r="F1851" s="84">
        <v>1.6919883176311843</v>
      </c>
      <c r="G1851" s="84">
        <v>1.6849263298579891</v>
      </c>
      <c r="H1851" s="11">
        <v>0</v>
      </c>
      <c r="I1851" s="11">
        <v>0</v>
      </c>
      <c r="J1851" s="11">
        <v>0</v>
      </c>
      <c r="K1851" s="11">
        <v>0</v>
      </c>
      <c r="L1851" s="11">
        <v>0</v>
      </c>
      <c r="M1851" s="11">
        <v>0</v>
      </c>
      <c r="N1851" s="11"/>
      <c r="O1851" s="11"/>
    </row>
    <row r="1852" spans="1:15" x14ac:dyDescent="0.35">
      <c r="A1852" s="10" t="str">
        <f t="shared" si="60"/>
        <v>DISTRIBUCION VOLUMEN X CRITERIO (kg ó litros)LecheDE 25 A 34 AÑOS</v>
      </c>
      <c r="B1852" s="10">
        <v>0</v>
      </c>
      <c r="C1852" s="10">
        <v>0</v>
      </c>
      <c r="D1852" s="10" t="s">
        <v>37</v>
      </c>
      <c r="E1852" s="84">
        <v>6.2193389922292832</v>
      </c>
      <c r="F1852" s="84">
        <v>6.1564945214209725</v>
      </c>
      <c r="G1852" s="84">
        <v>5.6642288803032095</v>
      </c>
      <c r="H1852" s="11">
        <v>0</v>
      </c>
      <c r="I1852" s="11">
        <v>0</v>
      </c>
      <c r="J1852" s="11">
        <v>0</v>
      </c>
      <c r="K1852" s="11">
        <v>0</v>
      </c>
      <c r="L1852" s="11">
        <v>0</v>
      </c>
      <c r="M1852" s="11">
        <v>0</v>
      </c>
      <c r="N1852" s="11"/>
      <c r="O1852" s="11"/>
    </row>
    <row r="1853" spans="1:15" x14ac:dyDescent="0.35">
      <c r="A1853" s="10" t="str">
        <f t="shared" si="60"/>
        <v>DISTRIBUCION VOLUMEN X CRITERIO (kg ó litros)LecheDE 35 A 49 AÑOS</v>
      </c>
      <c r="B1853" s="10">
        <v>0</v>
      </c>
      <c r="C1853" s="10">
        <v>0</v>
      </c>
      <c r="D1853" s="10" t="s">
        <v>38</v>
      </c>
      <c r="E1853" s="84">
        <v>28.041137627760421</v>
      </c>
      <c r="F1853" s="84">
        <v>26.813047177357475</v>
      </c>
      <c r="G1853" s="84">
        <v>25.079991649625061</v>
      </c>
      <c r="H1853" s="11">
        <v>0</v>
      </c>
      <c r="I1853" s="11">
        <v>0</v>
      </c>
      <c r="J1853" s="11">
        <v>0</v>
      </c>
      <c r="K1853" s="11">
        <v>0</v>
      </c>
      <c r="L1853" s="11">
        <v>0</v>
      </c>
      <c r="M1853" s="11">
        <v>0</v>
      </c>
      <c r="N1853" s="11"/>
      <c r="O1853" s="11"/>
    </row>
    <row r="1854" spans="1:15" x14ac:dyDescent="0.35">
      <c r="A1854" s="10" t="str">
        <f t="shared" si="60"/>
        <v>DISTRIBUCION VOLUMEN X CRITERIO (kg ó litros)LecheDE 50 A 59 AÑOS</v>
      </c>
      <c r="B1854" s="10">
        <v>0</v>
      </c>
      <c r="C1854" s="10">
        <v>0</v>
      </c>
      <c r="D1854" s="10" t="s">
        <v>39</v>
      </c>
      <c r="E1854" s="84">
        <v>25.073877859297312</v>
      </c>
      <c r="F1854" s="84">
        <v>25.686485100426893</v>
      </c>
      <c r="G1854" s="84">
        <v>27.520574566709161</v>
      </c>
      <c r="H1854" s="11">
        <v>0</v>
      </c>
      <c r="I1854" s="11">
        <v>0</v>
      </c>
      <c r="J1854" s="11">
        <v>0</v>
      </c>
      <c r="K1854" s="11">
        <v>0</v>
      </c>
      <c r="L1854" s="11">
        <v>0</v>
      </c>
      <c r="M1854" s="11">
        <v>0</v>
      </c>
      <c r="N1854" s="11"/>
      <c r="O1854" s="11"/>
    </row>
    <row r="1855" spans="1:15" x14ac:dyDescent="0.35">
      <c r="A1855" s="10" t="str">
        <f t="shared" si="60"/>
        <v>DISTRIBUCION VOLUMEN X CRITERIO (kg ó litros)LecheDE 60 A 75 AÑOS</v>
      </c>
      <c r="B1855" s="10">
        <v>0</v>
      </c>
      <c r="C1855" s="10">
        <v>0</v>
      </c>
      <c r="D1855" s="10" t="s">
        <v>40</v>
      </c>
      <c r="E1855" s="84">
        <v>38.218855200664606</v>
      </c>
      <c r="F1855" s="84">
        <v>38.69793147876922</v>
      </c>
      <c r="G1855" s="84">
        <v>39.390783608952972</v>
      </c>
      <c r="H1855" s="11">
        <v>0</v>
      </c>
      <c r="I1855" s="11">
        <v>0</v>
      </c>
      <c r="J1855" s="11">
        <v>0</v>
      </c>
      <c r="K1855" s="11">
        <v>0</v>
      </c>
      <c r="L1855" s="11">
        <v>0</v>
      </c>
      <c r="M1855" s="11">
        <v>0</v>
      </c>
      <c r="N1855" s="11"/>
      <c r="O1855" s="11"/>
    </row>
    <row r="1856" spans="1:15" x14ac:dyDescent="0.35">
      <c r="A1856" s="10" t="str">
        <f t="shared" si="60"/>
        <v>DISTRIBUCION VOLUMEN X CRITERIO (kg ó litros)LecheNIVEL ALTO</v>
      </c>
      <c r="B1856" s="10">
        <v>0</v>
      </c>
      <c r="C1856" s="10">
        <v>0</v>
      </c>
      <c r="D1856" s="10" t="s">
        <v>203</v>
      </c>
      <c r="E1856" s="84">
        <v>23.518296757781641</v>
      </c>
      <c r="F1856" s="84">
        <v>24.155750384858671</v>
      </c>
      <c r="G1856" s="84">
        <v>24.329256121576009</v>
      </c>
      <c r="H1856" s="11">
        <v>0</v>
      </c>
      <c r="I1856" s="11">
        <v>0</v>
      </c>
      <c r="J1856" s="11">
        <v>0</v>
      </c>
      <c r="K1856" s="11">
        <v>0</v>
      </c>
      <c r="L1856" s="11">
        <v>0</v>
      </c>
      <c r="M1856" s="11">
        <v>0</v>
      </c>
      <c r="N1856" s="11"/>
      <c r="O1856" s="11"/>
    </row>
    <row r="1857" spans="1:15" x14ac:dyDescent="0.35">
      <c r="A1857" s="10" t="str">
        <f t="shared" si="60"/>
        <v>DISTRIBUCION VOLUMEN X CRITERIO (kg ó litros)LecheNIVEL MEDIO ALTO</v>
      </c>
      <c r="B1857" s="10">
        <v>0</v>
      </c>
      <c r="C1857" s="10">
        <v>0</v>
      </c>
      <c r="D1857" s="10" t="s">
        <v>204</v>
      </c>
      <c r="E1857" s="84">
        <v>14.274337368251228</v>
      </c>
      <c r="F1857" s="84">
        <v>14.062508311623082</v>
      </c>
      <c r="G1857" s="84">
        <v>12.04030743640741</v>
      </c>
      <c r="H1857" s="11">
        <v>0</v>
      </c>
      <c r="I1857" s="11">
        <v>0</v>
      </c>
      <c r="J1857" s="11">
        <v>0</v>
      </c>
      <c r="K1857" s="11">
        <v>0</v>
      </c>
      <c r="L1857" s="11">
        <v>0</v>
      </c>
      <c r="M1857" s="11">
        <v>0</v>
      </c>
      <c r="N1857" s="11"/>
      <c r="O1857" s="11"/>
    </row>
    <row r="1858" spans="1:15" x14ac:dyDescent="0.35">
      <c r="A1858" s="10" t="str">
        <f t="shared" si="60"/>
        <v>DISTRIBUCION VOLUMEN X CRITERIO (kg ó litros)LecheNIVEL MEDIO</v>
      </c>
      <c r="B1858" s="10">
        <v>0</v>
      </c>
      <c r="C1858" s="10">
        <v>0</v>
      </c>
      <c r="D1858" s="10" t="s">
        <v>205</v>
      </c>
      <c r="E1858" s="84">
        <v>22.47528251821165</v>
      </c>
      <c r="F1858" s="84">
        <v>22.869652899351927</v>
      </c>
      <c r="G1858" s="84">
        <v>24.470843820939805</v>
      </c>
      <c r="H1858" s="11">
        <v>0</v>
      </c>
      <c r="I1858" s="11">
        <v>0</v>
      </c>
      <c r="J1858" s="11">
        <v>0</v>
      </c>
      <c r="K1858" s="11">
        <v>0</v>
      </c>
      <c r="L1858" s="11">
        <v>0</v>
      </c>
      <c r="M1858" s="11">
        <v>0</v>
      </c>
      <c r="N1858" s="11"/>
      <c r="O1858" s="11"/>
    </row>
    <row r="1859" spans="1:15" x14ac:dyDescent="0.35">
      <c r="A1859" s="10" t="str">
        <f t="shared" si="60"/>
        <v>DISTRIBUCION VOLUMEN X CRITERIO (kg ó litros)LecheNIVEL MEDIO BAJO</v>
      </c>
      <c r="B1859" s="10">
        <v>0</v>
      </c>
      <c r="C1859" s="10">
        <v>0</v>
      </c>
      <c r="D1859" s="10" t="s">
        <v>206</v>
      </c>
      <c r="E1859" s="84">
        <v>17.724901009186603</v>
      </c>
      <c r="F1859" s="84">
        <v>16.655490091227918</v>
      </c>
      <c r="G1859" s="84">
        <v>17.762703270551366</v>
      </c>
      <c r="H1859" s="11">
        <v>0</v>
      </c>
      <c r="I1859" s="11">
        <v>0</v>
      </c>
      <c r="J1859" s="11">
        <v>0</v>
      </c>
      <c r="K1859" s="11">
        <v>0</v>
      </c>
      <c r="L1859" s="11">
        <v>0</v>
      </c>
      <c r="M1859" s="11">
        <v>0</v>
      </c>
      <c r="N1859" s="11"/>
      <c r="O1859" s="11"/>
    </row>
    <row r="1860" spans="1:15" x14ac:dyDescent="0.35">
      <c r="A1860" s="10" t="str">
        <f t="shared" si="60"/>
        <v>DISTRIBUCION VOLUMEN X CRITERIO (kg ó litros)LecheNIVEL BAJO</v>
      </c>
      <c r="B1860" s="10">
        <v>0</v>
      </c>
      <c r="C1860" s="10">
        <v>0</v>
      </c>
      <c r="D1860" s="10" t="s">
        <v>207</v>
      </c>
      <c r="E1860" s="84">
        <v>22.00718189821934</v>
      </c>
      <c r="F1860" s="84">
        <v>22.256591442185936</v>
      </c>
      <c r="G1860" s="84">
        <v>21.396903444864083</v>
      </c>
      <c r="H1860" s="11">
        <v>0</v>
      </c>
      <c r="I1860" s="11">
        <v>0</v>
      </c>
      <c r="J1860" s="11">
        <v>0</v>
      </c>
      <c r="K1860" s="11">
        <v>0</v>
      </c>
      <c r="L1860" s="11">
        <v>0</v>
      </c>
      <c r="M1860" s="11">
        <v>0</v>
      </c>
      <c r="N1860" s="11"/>
      <c r="O1860" s="11"/>
    </row>
    <row r="1861" spans="1:15" x14ac:dyDescent="0.35">
      <c r="A1861" s="10" t="str">
        <f t="shared" si="60"/>
        <v>DISTRIBUCION VOLUMEN X CRITERIO (kg ó litros)LecheHOMBRE</v>
      </c>
      <c r="B1861" s="10">
        <v>0</v>
      </c>
      <c r="C1861" s="10">
        <v>0</v>
      </c>
      <c r="D1861" s="10" t="s">
        <v>17</v>
      </c>
      <c r="E1861" s="84">
        <v>62.007102596395505</v>
      </c>
      <c r="F1861" s="84">
        <v>60.308717047445285</v>
      </c>
      <c r="G1861" s="84">
        <v>60.085513986250263</v>
      </c>
      <c r="H1861" s="11">
        <v>0</v>
      </c>
      <c r="I1861" s="11">
        <v>0</v>
      </c>
      <c r="J1861" s="11">
        <v>0</v>
      </c>
      <c r="K1861" s="11">
        <v>0</v>
      </c>
      <c r="L1861" s="11">
        <v>0</v>
      </c>
      <c r="M1861" s="11">
        <v>0</v>
      </c>
      <c r="N1861" s="11"/>
      <c r="O1861" s="11"/>
    </row>
    <row r="1862" spans="1:15" x14ac:dyDescent="0.35">
      <c r="A1862" s="10" t="str">
        <f t="shared" si="60"/>
        <v>DISTRIBUCION VOLUMEN X CRITERIO (kg ó litros)LecheMUJER</v>
      </c>
      <c r="B1862" s="10">
        <v>0</v>
      </c>
      <c r="C1862" s="10">
        <v>0</v>
      </c>
      <c r="D1862" s="10" t="s">
        <v>18</v>
      </c>
      <c r="E1862" s="84">
        <v>37.992889949793486</v>
      </c>
      <c r="F1862" s="84">
        <v>39.691276195368403</v>
      </c>
      <c r="G1862" s="84">
        <v>39.914498974061168</v>
      </c>
      <c r="H1862" s="11">
        <v>0</v>
      </c>
      <c r="I1862" s="11">
        <v>0</v>
      </c>
      <c r="J1862" s="11">
        <v>0</v>
      </c>
      <c r="K1862" s="11">
        <v>0</v>
      </c>
      <c r="L1862" s="11">
        <v>0</v>
      </c>
      <c r="M1862" s="11">
        <v>0</v>
      </c>
      <c r="N1862" s="11"/>
      <c r="O1862" s="11"/>
    </row>
    <row r="1863" spans="1:15" x14ac:dyDescent="0.35">
      <c r="A1863" s="10" t="str">
        <f>$B$1713&amp;$C$1863&amp;D1863</f>
        <v>DISTRIBUCION VOLUMEN X CRITERIO (kg ó litros)Leche SolaT.ESPAÑA</v>
      </c>
      <c r="B1863" s="10">
        <v>0</v>
      </c>
      <c r="C1863" s="10" t="s">
        <v>119</v>
      </c>
      <c r="D1863" s="10" t="s">
        <v>32</v>
      </c>
      <c r="E1863" s="84">
        <v>100</v>
      </c>
      <c r="F1863" s="84">
        <v>100</v>
      </c>
      <c r="G1863" s="84">
        <v>100</v>
      </c>
      <c r="H1863" s="11">
        <v>0</v>
      </c>
      <c r="I1863" s="11">
        <v>0</v>
      </c>
      <c r="J1863" s="11">
        <v>0</v>
      </c>
      <c r="K1863" s="11">
        <v>0</v>
      </c>
      <c r="L1863" s="11">
        <v>0</v>
      </c>
      <c r="M1863" s="11">
        <v>0</v>
      </c>
      <c r="N1863" s="11"/>
      <c r="O1863" s="11"/>
    </row>
    <row r="1864" spans="1:15" x14ac:dyDescent="0.35">
      <c r="A1864" s="10" t="str">
        <f t="shared" ref="A1864:A1892" si="61">$B$1713&amp;$C$1863&amp;D1864</f>
        <v>DISTRIBUCION VOLUMEN X CRITERIO (kg ó litros)Leche SolaBCN AM</v>
      </c>
      <c r="B1864" s="10">
        <v>0</v>
      </c>
      <c r="C1864" s="10">
        <v>0</v>
      </c>
      <c r="D1864" s="10" t="s">
        <v>1</v>
      </c>
      <c r="E1864" s="84">
        <v>4.5587509381631781</v>
      </c>
      <c r="F1864" s="84">
        <v>5.7362753450332251</v>
      </c>
      <c r="G1864" s="84">
        <v>11.788534165998051</v>
      </c>
      <c r="H1864" s="11">
        <v>0</v>
      </c>
      <c r="I1864" s="11">
        <v>0</v>
      </c>
      <c r="J1864" s="11">
        <v>0</v>
      </c>
      <c r="K1864" s="11">
        <v>0</v>
      </c>
      <c r="L1864" s="11">
        <v>0</v>
      </c>
      <c r="M1864" s="11">
        <v>0</v>
      </c>
      <c r="N1864" s="11"/>
      <c r="O1864" s="11"/>
    </row>
    <row r="1865" spans="1:15" x14ac:dyDescent="0.35">
      <c r="A1865" s="10" t="str">
        <f t="shared" si="61"/>
        <v>DISTRIBUCION VOLUMEN X CRITERIO (kg ó litros)Leche SolaREST.CAT ARAGON</v>
      </c>
      <c r="B1865" s="10">
        <v>0</v>
      </c>
      <c r="C1865" s="10">
        <v>0</v>
      </c>
      <c r="D1865" s="10" t="s">
        <v>2</v>
      </c>
      <c r="E1865" s="84">
        <v>9.768133839976727</v>
      </c>
      <c r="F1865" s="84">
        <v>20.421108487695641</v>
      </c>
      <c r="G1865" s="84">
        <v>13.942168301162974</v>
      </c>
      <c r="H1865" s="11">
        <v>0</v>
      </c>
      <c r="I1865" s="11">
        <v>0</v>
      </c>
      <c r="J1865" s="11">
        <v>0</v>
      </c>
      <c r="K1865" s="11">
        <v>0</v>
      </c>
      <c r="L1865" s="11">
        <v>0</v>
      </c>
      <c r="M1865" s="11">
        <v>0</v>
      </c>
      <c r="N1865" s="11"/>
      <c r="O1865" s="11"/>
    </row>
    <row r="1866" spans="1:15" x14ac:dyDescent="0.35">
      <c r="A1866" s="10" t="str">
        <f t="shared" si="61"/>
        <v>DISTRIBUCION VOLUMEN X CRITERIO (kg ó litros)Leche SolaLEVANTE</v>
      </c>
      <c r="B1866" s="10">
        <v>0</v>
      </c>
      <c r="C1866" s="10">
        <v>0</v>
      </c>
      <c r="D1866" s="10" t="s">
        <v>3</v>
      </c>
      <c r="E1866" s="84">
        <v>39.565726457320451</v>
      </c>
      <c r="F1866" s="84">
        <v>9.1752208942871718</v>
      </c>
      <c r="G1866" s="84">
        <v>9.7101515933570806</v>
      </c>
      <c r="H1866" s="11">
        <v>0</v>
      </c>
      <c r="I1866" s="11">
        <v>0</v>
      </c>
      <c r="J1866" s="11">
        <v>0</v>
      </c>
      <c r="K1866" s="11">
        <v>0</v>
      </c>
      <c r="L1866" s="11">
        <v>0</v>
      </c>
      <c r="M1866" s="11">
        <v>0</v>
      </c>
      <c r="N1866" s="11"/>
      <c r="O1866" s="11"/>
    </row>
    <row r="1867" spans="1:15" x14ac:dyDescent="0.35">
      <c r="A1867" s="10" t="str">
        <f t="shared" si="61"/>
        <v>DISTRIBUCION VOLUMEN X CRITERIO (kg ó litros)Leche SolaANDALUCIA</v>
      </c>
      <c r="B1867" s="10">
        <v>0</v>
      </c>
      <c r="C1867" s="10">
        <v>0</v>
      </c>
      <c r="D1867" s="10" t="s">
        <v>4</v>
      </c>
      <c r="E1867" s="84">
        <v>18.093210934159544</v>
      </c>
      <c r="F1867" s="84">
        <v>17.945291239685513</v>
      </c>
      <c r="G1867" s="84">
        <v>25.714749306254692</v>
      </c>
      <c r="H1867" s="11">
        <v>0</v>
      </c>
      <c r="I1867" s="11">
        <v>0</v>
      </c>
      <c r="J1867" s="11">
        <v>0</v>
      </c>
      <c r="K1867" s="11">
        <v>0</v>
      </c>
      <c r="L1867" s="11">
        <v>0</v>
      </c>
      <c r="M1867" s="11">
        <v>0</v>
      </c>
      <c r="N1867" s="11"/>
      <c r="O1867" s="11"/>
    </row>
    <row r="1868" spans="1:15" x14ac:dyDescent="0.35">
      <c r="A1868" s="10" t="str">
        <f t="shared" si="61"/>
        <v>DISTRIBUCION VOLUMEN X CRITERIO (kg ó litros)Leche SolaMDD AM</v>
      </c>
      <c r="B1868" s="10">
        <v>0</v>
      </c>
      <c r="C1868" s="10">
        <v>0</v>
      </c>
      <c r="D1868" s="10" t="s">
        <v>5</v>
      </c>
      <c r="E1868" s="84">
        <v>7.4574190337206536</v>
      </c>
      <c r="F1868" s="84">
        <v>17.417851666139278</v>
      </c>
      <c r="G1868" s="84">
        <v>12.224218141801712</v>
      </c>
      <c r="H1868" s="11">
        <v>0</v>
      </c>
      <c r="I1868" s="11">
        <v>0</v>
      </c>
      <c r="J1868" s="11">
        <v>0</v>
      </c>
      <c r="K1868" s="11">
        <v>0</v>
      </c>
      <c r="L1868" s="11">
        <v>0</v>
      </c>
      <c r="M1868" s="11">
        <v>0</v>
      </c>
      <c r="N1868" s="11"/>
      <c r="O1868" s="11"/>
    </row>
    <row r="1869" spans="1:15" x14ac:dyDescent="0.35">
      <c r="A1869" s="10" t="str">
        <f t="shared" si="61"/>
        <v>DISTRIBUCION VOLUMEN X CRITERIO (kg ó litros)Leche SolaRTO CENTRO</v>
      </c>
      <c r="B1869" s="10">
        <v>0</v>
      </c>
      <c r="C1869" s="10">
        <v>0</v>
      </c>
      <c r="D1869" s="10" t="s">
        <v>6</v>
      </c>
      <c r="E1869" s="84">
        <v>5.9686948328300566</v>
      </c>
      <c r="F1869" s="84">
        <v>11.727147481926831</v>
      </c>
      <c r="G1869" s="84">
        <v>11.40524094979652</v>
      </c>
      <c r="H1869" s="11">
        <v>0</v>
      </c>
      <c r="I1869" s="11">
        <v>0</v>
      </c>
      <c r="J1869" s="11">
        <v>0</v>
      </c>
      <c r="K1869" s="11">
        <v>0</v>
      </c>
      <c r="L1869" s="11">
        <v>0</v>
      </c>
      <c r="M1869" s="11">
        <v>0</v>
      </c>
      <c r="N1869" s="11"/>
      <c r="O1869" s="11"/>
    </row>
    <row r="1870" spans="1:15" x14ac:dyDescent="0.35">
      <c r="A1870" s="10" t="str">
        <f t="shared" si="61"/>
        <v>DISTRIBUCION VOLUMEN X CRITERIO (kg ó litros)Leche SolaNORTE-CENTRO</v>
      </c>
      <c r="B1870" s="10">
        <v>0</v>
      </c>
      <c r="C1870" s="10">
        <v>0</v>
      </c>
      <c r="D1870" s="10" t="s">
        <v>7</v>
      </c>
      <c r="E1870" s="84">
        <v>8.6412978070114423</v>
      </c>
      <c r="F1870" s="84">
        <v>11.193924494316382</v>
      </c>
      <c r="G1870" s="84">
        <v>7.1916951574959418</v>
      </c>
      <c r="H1870" s="11">
        <v>0</v>
      </c>
      <c r="I1870" s="11">
        <v>0</v>
      </c>
      <c r="J1870" s="11">
        <v>0</v>
      </c>
      <c r="K1870" s="11">
        <v>0</v>
      </c>
      <c r="L1870" s="11">
        <v>0</v>
      </c>
      <c r="M1870" s="11">
        <v>0</v>
      </c>
      <c r="N1870" s="11"/>
      <c r="O1870" s="11"/>
    </row>
    <row r="1871" spans="1:15" x14ac:dyDescent="0.35">
      <c r="A1871" s="10" t="str">
        <f t="shared" si="61"/>
        <v>DISTRIBUCION VOLUMEN X CRITERIO (kg ó litros)Leche SolaNOROESTE</v>
      </c>
      <c r="B1871" s="10">
        <v>0</v>
      </c>
      <c r="C1871" s="10">
        <v>0</v>
      </c>
      <c r="D1871" s="10" t="s">
        <v>8</v>
      </c>
      <c r="E1871" s="84">
        <v>5.9467776476159306</v>
      </c>
      <c r="F1871" s="84">
        <v>6.3832096000778913</v>
      </c>
      <c r="G1871" s="84">
        <v>8.0232100178695855</v>
      </c>
      <c r="H1871" s="11">
        <v>0</v>
      </c>
      <c r="I1871" s="11">
        <v>0</v>
      </c>
      <c r="J1871" s="11">
        <v>0</v>
      </c>
      <c r="K1871" s="11">
        <v>0</v>
      </c>
      <c r="L1871" s="11">
        <v>0</v>
      </c>
      <c r="M1871" s="11">
        <v>0</v>
      </c>
      <c r="N1871" s="11"/>
      <c r="O1871" s="11"/>
    </row>
    <row r="1872" spans="1:15" x14ac:dyDescent="0.35">
      <c r="A1872" s="10" t="str">
        <f t="shared" si="61"/>
        <v>DISTRIBUCION VOLUMEN X CRITERIO (kg ó litros)Leche Sola&lt;2MIL</v>
      </c>
      <c r="B1872" s="10">
        <v>0</v>
      </c>
      <c r="C1872" s="10">
        <v>0</v>
      </c>
      <c r="D1872" s="10" t="s">
        <v>9</v>
      </c>
      <c r="E1872" s="84">
        <v>1.7232163106434422</v>
      </c>
      <c r="F1872" s="84">
        <v>7.6610568848428802</v>
      </c>
      <c r="G1872" s="84">
        <v>15.230251894704031</v>
      </c>
      <c r="H1872" s="11">
        <v>0</v>
      </c>
      <c r="I1872" s="11">
        <v>0</v>
      </c>
      <c r="J1872" s="11">
        <v>0</v>
      </c>
      <c r="K1872" s="11">
        <v>0</v>
      </c>
      <c r="L1872" s="11">
        <v>0</v>
      </c>
      <c r="M1872" s="11">
        <v>0</v>
      </c>
      <c r="N1872" s="11"/>
      <c r="O1872" s="11"/>
    </row>
    <row r="1873" spans="1:15" x14ac:dyDescent="0.35">
      <c r="A1873" s="10" t="str">
        <f t="shared" si="61"/>
        <v>DISTRIBUCION VOLUMEN X CRITERIO (kg ó litros)Leche Sola2-5MIL</v>
      </c>
      <c r="B1873" s="10">
        <v>0</v>
      </c>
      <c r="C1873" s="10">
        <v>0</v>
      </c>
      <c r="D1873" s="10" t="s">
        <v>10</v>
      </c>
      <c r="E1873" s="84">
        <v>4.2478667938314976</v>
      </c>
      <c r="F1873" s="84">
        <v>4.2901307109996836</v>
      </c>
      <c r="G1873" s="84">
        <v>2.3868356185618818</v>
      </c>
      <c r="H1873" s="11">
        <v>0</v>
      </c>
      <c r="I1873" s="11">
        <v>0</v>
      </c>
      <c r="J1873" s="11">
        <v>0</v>
      </c>
      <c r="K1873" s="11">
        <v>0</v>
      </c>
      <c r="L1873" s="11">
        <v>0</v>
      </c>
      <c r="M1873" s="11">
        <v>0</v>
      </c>
      <c r="N1873" s="11"/>
      <c r="O1873" s="11"/>
    </row>
    <row r="1874" spans="1:15" x14ac:dyDescent="0.35">
      <c r="A1874" s="10" t="str">
        <f t="shared" si="61"/>
        <v>DISTRIBUCION VOLUMEN X CRITERIO (kg ó litros)Leche Sola5-10MIL</v>
      </c>
      <c r="B1874" s="10">
        <v>0</v>
      </c>
      <c r="C1874" s="10">
        <v>0</v>
      </c>
      <c r="D1874" s="10" t="s">
        <v>11</v>
      </c>
      <c r="E1874" s="84">
        <v>5.5666052009770803</v>
      </c>
      <c r="F1874" s="84">
        <v>5.9282262736411653</v>
      </c>
      <c r="G1874" s="84">
        <v>5.7975413564189964</v>
      </c>
      <c r="H1874" s="11">
        <v>0</v>
      </c>
      <c r="I1874" s="11">
        <v>0</v>
      </c>
      <c r="J1874" s="11">
        <v>0</v>
      </c>
      <c r="K1874" s="11">
        <v>0</v>
      </c>
      <c r="L1874" s="11">
        <v>0</v>
      </c>
      <c r="M1874" s="11">
        <v>0</v>
      </c>
      <c r="N1874" s="11"/>
      <c r="O1874" s="11"/>
    </row>
    <row r="1875" spans="1:15" x14ac:dyDescent="0.35">
      <c r="A1875" s="10" t="str">
        <f t="shared" si="61"/>
        <v>DISTRIBUCION VOLUMEN X CRITERIO (kg ó litros)Leche Sola10-30MIL</v>
      </c>
      <c r="B1875" s="10">
        <v>0</v>
      </c>
      <c r="C1875" s="10">
        <v>0</v>
      </c>
      <c r="D1875" s="10" t="s">
        <v>12</v>
      </c>
      <c r="E1875" s="84">
        <v>9.327479880519892</v>
      </c>
      <c r="F1875" s="84">
        <v>18.067716573765303</v>
      </c>
      <c r="G1875" s="84">
        <v>11.211111508591539</v>
      </c>
      <c r="H1875" s="11">
        <v>0</v>
      </c>
      <c r="I1875" s="11">
        <v>0</v>
      </c>
      <c r="J1875" s="11">
        <v>0</v>
      </c>
      <c r="K1875" s="11">
        <v>0</v>
      </c>
      <c r="L1875" s="11">
        <v>0</v>
      </c>
      <c r="M1875" s="11">
        <v>0</v>
      </c>
      <c r="N1875" s="11"/>
      <c r="O1875" s="11"/>
    </row>
    <row r="1876" spans="1:15" x14ac:dyDescent="0.35">
      <c r="A1876" s="10" t="str">
        <f t="shared" si="61"/>
        <v>DISTRIBUCION VOLUMEN X CRITERIO (kg ó litros)Leche Sola30-100MIL</v>
      </c>
      <c r="B1876" s="10">
        <v>0</v>
      </c>
      <c r="C1876" s="10">
        <v>0</v>
      </c>
      <c r="D1876" s="10" t="s">
        <v>13</v>
      </c>
      <c r="E1876" s="84">
        <v>16.757423811473501</v>
      </c>
      <c r="F1876" s="84">
        <v>24.748708711632545</v>
      </c>
      <c r="G1876" s="84">
        <v>27.104377792654905</v>
      </c>
      <c r="H1876" s="11">
        <v>0</v>
      </c>
      <c r="I1876" s="11">
        <v>0</v>
      </c>
      <c r="J1876" s="11">
        <v>0</v>
      </c>
      <c r="K1876" s="11">
        <v>0</v>
      </c>
      <c r="L1876" s="11">
        <v>0</v>
      </c>
      <c r="M1876" s="11">
        <v>0</v>
      </c>
      <c r="N1876" s="11"/>
      <c r="O1876" s="11"/>
    </row>
    <row r="1877" spans="1:15" x14ac:dyDescent="0.35">
      <c r="A1877" s="10" t="str">
        <f t="shared" si="61"/>
        <v>DISTRIBUCION VOLUMEN X CRITERIO (kg ó litros)Leche Sola100-200MIL</v>
      </c>
      <c r="B1877" s="10">
        <v>0</v>
      </c>
      <c r="C1877" s="10">
        <v>0</v>
      </c>
      <c r="D1877" s="10" t="s">
        <v>14</v>
      </c>
      <c r="E1877" s="84">
        <v>9.4685929275952709</v>
      </c>
      <c r="F1877" s="84">
        <v>9.882403914027698</v>
      </c>
      <c r="G1877" s="84">
        <v>7.5149114782694619</v>
      </c>
      <c r="H1877" s="11">
        <v>0</v>
      </c>
      <c r="I1877" s="11">
        <v>0</v>
      </c>
      <c r="J1877" s="11">
        <v>0</v>
      </c>
      <c r="K1877" s="11">
        <v>0</v>
      </c>
      <c r="L1877" s="11">
        <v>0</v>
      </c>
      <c r="M1877" s="11">
        <v>0</v>
      </c>
      <c r="N1877" s="11"/>
      <c r="O1877" s="11"/>
    </row>
    <row r="1878" spans="1:15" x14ac:dyDescent="0.35">
      <c r="A1878" s="10" t="str">
        <f t="shared" si="61"/>
        <v>DISTRIBUCION VOLUMEN X CRITERIO (kg ó litros)Leche Sola200-500MIL</v>
      </c>
      <c r="B1878" s="10">
        <v>0</v>
      </c>
      <c r="C1878" s="10">
        <v>0</v>
      </c>
      <c r="D1878" s="10" t="s">
        <v>15</v>
      </c>
      <c r="E1878" s="84">
        <v>43.371297317140581</v>
      </c>
      <c r="F1878" s="84">
        <v>8.4946649465715751</v>
      </c>
      <c r="G1878" s="84">
        <v>11.669060066674504</v>
      </c>
      <c r="H1878" s="11">
        <v>0</v>
      </c>
      <c r="I1878" s="11">
        <v>0</v>
      </c>
      <c r="J1878" s="11">
        <v>0</v>
      </c>
      <c r="K1878" s="11">
        <v>0</v>
      </c>
      <c r="L1878" s="11">
        <v>0</v>
      </c>
      <c r="M1878" s="11">
        <v>0</v>
      </c>
      <c r="N1878" s="11"/>
      <c r="O1878" s="11"/>
    </row>
    <row r="1879" spans="1:15" x14ac:dyDescent="0.35">
      <c r="A1879" s="10" t="str">
        <f t="shared" si="61"/>
        <v>DISTRIBUCION VOLUMEN X CRITERIO (kg ó litros)Leche Sola&gt;500MIL</v>
      </c>
      <c r="B1879" s="10">
        <v>0</v>
      </c>
      <c r="C1879" s="10">
        <v>0</v>
      </c>
      <c r="D1879" s="10" t="s">
        <v>16</v>
      </c>
      <c r="E1879" s="84">
        <v>9.537531667732086</v>
      </c>
      <c r="F1879" s="84">
        <v>20.927128009152202</v>
      </c>
      <c r="G1879" s="84">
        <v>19.085874510886139</v>
      </c>
      <c r="H1879" s="11">
        <v>0</v>
      </c>
      <c r="I1879" s="11">
        <v>0</v>
      </c>
      <c r="J1879" s="11">
        <v>0</v>
      </c>
      <c r="K1879" s="11">
        <v>0</v>
      </c>
      <c r="L1879" s="11">
        <v>0</v>
      </c>
      <c r="M1879" s="11">
        <v>0</v>
      </c>
      <c r="N1879" s="11"/>
      <c r="O1879" s="11"/>
    </row>
    <row r="1880" spans="1:15" x14ac:dyDescent="0.35">
      <c r="A1880" s="10" t="str">
        <f t="shared" si="61"/>
        <v>DISTRIBUCION VOLUMEN X CRITERIO (kg ó litros)Leche SolaDE 15 A 19 AÑOS</v>
      </c>
      <c r="B1880" s="10">
        <v>0</v>
      </c>
      <c r="C1880" s="10">
        <v>0</v>
      </c>
      <c r="D1880" s="10" t="s">
        <v>35</v>
      </c>
      <c r="E1880" s="84">
        <v>0.8720910893699837</v>
      </c>
      <c r="F1880" s="84">
        <v>2.6834398656378546</v>
      </c>
      <c r="G1880" s="84">
        <v>0.24464270200381244</v>
      </c>
      <c r="H1880" s="11">
        <v>0</v>
      </c>
      <c r="I1880" s="11">
        <v>0</v>
      </c>
      <c r="J1880" s="11">
        <v>0</v>
      </c>
      <c r="K1880" s="11">
        <v>0</v>
      </c>
      <c r="L1880" s="11">
        <v>0</v>
      </c>
      <c r="M1880" s="11">
        <v>0</v>
      </c>
      <c r="N1880" s="11"/>
      <c r="O1880" s="11"/>
    </row>
    <row r="1881" spans="1:15" x14ac:dyDescent="0.35">
      <c r="A1881" s="10" t="str">
        <f t="shared" si="61"/>
        <v>DISTRIBUCION VOLUMEN X CRITERIO (kg ó litros)Leche SolaDE 20 A 24 AÑOS</v>
      </c>
      <c r="B1881" s="10">
        <v>0</v>
      </c>
      <c r="C1881" s="10">
        <v>0</v>
      </c>
      <c r="D1881" s="10" t="s">
        <v>36</v>
      </c>
      <c r="E1881" s="84">
        <v>1.1019306354955587</v>
      </c>
      <c r="F1881" s="84">
        <v>4.3570888201932672</v>
      </c>
      <c r="G1881" s="84">
        <v>1.969296340397696</v>
      </c>
      <c r="H1881" s="11">
        <v>0</v>
      </c>
      <c r="I1881" s="11">
        <v>0</v>
      </c>
      <c r="J1881" s="11">
        <v>0</v>
      </c>
      <c r="K1881" s="11">
        <v>0</v>
      </c>
      <c r="L1881" s="11">
        <v>0</v>
      </c>
      <c r="M1881" s="11">
        <v>0</v>
      </c>
      <c r="N1881" s="11"/>
      <c r="O1881" s="11"/>
    </row>
    <row r="1882" spans="1:15" x14ac:dyDescent="0.35">
      <c r="A1882" s="10" t="str">
        <f t="shared" si="61"/>
        <v>DISTRIBUCION VOLUMEN X CRITERIO (kg ó litros)Leche SolaDE 25 A 34 AÑOS</v>
      </c>
      <c r="B1882" s="10">
        <v>0</v>
      </c>
      <c r="C1882" s="10">
        <v>0</v>
      </c>
      <c r="D1882" s="10" t="s">
        <v>37</v>
      </c>
      <c r="E1882" s="84">
        <v>5.2235250502420021</v>
      </c>
      <c r="F1882" s="84">
        <v>8.4806620743373156</v>
      </c>
      <c r="G1882" s="84">
        <v>6.0211845711725624</v>
      </c>
      <c r="H1882" s="11">
        <v>0</v>
      </c>
      <c r="I1882" s="11">
        <v>0</v>
      </c>
      <c r="J1882" s="11">
        <v>0</v>
      </c>
      <c r="K1882" s="11">
        <v>0</v>
      </c>
      <c r="L1882" s="11">
        <v>0</v>
      </c>
      <c r="M1882" s="11">
        <v>0</v>
      </c>
      <c r="N1882" s="11"/>
      <c r="O1882" s="11"/>
    </row>
    <row r="1883" spans="1:15" x14ac:dyDescent="0.35">
      <c r="A1883" s="10" t="str">
        <f t="shared" si="61"/>
        <v>DISTRIBUCION VOLUMEN X CRITERIO (kg ó litros)Leche SolaDE 35 A 49 AÑOS</v>
      </c>
      <c r="B1883" s="10">
        <v>0</v>
      </c>
      <c r="C1883" s="10">
        <v>0</v>
      </c>
      <c r="D1883" s="10" t="s">
        <v>38</v>
      </c>
      <c r="E1883" s="84">
        <v>54.755412317046833</v>
      </c>
      <c r="F1883" s="84">
        <v>28.952169997322493</v>
      </c>
      <c r="G1883" s="84">
        <v>28.371568111394463</v>
      </c>
      <c r="H1883" s="11">
        <v>0</v>
      </c>
      <c r="I1883" s="11">
        <v>0</v>
      </c>
      <c r="J1883" s="11">
        <v>0</v>
      </c>
      <c r="K1883" s="11">
        <v>0</v>
      </c>
      <c r="L1883" s="11">
        <v>0</v>
      </c>
      <c r="M1883" s="11">
        <v>0</v>
      </c>
      <c r="N1883" s="11"/>
      <c r="O1883" s="11"/>
    </row>
    <row r="1884" spans="1:15" x14ac:dyDescent="0.35">
      <c r="A1884" s="10" t="str">
        <f t="shared" si="61"/>
        <v>DISTRIBUCION VOLUMEN X CRITERIO (kg ó litros)Leche SolaDE 50 A 59 AÑOS</v>
      </c>
      <c r="B1884" s="10">
        <v>0</v>
      </c>
      <c r="C1884" s="10">
        <v>0</v>
      </c>
      <c r="D1884" s="10" t="s">
        <v>39</v>
      </c>
      <c r="E1884" s="84">
        <v>11.501496525243166</v>
      </c>
      <c r="F1884" s="84">
        <v>19.396314777401848</v>
      </c>
      <c r="G1884" s="84">
        <v>23.001068086693888</v>
      </c>
      <c r="H1884" s="11">
        <v>0</v>
      </c>
      <c r="I1884" s="11">
        <v>0</v>
      </c>
      <c r="J1884" s="11">
        <v>0</v>
      </c>
      <c r="K1884" s="11">
        <v>0</v>
      </c>
      <c r="L1884" s="11">
        <v>0</v>
      </c>
      <c r="M1884" s="11">
        <v>0</v>
      </c>
      <c r="N1884" s="11"/>
      <c r="O1884" s="11"/>
    </row>
    <row r="1885" spans="1:15" x14ac:dyDescent="0.35">
      <c r="A1885" s="10" t="str">
        <f t="shared" si="61"/>
        <v>DISTRIBUCION VOLUMEN X CRITERIO (kg ó litros)Leche SolaDE 60 A 75 AÑOS</v>
      </c>
      <c r="B1885" s="10">
        <v>0</v>
      </c>
      <c r="C1885" s="10">
        <v>0</v>
      </c>
      <c r="D1885" s="10" t="s">
        <v>40</v>
      </c>
      <c r="E1885" s="84">
        <v>26.545557687736959</v>
      </c>
      <c r="F1885" s="84">
        <v>36.130360489740283</v>
      </c>
      <c r="G1885" s="84">
        <v>40.392219490963853</v>
      </c>
      <c r="H1885" s="11">
        <v>0</v>
      </c>
      <c r="I1885" s="11">
        <v>0</v>
      </c>
      <c r="J1885" s="11">
        <v>0</v>
      </c>
      <c r="K1885" s="11">
        <v>0</v>
      </c>
      <c r="L1885" s="11">
        <v>0</v>
      </c>
      <c r="M1885" s="11">
        <v>0</v>
      </c>
      <c r="N1885" s="11"/>
      <c r="O1885" s="11"/>
    </row>
    <row r="1886" spans="1:15" x14ac:dyDescent="0.35">
      <c r="A1886" s="10" t="str">
        <f t="shared" si="61"/>
        <v>DISTRIBUCION VOLUMEN X CRITERIO (kg ó litros)Leche SolaNIVEL ALTO</v>
      </c>
      <c r="B1886" s="10">
        <v>0</v>
      </c>
      <c r="C1886" s="10">
        <v>0</v>
      </c>
      <c r="D1886" s="10" t="s">
        <v>203</v>
      </c>
      <c r="E1886" s="84">
        <v>15.67367827096148</v>
      </c>
      <c r="F1886" s="84">
        <v>17.952389066037046</v>
      </c>
      <c r="G1886" s="84">
        <v>22.076755742030659</v>
      </c>
      <c r="H1886" s="11">
        <v>0</v>
      </c>
      <c r="I1886" s="11">
        <v>0</v>
      </c>
      <c r="J1886" s="11">
        <v>0</v>
      </c>
      <c r="K1886" s="11">
        <v>0</v>
      </c>
      <c r="L1886" s="11">
        <v>0</v>
      </c>
      <c r="M1886" s="11">
        <v>0</v>
      </c>
      <c r="N1886" s="11"/>
      <c r="O1886" s="11"/>
    </row>
    <row r="1887" spans="1:15" x14ac:dyDescent="0.35">
      <c r="A1887" s="10" t="str">
        <f t="shared" si="61"/>
        <v>DISTRIBUCION VOLUMEN X CRITERIO (kg ó litros)Leche SolaNIVEL MEDIO ALTO</v>
      </c>
      <c r="B1887" s="10">
        <v>0</v>
      </c>
      <c r="C1887" s="10">
        <v>0</v>
      </c>
      <c r="D1887" s="10" t="s">
        <v>204</v>
      </c>
      <c r="E1887" s="84">
        <v>4.7946019859727604</v>
      </c>
      <c r="F1887" s="84">
        <v>11.631886668451671</v>
      </c>
      <c r="G1887" s="84">
        <v>7.3177464222502753</v>
      </c>
      <c r="H1887" s="11">
        <v>0</v>
      </c>
      <c r="I1887" s="11">
        <v>0</v>
      </c>
      <c r="J1887" s="11">
        <v>0</v>
      </c>
      <c r="K1887" s="11">
        <v>0</v>
      </c>
      <c r="L1887" s="11">
        <v>0</v>
      </c>
      <c r="M1887" s="11">
        <v>0</v>
      </c>
      <c r="N1887" s="11"/>
      <c r="O1887" s="11"/>
    </row>
    <row r="1888" spans="1:15" x14ac:dyDescent="0.35">
      <c r="A1888" s="10" t="str">
        <f t="shared" si="61"/>
        <v>DISTRIBUCION VOLUMEN X CRITERIO (kg ó litros)Leche SolaNIVEL MEDIO</v>
      </c>
      <c r="B1888" s="10">
        <v>0</v>
      </c>
      <c r="C1888" s="10">
        <v>0</v>
      </c>
      <c r="D1888" s="10" t="s">
        <v>205</v>
      </c>
      <c r="E1888" s="84">
        <v>49.985473212228385</v>
      </c>
      <c r="F1888" s="84">
        <v>30.097490446169946</v>
      </c>
      <c r="G1888" s="84">
        <v>19.732833530086147</v>
      </c>
      <c r="H1888" s="11">
        <v>0</v>
      </c>
      <c r="I1888" s="11">
        <v>0</v>
      </c>
      <c r="J1888" s="11">
        <v>0</v>
      </c>
      <c r="K1888" s="11">
        <v>0</v>
      </c>
      <c r="L1888" s="11">
        <v>0</v>
      </c>
      <c r="M1888" s="11">
        <v>0</v>
      </c>
      <c r="N1888" s="11"/>
      <c r="O1888" s="11"/>
    </row>
    <row r="1889" spans="1:15" x14ac:dyDescent="0.35">
      <c r="A1889" s="10" t="str">
        <f t="shared" si="61"/>
        <v>DISTRIBUCION VOLUMEN X CRITERIO (kg ó litros)Leche SolaNIVEL MEDIO BAJO</v>
      </c>
      <c r="B1889" s="10">
        <v>0</v>
      </c>
      <c r="C1889" s="10">
        <v>0</v>
      </c>
      <c r="D1889" s="10" t="s">
        <v>206</v>
      </c>
      <c r="E1889" s="84">
        <v>9.1670743884022752</v>
      </c>
      <c r="F1889" s="84">
        <v>19.15248642991018</v>
      </c>
      <c r="G1889" s="84">
        <v>11.935741042636591</v>
      </c>
      <c r="H1889" s="11">
        <v>0</v>
      </c>
      <c r="I1889" s="11">
        <v>0</v>
      </c>
      <c r="J1889" s="11">
        <v>0</v>
      </c>
      <c r="K1889" s="11">
        <v>0</v>
      </c>
      <c r="L1889" s="11">
        <v>0</v>
      </c>
      <c r="M1889" s="11">
        <v>0</v>
      </c>
      <c r="N1889" s="11"/>
      <c r="O1889" s="11"/>
    </row>
    <row r="1890" spans="1:15" x14ac:dyDescent="0.35">
      <c r="A1890" s="10" t="str">
        <f t="shared" si="61"/>
        <v>DISTRIBUCION VOLUMEN X CRITERIO (kg ó litros)Leche SolaNIVEL BAJO</v>
      </c>
      <c r="B1890" s="10">
        <v>0</v>
      </c>
      <c r="C1890" s="10">
        <v>0</v>
      </c>
      <c r="D1890" s="10" t="s">
        <v>207</v>
      </c>
      <c r="E1890" s="84">
        <v>20.37918423801192</v>
      </c>
      <c r="F1890" s="84">
        <v>21.165786334980403</v>
      </c>
      <c r="G1890" s="84">
        <v>38.936896007195536</v>
      </c>
      <c r="H1890" s="11">
        <v>0</v>
      </c>
      <c r="I1890" s="11">
        <v>0</v>
      </c>
      <c r="J1890" s="11">
        <v>0</v>
      </c>
      <c r="K1890" s="11">
        <v>0</v>
      </c>
      <c r="L1890" s="11">
        <v>0</v>
      </c>
      <c r="M1890" s="11">
        <v>0</v>
      </c>
      <c r="N1890" s="11"/>
      <c r="O1890" s="11"/>
    </row>
    <row r="1891" spans="1:15" x14ac:dyDescent="0.35">
      <c r="A1891" s="10" t="str">
        <f t="shared" si="61"/>
        <v>DISTRIBUCION VOLUMEN X CRITERIO (kg ó litros)Leche SolaHOMBRE</v>
      </c>
      <c r="B1891" s="10">
        <v>0</v>
      </c>
      <c r="C1891" s="10">
        <v>0</v>
      </c>
      <c r="D1891" s="10" t="s">
        <v>17</v>
      </c>
      <c r="E1891" s="84">
        <v>72.286916758845038</v>
      </c>
      <c r="F1891" s="84">
        <v>50.329128836745127</v>
      </c>
      <c r="G1891" s="84">
        <v>35.796116389083373</v>
      </c>
      <c r="H1891" s="11">
        <v>0</v>
      </c>
      <c r="I1891" s="11">
        <v>0</v>
      </c>
      <c r="J1891" s="11">
        <v>0</v>
      </c>
      <c r="K1891" s="11">
        <v>0</v>
      </c>
      <c r="L1891" s="11">
        <v>0</v>
      </c>
      <c r="M1891" s="11">
        <v>0</v>
      </c>
      <c r="N1891" s="11"/>
      <c r="O1891" s="11"/>
    </row>
    <row r="1892" spans="1:15" x14ac:dyDescent="0.35">
      <c r="A1892" s="10" t="str">
        <f t="shared" si="61"/>
        <v>DISTRIBUCION VOLUMEN X CRITERIO (kg ó litros)Leche SolaMUJER</v>
      </c>
      <c r="B1892" s="10">
        <v>0</v>
      </c>
      <c r="C1892" s="10">
        <v>0</v>
      </c>
      <c r="D1892" s="10" t="s">
        <v>18</v>
      </c>
      <c r="E1892" s="84">
        <v>27.713119527885443</v>
      </c>
      <c r="F1892" s="84">
        <v>49.67090037241681</v>
      </c>
      <c r="G1892" s="84">
        <v>64.203858058603373</v>
      </c>
      <c r="H1892" s="11">
        <v>0</v>
      </c>
      <c r="I1892" s="11">
        <v>0</v>
      </c>
      <c r="J1892" s="11">
        <v>0</v>
      </c>
      <c r="K1892" s="11">
        <v>0</v>
      </c>
      <c r="L1892" s="11">
        <v>0</v>
      </c>
      <c r="M1892" s="11">
        <v>0</v>
      </c>
      <c r="N1892" s="11"/>
      <c r="O1892" s="11"/>
    </row>
    <row r="1893" spans="1:15" x14ac:dyDescent="0.35">
      <c r="A1893" s="10" t="str">
        <f>$B$1713&amp;$C$1893&amp;D1893</f>
        <v>DISTRIBUCION VOLUMEN X CRITERIO (kg ó litros)Leche Con CacaoT.ESPAÑA</v>
      </c>
      <c r="B1893" s="10">
        <v>0</v>
      </c>
      <c r="C1893" s="10" t="s">
        <v>120</v>
      </c>
      <c r="D1893" s="10" t="s">
        <v>32</v>
      </c>
      <c r="E1893" s="84">
        <v>100</v>
      </c>
      <c r="F1893" s="84">
        <v>100</v>
      </c>
      <c r="G1893" s="84">
        <v>100</v>
      </c>
      <c r="H1893" s="11">
        <v>0</v>
      </c>
      <c r="I1893" s="11">
        <v>0</v>
      </c>
      <c r="J1893" s="11">
        <v>0</v>
      </c>
      <c r="K1893" s="11">
        <v>0</v>
      </c>
      <c r="L1893" s="11">
        <v>0</v>
      </c>
      <c r="M1893" s="11">
        <v>0</v>
      </c>
      <c r="N1893" s="11"/>
      <c r="O1893" s="11"/>
    </row>
    <row r="1894" spans="1:15" x14ac:dyDescent="0.35">
      <c r="A1894" s="10" t="str">
        <f t="shared" ref="A1894:A1922" si="62">$B$1713&amp;$C$1893&amp;D1894</f>
        <v>DISTRIBUCION VOLUMEN X CRITERIO (kg ó litros)Leche Con CacaoBCN AM</v>
      </c>
      <c r="B1894" s="10">
        <v>0</v>
      </c>
      <c r="C1894" s="10">
        <v>0</v>
      </c>
      <c r="D1894" s="10" t="s">
        <v>1</v>
      </c>
      <c r="E1894" s="84">
        <v>0.47385533546380804</v>
      </c>
      <c r="F1894" s="84">
        <v>1.0877955985013303</v>
      </c>
      <c r="G1894" s="84">
        <v>1.5242829806405027</v>
      </c>
      <c r="H1894" s="11">
        <v>0</v>
      </c>
      <c r="I1894" s="11">
        <v>0</v>
      </c>
      <c r="J1894" s="11">
        <v>0</v>
      </c>
      <c r="K1894" s="11">
        <v>0</v>
      </c>
      <c r="L1894" s="11">
        <v>0</v>
      </c>
      <c r="M1894" s="11">
        <v>0</v>
      </c>
      <c r="N1894" s="11"/>
      <c r="O1894" s="11"/>
    </row>
    <row r="1895" spans="1:15" x14ac:dyDescent="0.35">
      <c r="A1895" s="10" t="str">
        <f t="shared" si="62"/>
        <v>DISTRIBUCION VOLUMEN X CRITERIO (kg ó litros)Leche Con CacaoREST.CAT ARAGON</v>
      </c>
      <c r="B1895" s="10">
        <v>0</v>
      </c>
      <c r="C1895" s="10">
        <v>0</v>
      </c>
      <c r="D1895" s="10" t="s">
        <v>2</v>
      </c>
      <c r="E1895" s="84">
        <v>0.92749236532125823</v>
      </c>
      <c r="F1895" s="84">
        <v>1.6491137209756261</v>
      </c>
      <c r="G1895" s="84">
        <v>2.799806803898286</v>
      </c>
      <c r="H1895" s="11">
        <v>0</v>
      </c>
      <c r="I1895" s="11">
        <v>0</v>
      </c>
      <c r="J1895" s="11">
        <v>0</v>
      </c>
      <c r="K1895" s="11">
        <v>0</v>
      </c>
      <c r="L1895" s="11">
        <v>0</v>
      </c>
      <c r="M1895" s="11">
        <v>0</v>
      </c>
      <c r="N1895" s="11"/>
      <c r="O1895" s="11"/>
    </row>
    <row r="1896" spans="1:15" x14ac:dyDescent="0.35">
      <c r="A1896" s="10" t="str">
        <f t="shared" si="62"/>
        <v>DISTRIBUCION VOLUMEN X CRITERIO (kg ó litros)Leche Con CacaoLEVANTE</v>
      </c>
      <c r="B1896" s="10">
        <v>0</v>
      </c>
      <c r="C1896" s="10">
        <v>0</v>
      </c>
      <c r="D1896" s="10" t="s">
        <v>3</v>
      </c>
      <c r="E1896" s="84">
        <v>7.2334460178246376</v>
      </c>
      <c r="F1896" s="84">
        <v>4.3728393935983121</v>
      </c>
      <c r="G1896" s="84">
        <v>6.0616836595371275</v>
      </c>
      <c r="H1896" s="11">
        <v>0</v>
      </c>
      <c r="I1896" s="11">
        <v>0</v>
      </c>
      <c r="J1896" s="11">
        <v>0</v>
      </c>
      <c r="K1896" s="11">
        <v>0</v>
      </c>
      <c r="L1896" s="11">
        <v>0</v>
      </c>
      <c r="M1896" s="11">
        <v>0</v>
      </c>
      <c r="N1896" s="11"/>
      <c r="O1896" s="11"/>
    </row>
    <row r="1897" spans="1:15" x14ac:dyDescent="0.35">
      <c r="A1897" s="10" t="str">
        <f t="shared" si="62"/>
        <v>DISTRIBUCION VOLUMEN X CRITERIO (kg ó litros)Leche Con CacaoANDALUCIA</v>
      </c>
      <c r="B1897" s="10">
        <v>0</v>
      </c>
      <c r="C1897" s="10">
        <v>0</v>
      </c>
      <c r="D1897" s="10" t="s">
        <v>4</v>
      </c>
      <c r="E1897" s="84">
        <v>32.282559406504468</v>
      </c>
      <c r="F1897" s="84">
        <v>32.115652490666555</v>
      </c>
      <c r="G1897" s="84">
        <v>34.843949914243019</v>
      </c>
      <c r="H1897" s="11">
        <v>0</v>
      </c>
      <c r="I1897" s="11">
        <v>0</v>
      </c>
      <c r="J1897" s="11">
        <v>0</v>
      </c>
      <c r="K1897" s="11">
        <v>0</v>
      </c>
      <c r="L1897" s="11">
        <v>0</v>
      </c>
      <c r="M1897" s="11">
        <v>0</v>
      </c>
      <c r="N1897" s="11"/>
      <c r="O1897" s="11"/>
    </row>
    <row r="1898" spans="1:15" x14ac:dyDescent="0.35">
      <c r="A1898" s="10" t="str">
        <f t="shared" si="62"/>
        <v>DISTRIBUCION VOLUMEN X CRITERIO (kg ó litros)Leche Con CacaoMDD AM</v>
      </c>
      <c r="B1898" s="10">
        <v>0</v>
      </c>
      <c r="C1898" s="10">
        <v>0</v>
      </c>
      <c r="D1898" s="10" t="s">
        <v>5</v>
      </c>
      <c r="E1898" s="84">
        <v>27.31755750455072</v>
      </c>
      <c r="F1898" s="84">
        <v>25.210331871992835</v>
      </c>
      <c r="G1898" s="84">
        <v>21.519230631553864</v>
      </c>
      <c r="H1898" s="11">
        <v>0</v>
      </c>
      <c r="I1898" s="11">
        <v>0</v>
      </c>
      <c r="J1898" s="11">
        <v>0</v>
      </c>
      <c r="K1898" s="11">
        <v>0</v>
      </c>
      <c r="L1898" s="11">
        <v>0</v>
      </c>
      <c r="M1898" s="11">
        <v>0</v>
      </c>
      <c r="N1898" s="11"/>
      <c r="O1898" s="11"/>
    </row>
    <row r="1899" spans="1:15" x14ac:dyDescent="0.35">
      <c r="A1899" s="10" t="str">
        <f t="shared" si="62"/>
        <v>DISTRIBUCION VOLUMEN X CRITERIO (kg ó litros)Leche Con CacaoRTO CENTRO</v>
      </c>
      <c r="B1899" s="10">
        <v>0</v>
      </c>
      <c r="C1899" s="10">
        <v>0</v>
      </c>
      <c r="D1899" s="10" t="s">
        <v>6</v>
      </c>
      <c r="E1899" s="84">
        <v>7.1376778111843482</v>
      </c>
      <c r="F1899" s="84">
        <v>7.2236905282624777</v>
      </c>
      <c r="G1899" s="84">
        <v>6.9807356179360429</v>
      </c>
      <c r="H1899" s="11">
        <v>0</v>
      </c>
      <c r="I1899" s="11">
        <v>0</v>
      </c>
      <c r="J1899" s="11">
        <v>0</v>
      </c>
      <c r="K1899" s="11">
        <v>0</v>
      </c>
      <c r="L1899" s="11">
        <v>0</v>
      </c>
      <c r="M1899" s="11">
        <v>0</v>
      </c>
      <c r="N1899" s="11"/>
      <c r="O1899" s="11"/>
    </row>
    <row r="1900" spans="1:15" x14ac:dyDescent="0.35">
      <c r="A1900" s="10" t="str">
        <f t="shared" si="62"/>
        <v>DISTRIBUCION VOLUMEN X CRITERIO (kg ó litros)Leche Con CacaoNORTE-CENTRO</v>
      </c>
      <c r="B1900" s="10">
        <v>0</v>
      </c>
      <c r="C1900" s="10">
        <v>0</v>
      </c>
      <c r="D1900" s="10" t="s">
        <v>7</v>
      </c>
      <c r="E1900" s="84">
        <v>11.98881608214721</v>
      </c>
      <c r="F1900" s="84">
        <v>11.952433058304967</v>
      </c>
      <c r="G1900" s="84">
        <v>11.999306069057633</v>
      </c>
      <c r="H1900" s="11">
        <v>0</v>
      </c>
      <c r="I1900" s="11">
        <v>0</v>
      </c>
      <c r="J1900" s="11">
        <v>0</v>
      </c>
      <c r="K1900" s="11">
        <v>0</v>
      </c>
      <c r="L1900" s="11">
        <v>0</v>
      </c>
      <c r="M1900" s="11">
        <v>0</v>
      </c>
      <c r="N1900" s="11"/>
      <c r="O1900" s="11"/>
    </row>
    <row r="1901" spans="1:15" x14ac:dyDescent="0.35">
      <c r="A1901" s="10" t="str">
        <f t="shared" si="62"/>
        <v>DISTRIBUCION VOLUMEN X CRITERIO (kg ó litros)Leche Con CacaoNOROESTE</v>
      </c>
      <c r="B1901" s="10">
        <v>0</v>
      </c>
      <c r="C1901" s="10">
        <v>0</v>
      </c>
      <c r="D1901" s="10" t="s">
        <v>8</v>
      </c>
      <c r="E1901" s="84">
        <v>12.638581507851738</v>
      </c>
      <c r="F1901" s="84">
        <v>16.388123865822628</v>
      </c>
      <c r="G1901" s="84">
        <v>14.270991538849392</v>
      </c>
      <c r="H1901" s="11">
        <v>0</v>
      </c>
      <c r="I1901" s="11">
        <v>0</v>
      </c>
      <c r="J1901" s="11">
        <v>0</v>
      </c>
      <c r="K1901" s="11">
        <v>0</v>
      </c>
      <c r="L1901" s="11">
        <v>0</v>
      </c>
      <c r="M1901" s="11">
        <v>0</v>
      </c>
      <c r="N1901" s="11"/>
      <c r="O1901" s="11"/>
    </row>
    <row r="1902" spans="1:15" x14ac:dyDescent="0.35">
      <c r="A1902" s="10" t="str">
        <f t="shared" si="62"/>
        <v>DISTRIBUCION VOLUMEN X CRITERIO (kg ó litros)Leche Con Cacao&lt;2MIL</v>
      </c>
      <c r="B1902" s="10">
        <v>0</v>
      </c>
      <c r="C1902" s="10">
        <v>0</v>
      </c>
      <c r="D1902" s="10" t="s">
        <v>9</v>
      </c>
      <c r="E1902" s="84">
        <v>3.3681731143256877</v>
      </c>
      <c r="F1902" s="84">
        <v>2.5419132114773881</v>
      </c>
      <c r="G1902" s="84">
        <v>2.0113217620220851</v>
      </c>
      <c r="H1902" s="11">
        <v>0</v>
      </c>
      <c r="I1902" s="11">
        <v>0</v>
      </c>
      <c r="J1902" s="11">
        <v>0</v>
      </c>
      <c r="K1902" s="11">
        <v>0</v>
      </c>
      <c r="L1902" s="11">
        <v>0</v>
      </c>
      <c r="M1902" s="11">
        <v>0</v>
      </c>
      <c r="N1902" s="11"/>
      <c r="O1902" s="11"/>
    </row>
    <row r="1903" spans="1:15" x14ac:dyDescent="0.35">
      <c r="A1903" s="10" t="str">
        <f t="shared" si="62"/>
        <v>DISTRIBUCION VOLUMEN X CRITERIO (kg ó litros)Leche Con Cacao2-5MIL</v>
      </c>
      <c r="B1903" s="10">
        <v>0</v>
      </c>
      <c r="C1903" s="10">
        <v>0</v>
      </c>
      <c r="D1903" s="10" t="s">
        <v>10</v>
      </c>
      <c r="E1903" s="84">
        <v>5.5418333114841474</v>
      </c>
      <c r="F1903" s="84">
        <v>5.6947897536142884</v>
      </c>
      <c r="G1903" s="84">
        <v>7.0271400124570045</v>
      </c>
      <c r="H1903" s="11">
        <v>0</v>
      </c>
      <c r="I1903" s="11">
        <v>0</v>
      </c>
      <c r="J1903" s="11">
        <v>0</v>
      </c>
      <c r="K1903" s="11">
        <v>0</v>
      </c>
      <c r="L1903" s="11">
        <v>0</v>
      </c>
      <c r="M1903" s="11">
        <v>0</v>
      </c>
      <c r="N1903" s="11"/>
      <c r="O1903" s="11"/>
    </row>
    <row r="1904" spans="1:15" x14ac:dyDescent="0.35">
      <c r="A1904" s="10" t="str">
        <f t="shared" si="62"/>
        <v>DISTRIBUCION VOLUMEN X CRITERIO (kg ó litros)Leche Con Cacao5-10MIL</v>
      </c>
      <c r="B1904" s="10">
        <v>0</v>
      </c>
      <c r="C1904" s="10">
        <v>0</v>
      </c>
      <c r="D1904" s="10" t="s">
        <v>11</v>
      </c>
      <c r="E1904" s="84">
        <v>6.3102290725987578</v>
      </c>
      <c r="F1904" s="84">
        <v>6.6678254807059831</v>
      </c>
      <c r="G1904" s="84">
        <v>6.9906153127087016</v>
      </c>
      <c r="H1904" s="11">
        <v>0</v>
      </c>
      <c r="I1904" s="11">
        <v>0</v>
      </c>
      <c r="J1904" s="11">
        <v>0</v>
      </c>
      <c r="K1904" s="11">
        <v>0</v>
      </c>
      <c r="L1904" s="11">
        <v>0</v>
      </c>
      <c r="M1904" s="11">
        <v>0</v>
      </c>
      <c r="N1904" s="11"/>
      <c r="O1904" s="11"/>
    </row>
    <row r="1905" spans="1:15" x14ac:dyDescent="0.35">
      <c r="A1905" s="10" t="str">
        <f t="shared" si="62"/>
        <v>DISTRIBUCION VOLUMEN X CRITERIO (kg ó litros)Leche Con Cacao10-30MIL</v>
      </c>
      <c r="B1905" s="10">
        <v>0</v>
      </c>
      <c r="C1905" s="10">
        <v>0</v>
      </c>
      <c r="D1905" s="10" t="s">
        <v>12</v>
      </c>
      <c r="E1905" s="84">
        <v>16.646975893542169</v>
      </c>
      <c r="F1905" s="84">
        <v>20.31509293546118</v>
      </c>
      <c r="G1905" s="84">
        <v>20.70282880411715</v>
      </c>
      <c r="H1905" s="11">
        <v>0</v>
      </c>
      <c r="I1905" s="11">
        <v>0</v>
      </c>
      <c r="J1905" s="11">
        <v>0</v>
      </c>
      <c r="K1905" s="11">
        <v>0</v>
      </c>
      <c r="L1905" s="11">
        <v>0</v>
      </c>
      <c r="M1905" s="11">
        <v>0</v>
      </c>
      <c r="N1905" s="11"/>
      <c r="O1905" s="11"/>
    </row>
    <row r="1906" spans="1:15" x14ac:dyDescent="0.35">
      <c r="A1906" s="10" t="str">
        <f t="shared" si="62"/>
        <v>DISTRIBUCION VOLUMEN X CRITERIO (kg ó litros)Leche Con Cacao30-100MIL</v>
      </c>
      <c r="B1906" s="10">
        <v>0</v>
      </c>
      <c r="C1906" s="10">
        <v>0</v>
      </c>
      <c r="D1906" s="10" t="s">
        <v>13</v>
      </c>
      <c r="E1906" s="84">
        <v>20.425599222885342</v>
      </c>
      <c r="F1906" s="84">
        <v>22.236860164865043</v>
      </c>
      <c r="G1906" s="84">
        <v>22.409144649572546</v>
      </c>
      <c r="H1906" s="11">
        <v>0</v>
      </c>
      <c r="I1906" s="11">
        <v>0</v>
      </c>
      <c r="J1906" s="11">
        <v>0</v>
      </c>
      <c r="K1906" s="11">
        <v>0</v>
      </c>
      <c r="L1906" s="11">
        <v>0</v>
      </c>
      <c r="M1906" s="11">
        <v>0</v>
      </c>
      <c r="N1906" s="11"/>
      <c r="O1906" s="11"/>
    </row>
    <row r="1907" spans="1:15" x14ac:dyDescent="0.35">
      <c r="A1907" s="10" t="str">
        <f t="shared" si="62"/>
        <v>DISTRIBUCION VOLUMEN X CRITERIO (kg ó litros)Leche Con Cacao100-200MIL</v>
      </c>
      <c r="B1907" s="10">
        <v>0</v>
      </c>
      <c r="C1907" s="10">
        <v>0</v>
      </c>
      <c r="D1907" s="10" t="s">
        <v>14</v>
      </c>
      <c r="E1907" s="84">
        <v>7.5612676253086653</v>
      </c>
      <c r="F1907" s="84">
        <v>5.8699582684468705</v>
      </c>
      <c r="G1907" s="84">
        <v>7.0685329676005324</v>
      </c>
      <c r="H1907" s="11">
        <v>0</v>
      </c>
      <c r="I1907" s="11">
        <v>0</v>
      </c>
      <c r="J1907" s="11">
        <v>0</v>
      </c>
      <c r="K1907" s="11">
        <v>0</v>
      </c>
      <c r="L1907" s="11">
        <v>0</v>
      </c>
      <c r="M1907" s="11">
        <v>0</v>
      </c>
      <c r="N1907" s="11"/>
      <c r="O1907" s="11"/>
    </row>
    <row r="1908" spans="1:15" x14ac:dyDescent="0.35">
      <c r="A1908" s="10" t="str">
        <f t="shared" si="62"/>
        <v>DISTRIBUCION VOLUMEN X CRITERIO (kg ó litros)Leche Con Cacao200-500MIL</v>
      </c>
      <c r="B1908" s="10">
        <v>0</v>
      </c>
      <c r="C1908" s="10">
        <v>0</v>
      </c>
      <c r="D1908" s="10" t="s">
        <v>15</v>
      </c>
      <c r="E1908" s="84">
        <v>14.042593018432836</v>
      </c>
      <c r="F1908" s="84">
        <v>10.894067774473891</v>
      </c>
      <c r="G1908" s="84">
        <v>11.853713527715817</v>
      </c>
      <c r="H1908" s="11">
        <v>0</v>
      </c>
      <c r="I1908" s="11">
        <v>0</v>
      </c>
      <c r="J1908" s="11">
        <v>0</v>
      </c>
      <c r="K1908" s="11">
        <v>0</v>
      </c>
      <c r="L1908" s="11">
        <v>0</v>
      </c>
      <c r="M1908" s="11">
        <v>0</v>
      </c>
      <c r="N1908" s="11"/>
      <c r="O1908" s="11"/>
    </row>
    <row r="1909" spans="1:15" x14ac:dyDescent="0.35">
      <c r="A1909" s="10" t="str">
        <f t="shared" si="62"/>
        <v>DISTRIBUCION VOLUMEN X CRITERIO (kg ó litros)Leche Con Cacao&gt;500MIL</v>
      </c>
      <c r="B1909" s="10">
        <v>0</v>
      </c>
      <c r="C1909" s="10">
        <v>0</v>
      </c>
      <c r="D1909" s="10" t="s">
        <v>16</v>
      </c>
      <c r="E1909" s="84">
        <v>26.103315846820728</v>
      </c>
      <c r="F1909" s="84">
        <v>25.779480537860682</v>
      </c>
      <c r="G1909" s="84">
        <v>21.936698872835237</v>
      </c>
      <c r="H1909" s="11">
        <v>0</v>
      </c>
      <c r="I1909" s="11">
        <v>0</v>
      </c>
      <c r="J1909" s="11">
        <v>0</v>
      </c>
      <c r="K1909" s="11">
        <v>0</v>
      </c>
      <c r="L1909" s="11">
        <v>0</v>
      </c>
      <c r="M1909" s="11">
        <v>0</v>
      </c>
      <c r="N1909" s="11"/>
      <c r="O1909" s="11"/>
    </row>
    <row r="1910" spans="1:15" x14ac:dyDescent="0.35">
      <c r="A1910" s="10" t="str">
        <f t="shared" si="62"/>
        <v>DISTRIBUCION VOLUMEN X CRITERIO (kg ó litros)Leche Con CacaoDE 15 A 19 AÑOS</v>
      </c>
      <c r="B1910" s="10">
        <v>0</v>
      </c>
      <c r="C1910" s="10">
        <v>0</v>
      </c>
      <c r="D1910" s="10" t="s">
        <v>35</v>
      </c>
      <c r="E1910" s="84">
        <v>4.0609484839172083</v>
      </c>
      <c r="F1910" s="84">
        <v>1.46137753544</v>
      </c>
      <c r="G1910" s="84">
        <v>2.4801961211459216</v>
      </c>
      <c r="H1910" s="11">
        <v>0</v>
      </c>
      <c r="I1910" s="11">
        <v>0</v>
      </c>
      <c r="J1910" s="11">
        <v>0</v>
      </c>
      <c r="K1910" s="11">
        <v>0</v>
      </c>
      <c r="L1910" s="11">
        <v>0</v>
      </c>
      <c r="M1910" s="11">
        <v>0</v>
      </c>
      <c r="N1910" s="11"/>
      <c r="O1910" s="11"/>
    </row>
    <row r="1911" spans="1:15" x14ac:dyDescent="0.35">
      <c r="A1911" s="10" t="str">
        <f t="shared" si="62"/>
        <v>DISTRIBUCION VOLUMEN X CRITERIO (kg ó litros)Leche Con CacaoDE 20 A 24 AÑOS</v>
      </c>
      <c r="B1911" s="10">
        <v>0</v>
      </c>
      <c r="C1911" s="10">
        <v>0</v>
      </c>
      <c r="D1911" s="10" t="s">
        <v>36</v>
      </c>
      <c r="E1911" s="84">
        <v>2.8547573558329811</v>
      </c>
      <c r="F1911" s="84">
        <v>4.8447925319184399</v>
      </c>
      <c r="G1911" s="84">
        <v>4.7842063976648728</v>
      </c>
      <c r="H1911" s="11">
        <v>0</v>
      </c>
      <c r="I1911" s="11">
        <v>0</v>
      </c>
      <c r="J1911" s="11">
        <v>0</v>
      </c>
      <c r="K1911" s="11">
        <v>0</v>
      </c>
      <c r="L1911" s="11">
        <v>0</v>
      </c>
      <c r="M1911" s="11">
        <v>0</v>
      </c>
      <c r="N1911" s="11"/>
      <c r="O1911" s="11"/>
    </row>
    <row r="1912" spans="1:15" x14ac:dyDescent="0.35">
      <c r="A1912" s="10" t="str">
        <f t="shared" si="62"/>
        <v>DISTRIBUCION VOLUMEN X CRITERIO (kg ó litros)Leche Con CacaoDE 25 A 34 AÑOS</v>
      </c>
      <c r="B1912" s="10">
        <v>0</v>
      </c>
      <c r="C1912" s="10">
        <v>0</v>
      </c>
      <c r="D1912" s="10" t="s">
        <v>37</v>
      </c>
      <c r="E1912" s="84">
        <v>5.5608249106511565</v>
      </c>
      <c r="F1912" s="84">
        <v>6.1614783617598947</v>
      </c>
      <c r="G1912" s="84">
        <v>5.584528152527759</v>
      </c>
      <c r="H1912" s="11">
        <v>0</v>
      </c>
      <c r="I1912" s="11">
        <v>0</v>
      </c>
      <c r="J1912" s="11">
        <v>0</v>
      </c>
      <c r="K1912" s="11">
        <v>0</v>
      </c>
      <c r="L1912" s="11">
        <v>0</v>
      </c>
      <c r="M1912" s="11">
        <v>0</v>
      </c>
      <c r="N1912" s="11"/>
      <c r="O1912" s="11"/>
    </row>
    <row r="1913" spans="1:15" x14ac:dyDescent="0.35">
      <c r="A1913" s="10" t="str">
        <f t="shared" si="62"/>
        <v>DISTRIBUCION VOLUMEN X CRITERIO (kg ó litros)Leche Con CacaoDE 35 A 49 AÑOS</v>
      </c>
      <c r="B1913" s="10">
        <v>0</v>
      </c>
      <c r="C1913" s="10">
        <v>0</v>
      </c>
      <c r="D1913" s="10" t="s">
        <v>38</v>
      </c>
      <c r="E1913" s="84">
        <v>25.852623299255768</v>
      </c>
      <c r="F1913" s="84">
        <v>23.370740705385302</v>
      </c>
      <c r="G1913" s="84">
        <v>27.14333637087924</v>
      </c>
      <c r="H1913" s="11">
        <v>0</v>
      </c>
      <c r="I1913" s="11">
        <v>0</v>
      </c>
      <c r="J1913" s="11">
        <v>0</v>
      </c>
      <c r="K1913" s="11">
        <v>0</v>
      </c>
      <c r="L1913" s="11">
        <v>0</v>
      </c>
      <c r="M1913" s="11">
        <v>0</v>
      </c>
      <c r="N1913" s="11"/>
      <c r="O1913" s="11"/>
    </row>
    <row r="1914" spans="1:15" x14ac:dyDescent="0.35">
      <c r="A1914" s="10" t="str">
        <f t="shared" si="62"/>
        <v>DISTRIBUCION VOLUMEN X CRITERIO (kg ó litros)Leche Con CacaoDE 50 A 59 AÑOS</v>
      </c>
      <c r="B1914" s="10">
        <v>0</v>
      </c>
      <c r="C1914" s="10">
        <v>0</v>
      </c>
      <c r="D1914" s="10" t="s">
        <v>39</v>
      </c>
      <c r="E1914" s="84">
        <v>17.326278553483586</v>
      </c>
      <c r="F1914" s="84">
        <v>19.983247063427495</v>
      </c>
      <c r="G1914" s="84">
        <v>23.02946368393977</v>
      </c>
      <c r="H1914" s="11">
        <v>0</v>
      </c>
      <c r="I1914" s="11">
        <v>0</v>
      </c>
      <c r="J1914" s="11">
        <v>0</v>
      </c>
      <c r="K1914" s="11">
        <v>0</v>
      </c>
      <c r="L1914" s="11">
        <v>0</v>
      </c>
      <c r="M1914" s="11">
        <v>0</v>
      </c>
      <c r="N1914" s="11"/>
      <c r="O1914" s="11"/>
    </row>
    <row r="1915" spans="1:15" x14ac:dyDescent="0.35">
      <c r="A1915" s="10" t="str">
        <f t="shared" si="62"/>
        <v>DISTRIBUCION VOLUMEN X CRITERIO (kg ó litros)Leche Con CacaoDE 60 A 75 AÑOS</v>
      </c>
      <c r="B1915" s="10">
        <v>0</v>
      </c>
      <c r="C1915" s="10">
        <v>0</v>
      </c>
      <c r="D1915" s="10" t="s">
        <v>40</v>
      </c>
      <c r="E1915" s="84">
        <v>44.344556651357905</v>
      </c>
      <c r="F1915" s="84">
        <v>44.178360477602361</v>
      </c>
      <c r="G1915" s="84">
        <v>36.978260580529223</v>
      </c>
      <c r="H1915" s="11">
        <v>0</v>
      </c>
      <c r="I1915" s="11">
        <v>0</v>
      </c>
      <c r="J1915" s="11">
        <v>0</v>
      </c>
      <c r="K1915" s="11">
        <v>0</v>
      </c>
      <c r="L1915" s="11">
        <v>0</v>
      </c>
      <c r="M1915" s="11">
        <v>0</v>
      </c>
      <c r="N1915" s="11"/>
      <c r="O1915" s="11"/>
    </row>
    <row r="1916" spans="1:15" x14ac:dyDescent="0.35">
      <c r="A1916" s="10" t="str">
        <f t="shared" si="62"/>
        <v>DISTRIBUCION VOLUMEN X CRITERIO (kg ó litros)Leche Con CacaoNIVEL ALTO</v>
      </c>
      <c r="B1916" s="10">
        <v>0</v>
      </c>
      <c r="C1916" s="10">
        <v>0</v>
      </c>
      <c r="D1916" s="10" t="s">
        <v>203</v>
      </c>
      <c r="E1916" s="84">
        <v>14.347823283782246</v>
      </c>
      <c r="F1916" s="84">
        <v>15.851431491531395</v>
      </c>
      <c r="G1916" s="84">
        <v>21.091238367579873</v>
      </c>
      <c r="H1916" s="11">
        <v>0</v>
      </c>
      <c r="I1916" s="11">
        <v>0</v>
      </c>
      <c r="J1916" s="11">
        <v>0</v>
      </c>
      <c r="K1916" s="11">
        <v>0</v>
      </c>
      <c r="L1916" s="11">
        <v>0</v>
      </c>
      <c r="M1916" s="11">
        <v>0</v>
      </c>
      <c r="N1916" s="11"/>
      <c r="O1916" s="11"/>
    </row>
    <row r="1917" spans="1:15" x14ac:dyDescent="0.35">
      <c r="A1917" s="10" t="str">
        <f t="shared" si="62"/>
        <v>DISTRIBUCION VOLUMEN X CRITERIO (kg ó litros)Leche Con CacaoNIVEL MEDIO ALTO</v>
      </c>
      <c r="B1917" s="10">
        <v>0</v>
      </c>
      <c r="C1917" s="10">
        <v>0</v>
      </c>
      <c r="D1917" s="10" t="s">
        <v>204</v>
      </c>
      <c r="E1917" s="84">
        <v>14.985772956151907</v>
      </c>
      <c r="F1917" s="84">
        <v>17.351682488752619</v>
      </c>
      <c r="G1917" s="84">
        <v>12.488207776322072</v>
      </c>
      <c r="H1917" s="11">
        <v>0</v>
      </c>
      <c r="I1917" s="11">
        <v>0</v>
      </c>
      <c r="J1917" s="11">
        <v>0</v>
      </c>
      <c r="K1917" s="11">
        <v>0</v>
      </c>
      <c r="L1917" s="11">
        <v>0</v>
      </c>
      <c r="M1917" s="11">
        <v>0</v>
      </c>
      <c r="N1917" s="11"/>
      <c r="O1917" s="11"/>
    </row>
    <row r="1918" spans="1:15" x14ac:dyDescent="0.35">
      <c r="A1918" s="10" t="str">
        <f t="shared" si="62"/>
        <v>DISTRIBUCION VOLUMEN X CRITERIO (kg ó litros)Leche Con CacaoNIVEL MEDIO</v>
      </c>
      <c r="B1918" s="10">
        <v>0</v>
      </c>
      <c r="C1918" s="10">
        <v>0</v>
      </c>
      <c r="D1918" s="10" t="s">
        <v>205</v>
      </c>
      <c r="E1918" s="84">
        <v>17.017141223826648</v>
      </c>
      <c r="F1918" s="84">
        <v>13.758537348718964</v>
      </c>
      <c r="G1918" s="84">
        <v>19.545641428444316</v>
      </c>
      <c r="H1918" s="11">
        <v>0</v>
      </c>
      <c r="I1918" s="11">
        <v>0</v>
      </c>
      <c r="J1918" s="11">
        <v>0</v>
      </c>
      <c r="K1918" s="11">
        <v>0</v>
      </c>
      <c r="L1918" s="11">
        <v>0</v>
      </c>
      <c r="M1918" s="11">
        <v>0</v>
      </c>
      <c r="N1918" s="11"/>
      <c r="O1918" s="11"/>
    </row>
    <row r="1919" spans="1:15" x14ac:dyDescent="0.35">
      <c r="A1919" s="10" t="str">
        <f t="shared" si="62"/>
        <v>DISTRIBUCION VOLUMEN X CRITERIO (kg ó litros)Leche Con CacaoNIVEL MEDIO BAJO</v>
      </c>
      <c r="B1919" s="10">
        <v>0</v>
      </c>
      <c r="C1919" s="10">
        <v>0</v>
      </c>
      <c r="D1919" s="10" t="s">
        <v>206</v>
      </c>
      <c r="E1919" s="84">
        <v>19.183311806512204</v>
      </c>
      <c r="F1919" s="84">
        <v>14.684804955924699</v>
      </c>
      <c r="G1919" s="84">
        <v>18.218274776198317</v>
      </c>
      <c r="H1919" s="11">
        <v>0</v>
      </c>
      <c r="I1919" s="11">
        <v>0</v>
      </c>
      <c r="J1919" s="11">
        <v>0</v>
      </c>
      <c r="K1919" s="11">
        <v>0</v>
      </c>
      <c r="L1919" s="11">
        <v>0</v>
      </c>
      <c r="M1919" s="11">
        <v>0</v>
      </c>
      <c r="N1919" s="11"/>
      <c r="O1919" s="11"/>
    </row>
    <row r="1920" spans="1:15" x14ac:dyDescent="0.35">
      <c r="A1920" s="10" t="str">
        <f t="shared" si="62"/>
        <v>DISTRIBUCION VOLUMEN X CRITERIO (kg ó litros)Leche Con CacaoNIVEL BAJO</v>
      </c>
      <c r="B1920" s="10">
        <v>0</v>
      </c>
      <c r="C1920" s="10">
        <v>0</v>
      </c>
      <c r="D1920" s="10" t="s">
        <v>207</v>
      </c>
      <c r="E1920" s="84">
        <v>34.465937835125324</v>
      </c>
      <c r="F1920" s="84">
        <v>38.353538965834453</v>
      </c>
      <c r="G1920" s="84">
        <v>28.656637651455412</v>
      </c>
      <c r="H1920" s="11">
        <v>0</v>
      </c>
      <c r="I1920" s="11">
        <v>0</v>
      </c>
      <c r="J1920" s="11">
        <v>0</v>
      </c>
      <c r="K1920" s="11">
        <v>0</v>
      </c>
      <c r="L1920" s="11">
        <v>0</v>
      </c>
      <c r="M1920" s="11">
        <v>0</v>
      </c>
      <c r="N1920" s="11"/>
      <c r="O1920" s="11"/>
    </row>
    <row r="1921" spans="1:15" x14ac:dyDescent="0.35">
      <c r="A1921" s="10" t="str">
        <f t="shared" si="62"/>
        <v>DISTRIBUCION VOLUMEN X CRITERIO (kg ó litros)Leche Con CacaoHOMBRE</v>
      </c>
      <c r="B1921" s="10">
        <v>0</v>
      </c>
      <c r="C1921" s="10">
        <v>0</v>
      </c>
      <c r="D1921" s="10" t="s">
        <v>17</v>
      </c>
      <c r="E1921" s="84">
        <v>69.190519888848527</v>
      </c>
      <c r="F1921" s="84">
        <v>65.788366361908075</v>
      </c>
      <c r="G1921" s="84">
        <v>62.897373903491946</v>
      </c>
      <c r="H1921" s="11">
        <v>0</v>
      </c>
      <c r="I1921" s="11">
        <v>0</v>
      </c>
      <c r="J1921" s="11">
        <v>0</v>
      </c>
      <c r="K1921" s="11">
        <v>0</v>
      </c>
      <c r="L1921" s="11">
        <v>0</v>
      </c>
      <c r="M1921" s="11">
        <v>0</v>
      </c>
      <c r="N1921" s="11"/>
      <c r="O1921" s="11"/>
    </row>
    <row r="1922" spans="1:15" x14ac:dyDescent="0.35">
      <c r="A1922" s="10" t="str">
        <f t="shared" si="62"/>
        <v>DISTRIBUCION VOLUMEN X CRITERIO (kg ó litros)Leche Con CacaoMUJER</v>
      </c>
      <c r="B1922" s="10">
        <v>0</v>
      </c>
      <c r="C1922" s="10">
        <v>0</v>
      </c>
      <c r="D1922" s="10" t="s">
        <v>18</v>
      </c>
      <c r="E1922" s="84">
        <v>30.809458620148678</v>
      </c>
      <c r="F1922" s="84">
        <v>34.211633638091925</v>
      </c>
      <c r="G1922" s="84">
        <v>37.102600527939799</v>
      </c>
      <c r="H1922" s="11">
        <v>0</v>
      </c>
      <c r="I1922" s="11">
        <v>0</v>
      </c>
      <c r="J1922" s="11">
        <v>0</v>
      </c>
      <c r="K1922" s="11">
        <v>0</v>
      </c>
      <c r="L1922" s="11">
        <v>0</v>
      </c>
      <c r="M1922" s="11">
        <v>0</v>
      </c>
      <c r="N1922" s="11"/>
      <c r="O1922" s="11"/>
    </row>
    <row r="1923" spans="1:15" x14ac:dyDescent="0.35">
      <c r="A1923" s="10" t="str">
        <f>$B$1713&amp;$C$1923&amp;D1923</f>
        <v>DISTRIBUCION VOLUMEN X CRITERIO (kg ó litros)Leche Con CafeT.ESPAÑA</v>
      </c>
      <c r="B1923" s="10">
        <v>0</v>
      </c>
      <c r="C1923" s="10" t="s">
        <v>121</v>
      </c>
      <c r="D1923" s="10" t="s">
        <v>32</v>
      </c>
      <c r="E1923" s="84">
        <v>100</v>
      </c>
      <c r="F1923" s="84">
        <v>100</v>
      </c>
      <c r="G1923" s="84">
        <v>100</v>
      </c>
      <c r="H1923" s="11">
        <v>0</v>
      </c>
      <c r="I1923" s="11">
        <v>0</v>
      </c>
      <c r="J1923" s="11">
        <v>0</v>
      </c>
      <c r="K1923" s="11">
        <v>0</v>
      </c>
      <c r="L1923" s="11">
        <v>0</v>
      </c>
      <c r="M1923" s="11">
        <v>0</v>
      </c>
      <c r="N1923" s="11"/>
      <c r="O1923" s="11"/>
    </row>
    <row r="1924" spans="1:15" x14ac:dyDescent="0.35">
      <c r="A1924" s="10" t="str">
        <f t="shared" ref="A1924:A1952" si="63">$B$1713&amp;$C$1923&amp;D1924</f>
        <v>DISTRIBUCION VOLUMEN X CRITERIO (kg ó litros)Leche Con CafeBCN AM</v>
      </c>
      <c r="B1924" s="10">
        <v>0</v>
      </c>
      <c r="C1924" s="10">
        <v>0</v>
      </c>
      <c r="D1924" s="10" t="s">
        <v>1</v>
      </c>
      <c r="E1924" s="84">
        <v>8.3042051875840528</v>
      </c>
      <c r="F1924" s="84">
        <v>8.9991456977732298</v>
      </c>
      <c r="G1924" s="84">
        <v>8.8228423271429577</v>
      </c>
      <c r="H1924" s="11">
        <v>0</v>
      </c>
      <c r="I1924" s="11">
        <v>0</v>
      </c>
      <c r="J1924" s="11">
        <v>0</v>
      </c>
      <c r="K1924" s="11">
        <v>0</v>
      </c>
      <c r="L1924" s="11">
        <v>0</v>
      </c>
      <c r="M1924" s="11">
        <v>0</v>
      </c>
      <c r="N1924" s="11"/>
      <c r="O1924" s="11"/>
    </row>
    <row r="1925" spans="1:15" x14ac:dyDescent="0.35">
      <c r="A1925" s="10" t="str">
        <f t="shared" si="63"/>
        <v>DISTRIBUCION VOLUMEN X CRITERIO (kg ó litros)Leche Con CafeREST.CAT ARAGON</v>
      </c>
      <c r="B1925" s="10">
        <v>0</v>
      </c>
      <c r="C1925" s="10">
        <v>0</v>
      </c>
      <c r="D1925" s="10" t="s">
        <v>2</v>
      </c>
      <c r="E1925" s="84">
        <v>9.6219673258191154</v>
      </c>
      <c r="F1925" s="84">
        <v>9.0900398322186664</v>
      </c>
      <c r="G1925" s="84">
        <v>9.3034770052892419</v>
      </c>
      <c r="H1925" s="11">
        <v>0</v>
      </c>
      <c r="I1925" s="11">
        <v>0</v>
      </c>
      <c r="J1925" s="11">
        <v>0</v>
      </c>
      <c r="K1925" s="11">
        <v>0</v>
      </c>
      <c r="L1925" s="11">
        <v>0</v>
      </c>
      <c r="M1925" s="11">
        <v>0</v>
      </c>
      <c r="N1925" s="11"/>
      <c r="O1925" s="11"/>
    </row>
    <row r="1926" spans="1:15" x14ac:dyDescent="0.35">
      <c r="A1926" s="10" t="str">
        <f t="shared" si="63"/>
        <v>DISTRIBUCION VOLUMEN X CRITERIO (kg ó litros)Leche Con CafeLEVANTE</v>
      </c>
      <c r="B1926" s="10">
        <v>0</v>
      </c>
      <c r="C1926" s="10">
        <v>0</v>
      </c>
      <c r="D1926" s="10" t="s">
        <v>3</v>
      </c>
      <c r="E1926" s="84">
        <v>10.789806958189351</v>
      </c>
      <c r="F1926" s="84">
        <v>10.700724043777706</v>
      </c>
      <c r="G1926" s="84">
        <v>10.483070664347997</v>
      </c>
      <c r="H1926" s="11">
        <v>0</v>
      </c>
      <c r="I1926" s="11">
        <v>0</v>
      </c>
      <c r="J1926" s="11">
        <v>0</v>
      </c>
      <c r="K1926" s="11">
        <v>0</v>
      </c>
      <c r="L1926" s="11">
        <v>0</v>
      </c>
      <c r="M1926" s="11">
        <v>0</v>
      </c>
      <c r="N1926" s="11"/>
      <c r="O1926" s="11"/>
    </row>
    <row r="1927" spans="1:15" x14ac:dyDescent="0.35">
      <c r="A1927" s="10" t="str">
        <f t="shared" si="63"/>
        <v>DISTRIBUCION VOLUMEN X CRITERIO (kg ó litros)Leche Con CafeANDALUCIA</v>
      </c>
      <c r="B1927" s="10">
        <v>0</v>
      </c>
      <c r="C1927" s="10">
        <v>0</v>
      </c>
      <c r="D1927" s="10" t="s">
        <v>4</v>
      </c>
      <c r="E1927" s="84">
        <v>20.437555406798978</v>
      </c>
      <c r="F1927" s="84">
        <v>20.009184503621729</v>
      </c>
      <c r="G1927" s="84">
        <v>19.963944330415018</v>
      </c>
      <c r="H1927" s="11">
        <v>0</v>
      </c>
      <c r="I1927" s="11">
        <v>0</v>
      </c>
      <c r="J1927" s="11">
        <v>0</v>
      </c>
      <c r="K1927" s="11">
        <v>0</v>
      </c>
      <c r="L1927" s="11">
        <v>0</v>
      </c>
      <c r="M1927" s="11">
        <v>0</v>
      </c>
      <c r="N1927" s="11"/>
      <c r="O1927" s="11"/>
    </row>
    <row r="1928" spans="1:15" x14ac:dyDescent="0.35">
      <c r="A1928" s="10" t="str">
        <f t="shared" si="63"/>
        <v>DISTRIBUCION VOLUMEN X CRITERIO (kg ó litros)Leche Con CafeMDD AM</v>
      </c>
      <c r="B1928" s="10">
        <v>0</v>
      </c>
      <c r="C1928" s="10">
        <v>0</v>
      </c>
      <c r="D1928" s="10" t="s">
        <v>5</v>
      </c>
      <c r="E1928" s="84">
        <v>12.904839011211019</v>
      </c>
      <c r="F1928" s="84">
        <v>13.31368136338183</v>
      </c>
      <c r="G1928" s="84">
        <v>13.438129408501053</v>
      </c>
      <c r="H1928" s="11">
        <v>0</v>
      </c>
      <c r="I1928" s="11">
        <v>0</v>
      </c>
      <c r="J1928" s="11">
        <v>0</v>
      </c>
      <c r="K1928" s="11">
        <v>0</v>
      </c>
      <c r="L1928" s="11">
        <v>0</v>
      </c>
      <c r="M1928" s="11">
        <v>0</v>
      </c>
      <c r="N1928" s="11"/>
      <c r="O1928" s="11"/>
    </row>
    <row r="1929" spans="1:15" x14ac:dyDescent="0.35">
      <c r="A1929" s="10" t="str">
        <f t="shared" si="63"/>
        <v>DISTRIBUCION VOLUMEN X CRITERIO (kg ó litros)Leche Con CafeRTO CENTRO</v>
      </c>
      <c r="B1929" s="10">
        <v>0</v>
      </c>
      <c r="C1929" s="10">
        <v>0</v>
      </c>
      <c r="D1929" s="10" t="s">
        <v>6</v>
      </c>
      <c r="E1929" s="84">
        <v>9.0745783052605553</v>
      </c>
      <c r="F1929" s="84">
        <v>9.6637052868629141</v>
      </c>
      <c r="G1929" s="84">
        <v>9.1182959469646629</v>
      </c>
      <c r="H1929" s="11">
        <v>0</v>
      </c>
      <c r="I1929" s="11">
        <v>0</v>
      </c>
      <c r="J1929" s="11">
        <v>0</v>
      </c>
      <c r="K1929" s="11">
        <v>0</v>
      </c>
      <c r="L1929" s="11">
        <v>0</v>
      </c>
      <c r="M1929" s="11">
        <v>0</v>
      </c>
      <c r="N1929" s="11"/>
      <c r="O1929" s="11"/>
    </row>
    <row r="1930" spans="1:15" x14ac:dyDescent="0.35">
      <c r="A1930" s="10" t="str">
        <f t="shared" si="63"/>
        <v>DISTRIBUCION VOLUMEN X CRITERIO (kg ó litros)Leche Con CafeNORTE-CENTRO</v>
      </c>
      <c r="B1930" s="10">
        <v>0</v>
      </c>
      <c r="C1930" s="10">
        <v>0</v>
      </c>
      <c r="D1930" s="10" t="s">
        <v>7</v>
      </c>
      <c r="E1930" s="84">
        <v>12.164943402143299</v>
      </c>
      <c r="F1930" s="84">
        <v>12.30817820804825</v>
      </c>
      <c r="G1930" s="84">
        <v>13.113474692255023</v>
      </c>
      <c r="H1930" s="11">
        <v>0</v>
      </c>
      <c r="I1930" s="11">
        <v>0</v>
      </c>
      <c r="J1930" s="11">
        <v>0</v>
      </c>
      <c r="K1930" s="11">
        <v>0</v>
      </c>
      <c r="L1930" s="11">
        <v>0</v>
      </c>
      <c r="M1930" s="11">
        <v>0</v>
      </c>
      <c r="N1930" s="11"/>
      <c r="O1930" s="11"/>
    </row>
    <row r="1931" spans="1:15" x14ac:dyDescent="0.35">
      <c r="A1931" s="10" t="str">
        <f t="shared" si="63"/>
        <v>DISTRIBUCION VOLUMEN X CRITERIO (kg ó litros)Leche Con CafeNOROESTE</v>
      </c>
      <c r="B1931" s="10">
        <v>0</v>
      </c>
      <c r="C1931" s="10">
        <v>0</v>
      </c>
      <c r="D1931" s="10" t="s">
        <v>8</v>
      </c>
      <c r="E1931" s="84">
        <v>16.702089326313629</v>
      </c>
      <c r="F1931" s="84">
        <v>15.915333517476215</v>
      </c>
      <c r="G1931" s="84">
        <v>15.756773309583108</v>
      </c>
      <c r="H1931" s="11">
        <v>0</v>
      </c>
      <c r="I1931" s="11">
        <v>0</v>
      </c>
      <c r="J1931" s="11">
        <v>0</v>
      </c>
      <c r="K1931" s="11">
        <v>0</v>
      </c>
      <c r="L1931" s="11">
        <v>0</v>
      </c>
      <c r="M1931" s="11">
        <v>0</v>
      </c>
      <c r="N1931" s="11"/>
      <c r="O1931" s="11"/>
    </row>
    <row r="1932" spans="1:15" x14ac:dyDescent="0.35">
      <c r="A1932" s="10" t="str">
        <f t="shared" si="63"/>
        <v>DISTRIBUCION VOLUMEN X CRITERIO (kg ó litros)Leche Con Cafe&lt;2MIL</v>
      </c>
      <c r="B1932" s="10">
        <v>0</v>
      </c>
      <c r="C1932" s="10">
        <v>0</v>
      </c>
      <c r="D1932" s="10" t="s">
        <v>9</v>
      </c>
      <c r="E1932" s="84">
        <v>5.1766285829730005</v>
      </c>
      <c r="F1932" s="84">
        <v>4.5330936457121123</v>
      </c>
      <c r="G1932" s="84">
        <v>4.3555440971136257</v>
      </c>
      <c r="H1932" s="11">
        <v>0</v>
      </c>
      <c r="I1932" s="11">
        <v>0</v>
      </c>
      <c r="J1932" s="11">
        <v>0</v>
      </c>
      <c r="K1932" s="11">
        <v>0</v>
      </c>
      <c r="L1932" s="11">
        <v>0</v>
      </c>
      <c r="M1932" s="11">
        <v>0</v>
      </c>
      <c r="N1932" s="11"/>
      <c r="O1932" s="11"/>
    </row>
    <row r="1933" spans="1:15" x14ac:dyDescent="0.35">
      <c r="A1933" s="10" t="str">
        <f t="shared" si="63"/>
        <v>DISTRIBUCION VOLUMEN X CRITERIO (kg ó litros)Leche Con Cafe2-5MIL</v>
      </c>
      <c r="B1933" s="10">
        <v>0</v>
      </c>
      <c r="C1933" s="10">
        <v>0</v>
      </c>
      <c r="D1933" s="10" t="s">
        <v>10</v>
      </c>
      <c r="E1933" s="84">
        <v>4.3140487519524298</v>
      </c>
      <c r="F1933" s="84">
        <v>4.4303351249530216</v>
      </c>
      <c r="G1933" s="84">
        <v>4.5189764862013293</v>
      </c>
      <c r="H1933" s="11">
        <v>0</v>
      </c>
      <c r="I1933" s="11">
        <v>0</v>
      </c>
      <c r="J1933" s="11">
        <v>0</v>
      </c>
      <c r="K1933" s="11">
        <v>0</v>
      </c>
      <c r="L1933" s="11">
        <v>0</v>
      </c>
      <c r="M1933" s="11">
        <v>0</v>
      </c>
      <c r="N1933" s="11"/>
      <c r="O1933" s="11"/>
    </row>
    <row r="1934" spans="1:15" x14ac:dyDescent="0.35">
      <c r="A1934" s="10" t="str">
        <f t="shared" si="63"/>
        <v>DISTRIBUCION VOLUMEN X CRITERIO (kg ó litros)Leche Con Cafe5-10MIL</v>
      </c>
      <c r="B1934" s="10">
        <v>0</v>
      </c>
      <c r="C1934" s="10">
        <v>0</v>
      </c>
      <c r="D1934" s="10" t="s">
        <v>11</v>
      </c>
      <c r="E1934" s="84">
        <v>5.9831518101062002</v>
      </c>
      <c r="F1934" s="84">
        <v>6.7492804088575751</v>
      </c>
      <c r="G1934" s="84">
        <v>6.4816912967669005</v>
      </c>
      <c r="H1934" s="11">
        <v>0</v>
      </c>
      <c r="I1934" s="11">
        <v>0</v>
      </c>
      <c r="J1934" s="11">
        <v>0</v>
      </c>
      <c r="K1934" s="11">
        <v>0</v>
      </c>
      <c r="L1934" s="11">
        <v>0</v>
      </c>
      <c r="M1934" s="11">
        <v>0</v>
      </c>
      <c r="N1934" s="11"/>
      <c r="O1934" s="11"/>
    </row>
    <row r="1935" spans="1:15" x14ac:dyDescent="0.35">
      <c r="A1935" s="10" t="str">
        <f t="shared" si="63"/>
        <v>DISTRIBUCION VOLUMEN X CRITERIO (kg ó litros)Leche Con Cafe10-30MIL</v>
      </c>
      <c r="B1935" s="10">
        <v>0</v>
      </c>
      <c r="C1935" s="10">
        <v>0</v>
      </c>
      <c r="D1935" s="10" t="s">
        <v>12</v>
      </c>
      <c r="E1935" s="84">
        <v>19.082682020757574</v>
      </c>
      <c r="F1935" s="84">
        <v>17.555450402925761</v>
      </c>
      <c r="G1935" s="84">
        <v>17.83867316365447</v>
      </c>
      <c r="H1935" s="11">
        <v>0</v>
      </c>
      <c r="I1935" s="11">
        <v>0</v>
      </c>
      <c r="J1935" s="11">
        <v>0</v>
      </c>
      <c r="K1935" s="11">
        <v>0</v>
      </c>
      <c r="L1935" s="11">
        <v>0</v>
      </c>
      <c r="M1935" s="11">
        <v>0</v>
      </c>
      <c r="N1935" s="11"/>
      <c r="O1935" s="11"/>
    </row>
    <row r="1936" spans="1:15" x14ac:dyDescent="0.35">
      <c r="A1936" s="10" t="str">
        <f t="shared" si="63"/>
        <v>DISTRIBUCION VOLUMEN X CRITERIO (kg ó litros)Leche Con Cafe30-100MIL</v>
      </c>
      <c r="B1936" s="10">
        <v>0</v>
      </c>
      <c r="C1936" s="10">
        <v>0</v>
      </c>
      <c r="D1936" s="10" t="s">
        <v>13</v>
      </c>
      <c r="E1936" s="84">
        <v>21.864450093173883</v>
      </c>
      <c r="F1936" s="84">
        <v>22.34991223025709</v>
      </c>
      <c r="G1936" s="84">
        <v>22.080147788285899</v>
      </c>
      <c r="H1936" s="11">
        <v>0</v>
      </c>
      <c r="I1936" s="11">
        <v>0</v>
      </c>
      <c r="J1936" s="11">
        <v>0</v>
      </c>
      <c r="K1936" s="11">
        <v>0</v>
      </c>
      <c r="L1936" s="11">
        <v>0</v>
      </c>
      <c r="M1936" s="11">
        <v>0</v>
      </c>
      <c r="N1936" s="11"/>
      <c r="O1936" s="11"/>
    </row>
    <row r="1937" spans="1:15" x14ac:dyDescent="0.35">
      <c r="A1937" s="10" t="str">
        <f t="shared" si="63"/>
        <v>DISTRIBUCION VOLUMEN X CRITERIO (kg ó litros)Leche Con Cafe100-200MIL</v>
      </c>
      <c r="B1937" s="10">
        <v>0</v>
      </c>
      <c r="C1937" s="10">
        <v>0</v>
      </c>
      <c r="D1937" s="10" t="s">
        <v>14</v>
      </c>
      <c r="E1937" s="84">
        <v>11.516231553682026</v>
      </c>
      <c r="F1937" s="84">
        <v>12.25713893278634</v>
      </c>
      <c r="G1937" s="84">
        <v>13.046273747983781</v>
      </c>
      <c r="H1937" s="11">
        <v>0</v>
      </c>
      <c r="I1937" s="11">
        <v>0</v>
      </c>
      <c r="J1937" s="11">
        <v>0</v>
      </c>
      <c r="K1937" s="11">
        <v>0</v>
      </c>
      <c r="L1937" s="11">
        <v>0</v>
      </c>
      <c r="M1937" s="11">
        <v>0</v>
      </c>
      <c r="N1937" s="11"/>
      <c r="O1937" s="11"/>
    </row>
    <row r="1938" spans="1:15" x14ac:dyDescent="0.35">
      <c r="A1938" s="10" t="str">
        <f t="shared" si="63"/>
        <v>DISTRIBUCION VOLUMEN X CRITERIO (kg ó litros)Leche Con Cafe200-500MIL</v>
      </c>
      <c r="B1938" s="10">
        <v>0</v>
      </c>
      <c r="C1938" s="10">
        <v>0</v>
      </c>
      <c r="D1938" s="10" t="s">
        <v>15</v>
      </c>
      <c r="E1938" s="84">
        <v>14.950081112538371</v>
      </c>
      <c r="F1938" s="84">
        <v>13.875935996763916</v>
      </c>
      <c r="G1938" s="84">
        <v>13.163193401166968</v>
      </c>
      <c r="H1938" s="11">
        <v>0</v>
      </c>
      <c r="I1938" s="11">
        <v>0</v>
      </c>
      <c r="J1938" s="11">
        <v>0</v>
      </c>
      <c r="K1938" s="11">
        <v>0</v>
      </c>
      <c r="L1938" s="11">
        <v>0</v>
      </c>
      <c r="M1938" s="11">
        <v>0</v>
      </c>
      <c r="N1938" s="11"/>
      <c r="O1938" s="11"/>
    </row>
    <row r="1939" spans="1:15" x14ac:dyDescent="0.35">
      <c r="A1939" s="10" t="str">
        <f t="shared" si="63"/>
        <v>DISTRIBUCION VOLUMEN X CRITERIO (kg ó litros)Leche Con Cafe&gt;500MIL</v>
      </c>
      <c r="B1939" s="10">
        <v>0</v>
      </c>
      <c r="C1939" s="10">
        <v>0</v>
      </c>
      <c r="D1939" s="10" t="s">
        <v>16</v>
      </c>
      <c r="E1939" s="84">
        <v>17.112710244302523</v>
      </c>
      <c r="F1939" s="84">
        <v>18.248854012428133</v>
      </c>
      <c r="G1939" s="84">
        <v>18.515516156275048</v>
      </c>
      <c r="H1939" s="11">
        <v>0</v>
      </c>
      <c r="I1939" s="11">
        <v>0</v>
      </c>
      <c r="J1939" s="11">
        <v>0</v>
      </c>
      <c r="K1939" s="11">
        <v>0</v>
      </c>
      <c r="L1939" s="11">
        <v>0</v>
      </c>
      <c r="M1939" s="11">
        <v>0</v>
      </c>
      <c r="N1939" s="11"/>
      <c r="O1939" s="11"/>
    </row>
    <row r="1940" spans="1:15" x14ac:dyDescent="0.35">
      <c r="A1940" s="10" t="str">
        <f t="shared" si="63"/>
        <v>DISTRIBUCION VOLUMEN X CRITERIO (kg ó litros)Leche Con CafeDE 15 A 19 AÑOS</v>
      </c>
      <c r="B1940" s="10">
        <v>0</v>
      </c>
      <c r="C1940" s="10">
        <v>0</v>
      </c>
      <c r="D1940" s="10" t="s">
        <v>35</v>
      </c>
      <c r="E1940" s="84">
        <v>0.53897532852085706</v>
      </c>
      <c r="F1940" s="84">
        <v>0.90680936230715936</v>
      </c>
      <c r="G1940" s="84">
        <v>0.5779473319803492</v>
      </c>
      <c r="H1940" s="11">
        <v>0</v>
      </c>
      <c r="I1940" s="11">
        <v>0</v>
      </c>
      <c r="J1940" s="11">
        <v>0</v>
      </c>
      <c r="K1940" s="11">
        <v>0</v>
      </c>
      <c r="L1940" s="11">
        <v>0</v>
      </c>
      <c r="M1940" s="11">
        <v>0</v>
      </c>
      <c r="N1940" s="11"/>
      <c r="O1940" s="11"/>
    </row>
    <row r="1941" spans="1:15" x14ac:dyDescent="0.35">
      <c r="A1941" s="10" t="str">
        <f t="shared" si="63"/>
        <v>DISTRIBUCION VOLUMEN X CRITERIO (kg ó litros)Leche Con CafeDE 20 A 24 AÑOS</v>
      </c>
      <c r="B1941" s="10">
        <v>0</v>
      </c>
      <c r="C1941" s="10">
        <v>0</v>
      </c>
      <c r="D1941" s="10" t="s">
        <v>36</v>
      </c>
      <c r="E1941" s="84">
        <v>1.6664156399447589</v>
      </c>
      <c r="F1941" s="84">
        <v>1.4986159096432004</v>
      </c>
      <c r="G1941" s="84">
        <v>1.5317857776828316</v>
      </c>
      <c r="H1941" s="11">
        <v>0</v>
      </c>
      <c r="I1941" s="11">
        <v>0</v>
      </c>
      <c r="J1941" s="11">
        <v>0</v>
      </c>
      <c r="K1941" s="11">
        <v>0</v>
      </c>
      <c r="L1941" s="11">
        <v>0</v>
      </c>
      <c r="M1941" s="11">
        <v>0</v>
      </c>
      <c r="N1941" s="11"/>
      <c r="O1941" s="11"/>
    </row>
    <row r="1942" spans="1:15" x14ac:dyDescent="0.35">
      <c r="A1942" s="10" t="str">
        <f t="shared" si="63"/>
        <v>DISTRIBUCION VOLUMEN X CRITERIO (kg ó litros)Leche Con CafeDE 25 A 34 AÑOS</v>
      </c>
      <c r="B1942" s="10">
        <v>0</v>
      </c>
      <c r="C1942" s="10">
        <v>0</v>
      </c>
      <c r="D1942" s="10" t="s">
        <v>37</v>
      </c>
      <c r="E1942" s="84">
        <v>6.2761565321223749</v>
      </c>
      <c r="F1942" s="84">
        <v>6.1274170640077648</v>
      </c>
      <c r="G1942" s="84">
        <v>5.6629086904768302</v>
      </c>
      <c r="H1942" s="11">
        <v>0</v>
      </c>
      <c r="I1942" s="11">
        <v>0</v>
      </c>
      <c r="J1942" s="11">
        <v>0</v>
      </c>
      <c r="K1942" s="11">
        <v>0</v>
      </c>
      <c r="L1942" s="11">
        <v>0</v>
      </c>
      <c r="M1942" s="11">
        <v>0</v>
      </c>
      <c r="N1942" s="11"/>
      <c r="O1942" s="11"/>
    </row>
    <row r="1943" spans="1:15" x14ac:dyDescent="0.35">
      <c r="A1943" s="10" t="str">
        <f t="shared" si="63"/>
        <v>DISTRIBUCION VOLUMEN X CRITERIO (kg ó litros)Leche Con CafeDE 35 A 49 AÑOS</v>
      </c>
      <c r="B1943" s="10">
        <v>0</v>
      </c>
      <c r="C1943" s="10">
        <v>0</v>
      </c>
      <c r="D1943" s="10" t="s">
        <v>38</v>
      </c>
      <c r="E1943" s="84">
        <v>27.631189730971723</v>
      </c>
      <c r="F1943" s="84">
        <v>26.96155941853111</v>
      </c>
      <c r="G1943" s="84">
        <v>24.933256283422768</v>
      </c>
      <c r="H1943" s="11">
        <v>0</v>
      </c>
      <c r="I1943" s="11">
        <v>0</v>
      </c>
      <c r="J1943" s="11">
        <v>0</v>
      </c>
      <c r="K1943" s="11">
        <v>0</v>
      </c>
      <c r="L1943" s="11">
        <v>0</v>
      </c>
      <c r="M1943" s="11">
        <v>0</v>
      </c>
      <c r="N1943" s="11"/>
      <c r="O1943" s="11"/>
    </row>
    <row r="1944" spans="1:15" x14ac:dyDescent="0.35">
      <c r="A1944" s="10" t="str">
        <f t="shared" si="63"/>
        <v>DISTRIBUCION VOLUMEN X CRITERIO (kg ó litros)Leche Con CafeDE 50 A 59 AÑOS</v>
      </c>
      <c r="B1944" s="10">
        <v>0</v>
      </c>
      <c r="C1944" s="10">
        <v>0</v>
      </c>
      <c r="D1944" s="10" t="s">
        <v>39</v>
      </c>
      <c r="E1944" s="84">
        <v>25.779373895633189</v>
      </c>
      <c r="F1944" s="84">
        <v>26.054504783941535</v>
      </c>
      <c r="G1944" s="84">
        <v>27.801779883672058</v>
      </c>
      <c r="H1944" s="11">
        <v>0</v>
      </c>
      <c r="I1944" s="11">
        <v>0</v>
      </c>
      <c r="J1944" s="11">
        <v>0</v>
      </c>
      <c r="K1944" s="11">
        <v>0</v>
      </c>
      <c r="L1944" s="11">
        <v>0</v>
      </c>
      <c r="M1944" s="11">
        <v>0</v>
      </c>
      <c r="N1944" s="11"/>
      <c r="O1944" s="11"/>
    </row>
    <row r="1945" spans="1:15" x14ac:dyDescent="0.35">
      <c r="A1945" s="10" t="str">
        <f t="shared" si="63"/>
        <v>DISTRIBUCION VOLUMEN X CRITERIO (kg ó litros)Leche Con CafeDE 60 A 75 AÑOS</v>
      </c>
      <c r="B1945" s="10">
        <v>0</v>
      </c>
      <c r="C1945" s="10">
        <v>0</v>
      </c>
      <c r="D1945" s="10" t="s">
        <v>40</v>
      </c>
      <c r="E1945" s="84">
        <v>38.107869122356306</v>
      </c>
      <c r="F1945" s="84">
        <v>38.451094216253175</v>
      </c>
      <c r="G1945" s="84">
        <v>39.492338938663096</v>
      </c>
      <c r="H1945" s="11">
        <v>0</v>
      </c>
      <c r="I1945" s="11">
        <v>0</v>
      </c>
      <c r="J1945" s="11">
        <v>0</v>
      </c>
      <c r="K1945" s="11">
        <v>0</v>
      </c>
      <c r="L1945" s="11">
        <v>0</v>
      </c>
      <c r="M1945" s="11">
        <v>0</v>
      </c>
      <c r="N1945" s="11"/>
      <c r="O1945" s="11"/>
    </row>
    <row r="1946" spans="1:15" x14ac:dyDescent="0.35">
      <c r="A1946" s="10" t="str">
        <f t="shared" si="63"/>
        <v>DISTRIBUCION VOLUMEN X CRITERIO (kg ó litros)Leche Con CafeNIVEL ALTO</v>
      </c>
      <c r="B1946" s="10">
        <v>0</v>
      </c>
      <c r="C1946" s="10">
        <v>0</v>
      </c>
      <c r="D1946" s="10" t="s">
        <v>203</v>
      </c>
      <c r="E1946" s="84">
        <v>24.189417376778298</v>
      </c>
      <c r="F1946" s="84">
        <v>24.654958499929812</v>
      </c>
      <c r="G1946" s="84">
        <v>24.517478777334723</v>
      </c>
      <c r="H1946" s="11">
        <v>0</v>
      </c>
      <c r="I1946" s="11">
        <v>0</v>
      </c>
      <c r="J1946" s="11">
        <v>0</v>
      </c>
      <c r="K1946" s="11">
        <v>0</v>
      </c>
      <c r="L1946" s="11">
        <v>0</v>
      </c>
      <c r="M1946" s="11">
        <v>0</v>
      </c>
      <c r="N1946" s="11"/>
      <c r="O1946" s="11"/>
    </row>
    <row r="1947" spans="1:15" x14ac:dyDescent="0.35">
      <c r="A1947" s="10" t="str">
        <f t="shared" si="63"/>
        <v>DISTRIBUCION VOLUMEN X CRITERIO (kg ó litros)Leche Con CafeNIVEL MEDIO ALTO</v>
      </c>
      <c r="B1947" s="10">
        <v>0</v>
      </c>
      <c r="C1947" s="10">
        <v>0</v>
      </c>
      <c r="D1947" s="10" t="s">
        <v>204</v>
      </c>
      <c r="E1947" s="84">
        <v>14.423467757012162</v>
      </c>
      <c r="F1947" s="84">
        <v>13.925397982578877</v>
      </c>
      <c r="G1947" s="84">
        <v>12.086940885454087</v>
      </c>
      <c r="H1947" s="11">
        <v>0</v>
      </c>
      <c r="I1947" s="11">
        <v>0</v>
      </c>
      <c r="J1947" s="11">
        <v>0</v>
      </c>
      <c r="K1947" s="11">
        <v>0</v>
      </c>
      <c r="L1947" s="11">
        <v>0</v>
      </c>
      <c r="M1947" s="11">
        <v>0</v>
      </c>
      <c r="N1947" s="11"/>
      <c r="O1947" s="11"/>
    </row>
    <row r="1948" spans="1:15" x14ac:dyDescent="0.35">
      <c r="A1948" s="10" t="str">
        <f t="shared" si="63"/>
        <v>DISTRIBUCION VOLUMEN X CRITERIO (kg ó litros)Leche Con CafeNIVEL MEDIO</v>
      </c>
      <c r="B1948" s="10">
        <v>0</v>
      </c>
      <c r="C1948" s="10">
        <v>0</v>
      </c>
      <c r="D1948" s="10" t="s">
        <v>205</v>
      </c>
      <c r="E1948" s="84">
        <v>22.23296184393827</v>
      </c>
      <c r="F1948" s="84">
        <v>23.243314632265154</v>
      </c>
      <c r="G1948" s="84">
        <v>24.776077539669306</v>
      </c>
      <c r="H1948" s="11">
        <v>0</v>
      </c>
      <c r="I1948" s="11">
        <v>0</v>
      </c>
      <c r="J1948" s="11">
        <v>0</v>
      </c>
      <c r="K1948" s="11">
        <v>0</v>
      </c>
      <c r="L1948" s="11">
        <v>0</v>
      </c>
      <c r="M1948" s="11">
        <v>0</v>
      </c>
      <c r="N1948" s="11"/>
      <c r="O1948" s="11"/>
    </row>
    <row r="1949" spans="1:15" x14ac:dyDescent="0.35">
      <c r="A1949" s="10" t="str">
        <f t="shared" si="63"/>
        <v>DISTRIBUCION VOLUMEN X CRITERIO (kg ó litros)Leche Con CafeNIVEL MEDIO BAJO</v>
      </c>
      <c r="B1949" s="10">
        <v>0</v>
      </c>
      <c r="C1949" s="10">
        <v>0</v>
      </c>
      <c r="D1949" s="10" t="s">
        <v>206</v>
      </c>
      <c r="E1949" s="84">
        <v>17.81372309566455</v>
      </c>
      <c r="F1949" s="84">
        <v>16.724732049465004</v>
      </c>
      <c r="G1949" s="84">
        <v>17.824910225839741</v>
      </c>
      <c r="H1949" s="11">
        <v>0</v>
      </c>
      <c r="I1949" s="11">
        <v>0</v>
      </c>
      <c r="J1949" s="11">
        <v>0</v>
      </c>
      <c r="K1949" s="11">
        <v>0</v>
      </c>
      <c r="L1949" s="11">
        <v>0</v>
      </c>
      <c r="M1949" s="11">
        <v>0</v>
      </c>
      <c r="N1949" s="11"/>
      <c r="O1949" s="11"/>
    </row>
    <row r="1950" spans="1:15" x14ac:dyDescent="0.35">
      <c r="A1950" s="10" t="str">
        <f t="shared" si="63"/>
        <v>DISTRIBUCION VOLUMEN X CRITERIO (kg ó litros)Leche Con CafeNIVEL BAJO</v>
      </c>
      <c r="B1950" s="10">
        <v>0</v>
      </c>
      <c r="C1950" s="10">
        <v>0</v>
      </c>
      <c r="D1950" s="10" t="s">
        <v>207</v>
      </c>
      <c r="E1950" s="84">
        <v>21.340429926606724</v>
      </c>
      <c r="F1950" s="84">
        <v>21.451589288921692</v>
      </c>
      <c r="G1950" s="84">
        <v>20.794607940700256</v>
      </c>
      <c r="H1950" s="11">
        <v>0</v>
      </c>
      <c r="I1950" s="11">
        <v>0</v>
      </c>
      <c r="J1950" s="11">
        <v>0</v>
      </c>
      <c r="K1950" s="11">
        <v>0</v>
      </c>
      <c r="L1950" s="11">
        <v>0</v>
      </c>
      <c r="M1950" s="11">
        <v>0</v>
      </c>
      <c r="N1950" s="11"/>
      <c r="O1950" s="11"/>
    </row>
    <row r="1951" spans="1:15" x14ac:dyDescent="0.35">
      <c r="A1951" s="10" t="str">
        <f t="shared" si="63"/>
        <v>DISTRIBUCION VOLUMEN X CRITERIO (kg ó litros)Leche Con CafeHOMBRE</v>
      </c>
      <c r="B1951" s="10">
        <v>0</v>
      </c>
      <c r="C1951" s="10">
        <v>0</v>
      </c>
      <c r="D1951" s="10" t="s">
        <v>17</v>
      </c>
      <c r="E1951" s="84">
        <v>61.398934983325191</v>
      </c>
      <c r="F1951" s="84">
        <v>60.153842322373819</v>
      </c>
      <c r="G1951" s="84">
        <v>60.300924983151738</v>
      </c>
      <c r="H1951" s="11">
        <v>0</v>
      </c>
      <c r="I1951" s="11">
        <v>0</v>
      </c>
      <c r="J1951" s="11">
        <v>0</v>
      </c>
      <c r="K1951" s="11">
        <v>0</v>
      </c>
      <c r="L1951" s="11">
        <v>0</v>
      </c>
      <c r="M1951" s="11">
        <v>0</v>
      </c>
      <c r="N1951" s="11"/>
      <c r="O1951" s="11"/>
    </row>
    <row r="1952" spans="1:15" x14ac:dyDescent="0.35">
      <c r="A1952" s="10" t="str">
        <f t="shared" si="63"/>
        <v>DISTRIBUCION VOLUMEN X CRITERIO (kg ó litros)Leche Con CafeMUJER</v>
      </c>
      <c r="B1952" s="10">
        <v>0</v>
      </c>
      <c r="C1952" s="10">
        <v>0</v>
      </c>
      <c r="D1952" s="10" t="s">
        <v>18</v>
      </c>
      <c r="E1952" s="84">
        <v>38.601057478334809</v>
      </c>
      <c r="F1952" s="84">
        <v>39.846150130786725</v>
      </c>
      <c r="G1952" s="84">
        <v>39.699090385846382</v>
      </c>
      <c r="H1952" s="11">
        <v>0</v>
      </c>
      <c r="I1952" s="11">
        <v>0</v>
      </c>
      <c r="J1952" s="11">
        <v>0</v>
      </c>
      <c r="K1952" s="11">
        <v>0</v>
      </c>
      <c r="L1952" s="11">
        <v>0</v>
      </c>
      <c r="M1952" s="11">
        <v>0</v>
      </c>
      <c r="N1952" s="11"/>
      <c r="O1952" s="11"/>
    </row>
    <row r="1953" spans="1:15" x14ac:dyDescent="0.35">
      <c r="A1953" s="10" t="str">
        <f>$B$1713&amp;$C$1953&amp;D1953</f>
        <v>DISTRIBUCION VOLUMEN X CRITERIO (kg ó litros)Bebidas VegetalesT.ESPAÑA</v>
      </c>
      <c r="B1953" s="10">
        <v>0</v>
      </c>
      <c r="C1953" s="10" t="s">
        <v>169</v>
      </c>
      <c r="D1953" s="10" t="s">
        <v>32</v>
      </c>
      <c r="E1953" s="84">
        <v>100</v>
      </c>
      <c r="F1953" s="84">
        <v>100</v>
      </c>
      <c r="G1953" s="84">
        <v>100</v>
      </c>
      <c r="H1953" s="11">
        <v>0</v>
      </c>
      <c r="I1953" s="11">
        <v>0</v>
      </c>
      <c r="J1953" s="11">
        <v>0</v>
      </c>
      <c r="K1953" s="11">
        <v>0</v>
      </c>
      <c r="L1953" s="11">
        <v>0</v>
      </c>
      <c r="M1953" s="11">
        <v>0</v>
      </c>
      <c r="N1953" s="11"/>
      <c r="O1953" s="11"/>
    </row>
    <row r="1954" spans="1:15" x14ac:dyDescent="0.35">
      <c r="A1954" s="10" t="str">
        <f t="shared" ref="A1954:A1982" si="64">$B$1713&amp;$C$1953&amp;D1954</f>
        <v>DISTRIBUCION VOLUMEN X CRITERIO (kg ó litros)Bebidas VegetalesBCN AM</v>
      </c>
      <c r="B1954" s="10">
        <v>0</v>
      </c>
      <c r="C1954" s="10">
        <v>0</v>
      </c>
      <c r="D1954" s="10" t="s">
        <v>1</v>
      </c>
      <c r="E1954" s="84">
        <v>18.206846102575351</v>
      </c>
      <c r="F1954" s="84">
        <v>19.807712911251045</v>
      </c>
      <c r="G1954" s="84">
        <v>12.290265085577138</v>
      </c>
      <c r="H1954" s="11">
        <v>0</v>
      </c>
      <c r="I1954" s="11">
        <v>0</v>
      </c>
      <c r="J1954" s="11">
        <v>0</v>
      </c>
      <c r="K1954" s="11">
        <v>0</v>
      </c>
      <c r="L1954" s="11">
        <v>0</v>
      </c>
      <c r="M1954" s="11">
        <v>0</v>
      </c>
      <c r="N1954" s="11"/>
      <c r="O1954" s="11"/>
    </row>
    <row r="1955" spans="1:15" x14ac:dyDescent="0.35">
      <c r="A1955" s="10" t="str">
        <f t="shared" si="64"/>
        <v>DISTRIBUCION VOLUMEN X CRITERIO (kg ó litros)Bebidas VegetalesREST.CAT ARAGON</v>
      </c>
      <c r="B1955" s="10">
        <v>0</v>
      </c>
      <c r="C1955" s="10">
        <v>0</v>
      </c>
      <c r="D1955" s="10" t="s">
        <v>2</v>
      </c>
      <c r="E1955" s="84">
        <v>18.987821520777086</v>
      </c>
      <c r="F1955" s="84">
        <v>27.607614451469122</v>
      </c>
      <c r="G1955" s="84">
        <v>32.976511399134651</v>
      </c>
      <c r="H1955" s="11">
        <v>0</v>
      </c>
      <c r="I1955" s="11">
        <v>0</v>
      </c>
      <c r="J1955" s="11">
        <v>0</v>
      </c>
      <c r="K1955" s="11">
        <v>0</v>
      </c>
      <c r="L1955" s="11">
        <v>0</v>
      </c>
      <c r="M1955" s="11">
        <v>0</v>
      </c>
      <c r="N1955" s="11"/>
      <c r="O1955" s="11"/>
    </row>
    <row r="1956" spans="1:15" x14ac:dyDescent="0.35">
      <c r="A1956" s="10" t="str">
        <f t="shared" si="64"/>
        <v>DISTRIBUCION VOLUMEN X CRITERIO (kg ó litros)Bebidas VegetalesLEVANTE</v>
      </c>
      <c r="B1956" s="10">
        <v>0</v>
      </c>
      <c r="C1956" s="10">
        <v>0</v>
      </c>
      <c r="D1956" s="10" t="s">
        <v>3</v>
      </c>
      <c r="E1956" s="84">
        <v>14.718561270450973</v>
      </c>
      <c r="F1956" s="84">
        <v>10.677855247668308</v>
      </c>
      <c r="G1956" s="84">
        <v>13.183726386201569</v>
      </c>
      <c r="H1956" s="11">
        <v>0</v>
      </c>
      <c r="I1956" s="11">
        <v>0</v>
      </c>
      <c r="J1956" s="11">
        <v>0</v>
      </c>
      <c r="K1956" s="11">
        <v>0</v>
      </c>
      <c r="L1956" s="11">
        <v>0</v>
      </c>
      <c r="M1956" s="11">
        <v>0</v>
      </c>
      <c r="N1956" s="11"/>
      <c r="O1956" s="11"/>
    </row>
    <row r="1957" spans="1:15" x14ac:dyDescent="0.35">
      <c r="A1957" s="10" t="str">
        <f t="shared" si="64"/>
        <v>DISTRIBUCION VOLUMEN X CRITERIO (kg ó litros)Bebidas VegetalesANDALUCIA</v>
      </c>
      <c r="B1957" s="10">
        <v>0</v>
      </c>
      <c r="C1957" s="10">
        <v>0</v>
      </c>
      <c r="D1957" s="10" t="s">
        <v>4</v>
      </c>
      <c r="E1957" s="84">
        <v>9.0857544942467214</v>
      </c>
      <c r="F1957" s="84">
        <v>5.7613912489201473</v>
      </c>
      <c r="G1957" s="84">
        <v>7.4726453606836909</v>
      </c>
      <c r="H1957" s="11">
        <v>0</v>
      </c>
      <c r="I1957" s="11">
        <v>0</v>
      </c>
      <c r="J1957" s="11">
        <v>0</v>
      </c>
      <c r="K1957" s="11">
        <v>0</v>
      </c>
      <c r="L1957" s="11">
        <v>0</v>
      </c>
      <c r="M1957" s="11">
        <v>0</v>
      </c>
      <c r="N1957" s="11"/>
      <c r="O1957" s="11"/>
    </row>
    <row r="1958" spans="1:15" x14ac:dyDescent="0.35">
      <c r="A1958" s="10" t="str">
        <f t="shared" si="64"/>
        <v>DISTRIBUCION VOLUMEN X CRITERIO (kg ó litros)Bebidas VegetalesMDD AM</v>
      </c>
      <c r="B1958" s="10">
        <v>0</v>
      </c>
      <c r="C1958" s="10">
        <v>0</v>
      </c>
      <c r="D1958" s="10" t="s">
        <v>5</v>
      </c>
      <c r="E1958" s="84">
        <v>10.457639357860673</v>
      </c>
      <c r="F1958" s="84">
        <v>9.812500429081533</v>
      </c>
      <c r="G1958" s="84">
        <v>8.7001425378388682</v>
      </c>
      <c r="H1958" s="11">
        <v>0</v>
      </c>
      <c r="I1958" s="11">
        <v>0</v>
      </c>
      <c r="J1958" s="11">
        <v>0</v>
      </c>
      <c r="K1958" s="11">
        <v>0</v>
      </c>
      <c r="L1958" s="11">
        <v>0</v>
      </c>
      <c r="M1958" s="11">
        <v>0</v>
      </c>
      <c r="N1958" s="11"/>
      <c r="O1958" s="11"/>
    </row>
    <row r="1959" spans="1:15" x14ac:dyDescent="0.35">
      <c r="A1959" s="10" t="str">
        <f t="shared" si="64"/>
        <v>DISTRIBUCION VOLUMEN X CRITERIO (kg ó litros)Bebidas VegetalesRTO CENTRO</v>
      </c>
      <c r="B1959" s="10">
        <v>0</v>
      </c>
      <c r="C1959" s="10">
        <v>0</v>
      </c>
      <c r="D1959" s="10" t="s">
        <v>6</v>
      </c>
      <c r="E1959" s="84">
        <v>3.0044703773480554</v>
      </c>
      <c r="F1959" s="84">
        <v>2.679000392698478</v>
      </c>
      <c r="G1959" s="84">
        <v>2.6439508308197675</v>
      </c>
      <c r="H1959" s="11">
        <v>0</v>
      </c>
      <c r="I1959" s="11">
        <v>0</v>
      </c>
      <c r="J1959" s="11">
        <v>0</v>
      </c>
      <c r="K1959" s="11">
        <v>0</v>
      </c>
      <c r="L1959" s="11">
        <v>0</v>
      </c>
      <c r="M1959" s="11">
        <v>0</v>
      </c>
      <c r="N1959" s="11"/>
      <c r="O1959" s="11"/>
    </row>
    <row r="1960" spans="1:15" x14ac:dyDescent="0.35">
      <c r="A1960" s="10" t="str">
        <f t="shared" si="64"/>
        <v>DISTRIBUCION VOLUMEN X CRITERIO (kg ó litros)Bebidas VegetalesNORTE-CENTRO</v>
      </c>
      <c r="B1960" s="10">
        <v>0</v>
      </c>
      <c r="C1960" s="10">
        <v>0</v>
      </c>
      <c r="D1960" s="10" t="s">
        <v>7</v>
      </c>
      <c r="E1960" s="84">
        <v>13.208903523585953</v>
      </c>
      <c r="F1960" s="84">
        <v>11.04541707818357</v>
      </c>
      <c r="G1960" s="84">
        <v>7.1770220808160934</v>
      </c>
      <c r="H1960" s="11">
        <v>0</v>
      </c>
      <c r="I1960" s="11">
        <v>0</v>
      </c>
      <c r="J1960" s="11">
        <v>0</v>
      </c>
      <c r="K1960" s="11">
        <v>0</v>
      </c>
      <c r="L1960" s="11">
        <v>0</v>
      </c>
      <c r="M1960" s="11">
        <v>0</v>
      </c>
      <c r="N1960" s="11"/>
      <c r="O1960" s="11"/>
    </row>
    <row r="1961" spans="1:15" x14ac:dyDescent="0.35">
      <c r="A1961" s="10" t="str">
        <f t="shared" si="64"/>
        <v>DISTRIBUCION VOLUMEN X CRITERIO (kg ó litros)Bebidas VegetalesNOROESTE</v>
      </c>
      <c r="B1961" s="10">
        <v>0</v>
      </c>
      <c r="C1961" s="10">
        <v>0</v>
      </c>
      <c r="D1961" s="10" t="s">
        <v>8</v>
      </c>
      <c r="E1961" s="84">
        <v>12.330001353393962</v>
      </c>
      <c r="F1961" s="84">
        <v>12.608506405902522</v>
      </c>
      <c r="G1961" s="84">
        <v>15.555741060784586</v>
      </c>
      <c r="H1961" s="11">
        <v>0</v>
      </c>
      <c r="I1961" s="11">
        <v>0</v>
      </c>
      <c r="J1961" s="11">
        <v>0</v>
      </c>
      <c r="K1961" s="11">
        <v>0</v>
      </c>
      <c r="L1961" s="11">
        <v>0</v>
      </c>
      <c r="M1961" s="11">
        <v>0</v>
      </c>
      <c r="N1961" s="11"/>
      <c r="O1961" s="11"/>
    </row>
    <row r="1962" spans="1:15" x14ac:dyDescent="0.35">
      <c r="A1962" s="10" t="str">
        <f t="shared" si="64"/>
        <v>DISTRIBUCION VOLUMEN X CRITERIO (kg ó litros)Bebidas Vegetales&lt;2MIL</v>
      </c>
      <c r="B1962" s="10">
        <v>0</v>
      </c>
      <c r="C1962" s="10">
        <v>0</v>
      </c>
      <c r="D1962" s="10" t="s">
        <v>9</v>
      </c>
      <c r="E1962" s="84">
        <v>1.6506579114453734</v>
      </c>
      <c r="F1962" s="84">
        <v>13.985764783382134</v>
      </c>
      <c r="G1962" s="84">
        <v>18.029760333727417</v>
      </c>
      <c r="H1962" s="11">
        <v>0</v>
      </c>
      <c r="I1962" s="11">
        <v>0</v>
      </c>
      <c r="J1962" s="11">
        <v>0</v>
      </c>
      <c r="K1962" s="11">
        <v>0</v>
      </c>
      <c r="L1962" s="11">
        <v>0</v>
      </c>
      <c r="M1962" s="11">
        <v>0</v>
      </c>
      <c r="N1962" s="11"/>
      <c r="O1962" s="11"/>
    </row>
    <row r="1963" spans="1:15" x14ac:dyDescent="0.35">
      <c r="A1963" s="10" t="str">
        <f t="shared" si="64"/>
        <v>DISTRIBUCION VOLUMEN X CRITERIO (kg ó litros)Bebidas Vegetales2-5MIL</v>
      </c>
      <c r="B1963" s="10">
        <v>0</v>
      </c>
      <c r="C1963" s="10">
        <v>0</v>
      </c>
      <c r="D1963" s="10" t="s">
        <v>10</v>
      </c>
      <c r="E1963" s="84">
        <v>3.5084159840203974</v>
      </c>
      <c r="F1963" s="84">
        <v>1.9239395203060343</v>
      </c>
      <c r="G1963" s="84">
        <v>1.8051273707675366</v>
      </c>
      <c r="H1963" s="11">
        <v>0</v>
      </c>
      <c r="I1963" s="11">
        <v>0</v>
      </c>
      <c r="J1963" s="11">
        <v>0</v>
      </c>
      <c r="K1963" s="11">
        <v>0</v>
      </c>
      <c r="L1963" s="11">
        <v>0</v>
      </c>
      <c r="M1963" s="11">
        <v>0</v>
      </c>
      <c r="N1963" s="11"/>
      <c r="O1963" s="11"/>
    </row>
    <row r="1964" spans="1:15" x14ac:dyDescent="0.35">
      <c r="A1964" s="10" t="str">
        <f t="shared" si="64"/>
        <v>DISTRIBUCION VOLUMEN X CRITERIO (kg ó litros)Bebidas Vegetales5-10MIL</v>
      </c>
      <c r="B1964" s="10">
        <v>0</v>
      </c>
      <c r="C1964" s="10">
        <v>0</v>
      </c>
      <c r="D1964" s="10" t="s">
        <v>11</v>
      </c>
      <c r="E1964" s="84">
        <v>16.105027726356138</v>
      </c>
      <c r="F1964" s="84">
        <v>8.2116132421357904</v>
      </c>
      <c r="G1964" s="84">
        <v>10.760519605234697</v>
      </c>
      <c r="H1964" s="11">
        <v>0</v>
      </c>
      <c r="I1964" s="11">
        <v>0</v>
      </c>
      <c r="J1964" s="11">
        <v>0</v>
      </c>
      <c r="K1964" s="11">
        <v>0</v>
      </c>
      <c r="L1964" s="11">
        <v>0</v>
      </c>
      <c r="M1964" s="11">
        <v>0</v>
      </c>
      <c r="N1964" s="11"/>
      <c r="O1964" s="11"/>
    </row>
    <row r="1965" spans="1:15" x14ac:dyDescent="0.35">
      <c r="A1965" s="10" t="str">
        <f t="shared" si="64"/>
        <v>DISTRIBUCION VOLUMEN X CRITERIO (kg ó litros)Bebidas Vegetales10-30MIL</v>
      </c>
      <c r="B1965" s="10">
        <v>0</v>
      </c>
      <c r="C1965" s="10">
        <v>0</v>
      </c>
      <c r="D1965" s="10" t="s">
        <v>12</v>
      </c>
      <c r="E1965" s="84">
        <v>11.27731126681252</v>
      </c>
      <c r="F1965" s="84">
        <v>10.538848426659502</v>
      </c>
      <c r="G1965" s="84">
        <v>10.396483598856854</v>
      </c>
      <c r="H1965" s="11">
        <v>0</v>
      </c>
      <c r="I1965" s="11">
        <v>0</v>
      </c>
      <c r="J1965" s="11">
        <v>0</v>
      </c>
      <c r="K1965" s="11">
        <v>0</v>
      </c>
      <c r="L1965" s="11">
        <v>0</v>
      </c>
      <c r="M1965" s="11">
        <v>0</v>
      </c>
      <c r="N1965" s="11"/>
      <c r="O1965" s="11"/>
    </row>
    <row r="1966" spans="1:15" x14ac:dyDescent="0.35">
      <c r="A1966" s="10" t="str">
        <f t="shared" si="64"/>
        <v>DISTRIBUCION VOLUMEN X CRITERIO (kg ó litros)Bebidas Vegetales30-100MIL</v>
      </c>
      <c r="B1966" s="10">
        <v>0</v>
      </c>
      <c r="C1966" s="10">
        <v>0</v>
      </c>
      <c r="D1966" s="10" t="s">
        <v>13</v>
      </c>
      <c r="E1966" s="84">
        <v>26.551538635175849</v>
      </c>
      <c r="F1966" s="84">
        <v>27.934641322164076</v>
      </c>
      <c r="G1966" s="84">
        <v>22.149392790519983</v>
      </c>
      <c r="H1966" s="11">
        <v>0</v>
      </c>
      <c r="I1966" s="11">
        <v>0</v>
      </c>
      <c r="J1966" s="11">
        <v>0</v>
      </c>
      <c r="K1966" s="11">
        <v>0</v>
      </c>
      <c r="L1966" s="11">
        <v>0</v>
      </c>
      <c r="M1966" s="11">
        <v>0</v>
      </c>
      <c r="N1966" s="11"/>
      <c r="O1966" s="11"/>
    </row>
    <row r="1967" spans="1:15" x14ac:dyDescent="0.35">
      <c r="A1967" s="10" t="str">
        <f t="shared" si="64"/>
        <v>DISTRIBUCION VOLUMEN X CRITERIO (kg ó litros)Bebidas Vegetales100-200MIL</v>
      </c>
      <c r="B1967" s="10">
        <v>0</v>
      </c>
      <c r="C1967" s="10">
        <v>0</v>
      </c>
      <c r="D1967" s="10" t="s">
        <v>14</v>
      </c>
      <c r="E1967" s="84">
        <v>11.904498602866816</v>
      </c>
      <c r="F1967" s="84">
        <v>11.323006416857957</v>
      </c>
      <c r="G1967" s="84">
        <v>11.832688044481626</v>
      </c>
      <c r="H1967" s="11">
        <v>0</v>
      </c>
      <c r="I1967" s="11">
        <v>0</v>
      </c>
      <c r="J1967" s="11">
        <v>0</v>
      </c>
      <c r="K1967" s="11">
        <v>0</v>
      </c>
      <c r="L1967" s="11">
        <v>0</v>
      </c>
      <c r="M1967" s="11">
        <v>0</v>
      </c>
      <c r="N1967" s="11"/>
      <c r="O1967" s="11"/>
    </row>
    <row r="1968" spans="1:15" x14ac:dyDescent="0.35">
      <c r="A1968" s="10" t="str">
        <f t="shared" si="64"/>
        <v>DISTRIBUCION VOLUMEN X CRITERIO (kg ó litros)Bebidas Vegetales200-500MIL</v>
      </c>
      <c r="B1968" s="10">
        <v>0</v>
      </c>
      <c r="C1968" s="10">
        <v>0</v>
      </c>
      <c r="D1968" s="10" t="s">
        <v>15</v>
      </c>
      <c r="E1968" s="84">
        <v>16.444381651941871</v>
      </c>
      <c r="F1968" s="84">
        <v>13.438795725890742</v>
      </c>
      <c r="G1968" s="84">
        <v>14.353799682744695</v>
      </c>
      <c r="H1968" s="11">
        <v>0</v>
      </c>
      <c r="I1968" s="11">
        <v>0</v>
      </c>
      <c r="J1968" s="11">
        <v>0</v>
      </c>
      <c r="K1968" s="11">
        <v>0</v>
      </c>
      <c r="L1968" s="11">
        <v>0</v>
      </c>
      <c r="M1968" s="11">
        <v>0</v>
      </c>
      <c r="N1968" s="11"/>
      <c r="O1968" s="11"/>
    </row>
    <row r="1969" spans="1:15" x14ac:dyDescent="0.35">
      <c r="A1969" s="10" t="str">
        <f t="shared" si="64"/>
        <v>DISTRIBUCION VOLUMEN X CRITERIO (kg ó litros)Bebidas Vegetales&gt;500MIL</v>
      </c>
      <c r="B1969" s="10">
        <v>0</v>
      </c>
      <c r="C1969" s="10">
        <v>0</v>
      </c>
      <c r="D1969" s="10" t="s">
        <v>16</v>
      </c>
      <c r="E1969" s="84">
        <v>12.558171443218566</v>
      </c>
      <c r="F1969" s="84">
        <v>12.643398360611148</v>
      </c>
      <c r="G1969" s="84">
        <v>10.672237761937152</v>
      </c>
      <c r="H1969" s="11">
        <v>0</v>
      </c>
      <c r="I1969" s="11">
        <v>0</v>
      </c>
      <c r="J1969" s="11">
        <v>0</v>
      </c>
      <c r="K1969" s="11">
        <v>0</v>
      </c>
      <c r="L1969" s="11">
        <v>0</v>
      </c>
      <c r="M1969" s="11">
        <v>0</v>
      </c>
      <c r="N1969" s="11"/>
      <c r="O1969" s="11"/>
    </row>
    <row r="1970" spans="1:15" x14ac:dyDescent="0.35">
      <c r="A1970" s="10" t="str">
        <f t="shared" si="64"/>
        <v>DISTRIBUCION VOLUMEN X CRITERIO (kg ó litros)Bebidas VegetalesDE 15 A 19 AÑOS</v>
      </c>
      <c r="B1970" s="10">
        <v>0</v>
      </c>
      <c r="C1970" s="10">
        <v>0</v>
      </c>
      <c r="D1970" s="10" t="s">
        <v>35</v>
      </c>
      <c r="E1970" s="84">
        <v>0.44217564867199299</v>
      </c>
      <c r="F1970" s="84">
        <v>0.30157530605305949</v>
      </c>
      <c r="G1970" s="84">
        <v>1.4232011084657987</v>
      </c>
      <c r="H1970" s="11">
        <v>0</v>
      </c>
      <c r="I1970" s="11">
        <v>0</v>
      </c>
      <c r="J1970" s="11">
        <v>0</v>
      </c>
      <c r="K1970" s="11">
        <v>0</v>
      </c>
      <c r="L1970" s="11">
        <v>0</v>
      </c>
      <c r="M1970" s="11">
        <v>0</v>
      </c>
      <c r="N1970" s="11"/>
      <c r="O1970" s="11"/>
    </row>
    <row r="1971" spans="1:15" x14ac:dyDescent="0.35">
      <c r="A1971" s="10" t="str">
        <f t="shared" si="64"/>
        <v>DISTRIBUCION VOLUMEN X CRITERIO (kg ó litros)Bebidas VegetalesDE 20 A 24 AÑOS</v>
      </c>
      <c r="B1971" s="10">
        <v>0</v>
      </c>
      <c r="C1971" s="10">
        <v>0</v>
      </c>
      <c r="D1971" s="10" t="s">
        <v>36</v>
      </c>
      <c r="E1971" s="84">
        <v>2.1434000780306834</v>
      </c>
      <c r="F1971" s="84">
        <v>1.9199401669596192</v>
      </c>
      <c r="G1971" s="84">
        <v>1.8757653278623634</v>
      </c>
      <c r="H1971" s="11">
        <v>0</v>
      </c>
      <c r="I1971" s="11">
        <v>0</v>
      </c>
      <c r="J1971" s="11">
        <v>0</v>
      </c>
      <c r="K1971" s="11">
        <v>0</v>
      </c>
      <c r="L1971" s="11">
        <v>0</v>
      </c>
      <c r="M1971" s="11">
        <v>0</v>
      </c>
      <c r="N1971" s="11"/>
      <c r="O1971" s="11"/>
    </row>
    <row r="1972" spans="1:15" x14ac:dyDescent="0.35">
      <c r="A1972" s="10" t="str">
        <f t="shared" si="64"/>
        <v>DISTRIBUCION VOLUMEN X CRITERIO (kg ó litros)Bebidas VegetalesDE 25 A 34 AÑOS</v>
      </c>
      <c r="B1972" s="10">
        <v>0</v>
      </c>
      <c r="C1972" s="10">
        <v>0</v>
      </c>
      <c r="D1972" s="10" t="s">
        <v>37</v>
      </c>
      <c r="E1972" s="84">
        <v>11.546499792369236</v>
      </c>
      <c r="F1972" s="84">
        <v>12.825581678217732</v>
      </c>
      <c r="G1972" s="84">
        <v>6.7031801917089684</v>
      </c>
      <c r="H1972" s="11">
        <v>0</v>
      </c>
      <c r="I1972" s="11">
        <v>0</v>
      </c>
      <c r="J1972" s="11">
        <v>0</v>
      </c>
      <c r="K1972" s="11">
        <v>0</v>
      </c>
      <c r="L1972" s="11">
        <v>0</v>
      </c>
      <c r="M1972" s="11">
        <v>0</v>
      </c>
      <c r="N1972" s="11"/>
      <c r="O1972" s="11"/>
    </row>
    <row r="1973" spans="1:15" x14ac:dyDescent="0.35">
      <c r="A1973" s="10" t="str">
        <f t="shared" si="64"/>
        <v>DISTRIBUCION VOLUMEN X CRITERIO (kg ó litros)Bebidas VegetalesDE 35 A 49 AÑOS</v>
      </c>
      <c r="B1973" s="10">
        <v>0</v>
      </c>
      <c r="C1973" s="10">
        <v>0</v>
      </c>
      <c r="D1973" s="10" t="s">
        <v>38</v>
      </c>
      <c r="E1973" s="84">
        <v>35.703108159996802</v>
      </c>
      <c r="F1973" s="84">
        <v>29.181799579191996</v>
      </c>
      <c r="G1973" s="84">
        <v>22.247061145883325</v>
      </c>
      <c r="H1973" s="11">
        <v>0</v>
      </c>
      <c r="I1973" s="11">
        <v>0</v>
      </c>
      <c r="J1973" s="11">
        <v>0</v>
      </c>
      <c r="K1973" s="11">
        <v>0</v>
      </c>
      <c r="L1973" s="11">
        <v>0</v>
      </c>
      <c r="M1973" s="11">
        <v>0</v>
      </c>
      <c r="N1973" s="11"/>
      <c r="O1973" s="11"/>
    </row>
    <row r="1974" spans="1:15" x14ac:dyDescent="0.35">
      <c r="A1974" s="10" t="str">
        <f t="shared" si="64"/>
        <v>DISTRIBUCION VOLUMEN X CRITERIO (kg ó litros)Bebidas VegetalesDE 50 A 59 AÑOS</v>
      </c>
      <c r="B1974" s="10">
        <v>0</v>
      </c>
      <c r="C1974" s="10">
        <v>0</v>
      </c>
      <c r="D1974" s="10" t="s">
        <v>39</v>
      </c>
      <c r="E1974" s="84">
        <v>22.641605481194436</v>
      </c>
      <c r="F1974" s="84">
        <v>18.982019675657018</v>
      </c>
      <c r="G1974" s="84">
        <v>25.41163190957348</v>
      </c>
      <c r="H1974" s="11">
        <v>0</v>
      </c>
      <c r="I1974" s="11">
        <v>0</v>
      </c>
      <c r="J1974" s="11">
        <v>0</v>
      </c>
      <c r="K1974" s="11">
        <v>0</v>
      </c>
      <c r="L1974" s="11">
        <v>0</v>
      </c>
      <c r="M1974" s="11">
        <v>0</v>
      </c>
      <c r="N1974" s="11"/>
      <c r="O1974" s="11"/>
    </row>
    <row r="1975" spans="1:15" x14ac:dyDescent="0.35">
      <c r="A1975" s="10" t="str">
        <f t="shared" si="64"/>
        <v>DISTRIBUCION VOLUMEN X CRITERIO (kg ó litros)Bebidas VegetalesDE 60 A 75 AÑOS</v>
      </c>
      <c r="B1975" s="10">
        <v>0</v>
      </c>
      <c r="C1975" s="10">
        <v>0</v>
      </c>
      <c r="D1975" s="10" t="s">
        <v>40</v>
      </c>
      <c r="E1975" s="84">
        <v>27.523212395106693</v>
      </c>
      <c r="F1975" s="84">
        <v>36.789087584665523</v>
      </c>
      <c r="G1975" s="84">
        <v>42.339167643486611</v>
      </c>
      <c r="H1975" s="11">
        <v>0</v>
      </c>
      <c r="I1975" s="11">
        <v>0</v>
      </c>
      <c r="J1975" s="11">
        <v>0</v>
      </c>
      <c r="K1975" s="11">
        <v>0</v>
      </c>
      <c r="L1975" s="11">
        <v>0</v>
      </c>
      <c r="M1975" s="11">
        <v>0</v>
      </c>
      <c r="N1975" s="11"/>
      <c r="O1975" s="11"/>
    </row>
    <row r="1976" spans="1:15" x14ac:dyDescent="0.35">
      <c r="A1976" s="10" t="str">
        <f t="shared" si="64"/>
        <v>DISTRIBUCION VOLUMEN X CRITERIO (kg ó litros)Bebidas VegetalesNIVEL ALTO</v>
      </c>
      <c r="B1976" s="10">
        <v>0</v>
      </c>
      <c r="C1976" s="10">
        <v>0</v>
      </c>
      <c r="D1976" s="10" t="s">
        <v>203</v>
      </c>
      <c r="E1976" s="84">
        <v>22.055273267038583</v>
      </c>
      <c r="F1976" s="84">
        <v>13.038245113176075</v>
      </c>
      <c r="G1976" s="84">
        <v>14.561539080718314</v>
      </c>
      <c r="H1976" s="11">
        <v>0</v>
      </c>
      <c r="I1976" s="11">
        <v>0</v>
      </c>
      <c r="J1976" s="11">
        <v>0</v>
      </c>
      <c r="K1976" s="11">
        <v>0</v>
      </c>
      <c r="L1976" s="11">
        <v>0</v>
      </c>
      <c r="M1976" s="11">
        <v>0</v>
      </c>
      <c r="N1976" s="11"/>
      <c r="O1976" s="11"/>
    </row>
    <row r="1977" spans="1:15" x14ac:dyDescent="0.35">
      <c r="A1977" s="10" t="str">
        <f t="shared" si="64"/>
        <v>DISTRIBUCION VOLUMEN X CRITERIO (kg ó litros)Bebidas VegetalesNIVEL MEDIO ALTO</v>
      </c>
      <c r="B1977" s="10">
        <v>0</v>
      </c>
      <c r="C1977" s="10">
        <v>0</v>
      </c>
      <c r="D1977" s="10" t="s">
        <v>204</v>
      </c>
      <c r="E1977" s="84">
        <v>20.319889360765881</v>
      </c>
      <c r="F1977" s="84">
        <v>16.411076271346989</v>
      </c>
      <c r="G1977" s="84">
        <v>13.880856825969451</v>
      </c>
      <c r="H1977" s="11">
        <v>0</v>
      </c>
      <c r="I1977" s="11">
        <v>0</v>
      </c>
      <c r="J1977" s="11">
        <v>0</v>
      </c>
      <c r="K1977" s="11">
        <v>0</v>
      </c>
      <c r="L1977" s="11">
        <v>0</v>
      </c>
      <c r="M1977" s="11">
        <v>0</v>
      </c>
      <c r="N1977" s="11"/>
      <c r="O1977" s="11"/>
    </row>
    <row r="1978" spans="1:15" x14ac:dyDescent="0.35">
      <c r="A1978" s="10" t="str">
        <f t="shared" si="64"/>
        <v>DISTRIBUCION VOLUMEN X CRITERIO (kg ó litros)Bebidas VegetalesNIVEL MEDIO</v>
      </c>
      <c r="B1978" s="10">
        <v>0</v>
      </c>
      <c r="C1978" s="10">
        <v>0</v>
      </c>
      <c r="D1978" s="10" t="s">
        <v>205</v>
      </c>
      <c r="E1978" s="84">
        <v>30.571918157416452</v>
      </c>
      <c r="F1978" s="84">
        <v>25.658384464179722</v>
      </c>
      <c r="G1978" s="84">
        <v>15.570939818353219</v>
      </c>
      <c r="H1978" s="11">
        <v>0</v>
      </c>
      <c r="I1978" s="11">
        <v>0</v>
      </c>
      <c r="J1978" s="11">
        <v>0</v>
      </c>
      <c r="K1978" s="11">
        <v>0</v>
      </c>
      <c r="L1978" s="11">
        <v>0</v>
      </c>
      <c r="M1978" s="11">
        <v>0</v>
      </c>
      <c r="N1978" s="11"/>
      <c r="O1978" s="11"/>
    </row>
    <row r="1979" spans="1:15" x14ac:dyDescent="0.35">
      <c r="A1979" s="10" t="str">
        <f t="shared" si="64"/>
        <v>DISTRIBUCION VOLUMEN X CRITERIO (kg ó litros)Bebidas VegetalesNIVEL MEDIO BAJO</v>
      </c>
      <c r="B1979" s="10">
        <v>0</v>
      </c>
      <c r="C1979" s="10">
        <v>0</v>
      </c>
      <c r="D1979" s="10" t="s">
        <v>206</v>
      </c>
      <c r="E1979" s="84">
        <v>12.067288943477926</v>
      </c>
      <c r="F1979" s="84">
        <v>8.2533223372255016</v>
      </c>
      <c r="G1979" s="84">
        <v>12.454773806286775</v>
      </c>
      <c r="H1979" s="11">
        <v>0</v>
      </c>
      <c r="I1979" s="11">
        <v>0</v>
      </c>
      <c r="J1979" s="11">
        <v>0</v>
      </c>
      <c r="K1979" s="11">
        <v>0</v>
      </c>
      <c r="L1979" s="11">
        <v>0</v>
      </c>
      <c r="M1979" s="11">
        <v>0</v>
      </c>
      <c r="N1979" s="11"/>
      <c r="O1979" s="11"/>
    </row>
    <row r="1980" spans="1:15" x14ac:dyDescent="0.35">
      <c r="A1980" s="10" t="str">
        <f t="shared" si="64"/>
        <v>DISTRIBUCION VOLUMEN X CRITERIO (kg ó litros)Bebidas VegetalesNIVEL BAJO</v>
      </c>
      <c r="B1980" s="10">
        <v>0</v>
      </c>
      <c r="C1980" s="10">
        <v>0</v>
      </c>
      <c r="D1980" s="10" t="s">
        <v>207</v>
      </c>
      <c r="E1980" s="84">
        <v>14.985629382518391</v>
      </c>
      <c r="F1980" s="84">
        <v>36.638975942428566</v>
      </c>
      <c r="G1980" s="84">
        <v>43.531905240810445</v>
      </c>
      <c r="H1980" s="11">
        <v>0</v>
      </c>
      <c r="I1980" s="11">
        <v>0</v>
      </c>
      <c r="J1980" s="11">
        <v>0</v>
      </c>
      <c r="K1980" s="11">
        <v>0</v>
      </c>
      <c r="L1980" s="11">
        <v>0</v>
      </c>
      <c r="M1980" s="11">
        <v>0</v>
      </c>
      <c r="N1980" s="11"/>
      <c r="O1980" s="11"/>
    </row>
    <row r="1981" spans="1:15" x14ac:dyDescent="0.35">
      <c r="A1981" s="10" t="str">
        <f t="shared" si="64"/>
        <v>DISTRIBUCION VOLUMEN X CRITERIO (kg ó litros)Bebidas VegetalesHOMBRE</v>
      </c>
      <c r="B1981" s="10">
        <v>0</v>
      </c>
      <c r="C1981" s="10">
        <v>0</v>
      </c>
      <c r="D1981" s="10" t="s">
        <v>17</v>
      </c>
      <c r="E1981" s="84">
        <v>31.106695416122871</v>
      </c>
      <c r="F1981" s="84">
        <v>23.381109583975849</v>
      </c>
      <c r="G1981" s="84">
        <v>29.195287475190007</v>
      </c>
      <c r="H1981" s="11">
        <v>0</v>
      </c>
      <c r="I1981" s="11">
        <v>0</v>
      </c>
      <c r="J1981" s="11">
        <v>0</v>
      </c>
      <c r="K1981" s="11">
        <v>0</v>
      </c>
      <c r="L1981" s="11">
        <v>0</v>
      </c>
      <c r="M1981" s="11">
        <v>0</v>
      </c>
      <c r="N1981" s="11"/>
      <c r="O1981" s="11"/>
    </row>
    <row r="1982" spans="1:15" x14ac:dyDescent="0.35">
      <c r="A1982" s="10" t="str">
        <f t="shared" si="64"/>
        <v>DISTRIBUCION VOLUMEN X CRITERIO (kg ó litros)Bebidas VegetalesMUJER</v>
      </c>
      <c r="B1982" s="10">
        <v>0</v>
      </c>
      <c r="C1982" s="10">
        <v>0</v>
      </c>
      <c r="D1982" s="10" t="s">
        <v>18</v>
      </c>
      <c r="E1982" s="84">
        <v>68.893305250464195</v>
      </c>
      <c r="F1982" s="84">
        <v>76.618895003087317</v>
      </c>
      <c r="G1982" s="84">
        <v>70.804727149226821</v>
      </c>
      <c r="H1982" s="11">
        <v>0</v>
      </c>
      <c r="I1982" s="11">
        <v>0</v>
      </c>
      <c r="J1982" s="11">
        <v>0</v>
      </c>
      <c r="K1982" s="11">
        <v>0</v>
      </c>
      <c r="L1982" s="11">
        <v>0</v>
      </c>
      <c r="M1982" s="11">
        <v>0</v>
      </c>
      <c r="N1982" s="11"/>
      <c r="O1982" s="11"/>
    </row>
    <row r="1983" spans="1:15" x14ac:dyDescent="0.35">
      <c r="A1983" s="10" t="str">
        <f>$B$1713&amp;$C$1983&amp;D1983</f>
        <v>DISTRIBUCION VOLUMEN X CRITERIO (kg ó litros)InfusionesT.ESPAÑA</v>
      </c>
      <c r="B1983" s="10">
        <v>0</v>
      </c>
      <c r="C1983" s="10" t="s">
        <v>122</v>
      </c>
      <c r="D1983" s="10" t="s">
        <v>32</v>
      </c>
      <c r="E1983" s="84">
        <v>100</v>
      </c>
      <c r="F1983" s="84">
        <v>100</v>
      </c>
      <c r="G1983" s="84">
        <v>100</v>
      </c>
      <c r="H1983" s="11">
        <v>0</v>
      </c>
      <c r="I1983" s="11">
        <v>0</v>
      </c>
      <c r="J1983" s="11">
        <v>0</v>
      </c>
      <c r="K1983" s="11">
        <v>0</v>
      </c>
      <c r="L1983" s="11">
        <v>0</v>
      </c>
      <c r="M1983" s="11">
        <v>0</v>
      </c>
      <c r="N1983" s="11"/>
      <c r="O1983" s="11"/>
    </row>
    <row r="1984" spans="1:15" x14ac:dyDescent="0.35">
      <c r="A1984" s="10" t="str">
        <f t="shared" ref="A1984:A2012" si="65">$B$1713&amp;$C$1983&amp;D1984</f>
        <v>DISTRIBUCION VOLUMEN X CRITERIO (kg ó litros)InfusionesBCN AM</v>
      </c>
      <c r="B1984" s="10">
        <v>0</v>
      </c>
      <c r="C1984" s="10">
        <v>0</v>
      </c>
      <c r="D1984" s="10" t="s">
        <v>1</v>
      </c>
      <c r="E1984" s="84">
        <v>11.12796356851711</v>
      </c>
      <c r="F1984" s="84">
        <v>8.8864012534177803</v>
      </c>
      <c r="G1984" s="84">
        <v>9.4031945627689417</v>
      </c>
      <c r="H1984" s="11">
        <v>0</v>
      </c>
      <c r="I1984" s="11">
        <v>0</v>
      </c>
      <c r="J1984" s="11">
        <v>0</v>
      </c>
      <c r="K1984" s="11">
        <v>0</v>
      </c>
      <c r="L1984" s="11">
        <v>0</v>
      </c>
      <c r="M1984" s="11">
        <v>0</v>
      </c>
      <c r="N1984" s="11"/>
      <c r="O1984" s="11"/>
    </row>
    <row r="1985" spans="1:15" x14ac:dyDescent="0.35">
      <c r="A1985" s="10" t="str">
        <f t="shared" si="65"/>
        <v>DISTRIBUCION VOLUMEN X CRITERIO (kg ó litros)InfusionesREST.CAT ARAGON</v>
      </c>
      <c r="B1985" s="10">
        <v>0</v>
      </c>
      <c r="C1985" s="10">
        <v>0</v>
      </c>
      <c r="D1985" s="10" t="s">
        <v>2</v>
      </c>
      <c r="E1985" s="84">
        <v>12.523042173925436</v>
      </c>
      <c r="F1985" s="84">
        <v>14.12441665668328</v>
      </c>
      <c r="G1985" s="84">
        <v>14.447159996877494</v>
      </c>
      <c r="H1985" s="11">
        <v>0</v>
      </c>
      <c r="I1985" s="11">
        <v>0</v>
      </c>
      <c r="J1985" s="11">
        <v>0</v>
      </c>
      <c r="K1985" s="11">
        <v>0</v>
      </c>
      <c r="L1985" s="11">
        <v>0</v>
      </c>
      <c r="M1985" s="11">
        <v>0</v>
      </c>
      <c r="N1985" s="11"/>
      <c r="O1985" s="11"/>
    </row>
    <row r="1986" spans="1:15" x14ac:dyDescent="0.35">
      <c r="A1986" s="10" t="str">
        <f t="shared" si="65"/>
        <v>DISTRIBUCION VOLUMEN X CRITERIO (kg ó litros)InfusionesLEVANTE</v>
      </c>
      <c r="B1986" s="10">
        <v>0</v>
      </c>
      <c r="C1986" s="10">
        <v>0</v>
      </c>
      <c r="D1986" s="10" t="s">
        <v>3</v>
      </c>
      <c r="E1986" s="84">
        <v>17.159440920310157</v>
      </c>
      <c r="F1986" s="84">
        <v>16.588266139415257</v>
      </c>
      <c r="G1986" s="84">
        <v>15.291442479625056</v>
      </c>
      <c r="H1986" s="11">
        <v>0</v>
      </c>
      <c r="I1986" s="11">
        <v>0</v>
      </c>
      <c r="J1986" s="11">
        <v>0</v>
      </c>
      <c r="K1986" s="11">
        <v>0</v>
      </c>
      <c r="L1986" s="11">
        <v>0</v>
      </c>
      <c r="M1986" s="11">
        <v>0</v>
      </c>
      <c r="N1986" s="11"/>
      <c r="O1986" s="11"/>
    </row>
    <row r="1987" spans="1:15" x14ac:dyDescent="0.35">
      <c r="A1987" s="10" t="str">
        <f t="shared" si="65"/>
        <v>DISTRIBUCION VOLUMEN X CRITERIO (kg ó litros)InfusionesANDALUCIA</v>
      </c>
      <c r="B1987" s="10">
        <v>0</v>
      </c>
      <c r="C1987" s="10">
        <v>0</v>
      </c>
      <c r="D1987" s="10" t="s">
        <v>4</v>
      </c>
      <c r="E1987" s="84">
        <v>17.552463099369064</v>
      </c>
      <c r="F1987" s="84">
        <v>18.401397510733165</v>
      </c>
      <c r="G1987" s="84">
        <v>16.74772039422712</v>
      </c>
      <c r="H1987" s="11">
        <v>0</v>
      </c>
      <c r="I1987" s="11">
        <v>0</v>
      </c>
      <c r="J1987" s="11">
        <v>0</v>
      </c>
      <c r="K1987" s="11">
        <v>0</v>
      </c>
      <c r="L1987" s="11">
        <v>0</v>
      </c>
      <c r="M1987" s="11">
        <v>0</v>
      </c>
      <c r="N1987" s="11"/>
      <c r="O1987" s="11"/>
    </row>
    <row r="1988" spans="1:15" x14ac:dyDescent="0.35">
      <c r="A1988" s="10" t="str">
        <f t="shared" si="65"/>
        <v>DISTRIBUCION VOLUMEN X CRITERIO (kg ó litros)InfusionesMDD AM</v>
      </c>
      <c r="B1988" s="10">
        <v>0</v>
      </c>
      <c r="C1988" s="10">
        <v>0</v>
      </c>
      <c r="D1988" s="10" t="s">
        <v>5</v>
      </c>
      <c r="E1988" s="84">
        <v>13.514033451078515</v>
      </c>
      <c r="F1988" s="84">
        <v>13.471697480168773</v>
      </c>
      <c r="G1988" s="84">
        <v>12.45586095007547</v>
      </c>
      <c r="H1988" s="11">
        <v>0</v>
      </c>
      <c r="I1988" s="11">
        <v>0</v>
      </c>
      <c r="J1988" s="11">
        <v>0</v>
      </c>
      <c r="K1988" s="11">
        <v>0</v>
      </c>
      <c r="L1988" s="11">
        <v>0</v>
      </c>
      <c r="M1988" s="11">
        <v>0</v>
      </c>
      <c r="N1988" s="11"/>
      <c r="O1988" s="11"/>
    </row>
    <row r="1989" spans="1:15" x14ac:dyDescent="0.35">
      <c r="A1989" s="10" t="str">
        <f t="shared" si="65"/>
        <v>DISTRIBUCION VOLUMEN X CRITERIO (kg ó litros)InfusionesRTO CENTRO</v>
      </c>
      <c r="B1989" s="10">
        <v>0</v>
      </c>
      <c r="C1989" s="10">
        <v>0</v>
      </c>
      <c r="D1989" s="10" t="s">
        <v>6</v>
      </c>
      <c r="E1989" s="84">
        <v>4.7922711700780471</v>
      </c>
      <c r="F1989" s="84">
        <v>4.4580092796968387</v>
      </c>
      <c r="G1989" s="84">
        <v>6.20537523628035</v>
      </c>
      <c r="H1989" s="11">
        <v>0</v>
      </c>
      <c r="I1989" s="11">
        <v>0</v>
      </c>
      <c r="J1989" s="11">
        <v>0</v>
      </c>
      <c r="K1989" s="11">
        <v>0</v>
      </c>
      <c r="L1989" s="11">
        <v>0</v>
      </c>
      <c r="M1989" s="11">
        <v>0</v>
      </c>
      <c r="N1989" s="11"/>
      <c r="O1989" s="11"/>
    </row>
    <row r="1990" spans="1:15" x14ac:dyDescent="0.35">
      <c r="A1990" s="10" t="str">
        <f t="shared" si="65"/>
        <v>DISTRIBUCION VOLUMEN X CRITERIO (kg ó litros)InfusionesNORTE-CENTRO</v>
      </c>
      <c r="B1990" s="10">
        <v>0</v>
      </c>
      <c r="C1990" s="10">
        <v>0</v>
      </c>
      <c r="D1990" s="10" t="s">
        <v>7</v>
      </c>
      <c r="E1990" s="84">
        <v>9.5881455129132807</v>
      </c>
      <c r="F1990" s="84">
        <v>10.013240210367693</v>
      </c>
      <c r="G1990" s="84">
        <v>10.391739464227845</v>
      </c>
      <c r="H1990" s="11">
        <v>0</v>
      </c>
      <c r="I1990" s="11">
        <v>0</v>
      </c>
      <c r="J1990" s="11">
        <v>0</v>
      </c>
      <c r="K1990" s="11">
        <v>0</v>
      </c>
      <c r="L1990" s="11">
        <v>0</v>
      </c>
      <c r="M1990" s="11">
        <v>0</v>
      </c>
      <c r="N1990" s="11"/>
      <c r="O1990" s="11"/>
    </row>
    <row r="1991" spans="1:15" x14ac:dyDescent="0.35">
      <c r="A1991" s="10" t="str">
        <f t="shared" si="65"/>
        <v>DISTRIBUCION VOLUMEN X CRITERIO (kg ó litros)InfusionesNOROESTE</v>
      </c>
      <c r="B1991" s="10">
        <v>0</v>
      </c>
      <c r="C1991" s="10">
        <v>0</v>
      </c>
      <c r="D1991" s="10" t="s">
        <v>8</v>
      </c>
      <c r="E1991" s="84">
        <v>13.742642863159116</v>
      </c>
      <c r="F1991" s="84">
        <v>14.056564425227428</v>
      </c>
      <c r="G1991" s="84">
        <v>15.057514264069424</v>
      </c>
      <c r="H1991" s="11">
        <v>0</v>
      </c>
      <c r="I1991" s="11">
        <v>0</v>
      </c>
      <c r="J1991" s="11">
        <v>0</v>
      </c>
      <c r="K1991" s="11">
        <v>0</v>
      </c>
      <c r="L1991" s="11">
        <v>0</v>
      </c>
      <c r="M1991" s="11">
        <v>0</v>
      </c>
      <c r="N1991" s="11"/>
      <c r="O1991" s="11"/>
    </row>
    <row r="1992" spans="1:15" x14ac:dyDescent="0.35">
      <c r="A1992" s="10" t="str">
        <f t="shared" si="65"/>
        <v>DISTRIBUCION VOLUMEN X CRITERIO (kg ó litros)Infusiones&lt;2MIL</v>
      </c>
      <c r="B1992" s="10">
        <v>0</v>
      </c>
      <c r="C1992" s="10">
        <v>0</v>
      </c>
      <c r="D1992" s="10" t="s">
        <v>9</v>
      </c>
      <c r="E1992" s="84">
        <v>4.0820116065841416</v>
      </c>
      <c r="F1992" s="84">
        <v>3.9849480517513238</v>
      </c>
      <c r="G1992" s="84">
        <v>4.7454564044867578</v>
      </c>
      <c r="H1992" s="11">
        <v>0</v>
      </c>
      <c r="I1992" s="11">
        <v>0</v>
      </c>
      <c r="J1992" s="11">
        <v>0</v>
      </c>
      <c r="K1992" s="11">
        <v>0</v>
      </c>
      <c r="L1992" s="11">
        <v>0</v>
      </c>
      <c r="M1992" s="11">
        <v>0</v>
      </c>
      <c r="N1992" s="11"/>
      <c r="O1992" s="11"/>
    </row>
    <row r="1993" spans="1:15" x14ac:dyDescent="0.35">
      <c r="A1993" s="10" t="str">
        <f t="shared" si="65"/>
        <v>DISTRIBUCION VOLUMEN X CRITERIO (kg ó litros)Infusiones2-5MIL</v>
      </c>
      <c r="B1993" s="10">
        <v>0</v>
      </c>
      <c r="C1993" s="10">
        <v>0</v>
      </c>
      <c r="D1993" s="10" t="s">
        <v>10</v>
      </c>
      <c r="E1993" s="84">
        <v>4.0645210620566568</v>
      </c>
      <c r="F1993" s="84">
        <v>4.649462446714554</v>
      </c>
      <c r="G1993" s="84">
        <v>3.630985278672235</v>
      </c>
      <c r="H1993" s="11">
        <v>0</v>
      </c>
      <c r="I1993" s="11">
        <v>0</v>
      </c>
      <c r="J1993" s="11">
        <v>0</v>
      </c>
      <c r="K1993" s="11">
        <v>0</v>
      </c>
      <c r="L1993" s="11">
        <v>0</v>
      </c>
      <c r="M1993" s="11">
        <v>0</v>
      </c>
      <c r="N1993" s="11"/>
      <c r="O1993" s="11"/>
    </row>
    <row r="1994" spans="1:15" x14ac:dyDescent="0.35">
      <c r="A1994" s="10" t="str">
        <f t="shared" si="65"/>
        <v>DISTRIBUCION VOLUMEN X CRITERIO (kg ó litros)Infusiones5-10MIL</v>
      </c>
      <c r="B1994" s="10">
        <v>0</v>
      </c>
      <c r="C1994" s="10">
        <v>0</v>
      </c>
      <c r="D1994" s="10" t="s">
        <v>11</v>
      </c>
      <c r="E1994" s="84">
        <v>5.2494296210835323</v>
      </c>
      <c r="F1994" s="84">
        <v>5.5616981804933552</v>
      </c>
      <c r="G1994" s="84">
        <v>4.9278412084517393</v>
      </c>
      <c r="H1994" s="11">
        <v>0</v>
      </c>
      <c r="I1994" s="11">
        <v>0</v>
      </c>
      <c r="J1994" s="11">
        <v>0</v>
      </c>
      <c r="K1994" s="11">
        <v>0</v>
      </c>
      <c r="L1994" s="11">
        <v>0</v>
      </c>
      <c r="M1994" s="11">
        <v>0</v>
      </c>
      <c r="N1994" s="11"/>
      <c r="O1994" s="11"/>
    </row>
    <row r="1995" spans="1:15" x14ac:dyDescent="0.35">
      <c r="A1995" s="10" t="str">
        <f t="shared" si="65"/>
        <v>DISTRIBUCION VOLUMEN X CRITERIO (kg ó litros)Infusiones10-30MIL</v>
      </c>
      <c r="B1995" s="10">
        <v>0</v>
      </c>
      <c r="C1995" s="10">
        <v>0</v>
      </c>
      <c r="D1995" s="10" t="s">
        <v>12</v>
      </c>
      <c r="E1995" s="84">
        <v>16.889411254054167</v>
      </c>
      <c r="F1995" s="84">
        <v>20.764838249981938</v>
      </c>
      <c r="G1995" s="84">
        <v>22.515751881353378</v>
      </c>
      <c r="H1995" s="11">
        <v>0</v>
      </c>
      <c r="I1995" s="11">
        <v>0</v>
      </c>
      <c r="J1995" s="11">
        <v>0</v>
      </c>
      <c r="K1995" s="11">
        <v>0</v>
      </c>
      <c r="L1995" s="11">
        <v>0</v>
      </c>
      <c r="M1995" s="11">
        <v>0</v>
      </c>
      <c r="N1995" s="11"/>
      <c r="O1995" s="11"/>
    </row>
    <row r="1996" spans="1:15" x14ac:dyDescent="0.35">
      <c r="A1996" s="10" t="str">
        <f t="shared" si="65"/>
        <v>DISTRIBUCION VOLUMEN X CRITERIO (kg ó litros)Infusiones30-100MIL</v>
      </c>
      <c r="B1996" s="10">
        <v>0</v>
      </c>
      <c r="C1996" s="10">
        <v>0</v>
      </c>
      <c r="D1996" s="10" t="s">
        <v>13</v>
      </c>
      <c r="E1996" s="84">
        <v>22.830725319964916</v>
      </c>
      <c r="F1996" s="84">
        <v>23.393532007568087</v>
      </c>
      <c r="G1996" s="84">
        <v>21.778692863299263</v>
      </c>
      <c r="H1996" s="11">
        <v>0</v>
      </c>
      <c r="I1996" s="11">
        <v>0</v>
      </c>
      <c r="J1996" s="11">
        <v>0</v>
      </c>
      <c r="K1996" s="11">
        <v>0</v>
      </c>
      <c r="L1996" s="11">
        <v>0</v>
      </c>
      <c r="M1996" s="11">
        <v>0</v>
      </c>
      <c r="N1996" s="11"/>
      <c r="O1996" s="11"/>
    </row>
    <row r="1997" spans="1:15" x14ac:dyDescent="0.35">
      <c r="A1997" s="10" t="str">
        <f t="shared" si="65"/>
        <v>DISTRIBUCION VOLUMEN X CRITERIO (kg ó litros)Infusiones100-200MIL</v>
      </c>
      <c r="B1997" s="10">
        <v>0</v>
      </c>
      <c r="C1997" s="10">
        <v>0</v>
      </c>
      <c r="D1997" s="10" t="s">
        <v>14</v>
      </c>
      <c r="E1997" s="84">
        <v>9.9363109046565494</v>
      </c>
      <c r="F1997" s="84">
        <v>7.4816450100413112</v>
      </c>
      <c r="G1997" s="84">
        <v>9.8490080297271305</v>
      </c>
      <c r="H1997" s="11">
        <v>0</v>
      </c>
      <c r="I1997" s="11">
        <v>0</v>
      </c>
      <c r="J1997" s="11">
        <v>0</v>
      </c>
      <c r="K1997" s="11">
        <v>0</v>
      </c>
      <c r="L1997" s="11">
        <v>0</v>
      </c>
      <c r="M1997" s="11">
        <v>0</v>
      </c>
      <c r="N1997" s="11"/>
      <c r="O1997" s="11"/>
    </row>
    <row r="1998" spans="1:15" x14ac:dyDescent="0.35">
      <c r="A1998" s="10" t="str">
        <f t="shared" si="65"/>
        <v>DISTRIBUCION VOLUMEN X CRITERIO (kg ó litros)Infusiones200-500MIL</v>
      </c>
      <c r="B1998" s="10">
        <v>0</v>
      </c>
      <c r="C1998" s="10">
        <v>0</v>
      </c>
      <c r="D1998" s="10" t="s">
        <v>15</v>
      </c>
      <c r="E1998" s="84">
        <v>16.280430728715675</v>
      </c>
      <c r="F1998" s="84">
        <v>15.359438943126689</v>
      </c>
      <c r="G1998" s="84">
        <v>15.2779750311703</v>
      </c>
      <c r="H1998" s="11">
        <v>0</v>
      </c>
      <c r="I1998" s="11">
        <v>0</v>
      </c>
      <c r="J1998" s="11">
        <v>0</v>
      </c>
      <c r="K1998" s="11">
        <v>0</v>
      </c>
      <c r="L1998" s="11">
        <v>0</v>
      </c>
      <c r="M1998" s="11">
        <v>0</v>
      </c>
      <c r="N1998" s="11"/>
      <c r="O1998" s="11"/>
    </row>
    <row r="1999" spans="1:15" x14ac:dyDescent="0.35">
      <c r="A1999" s="10" t="str">
        <f t="shared" si="65"/>
        <v>DISTRIBUCION VOLUMEN X CRITERIO (kg ó litros)Infusiones&gt;500MIL</v>
      </c>
      <c r="B1999" s="10">
        <v>0</v>
      </c>
      <c r="C1999" s="10">
        <v>0</v>
      </c>
      <c r="D1999" s="10" t="s">
        <v>16</v>
      </c>
      <c r="E1999" s="84">
        <v>20.66715590763912</v>
      </c>
      <c r="F1999" s="84">
        <v>18.804436169175094</v>
      </c>
      <c r="G1999" s="84">
        <v>17.274290977714358</v>
      </c>
      <c r="H1999" s="11">
        <v>0</v>
      </c>
      <c r="I1999" s="11">
        <v>0</v>
      </c>
      <c r="J1999" s="11">
        <v>0</v>
      </c>
      <c r="K1999" s="11">
        <v>0</v>
      </c>
      <c r="L1999" s="11">
        <v>0</v>
      </c>
      <c r="M1999" s="11">
        <v>0</v>
      </c>
      <c r="N1999" s="11"/>
      <c r="O1999" s="11"/>
    </row>
    <row r="2000" spans="1:15" x14ac:dyDescent="0.35">
      <c r="A2000" s="10" t="str">
        <f t="shared" si="65"/>
        <v>DISTRIBUCION VOLUMEN X CRITERIO (kg ó litros)InfusionesDE 15 A 19 AÑOS</v>
      </c>
      <c r="B2000" s="10">
        <v>0</v>
      </c>
      <c r="C2000" s="10">
        <v>0</v>
      </c>
      <c r="D2000" s="10" t="s">
        <v>35</v>
      </c>
      <c r="E2000" s="84">
        <v>0.2923166454362941</v>
      </c>
      <c r="F2000" s="84">
        <v>0.25584860511655783</v>
      </c>
      <c r="G2000" s="84">
        <v>0.78489518546080417</v>
      </c>
      <c r="H2000" s="11">
        <v>0</v>
      </c>
      <c r="I2000" s="11">
        <v>0</v>
      </c>
      <c r="J2000" s="11">
        <v>0</v>
      </c>
      <c r="K2000" s="11">
        <v>0</v>
      </c>
      <c r="L2000" s="11">
        <v>0</v>
      </c>
      <c r="M2000" s="11">
        <v>0</v>
      </c>
      <c r="N2000" s="11"/>
      <c r="O2000" s="11"/>
    </row>
    <row r="2001" spans="1:15" x14ac:dyDescent="0.35">
      <c r="A2001" s="10" t="str">
        <f t="shared" si="65"/>
        <v>DISTRIBUCION VOLUMEN X CRITERIO (kg ó litros)InfusionesDE 20 A 24 AÑOS</v>
      </c>
      <c r="B2001" s="10">
        <v>0</v>
      </c>
      <c r="C2001" s="10">
        <v>0</v>
      </c>
      <c r="D2001" s="10" t="s">
        <v>36</v>
      </c>
      <c r="E2001" s="84">
        <v>3.0581831300541222</v>
      </c>
      <c r="F2001" s="84">
        <v>2.2983946932176957</v>
      </c>
      <c r="G2001" s="84">
        <v>1.9266397653188942</v>
      </c>
      <c r="H2001" s="11">
        <v>0</v>
      </c>
      <c r="I2001" s="11">
        <v>0</v>
      </c>
      <c r="J2001" s="11">
        <v>0</v>
      </c>
      <c r="K2001" s="11">
        <v>0</v>
      </c>
      <c r="L2001" s="11">
        <v>0</v>
      </c>
      <c r="M2001" s="11">
        <v>0</v>
      </c>
      <c r="N2001" s="11"/>
      <c r="O2001" s="11"/>
    </row>
    <row r="2002" spans="1:15" x14ac:dyDescent="0.35">
      <c r="A2002" s="10" t="str">
        <f t="shared" si="65"/>
        <v>DISTRIBUCION VOLUMEN X CRITERIO (kg ó litros)InfusionesDE 25 A 34 AÑOS</v>
      </c>
      <c r="B2002" s="10">
        <v>0</v>
      </c>
      <c r="C2002" s="10">
        <v>0</v>
      </c>
      <c r="D2002" s="10" t="s">
        <v>37</v>
      </c>
      <c r="E2002" s="84">
        <v>12.857907809768779</v>
      </c>
      <c r="F2002" s="84">
        <v>9.2154073851665999</v>
      </c>
      <c r="G2002" s="84">
        <v>6.1393579118054662</v>
      </c>
      <c r="H2002" s="11">
        <v>0</v>
      </c>
      <c r="I2002" s="11">
        <v>0</v>
      </c>
      <c r="J2002" s="11">
        <v>0</v>
      </c>
      <c r="K2002" s="11">
        <v>0</v>
      </c>
      <c r="L2002" s="11">
        <v>0</v>
      </c>
      <c r="M2002" s="11">
        <v>0</v>
      </c>
      <c r="N2002" s="11"/>
      <c r="O2002" s="11"/>
    </row>
    <row r="2003" spans="1:15" x14ac:dyDescent="0.35">
      <c r="A2003" s="10" t="str">
        <f t="shared" si="65"/>
        <v>DISTRIBUCION VOLUMEN X CRITERIO (kg ó litros)InfusionesDE 35 A 49 AÑOS</v>
      </c>
      <c r="B2003" s="10">
        <v>0</v>
      </c>
      <c r="C2003" s="10">
        <v>0</v>
      </c>
      <c r="D2003" s="10" t="s">
        <v>38</v>
      </c>
      <c r="E2003" s="84">
        <v>25.285251476214437</v>
      </c>
      <c r="F2003" s="84">
        <v>25.95948529226267</v>
      </c>
      <c r="G2003" s="84">
        <v>25.103067266835556</v>
      </c>
      <c r="H2003" s="11">
        <v>0</v>
      </c>
      <c r="I2003" s="11">
        <v>0</v>
      </c>
      <c r="J2003" s="11">
        <v>0</v>
      </c>
      <c r="K2003" s="11">
        <v>0</v>
      </c>
      <c r="L2003" s="11">
        <v>0</v>
      </c>
      <c r="M2003" s="11">
        <v>0</v>
      </c>
      <c r="N2003" s="11"/>
      <c r="O2003" s="11"/>
    </row>
    <row r="2004" spans="1:15" x14ac:dyDescent="0.35">
      <c r="A2004" s="10" t="str">
        <f t="shared" si="65"/>
        <v>DISTRIBUCION VOLUMEN X CRITERIO (kg ó litros)InfusionesDE 50 A 59 AÑOS</v>
      </c>
      <c r="B2004" s="10">
        <v>0</v>
      </c>
      <c r="C2004" s="10">
        <v>0</v>
      </c>
      <c r="D2004" s="10" t="s">
        <v>39</v>
      </c>
      <c r="E2004" s="84">
        <v>26.003739486480516</v>
      </c>
      <c r="F2004" s="84">
        <v>27.291146042664515</v>
      </c>
      <c r="G2004" s="84">
        <v>27.190971766902518</v>
      </c>
      <c r="H2004" s="11">
        <v>0</v>
      </c>
      <c r="I2004" s="11">
        <v>0</v>
      </c>
      <c r="J2004" s="11">
        <v>0</v>
      </c>
      <c r="K2004" s="11">
        <v>0</v>
      </c>
      <c r="L2004" s="11">
        <v>0</v>
      </c>
      <c r="M2004" s="11">
        <v>0</v>
      </c>
      <c r="N2004" s="11"/>
      <c r="O2004" s="11"/>
    </row>
    <row r="2005" spans="1:15" x14ac:dyDescent="0.35">
      <c r="A2005" s="10" t="str">
        <f t="shared" si="65"/>
        <v>DISTRIBUCION VOLUMEN X CRITERIO (kg ó litros)InfusionesDE 60 A 75 AÑOS</v>
      </c>
      <c r="B2005" s="10">
        <v>0</v>
      </c>
      <c r="C2005" s="10">
        <v>0</v>
      </c>
      <c r="D2005" s="10" t="s">
        <v>40</v>
      </c>
      <c r="E2005" s="84">
        <v>32.502601137461888</v>
      </c>
      <c r="F2005" s="84">
        <v>34.979710011406688</v>
      </c>
      <c r="G2005" s="84">
        <v>38.855075848764194</v>
      </c>
      <c r="H2005" s="11">
        <v>0</v>
      </c>
      <c r="I2005" s="11">
        <v>0</v>
      </c>
      <c r="J2005" s="11">
        <v>0</v>
      </c>
      <c r="K2005" s="11">
        <v>0</v>
      </c>
      <c r="L2005" s="11">
        <v>0</v>
      </c>
      <c r="M2005" s="11">
        <v>0</v>
      </c>
      <c r="N2005" s="11"/>
      <c r="O2005" s="11"/>
    </row>
    <row r="2006" spans="1:15" x14ac:dyDescent="0.35">
      <c r="A2006" s="10" t="str">
        <f t="shared" si="65"/>
        <v>DISTRIBUCION VOLUMEN X CRITERIO (kg ó litros)InfusionesNIVEL ALTO</v>
      </c>
      <c r="B2006" s="10">
        <v>0</v>
      </c>
      <c r="C2006" s="10">
        <v>0</v>
      </c>
      <c r="D2006" s="10" t="s">
        <v>203</v>
      </c>
      <c r="E2006" s="84">
        <v>26.907964786765959</v>
      </c>
      <c r="F2006" s="84">
        <v>23.560069479605573</v>
      </c>
      <c r="G2006" s="84">
        <v>23.105379384549178</v>
      </c>
      <c r="H2006" s="11">
        <v>0</v>
      </c>
      <c r="I2006" s="11">
        <v>0</v>
      </c>
      <c r="J2006" s="11">
        <v>0</v>
      </c>
      <c r="K2006" s="11">
        <v>0</v>
      </c>
      <c r="L2006" s="11">
        <v>0</v>
      </c>
      <c r="M2006" s="11">
        <v>0</v>
      </c>
      <c r="N2006" s="11"/>
      <c r="O2006" s="11"/>
    </row>
    <row r="2007" spans="1:15" x14ac:dyDescent="0.35">
      <c r="A2007" s="10" t="str">
        <f t="shared" si="65"/>
        <v>DISTRIBUCION VOLUMEN X CRITERIO (kg ó litros)InfusionesNIVEL MEDIO ALTO</v>
      </c>
      <c r="B2007" s="10">
        <v>0</v>
      </c>
      <c r="C2007" s="10">
        <v>0</v>
      </c>
      <c r="D2007" s="10" t="s">
        <v>204</v>
      </c>
      <c r="E2007" s="84">
        <v>16.726025028461535</v>
      </c>
      <c r="F2007" s="84">
        <v>15.704550344894821</v>
      </c>
      <c r="G2007" s="84">
        <v>14.940078562758998</v>
      </c>
      <c r="H2007" s="11">
        <v>0</v>
      </c>
      <c r="I2007" s="11">
        <v>0</v>
      </c>
      <c r="J2007" s="11">
        <v>0</v>
      </c>
      <c r="K2007" s="11">
        <v>0</v>
      </c>
      <c r="L2007" s="11">
        <v>0</v>
      </c>
      <c r="M2007" s="11">
        <v>0</v>
      </c>
      <c r="N2007" s="11"/>
      <c r="O2007" s="11"/>
    </row>
    <row r="2008" spans="1:15" x14ac:dyDescent="0.35">
      <c r="A2008" s="10" t="str">
        <f t="shared" si="65"/>
        <v>DISTRIBUCION VOLUMEN X CRITERIO (kg ó litros)InfusionesNIVEL MEDIO</v>
      </c>
      <c r="B2008" s="10">
        <v>0</v>
      </c>
      <c r="C2008" s="10">
        <v>0</v>
      </c>
      <c r="D2008" s="10" t="s">
        <v>205</v>
      </c>
      <c r="E2008" s="84">
        <v>21.887850782797692</v>
      </c>
      <c r="F2008" s="84">
        <v>23.239652456122879</v>
      </c>
      <c r="G2008" s="84">
        <v>23.404951136979221</v>
      </c>
      <c r="H2008" s="11">
        <v>0</v>
      </c>
      <c r="I2008" s="11">
        <v>0</v>
      </c>
      <c r="J2008" s="11">
        <v>0</v>
      </c>
      <c r="K2008" s="11">
        <v>0</v>
      </c>
      <c r="L2008" s="11">
        <v>0</v>
      </c>
      <c r="M2008" s="11">
        <v>0</v>
      </c>
      <c r="N2008" s="11"/>
      <c r="O2008" s="11"/>
    </row>
    <row r="2009" spans="1:15" x14ac:dyDescent="0.35">
      <c r="A2009" s="10" t="str">
        <f t="shared" si="65"/>
        <v>DISTRIBUCION VOLUMEN X CRITERIO (kg ó litros)InfusionesNIVEL MEDIO BAJO</v>
      </c>
      <c r="B2009" s="10">
        <v>0</v>
      </c>
      <c r="C2009" s="10">
        <v>0</v>
      </c>
      <c r="D2009" s="10" t="s">
        <v>206</v>
      </c>
      <c r="E2009" s="84">
        <v>12.979614258408271</v>
      </c>
      <c r="F2009" s="84">
        <v>12.2246671995446</v>
      </c>
      <c r="G2009" s="84">
        <v>13.984518333129239</v>
      </c>
      <c r="H2009" s="11">
        <v>0</v>
      </c>
      <c r="I2009" s="11">
        <v>0</v>
      </c>
      <c r="J2009" s="11">
        <v>0</v>
      </c>
      <c r="K2009" s="11">
        <v>0</v>
      </c>
      <c r="L2009" s="11">
        <v>0</v>
      </c>
      <c r="M2009" s="11">
        <v>0</v>
      </c>
      <c r="N2009" s="11"/>
      <c r="O2009" s="11"/>
    </row>
    <row r="2010" spans="1:15" x14ac:dyDescent="0.35">
      <c r="A2010" s="10" t="str">
        <f t="shared" si="65"/>
        <v>DISTRIBUCION VOLUMEN X CRITERIO (kg ó litros)InfusionesNIVEL BAJO</v>
      </c>
      <c r="B2010" s="10">
        <v>0</v>
      </c>
      <c r="C2010" s="10">
        <v>0</v>
      </c>
      <c r="D2010" s="10" t="s">
        <v>207</v>
      </c>
      <c r="E2010" s="84">
        <v>21.498545134578436</v>
      </c>
      <c r="F2010" s="84">
        <v>25.271061073448397</v>
      </c>
      <c r="G2010" s="84">
        <v>24.565069581361996</v>
      </c>
      <c r="H2010" s="11">
        <v>0</v>
      </c>
      <c r="I2010" s="11">
        <v>0</v>
      </c>
      <c r="J2010" s="11">
        <v>0</v>
      </c>
      <c r="K2010" s="11">
        <v>0</v>
      </c>
      <c r="L2010" s="11">
        <v>0</v>
      </c>
      <c r="M2010" s="11">
        <v>0</v>
      </c>
      <c r="N2010" s="11"/>
      <c r="O2010" s="11"/>
    </row>
    <row r="2011" spans="1:15" x14ac:dyDescent="0.35">
      <c r="A2011" s="10" t="str">
        <f t="shared" si="65"/>
        <v>DISTRIBUCION VOLUMEN X CRITERIO (kg ó litros)InfusionesHOMBRE</v>
      </c>
      <c r="B2011" s="10">
        <v>0</v>
      </c>
      <c r="C2011" s="10">
        <v>0</v>
      </c>
      <c r="D2011" s="10" t="s">
        <v>17</v>
      </c>
      <c r="E2011" s="84">
        <v>44.885483394699236</v>
      </c>
      <c r="F2011" s="84">
        <v>43.545664040619705</v>
      </c>
      <c r="G2011" s="84">
        <v>43.358552196401853</v>
      </c>
      <c r="H2011" s="11">
        <v>0</v>
      </c>
      <c r="I2011" s="11">
        <v>0</v>
      </c>
      <c r="J2011" s="11">
        <v>0</v>
      </c>
      <c r="K2011" s="11">
        <v>0</v>
      </c>
      <c r="L2011" s="11">
        <v>0</v>
      </c>
      <c r="M2011" s="11">
        <v>0</v>
      </c>
      <c r="N2011" s="11"/>
      <c r="O2011" s="11"/>
    </row>
    <row r="2012" spans="1:15" x14ac:dyDescent="0.35">
      <c r="A2012" s="10" t="str">
        <f t="shared" si="65"/>
        <v>DISTRIBUCION VOLUMEN X CRITERIO (kg ó litros)InfusionesMUJER</v>
      </c>
      <c r="B2012" s="10">
        <v>0</v>
      </c>
      <c r="C2012" s="10">
        <v>0</v>
      </c>
      <c r="D2012" s="10" t="s">
        <v>18</v>
      </c>
      <c r="E2012" s="84">
        <v>55.114508515998985</v>
      </c>
      <c r="F2012" s="84">
        <v>56.454326032467861</v>
      </c>
      <c r="G2012" s="84">
        <v>56.641450708005934</v>
      </c>
      <c r="H2012" s="11">
        <v>0</v>
      </c>
      <c r="I2012" s="11">
        <v>0</v>
      </c>
      <c r="J2012" s="11">
        <v>0</v>
      </c>
      <c r="K2012" s="11">
        <v>0</v>
      </c>
      <c r="L2012" s="11">
        <v>0</v>
      </c>
      <c r="M2012" s="11">
        <v>0</v>
      </c>
      <c r="N2012" s="11"/>
      <c r="O2012" s="11"/>
    </row>
    <row r="2013" spans="1:15" x14ac:dyDescent="0.35">
      <c r="A2013" s="10" t="str">
        <f>$B$1713&amp;$C$2013&amp;D2013</f>
        <v>DISTRIBUCION VOLUMEN X CRITERIO (kg ó litros)Resto Bebidas CalienteT.ESPAÑA</v>
      </c>
      <c r="B2013" s="10">
        <v>0</v>
      </c>
      <c r="C2013" s="10" t="s">
        <v>123</v>
      </c>
      <c r="D2013" s="10" t="s">
        <v>32</v>
      </c>
      <c r="E2013" s="84">
        <v>100</v>
      </c>
      <c r="F2013" s="84">
        <v>100</v>
      </c>
      <c r="G2013" s="84">
        <v>100</v>
      </c>
      <c r="H2013" s="11">
        <v>0</v>
      </c>
      <c r="I2013" s="11">
        <v>0</v>
      </c>
      <c r="J2013" s="11">
        <v>0</v>
      </c>
      <c r="K2013" s="11">
        <v>0</v>
      </c>
      <c r="L2013" s="11">
        <v>0</v>
      </c>
      <c r="M2013" s="11">
        <v>0</v>
      </c>
      <c r="N2013" s="11"/>
      <c r="O2013" s="11"/>
    </row>
    <row r="2014" spans="1:15" x14ac:dyDescent="0.35">
      <c r="A2014" s="10" t="str">
        <f t="shared" ref="A2014:A2042" si="66">$B$1713&amp;$C$2013&amp;D2014</f>
        <v>DISTRIBUCION VOLUMEN X CRITERIO (kg ó litros)Resto Bebidas CalienteBCN AM</v>
      </c>
      <c r="B2014" s="10">
        <v>0</v>
      </c>
      <c r="C2014" s="10">
        <v>0</v>
      </c>
      <c r="D2014" s="10" t="s">
        <v>1</v>
      </c>
      <c r="E2014" s="84">
        <v>10.008279707421973</v>
      </c>
      <c r="F2014" s="84">
        <v>9.2944107686670225</v>
      </c>
      <c r="G2014" s="84">
        <v>10.253641116800317</v>
      </c>
      <c r="H2014" s="11">
        <v>0</v>
      </c>
      <c r="I2014" s="11">
        <v>0</v>
      </c>
      <c r="J2014" s="11">
        <v>0</v>
      </c>
      <c r="K2014" s="11">
        <v>0</v>
      </c>
      <c r="L2014" s="11">
        <v>0</v>
      </c>
      <c r="M2014" s="11">
        <v>0</v>
      </c>
      <c r="N2014" s="11"/>
      <c r="O2014" s="11"/>
    </row>
    <row r="2015" spans="1:15" x14ac:dyDescent="0.35">
      <c r="A2015" s="10" t="str">
        <f t="shared" si="66"/>
        <v>DISTRIBUCION VOLUMEN X CRITERIO (kg ó litros)Resto Bebidas CalienteREST.CAT ARAGON</v>
      </c>
      <c r="B2015" s="10">
        <v>0</v>
      </c>
      <c r="C2015" s="10">
        <v>0</v>
      </c>
      <c r="D2015" s="10" t="s">
        <v>2</v>
      </c>
      <c r="E2015" s="84">
        <v>14.572623218860556</v>
      </c>
      <c r="F2015" s="84">
        <v>15.365114693826273</v>
      </c>
      <c r="G2015" s="84">
        <v>15.804699961547374</v>
      </c>
      <c r="H2015" s="11">
        <v>0</v>
      </c>
      <c r="I2015" s="11">
        <v>0</v>
      </c>
      <c r="J2015" s="11">
        <v>0</v>
      </c>
      <c r="K2015" s="11">
        <v>0</v>
      </c>
      <c r="L2015" s="11">
        <v>0</v>
      </c>
      <c r="M2015" s="11">
        <v>0</v>
      </c>
      <c r="N2015" s="11"/>
      <c r="O2015" s="11"/>
    </row>
    <row r="2016" spans="1:15" x14ac:dyDescent="0.35">
      <c r="A2016" s="10" t="str">
        <f t="shared" si="66"/>
        <v>DISTRIBUCION VOLUMEN X CRITERIO (kg ó litros)Resto Bebidas CalienteLEVANTE</v>
      </c>
      <c r="B2016" s="10">
        <v>0</v>
      </c>
      <c r="C2016" s="10">
        <v>0</v>
      </c>
      <c r="D2016" s="10" t="s">
        <v>3</v>
      </c>
      <c r="E2016" s="84">
        <v>17.619664405337712</v>
      </c>
      <c r="F2016" s="84">
        <v>15.396742811824474</v>
      </c>
      <c r="G2016" s="84">
        <v>15.673220426114012</v>
      </c>
      <c r="H2016" s="11">
        <v>0</v>
      </c>
      <c r="I2016" s="11">
        <v>0</v>
      </c>
      <c r="J2016" s="11">
        <v>0</v>
      </c>
      <c r="K2016" s="11">
        <v>0</v>
      </c>
      <c r="L2016" s="11">
        <v>0</v>
      </c>
      <c r="M2016" s="11">
        <v>0</v>
      </c>
      <c r="N2016" s="11"/>
      <c r="O2016" s="11"/>
    </row>
    <row r="2017" spans="1:15" x14ac:dyDescent="0.35">
      <c r="A2017" s="10" t="str">
        <f t="shared" si="66"/>
        <v>DISTRIBUCION VOLUMEN X CRITERIO (kg ó litros)Resto Bebidas CalienteANDALUCIA</v>
      </c>
      <c r="B2017" s="10">
        <v>0</v>
      </c>
      <c r="C2017" s="10">
        <v>0</v>
      </c>
      <c r="D2017" s="10" t="s">
        <v>4</v>
      </c>
      <c r="E2017" s="84">
        <v>20.230525545521946</v>
      </c>
      <c r="F2017" s="84">
        <v>18.728812753772008</v>
      </c>
      <c r="G2017" s="84">
        <v>22.272813375999217</v>
      </c>
      <c r="H2017" s="11">
        <v>0</v>
      </c>
      <c r="I2017" s="11">
        <v>0</v>
      </c>
      <c r="J2017" s="11">
        <v>0</v>
      </c>
      <c r="K2017" s="11">
        <v>0</v>
      </c>
      <c r="L2017" s="11">
        <v>0</v>
      </c>
      <c r="M2017" s="11">
        <v>0</v>
      </c>
      <c r="N2017" s="11"/>
      <c r="O2017" s="11"/>
    </row>
    <row r="2018" spans="1:15" x14ac:dyDescent="0.35">
      <c r="A2018" s="10" t="str">
        <f t="shared" si="66"/>
        <v>DISTRIBUCION VOLUMEN X CRITERIO (kg ó litros)Resto Bebidas CalienteMDD AM</v>
      </c>
      <c r="B2018" s="10">
        <v>0</v>
      </c>
      <c r="C2018" s="10">
        <v>0</v>
      </c>
      <c r="D2018" s="10" t="s">
        <v>5</v>
      </c>
      <c r="E2018" s="84">
        <v>10.759997629719264</v>
      </c>
      <c r="F2018" s="84">
        <v>10.751405235952097</v>
      </c>
      <c r="G2018" s="84">
        <v>10.160617259576304</v>
      </c>
      <c r="H2018" s="11">
        <v>0</v>
      </c>
      <c r="I2018" s="11">
        <v>0</v>
      </c>
      <c r="J2018" s="11">
        <v>0</v>
      </c>
      <c r="K2018" s="11">
        <v>0</v>
      </c>
      <c r="L2018" s="11">
        <v>0</v>
      </c>
      <c r="M2018" s="11">
        <v>0</v>
      </c>
      <c r="N2018" s="11"/>
      <c r="O2018" s="11"/>
    </row>
    <row r="2019" spans="1:15" x14ac:dyDescent="0.35">
      <c r="A2019" s="10" t="str">
        <f t="shared" si="66"/>
        <v>DISTRIBUCION VOLUMEN X CRITERIO (kg ó litros)Resto Bebidas CalienteRTO CENTRO</v>
      </c>
      <c r="B2019" s="10">
        <v>0</v>
      </c>
      <c r="C2019" s="10">
        <v>0</v>
      </c>
      <c r="D2019" s="10" t="s">
        <v>6</v>
      </c>
      <c r="E2019" s="84">
        <v>8.2937622015368397</v>
      </c>
      <c r="F2019" s="84">
        <v>8.5615811149279892</v>
      </c>
      <c r="G2019" s="84">
        <v>8.1432352549036331</v>
      </c>
      <c r="H2019" s="11">
        <v>0</v>
      </c>
      <c r="I2019" s="11">
        <v>0</v>
      </c>
      <c r="J2019" s="11">
        <v>0</v>
      </c>
      <c r="K2019" s="11">
        <v>0</v>
      </c>
      <c r="L2019" s="11">
        <v>0</v>
      </c>
      <c r="M2019" s="11">
        <v>0</v>
      </c>
      <c r="N2019" s="11"/>
      <c r="O2019" s="11"/>
    </row>
    <row r="2020" spans="1:15" x14ac:dyDescent="0.35">
      <c r="A2020" s="10" t="str">
        <f t="shared" si="66"/>
        <v>DISTRIBUCION VOLUMEN X CRITERIO (kg ó litros)Resto Bebidas CalienteNORTE-CENTRO</v>
      </c>
      <c r="B2020" s="10">
        <v>0</v>
      </c>
      <c r="C2020" s="10">
        <v>0</v>
      </c>
      <c r="D2020" s="10" t="s">
        <v>7</v>
      </c>
      <c r="E2020" s="84">
        <v>7.5922695621567966</v>
      </c>
      <c r="F2020" s="84">
        <v>7.2901405519690474</v>
      </c>
      <c r="G2020" s="84">
        <v>7.4723614351874899</v>
      </c>
      <c r="H2020" s="11">
        <v>0</v>
      </c>
      <c r="I2020" s="11">
        <v>0</v>
      </c>
      <c r="J2020" s="11">
        <v>0</v>
      </c>
      <c r="K2020" s="11">
        <v>0</v>
      </c>
      <c r="L2020" s="11">
        <v>0</v>
      </c>
      <c r="M2020" s="11">
        <v>0</v>
      </c>
      <c r="N2020" s="11"/>
      <c r="O2020" s="11"/>
    </row>
    <row r="2021" spans="1:15" x14ac:dyDescent="0.35">
      <c r="A2021" s="10" t="str">
        <f t="shared" si="66"/>
        <v>DISTRIBUCION VOLUMEN X CRITERIO (kg ó litros)Resto Bebidas CalienteNOROESTE</v>
      </c>
      <c r="B2021" s="10">
        <v>0</v>
      </c>
      <c r="C2021" s="10">
        <v>0</v>
      </c>
      <c r="D2021" s="10" t="s">
        <v>8</v>
      </c>
      <c r="E2021" s="84">
        <v>10.922877449338388</v>
      </c>
      <c r="F2021" s="84">
        <v>14.611780546328513</v>
      </c>
      <c r="G2021" s="84">
        <v>10.219410440157363</v>
      </c>
      <c r="H2021" s="11">
        <v>0</v>
      </c>
      <c r="I2021" s="11">
        <v>0</v>
      </c>
      <c r="J2021" s="11">
        <v>0</v>
      </c>
      <c r="K2021" s="11">
        <v>0</v>
      </c>
      <c r="L2021" s="11">
        <v>0</v>
      </c>
      <c r="M2021" s="11">
        <v>0</v>
      </c>
      <c r="N2021" s="11"/>
      <c r="O2021" s="11"/>
    </row>
    <row r="2022" spans="1:15" x14ac:dyDescent="0.35">
      <c r="A2022" s="10" t="str">
        <f t="shared" si="66"/>
        <v>DISTRIBUCION VOLUMEN X CRITERIO (kg ó litros)Resto Bebidas Caliente&lt;2MIL</v>
      </c>
      <c r="B2022" s="10">
        <v>0</v>
      </c>
      <c r="C2022" s="10">
        <v>0</v>
      </c>
      <c r="D2022" s="10" t="s">
        <v>9</v>
      </c>
      <c r="E2022" s="84">
        <v>5.6972173927993692</v>
      </c>
      <c r="F2022" s="84">
        <v>5.4912626868112842</v>
      </c>
      <c r="G2022" s="84">
        <v>6.1121866522495756</v>
      </c>
      <c r="H2022" s="11">
        <v>0</v>
      </c>
      <c r="I2022" s="11">
        <v>0</v>
      </c>
      <c r="J2022" s="11">
        <v>0</v>
      </c>
      <c r="K2022" s="11">
        <v>0</v>
      </c>
      <c r="L2022" s="11">
        <v>0</v>
      </c>
      <c r="M2022" s="11">
        <v>0</v>
      </c>
      <c r="N2022" s="11"/>
      <c r="O2022" s="11"/>
    </row>
    <row r="2023" spans="1:15" x14ac:dyDescent="0.35">
      <c r="A2023" s="10" t="str">
        <f t="shared" si="66"/>
        <v>DISTRIBUCION VOLUMEN X CRITERIO (kg ó litros)Resto Bebidas Caliente2-5MIL</v>
      </c>
      <c r="B2023" s="10">
        <v>0</v>
      </c>
      <c r="C2023" s="10">
        <v>0</v>
      </c>
      <c r="D2023" s="10" t="s">
        <v>10</v>
      </c>
      <c r="E2023" s="84">
        <v>4.407935688314458</v>
      </c>
      <c r="F2023" s="84">
        <v>4.9039103437267801</v>
      </c>
      <c r="G2023" s="84">
        <v>4.1073092087058862</v>
      </c>
      <c r="H2023" s="11">
        <v>0</v>
      </c>
      <c r="I2023" s="11">
        <v>0</v>
      </c>
      <c r="J2023" s="11">
        <v>0</v>
      </c>
      <c r="K2023" s="11">
        <v>0</v>
      </c>
      <c r="L2023" s="11">
        <v>0</v>
      </c>
      <c r="M2023" s="11">
        <v>0</v>
      </c>
      <c r="N2023" s="11"/>
      <c r="O2023" s="11"/>
    </row>
    <row r="2024" spans="1:15" x14ac:dyDescent="0.35">
      <c r="A2024" s="10" t="str">
        <f t="shared" si="66"/>
        <v>DISTRIBUCION VOLUMEN X CRITERIO (kg ó litros)Resto Bebidas Caliente5-10MIL</v>
      </c>
      <c r="B2024" s="10">
        <v>0</v>
      </c>
      <c r="C2024" s="10">
        <v>0</v>
      </c>
      <c r="D2024" s="10" t="s">
        <v>11</v>
      </c>
      <c r="E2024" s="84">
        <v>5.514197247538057</v>
      </c>
      <c r="F2024" s="84">
        <v>5.2982094906339903</v>
      </c>
      <c r="G2024" s="84">
        <v>5.668166712341991</v>
      </c>
      <c r="H2024" s="11">
        <v>0</v>
      </c>
      <c r="I2024" s="11">
        <v>0</v>
      </c>
      <c r="J2024" s="11">
        <v>0</v>
      </c>
      <c r="K2024" s="11">
        <v>0</v>
      </c>
      <c r="L2024" s="11">
        <v>0</v>
      </c>
      <c r="M2024" s="11">
        <v>0</v>
      </c>
      <c r="N2024" s="11"/>
      <c r="O2024" s="11"/>
    </row>
    <row r="2025" spans="1:15" x14ac:dyDescent="0.35">
      <c r="A2025" s="10" t="str">
        <f t="shared" si="66"/>
        <v>DISTRIBUCION VOLUMEN X CRITERIO (kg ó litros)Resto Bebidas Caliente10-30MIL</v>
      </c>
      <c r="B2025" s="10">
        <v>0</v>
      </c>
      <c r="C2025" s="10">
        <v>0</v>
      </c>
      <c r="D2025" s="10" t="s">
        <v>12</v>
      </c>
      <c r="E2025" s="84">
        <v>16.999733512446969</v>
      </c>
      <c r="F2025" s="84">
        <v>16.898148753301971</v>
      </c>
      <c r="G2025" s="84">
        <v>15.596239658386688</v>
      </c>
      <c r="H2025" s="11">
        <v>0</v>
      </c>
      <c r="I2025" s="11">
        <v>0</v>
      </c>
      <c r="J2025" s="11">
        <v>0</v>
      </c>
      <c r="K2025" s="11">
        <v>0</v>
      </c>
      <c r="L2025" s="11">
        <v>0</v>
      </c>
      <c r="M2025" s="11">
        <v>0</v>
      </c>
      <c r="N2025" s="11"/>
      <c r="O2025" s="11"/>
    </row>
    <row r="2026" spans="1:15" x14ac:dyDescent="0.35">
      <c r="A2026" s="10" t="str">
        <f t="shared" si="66"/>
        <v>DISTRIBUCION VOLUMEN X CRITERIO (kg ó litros)Resto Bebidas Caliente30-100MIL</v>
      </c>
      <c r="B2026" s="10">
        <v>0</v>
      </c>
      <c r="C2026" s="10">
        <v>0</v>
      </c>
      <c r="D2026" s="10" t="s">
        <v>13</v>
      </c>
      <c r="E2026" s="84">
        <v>27.074273432649449</v>
      </c>
      <c r="F2026" s="84">
        <v>26.269285078425035</v>
      </c>
      <c r="G2026" s="84">
        <v>25.468860730344289</v>
      </c>
      <c r="H2026" s="11">
        <v>0</v>
      </c>
      <c r="I2026" s="11">
        <v>0</v>
      </c>
      <c r="J2026" s="11">
        <v>0</v>
      </c>
      <c r="K2026" s="11">
        <v>0</v>
      </c>
      <c r="L2026" s="11">
        <v>0</v>
      </c>
      <c r="M2026" s="11">
        <v>0</v>
      </c>
      <c r="N2026" s="11"/>
      <c r="O2026" s="11"/>
    </row>
    <row r="2027" spans="1:15" x14ac:dyDescent="0.35">
      <c r="A2027" s="10" t="str">
        <f t="shared" si="66"/>
        <v>DISTRIBUCION VOLUMEN X CRITERIO (kg ó litros)Resto Bebidas Caliente100-200MIL</v>
      </c>
      <c r="B2027" s="10">
        <v>0</v>
      </c>
      <c r="C2027" s="10">
        <v>0</v>
      </c>
      <c r="D2027" s="10" t="s">
        <v>14</v>
      </c>
      <c r="E2027" s="84">
        <v>11.291362074967324</v>
      </c>
      <c r="F2027" s="84">
        <v>10.384717398768897</v>
      </c>
      <c r="G2027" s="84">
        <v>10.759443301845756</v>
      </c>
      <c r="H2027" s="11">
        <v>0</v>
      </c>
      <c r="I2027" s="11">
        <v>0</v>
      </c>
      <c r="J2027" s="11">
        <v>0</v>
      </c>
      <c r="K2027" s="11">
        <v>0</v>
      </c>
      <c r="L2027" s="11">
        <v>0</v>
      </c>
      <c r="M2027" s="11">
        <v>0</v>
      </c>
      <c r="N2027" s="11"/>
      <c r="O2027" s="11"/>
    </row>
    <row r="2028" spans="1:15" x14ac:dyDescent="0.35">
      <c r="A2028" s="10" t="str">
        <f t="shared" si="66"/>
        <v>DISTRIBUCION VOLUMEN X CRITERIO (kg ó litros)Resto Bebidas Caliente200-500MIL</v>
      </c>
      <c r="B2028" s="10">
        <v>0</v>
      </c>
      <c r="C2028" s="10">
        <v>0</v>
      </c>
      <c r="D2028" s="10" t="s">
        <v>15</v>
      </c>
      <c r="E2028" s="84">
        <v>13.736558122490388</v>
      </c>
      <c r="F2028" s="84">
        <v>13.902975036086476</v>
      </c>
      <c r="G2028" s="84">
        <v>12.127266496758958</v>
      </c>
      <c r="H2028" s="11">
        <v>0</v>
      </c>
      <c r="I2028" s="11">
        <v>0</v>
      </c>
      <c r="J2028" s="11">
        <v>0</v>
      </c>
      <c r="K2028" s="11">
        <v>0</v>
      </c>
      <c r="L2028" s="11">
        <v>0</v>
      </c>
      <c r="M2028" s="11">
        <v>0</v>
      </c>
      <c r="N2028" s="11"/>
      <c r="O2028" s="11"/>
    </row>
    <row r="2029" spans="1:15" x14ac:dyDescent="0.35">
      <c r="A2029" s="10" t="str">
        <f t="shared" si="66"/>
        <v>DISTRIBUCION VOLUMEN X CRITERIO (kg ó litros)Resto Bebidas Caliente&gt;500MIL</v>
      </c>
      <c r="B2029" s="10">
        <v>0</v>
      </c>
      <c r="C2029" s="10">
        <v>0</v>
      </c>
      <c r="D2029" s="10" t="s">
        <v>16</v>
      </c>
      <c r="E2029" s="84">
        <v>15.278716424403498</v>
      </c>
      <c r="F2029" s="84">
        <v>16.851493708328217</v>
      </c>
      <c r="G2029" s="84">
        <v>20.160532833843163</v>
      </c>
      <c r="H2029" s="11">
        <v>0</v>
      </c>
      <c r="I2029" s="11">
        <v>0</v>
      </c>
      <c r="J2029" s="11">
        <v>0</v>
      </c>
      <c r="K2029" s="11">
        <v>0</v>
      </c>
      <c r="L2029" s="11">
        <v>0</v>
      </c>
      <c r="M2029" s="11">
        <v>0</v>
      </c>
      <c r="N2029" s="11"/>
      <c r="O2029" s="11"/>
    </row>
    <row r="2030" spans="1:15" x14ac:dyDescent="0.35">
      <c r="A2030" s="10" t="str">
        <f t="shared" si="66"/>
        <v>DISTRIBUCION VOLUMEN X CRITERIO (kg ó litros)Resto Bebidas CalienteDE 15 A 19 AÑOS</v>
      </c>
      <c r="B2030" s="10">
        <v>0</v>
      </c>
      <c r="C2030" s="10">
        <v>0</v>
      </c>
      <c r="D2030" s="10" t="s">
        <v>35</v>
      </c>
      <c r="E2030" s="84">
        <v>1.8851128114543092</v>
      </c>
      <c r="F2030" s="84">
        <v>3.2590608997403985</v>
      </c>
      <c r="G2030" s="84">
        <v>2.0542693057278143</v>
      </c>
      <c r="H2030" s="11">
        <v>0</v>
      </c>
      <c r="I2030" s="11">
        <v>0</v>
      </c>
      <c r="J2030" s="11">
        <v>0</v>
      </c>
      <c r="K2030" s="11">
        <v>0</v>
      </c>
      <c r="L2030" s="11">
        <v>0</v>
      </c>
      <c r="M2030" s="11">
        <v>0</v>
      </c>
      <c r="N2030" s="11"/>
      <c r="O2030" s="11"/>
    </row>
    <row r="2031" spans="1:15" x14ac:dyDescent="0.35">
      <c r="A2031" s="10" t="str">
        <f t="shared" si="66"/>
        <v>DISTRIBUCION VOLUMEN X CRITERIO (kg ó litros)Resto Bebidas CalienteDE 20 A 24 AÑOS</v>
      </c>
      <c r="B2031" s="10">
        <v>0</v>
      </c>
      <c r="C2031" s="10">
        <v>0</v>
      </c>
      <c r="D2031" s="10" t="s">
        <v>36</v>
      </c>
      <c r="E2031" s="84">
        <v>3.5292083783918486</v>
      </c>
      <c r="F2031" s="84">
        <v>2.7820462092955518</v>
      </c>
      <c r="G2031" s="84">
        <v>2.9337404822175435</v>
      </c>
      <c r="H2031" s="11">
        <v>0</v>
      </c>
      <c r="I2031" s="11">
        <v>0</v>
      </c>
      <c r="J2031" s="11">
        <v>0</v>
      </c>
      <c r="K2031" s="11">
        <v>0</v>
      </c>
      <c r="L2031" s="11">
        <v>0</v>
      </c>
      <c r="M2031" s="11">
        <v>0</v>
      </c>
      <c r="N2031" s="11"/>
      <c r="O2031" s="11"/>
    </row>
    <row r="2032" spans="1:15" x14ac:dyDescent="0.35">
      <c r="A2032" s="10" t="str">
        <f t="shared" si="66"/>
        <v>DISTRIBUCION VOLUMEN X CRITERIO (kg ó litros)Resto Bebidas CalienteDE 25 A 34 AÑOS</v>
      </c>
      <c r="B2032" s="10">
        <v>0</v>
      </c>
      <c r="C2032" s="10">
        <v>0</v>
      </c>
      <c r="D2032" s="10" t="s">
        <v>37</v>
      </c>
      <c r="E2032" s="84">
        <v>7.6373777624781658</v>
      </c>
      <c r="F2032" s="84">
        <v>8.0826686986885008</v>
      </c>
      <c r="G2032" s="84">
        <v>5.173859407073742</v>
      </c>
      <c r="H2032" s="11">
        <v>0</v>
      </c>
      <c r="I2032" s="11">
        <v>0</v>
      </c>
      <c r="J2032" s="11">
        <v>0</v>
      </c>
      <c r="K2032" s="11">
        <v>0</v>
      </c>
      <c r="L2032" s="11">
        <v>0</v>
      </c>
      <c r="M2032" s="11">
        <v>0</v>
      </c>
      <c r="N2032" s="11"/>
      <c r="O2032" s="11"/>
    </row>
    <row r="2033" spans="1:15" x14ac:dyDescent="0.35">
      <c r="A2033" s="10" t="str">
        <f t="shared" si="66"/>
        <v>DISTRIBUCION VOLUMEN X CRITERIO (kg ó litros)Resto Bebidas CalienteDE 35 A 49 AÑOS</v>
      </c>
      <c r="B2033" s="10">
        <v>0</v>
      </c>
      <c r="C2033" s="10">
        <v>0</v>
      </c>
      <c r="D2033" s="10" t="s">
        <v>38</v>
      </c>
      <c r="E2033" s="84">
        <v>25.52023450904667</v>
      </c>
      <c r="F2033" s="84">
        <v>24.347438261713368</v>
      </c>
      <c r="G2033" s="84">
        <v>25.403720682746794</v>
      </c>
      <c r="H2033" s="11">
        <v>0</v>
      </c>
      <c r="I2033" s="11">
        <v>0</v>
      </c>
      <c r="J2033" s="11">
        <v>0</v>
      </c>
      <c r="K2033" s="11">
        <v>0</v>
      </c>
      <c r="L2033" s="11">
        <v>0</v>
      </c>
      <c r="M2033" s="11">
        <v>0</v>
      </c>
      <c r="N2033" s="11"/>
      <c r="O2033" s="11"/>
    </row>
    <row r="2034" spans="1:15" x14ac:dyDescent="0.35">
      <c r="A2034" s="10" t="str">
        <f t="shared" si="66"/>
        <v>DISTRIBUCION VOLUMEN X CRITERIO (kg ó litros)Resto Bebidas CalienteDE 50 A 59 AÑOS</v>
      </c>
      <c r="B2034" s="10">
        <v>0</v>
      </c>
      <c r="C2034" s="10">
        <v>0</v>
      </c>
      <c r="D2034" s="10" t="s">
        <v>39</v>
      </c>
      <c r="E2034" s="84">
        <v>22.038199382529314</v>
      </c>
      <c r="F2034" s="84">
        <v>21.844781538312507</v>
      </c>
      <c r="G2034" s="84">
        <v>21.796446594305618</v>
      </c>
      <c r="H2034" s="11">
        <v>0</v>
      </c>
      <c r="I2034" s="11">
        <v>0</v>
      </c>
      <c r="J2034" s="11">
        <v>0</v>
      </c>
      <c r="K2034" s="11">
        <v>0</v>
      </c>
      <c r="L2034" s="11">
        <v>0</v>
      </c>
      <c r="M2034" s="11">
        <v>0</v>
      </c>
      <c r="N2034" s="11"/>
      <c r="O2034" s="11"/>
    </row>
    <row r="2035" spans="1:15" x14ac:dyDescent="0.35">
      <c r="A2035" s="10" t="str">
        <f t="shared" si="66"/>
        <v>DISTRIBUCION VOLUMEN X CRITERIO (kg ó litros)Resto Bebidas CalienteDE 60 A 75 AÑOS</v>
      </c>
      <c r="B2035" s="10">
        <v>0</v>
      </c>
      <c r="C2035" s="10">
        <v>0</v>
      </c>
      <c r="D2035" s="10" t="s">
        <v>40</v>
      </c>
      <c r="E2035" s="84">
        <v>39.389850620155848</v>
      </c>
      <c r="F2035" s="84">
        <v>39.684009791938671</v>
      </c>
      <c r="G2035" s="84">
        <v>42.637948812023467</v>
      </c>
      <c r="H2035" s="11">
        <v>0</v>
      </c>
      <c r="I2035" s="11">
        <v>0</v>
      </c>
      <c r="J2035" s="11">
        <v>0</v>
      </c>
      <c r="K2035" s="11">
        <v>0</v>
      </c>
      <c r="L2035" s="11">
        <v>0</v>
      </c>
      <c r="M2035" s="11">
        <v>0</v>
      </c>
      <c r="N2035" s="11"/>
      <c r="O2035" s="11"/>
    </row>
    <row r="2036" spans="1:15" x14ac:dyDescent="0.35">
      <c r="A2036" s="10" t="str">
        <f t="shared" si="66"/>
        <v>DISTRIBUCION VOLUMEN X CRITERIO (kg ó litros)Resto Bebidas CalienteNIVEL ALTO</v>
      </c>
      <c r="B2036" s="10">
        <v>0</v>
      </c>
      <c r="C2036" s="10">
        <v>0</v>
      </c>
      <c r="D2036" s="10" t="s">
        <v>203</v>
      </c>
      <c r="E2036" s="84">
        <v>20.55167752900455</v>
      </c>
      <c r="F2036" s="84">
        <v>22.3139558293825</v>
      </c>
      <c r="G2036" s="84">
        <v>26.862386176593056</v>
      </c>
      <c r="H2036" s="11">
        <v>0</v>
      </c>
      <c r="I2036" s="11">
        <v>0</v>
      </c>
      <c r="J2036" s="11">
        <v>0</v>
      </c>
      <c r="K2036" s="11">
        <v>0</v>
      </c>
      <c r="L2036" s="11">
        <v>0</v>
      </c>
      <c r="M2036" s="11">
        <v>0</v>
      </c>
      <c r="N2036" s="11"/>
      <c r="O2036" s="11"/>
    </row>
    <row r="2037" spans="1:15" x14ac:dyDescent="0.35">
      <c r="A2037" s="10" t="str">
        <f t="shared" si="66"/>
        <v>DISTRIBUCION VOLUMEN X CRITERIO (kg ó litros)Resto Bebidas CalienteNIVEL MEDIO ALTO</v>
      </c>
      <c r="B2037" s="10">
        <v>0</v>
      </c>
      <c r="C2037" s="10">
        <v>0</v>
      </c>
      <c r="D2037" s="10" t="s">
        <v>204</v>
      </c>
      <c r="E2037" s="84">
        <v>12.840303330254093</v>
      </c>
      <c r="F2037" s="84">
        <v>13.703672260231675</v>
      </c>
      <c r="G2037" s="84">
        <v>13.253087352097554</v>
      </c>
      <c r="H2037" s="11">
        <v>0</v>
      </c>
      <c r="I2037" s="11">
        <v>0</v>
      </c>
      <c r="J2037" s="11">
        <v>0</v>
      </c>
      <c r="K2037" s="11">
        <v>0</v>
      </c>
      <c r="L2037" s="11">
        <v>0</v>
      </c>
      <c r="M2037" s="11">
        <v>0</v>
      </c>
      <c r="N2037" s="11"/>
      <c r="O2037" s="11"/>
    </row>
    <row r="2038" spans="1:15" x14ac:dyDescent="0.35">
      <c r="A2038" s="10" t="str">
        <f t="shared" si="66"/>
        <v>DISTRIBUCION VOLUMEN X CRITERIO (kg ó litros)Resto Bebidas CalienteNIVEL MEDIO</v>
      </c>
      <c r="B2038" s="10">
        <v>0</v>
      </c>
      <c r="C2038" s="10">
        <v>0</v>
      </c>
      <c r="D2038" s="10" t="s">
        <v>205</v>
      </c>
      <c r="E2038" s="84">
        <v>23.355491208325464</v>
      </c>
      <c r="F2038" s="84">
        <v>23.75922660397023</v>
      </c>
      <c r="G2038" s="84">
        <v>23.441650502297183</v>
      </c>
      <c r="H2038" s="11">
        <v>0</v>
      </c>
      <c r="I2038" s="11">
        <v>0</v>
      </c>
      <c r="J2038" s="11">
        <v>0</v>
      </c>
      <c r="K2038" s="11">
        <v>0</v>
      </c>
      <c r="L2038" s="11">
        <v>0</v>
      </c>
      <c r="M2038" s="11">
        <v>0</v>
      </c>
      <c r="N2038" s="11"/>
      <c r="O2038" s="11"/>
    </row>
    <row r="2039" spans="1:15" x14ac:dyDescent="0.35">
      <c r="A2039" s="10" t="str">
        <f t="shared" si="66"/>
        <v>DISTRIBUCION VOLUMEN X CRITERIO (kg ó litros)Resto Bebidas CalienteNIVEL MEDIO BAJO</v>
      </c>
      <c r="B2039" s="10">
        <v>0</v>
      </c>
      <c r="C2039" s="10">
        <v>0</v>
      </c>
      <c r="D2039" s="10" t="s">
        <v>206</v>
      </c>
      <c r="E2039" s="84">
        <v>14.46669866642249</v>
      </c>
      <c r="F2039" s="84">
        <v>11.627349102863576</v>
      </c>
      <c r="G2039" s="84">
        <v>11.242358384871158</v>
      </c>
      <c r="H2039" s="11">
        <v>0</v>
      </c>
      <c r="I2039" s="11">
        <v>0</v>
      </c>
      <c r="J2039" s="11">
        <v>0</v>
      </c>
      <c r="K2039" s="11">
        <v>0</v>
      </c>
      <c r="L2039" s="11">
        <v>0</v>
      </c>
      <c r="M2039" s="11">
        <v>0</v>
      </c>
      <c r="N2039" s="11"/>
      <c r="O2039" s="11"/>
    </row>
    <row r="2040" spans="1:15" x14ac:dyDescent="0.35">
      <c r="A2040" s="10" t="str">
        <f t="shared" si="66"/>
        <v>DISTRIBUCION VOLUMEN X CRITERIO (kg ó litros)Resto Bebidas CalienteNIVEL BAJO</v>
      </c>
      <c r="B2040" s="10">
        <v>0</v>
      </c>
      <c r="C2040" s="10">
        <v>0</v>
      </c>
      <c r="D2040" s="10" t="s">
        <v>207</v>
      </c>
      <c r="E2040" s="84">
        <v>28.785823596250975</v>
      </c>
      <c r="F2040" s="84">
        <v>28.59580313145489</v>
      </c>
      <c r="G2040" s="84">
        <v>25.200507854617076</v>
      </c>
      <c r="H2040" s="11">
        <v>0</v>
      </c>
      <c r="I2040" s="11">
        <v>0</v>
      </c>
      <c r="J2040" s="11">
        <v>0</v>
      </c>
      <c r="K2040" s="11">
        <v>0</v>
      </c>
      <c r="L2040" s="11">
        <v>0</v>
      </c>
      <c r="M2040" s="11">
        <v>0</v>
      </c>
      <c r="N2040" s="11"/>
      <c r="O2040" s="11"/>
    </row>
    <row r="2041" spans="1:15" x14ac:dyDescent="0.35">
      <c r="A2041" s="10" t="str">
        <f t="shared" si="66"/>
        <v>DISTRIBUCION VOLUMEN X CRITERIO (kg ó litros)Resto Bebidas CalienteHOMBRE</v>
      </c>
      <c r="B2041" s="10">
        <v>0</v>
      </c>
      <c r="C2041" s="10">
        <v>0</v>
      </c>
      <c r="D2041" s="10" t="s">
        <v>17</v>
      </c>
      <c r="E2041" s="84">
        <v>47.805730960193578</v>
      </c>
      <c r="F2041" s="84">
        <v>45.368943277092249</v>
      </c>
      <c r="G2041" s="84">
        <v>48.244544443066957</v>
      </c>
      <c r="H2041" s="11">
        <v>0</v>
      </c>
      <c r="I2041" s="11">
        <v>0</v>
      </c>
      <c r="J2041" s="11">
        <v>0</v>
      </c>
      <c r="K2041" s="11">
        <v>0</v>
      </c>
      <c r="L2041" s="11">
        <v>0</v>
      </c>
      <c r="M2041" s="11">
        <v>0</v>
      </c>
      <c r="N2041" s="11"/>
      <c r="O2041" s="11"/>
    </row>
    <row r="2042" spans="1:15" x14ac:dyDescent="0.35">
      <c r="A2042" s="10" t="str">
        <f t="shared" si="66"/>
        <v>DISTRIBUCION VOLUMEN X CRITERIO (kg ó litros)Resto Bebidas CalienteMUJER</v>
      </c>
      <c r="B2042" s="10">
        <v>0</v>
      </c>
      <c r="C2042" s="10">
        <v>0</v>
      </c>
      <c r="D2042" s="10" t="s">
        <v>18</v>
      </c>
      <c r="E2042" s="84">
        <v>52.194255807187808</v>
      </c>
      <c r="F2042" s="84">
        <v>54.631059575573637</v>
      </c>
      <c r="G2042" s="84">
        <v>51.755456220309682</v>
      </c>
      <c r="H2042" s="11">
        <v>0</v>
      </c>
      <c r="I2042" s="11">
        <v>0</v>
      </c>
      <c r="J2042" s="11">
        <v>0</v>
      </c>
      <c r="K2042" s="11">
        <v>0</v>
      </c>
      <c r="L2042" s="11">
        <v>0</v>
      </c>
      <c r="M2042" s="11">
        <v>0</v>
      </c>
      <c r="N2042" s="11"/>
      <c r="O2042" s="11"/>
    </row>
    <row r="2043" spans="1:15" x14ac:dyDescent="0.35">
      <c r="A2043" s="10" t="str">
        <f>$B$1713&amp;$C$2043&amp;D2043</f>
        <v>DISTRIBUCION VOLUMEN X CRITERIO (kg ó litros).Total Bebidas FriasT.ESPAÑA</v>
      </c>
      <c r="B2043" s="10">
        <v>0</v>
      </c>
      <c r="C2043" s="10" t="s">
        <v>124</v>
      </c>
      <c r="D2043" s="10" t="s">
        <v>32</v>
      </c>
      <c r="E2043" s="84">
        <v>100</v>
      </c>
      <c r="F2043" s="84">
        <v>100</v>
      </c>
      <c r="G2043" s="84">
        <v>100</v>
      </c>
      <c r="H2043" s="11">
        <v>0</v>
      </c>
      <c r="I2043" s="11">
        <v>0</v>
      </c>
      <c r="J2043" s="11">
        <v>0</v>
      </c>
      <c r="K2043" s="11">
        <v>0</v>
      </c>
      <c r="L2043" s="11">
        <v>0</v>
      </c>
      <c r="M2043" s="11">
        <v>0</v>
      </c>
      <c r="N2043" s="11"/>
      <c r="O2043" s="11"/>
    </row>
    <row r="2044" spans="1:15" x14ac:dyDescent="0.35">
      <c r="A2044" s="10" t="str">
        <f t="shared" ref="A2044:A2072" si="67">$B$1713&amp;$C$2043&amp;D2044</f>
        <v>DISTRIBUCION VOLUMEN X CRITERIO (kg ó litros).Total Bebidas FriasBCN AM</v>
      </c>
      <c r="B2044" s="10">
        <v>0</v>
      </c>
      <c r="C2044" s="10">
        <v>0</v>
      </c>
      <c r="D2044" s="10" t="s">
        <v>1</v>
      </c>
      <c r="E2044" s="84">
        <v>8.8899456317526315</v>
      </c>
      <c r="F2044" s="84">
        <v>9.6176615118794029</v>
      </c>
      <c r="G2044" s="84">
        <v>9.4037246587506331</v>
      </c>
      <c r="H2044" s="11">
        <v>0</v>
      </c>
      <c r="I2044" s="11">
        <v>0</v>
      </c>
      <c r="J2044" s="11">
        <v>0</v>
      </c>
      <c r="K2044" s="11">
        <v>0</v>
      </c>
      <c r="L2044" s="11">
        <v>0</v>
      </c>
      <c r="M2044" s="11">
        <v>0</v>
      </c>
      <c r="N2044" s="11"/>
      <c r="O2044" s="11"/>
    </row>
    <row r="2045" spans="1:15" x14ac:dyDescent="0.35">
      <c r="A2045" s="10" t="str">
        <f t="shared" si="67"/>
        <v>DISTRIBUCION VOLUMEN X CRITERIO (kg ó litros).Total Bebidas FriasREST.CAT ARAGON</v>
      </c>
      <c r="B2045" s="10">
        <v>0</v>
      </c>
      <c r="C2045" s="10">
        <v>0</v>
      </c>
      <c r="D2045" s="10" t="s">
        <v>2</v>
      </c>
      <c r="E2045" s="84">
        <v>12.238636230344387</v>
      </c>
      <c r="F2045" s="84">
        <v>12.900614778065639</v>
      </c>
      <c r="G2045" s="84">
        <v>15.432881507622866</v>
      </c>
      <c r="H2045" s="11">
        <v>0</v>
      </c>
      <c r="I2045" s="11">
        <v>0</v>
      </c>
      <c r="J2045" s="11">
        <v>0</v>
      </c>
      <c r="K2045" s="11">
        <v>0</v>
      </c>
      <c r="L2045" s="11">
        <v>0</v>
      </c>
      <c r="M2045" s="11">
        <v>0</v>
      </c>
      <c r="N2045" s="11"/>
      <c r="O2045" s="11"/>
    </row>
    <row r="2046" spans="1:15" x14ac:dyDescent="0.35">
      <c r="A2046" s="10" t="str">
        <f t="shared" si="67"/>
        <v>DISTRIBUCION VOLUMEN X CRITERIO (kg ó litros).Total Bebidas FriasLEVANTE</v>
      </c>
      <c r="B2046" s="10">
        <v>0</v>
      </c>
      <c r="C2046" s="10">
        <v>0</v>
      </c>
      <c r="D2046" s="10" t="s">
        <v>3</v>
      </c>
      <c r="E2046" s="84">
        <v>14.868928891820262</v>
      </c>
      <c r="F2046" s="84">
        <v>14.920665941142863</v>
      </c>
      <c r="G2046" s="84">
        <v>13.758199441734382</v>
      </c>
      <c r="H2046" s="11">
        <v>0</v>
      </c>
      <c r="I2046" s="11">
        <v>0</v>
      </c>
      <c r="J2046" s="11">
        <v>0</v>
      </c>
      <c r="K2046" s="11">
        <v>0</v>
      </c>
      <c r="L2046" s="11">
        <v>0</v>
      </c>
      <c r="M2046" s="11">
        <v>0</v>
      </c>
      <c r="N2046" s="11"/>
      <c r="O2046" s="11"/>
    </row>
    <row r="2047" spans="1:15" x14ac:dyDescent="0.35">
      <c r="A2047" s="10" t="str">
        <f t="shared" si="67"/>
        <v>DISTRIBUCION VOLUMEN X CRITERIO (kg ó litros).Total Bebidas FriasANDALUCIA</v>
      </c>
      <c r="B2047" s="10">
        <v>0</v>
      </c>
      <c r="C2047" s="10">
        <v>0</v>
      </c>
      <c r="D2047" s="10" t="s">
        <v>4</v>
      </c>
      <c r="E2047" s="84">
        <v>20.777051340404874</v>
      </c>
      <c r="F2047" s="84">
        <v>19.247253341970261</v>
      </c>
      <c r="G2047" s="84">
        <v>19.833334093371011</v>
      </c>
      <c r="H2047" s="11">
        <v>0</v>
      </c>
      <c r="I2047" s="11">
        <v>0</v>
      </c>
      <c r="J2047" s="11">
        <v>0</v>
      </c>
      <c r="K2047" s="11">
        <v>0</v>
      </c>
      <c r="L2047" s="11">
        <v>0</v>
      </c>
      <c r="M2047" s="11">
        <v>0</v>
      </c>
      <c r="N2047" s="11"/>
      <c r="O2047" s="11"/>
    </row>
    <row r="2048" spans="1:15" x14ac:dyDescent="0.35">
      <c r="A2048" s="10" t="str">
        <f t="shared" si="67"/>
        <v>DISTRIBUCION VOLUMEN X CRITERIO (kg ó litros).Total Bebidas FriasMDD AM</v>
      </c>
      <c r="B2048" s="10">
        <v>0</v>
      </c>
      <c r="C2048" s="10">
        <v>0</v>
      </c>
      <c r="D2048" s="10" t="s">
        <v>5</v>
      </c>
      <c r="E2048" s="84">
        <v>13.547093158144344</v>
      </c>
      <c r="F2048" s="84">
        <v>13.267468832790755</v>
      </c>
      <c r="G2048" s="84">
        <v>12.694218365660911</v>
      </c>
      <c r="H2048" s="11">
        <v>0</v>
      </c>
      <c r="I2048" s="11">
        <v>0</v>
      </c>
      <c r="J2048" s="11">
        <v>0</v>
      </c>
      <c r="K2048" s="11">
        <v>0</v>
      </c>
      <c r="L2048" s="11">
        <v>0</v>
      </c>
      <c r="M2048" s="11">
        <v>0</v>
      </c>
      <c r="N2048" s="11"/>
      <c r="O2048" s="11"/>
    </row>
    <row r="2049" spans="1:15" x14ac:dyDescent="0.35">
      <c r="A2049" s="10" t="str">
        <f t="shared" si="67"/>
        <v>DISTRIBUCION VOLUMEN X CRITERIO (kg ó litros).Total Bebidas FriasRTO CENTRO</v>
      </c>
      <c r="B2049" s="10">
        <v>0</v>
      </c>
      <c r="C2049" s="10">
        <v>0</v>
      </c>
      <c r="D2049" s="10" t="s">
        <v>6</v>
      </c>
      <c r="E2049" s="84">
        <v>9.9059400799072748</v>
      </c>
      <c r="F2049" s="84">
        <v>8.998830290450492</v>
      </c>
      <c r="G2049" s="84">
        <v>9.0264063983262748</v>
      </c>
      <c r="H2049" s="11">
        <v>0</v>
      </c>
      <c r="I2049" s="11">
        <v>0</v>
      </c>
      <c r="J2049" s="11">
        <v>0</v>
      </c>
      <c r="K2049" s="11">
        <v>0</v>
      </c>
      <c r="L2049" s="11">
        <v>0</v>
      </c>
      <c r="M2049" s="11">
        <v>0</v>
      </c>
      <c r="N2049" s="11"/>
      <c r="O2049" s="11"/>
    </row>
    <row r="2050" spans="1:15" x14ac:dyDescent="0.35">
      <c r="A2050" s="10" t="str">
        <f t="shared" si="67"/>
        <v>DISTRIBUCION VOLUMEN X CRITERIO (kg ó litros).Total Bebidas FriasNORTE-CENTRO</v>
      </c>
      <c r="B2050" s="10">
        <v>0</v>
      </c>
      <c r="C2050" s="10">
        <v>0</v>
      </c>
      <c r="D2050" s="10" t="s">
        <v>7</v>
      </c>
      <c r="E2050" s="84">
        <v>9.550336898535285</v>
      </c>
      <c r="F2050" s="84">
        <v>9.6435027754381721</v>
      </c>
      <c r="G2050" s="84">
        <v>9.4678882285155481</v>
      </c>
      <c r="H2050" s="11">
        <v>0</v>
      </c>
      <c r="I2050" s="11">
        <v>0</v>
      </c>
      <c r="J2050" s="11">
        <v>0</v>
      </c>
      <c r="K2050" s="11">
        <v>0</v>
      </c>
      <c r="L2050" s="11">
        <v>0</v>
      </c>
      <c r="M2050" s="11">
        <v>0</v>
      </c>
      <c r="N2050" s="11"/>
      <c r="O2050" s="11"/>
    </row>
    <row r="2051" spans="1:15" x14ac:dyDescent="0.35">
      <c r="A2051" s="10" t="str">
        <f t="shared" si="67"/>
        <v>DISTRIBUCION VOLUMEN X CRITERIO (kg ó litros).Total Bebidas FriasNOROESTE</v>
      </c>
      <c r="B2051" s="10">
        <v>0</v>
      </c>
      <c r="C2051" s="10">
        <v>0</v>
      </c>
      <c r="D2051" s="10" t="s">
        <v>8</v>
      </c>
      <c r="E2051" s="84">
        <v>10.222069354739654</v>
      </c>
      <c r="F2051" s="84">
        <v>11.404003592614453</v>
      </c>
      <c r="G2051" s="84">
        <v>10.383350396143646</v>
      </c>
      <c r="H2051" s="11">
        <v>0</v>
      </c>
      <c r="I2051" s="11">
        <v>0</v>
      </c>
      <c r="J2051" s="11">
        <v>0</v>
      </c>
      <c r="K2051" s="11">
        <v>0</v>
      </c>
      <c r="L2051" s="11">
        <v>0</v>
      </c>
      <c r="M2051" s="11">
        <v>0</v>
      </c>
      <c r="N2051" s="11"/>
      <c r="O2051" s="11"/>
    </row>
    <row r="2052" spans="1:15" x14ac:dyDescent="0.35">
      <c r="A2052" s="10" t="str">
        <f t="shared" si="67"/>
        <v>DISTRIBUCION VOLUMEN X CRITERIO (kg ó litros).Total Bebidas Frias&lt;2MIL</v>
      </c>
      <c r="B2052" s="10">
        <v>0</v>
      </c>
      <c r="C2052" s="10">
        <v>0</v>
      </c>
      <c r="D2052" s="10" t="s">
        <v>9</v>
      </c>
      <c r="E2052" s="84">
        <v>5.7083589422058516</v>
      </c>
      <c r="F2052" s="84">
        <v>5.6430780765888731</v>
      </c>
      <c r="G2052" s="84">
        <v>5.5988112039220361</v>
      </c>
      <c r="H2052" s="11">
        <v>0</v>
      </c>
      <c r="I2052" s="11">
        <v>0</v>
      </c>
      <c r="J2052" s="11">
        <v>0</v>
      </c>
      <c r="K2052" s="11">
        <v>0</v>
      </c>
      <c r="L2052" s="11">
        <v>0</v>
      </c>
      <c r="M2052" s="11">
        <v>0</v>
      </c>
      <c r="N2052" s="11"/>
      <c r="O2052" s="11"/>
    </row>
    <row r="2053" spans="1:15" x14ac:dyDescent="0.35">
      <c r="A2053" s="10" t="str">
        <f t="shared" si="67"/>
        <v>DISTRIBUCION VOLUMEN X CRITERIO (kg ó litros).Total Bebidas Frias2-5MIL</v>
      </c>
      <c r="B2053" s="10">
        <v>0</v>
      </c>
      <c r="C2053" s="10">
        <v>0</v>
      </c>
      <c r="D2053" s="10" t="s">
        <v>10</v>
      </c>
      <c r="E2053" s="84">
        <v>4.6797500680207094</v>
      </c>
      <c r="F2053" s="84">
        <v>4.8518000844627016</v>
      </c>
      <c r="G2053" s="84">
        <v>4.6658808901312225</v>
      </c>
      <c r="H2053" s="11">
        <v>0</v>
      </c>
      <c r="I2053" s="11">
        <v>0</v>
      </c>
      <c r="J2053" s="11">
        <v>0</v>
      </c>
      <c r="K2053" s="11">
        <v>0</v>
      </c>
      <c r="L2053" s="11">
        <v>0</v>
      </c>
      <c r="M2053" s="11">
        <v>0</v>
      </c>
      <c r="N2053" s="11"/>
      <c r="O2053" s="11"/>
    </row>
    <row r="2054" spans="1:15" x14ac:dyDescent="0.35">
      <c r="A2054" s="10" t="str">
        <f t="shared" si="67"/>
        <v>DISTRIBUCION VOLUMEN X CRITERIO (kg ó litros).Total Bebidas Frias5-10MIL</v>
      </c>
      <c r="B2054" s="10">
        <v>0</v>
      </c>
      <c r="C2054" s="10">
        <v>0</v>
      </c>
      <c r="D2054" s="10" t="s">
        <v>11</v>
      </c>
      <c r="E2054" s="84">
        <v>7.8694173161704146</v>
      </c>
      <c r="F2054" s="84">
        <v>8.0609151376275676</v>
      </c>
      <c r="G2054" s="84">
        <v>7.9279050105794875</v>
      </c>
      <c r="H2054" s="11">
        <v>0</v>
      </c>
      <c r="I2054" s="11">
        <v>0</v>
      </c>
      <c r="J2054" s="11">
        <v>0</v>
      </c>
      <c r="K2054" s="11">
        <v>0</v>
      </c>
      <c r="L2054" s="11">
        <v>0</v>
      </c>
      <c r="M2054" s="11">
        <v>0</v>
      </c>
      <c r="N2054" s="11"/>
      <c r="O2054" s="11"/>
    </row>
    <row r="2055" spans="1:15" x14ac:dyDescent="0.35">
      <c r="A2055" s="10" t="str">
        <f t="shared" si="67"/>
        <v>DISTRIBUCION VOLUMEN X CRITERIO (kg ó litros).Total Bebidas Frias10-30MIL</v>
      </c>
      <c r="B2055" s="10">
        <v>0</v>
      </c>
      <c r="C2055" s="10">
        <v>0</v>
      </c>
      <c r="D2055" s="10" t="s">
        <v>12</v>
      </c>
      <c r="E2055" s="84">
        <v>17.656501155420603</v>
      </c>
      <c r="F2055" s="84">
        <v>17.622536105455492</v>
      </c>
      <c r="G2055" s="84">
        <v>18.036200349241433</v>
      </c>
      <c r="H2055" s="11">
        <v>0</v>
      </c>
      <c r="I2055" s="11">
        <v>0</v>
      </c>
      <c r="J2055" s="11">
        <v>0</v>
      </c>
      <c r="K2055" s="11">
        <v>0</v>
      </c>
      <c r="L2055" s="11">
        <v>0</v>
      </c>
      <c r="M2055" s="11">
        <v>0</v>
      </c>
      <c r="N2055" s="11"/>
      <c r="O2055" s="11"/>
    </row>
    <row r="2056" spans="1:15" x14ac:dyDescent="0.35">
      <c r="A2056" s="10" t="str">
        <f t="shared" si="67"/>
        <v>DISTRIBUCION VOLUMEN X CRITERIO (kg ó litros).Total Bebidas Frias30-100MIL</v>
      </c>
      <c r="B2056" s="10">
        <v>0</v>
      </c>
      <c r="C2056" s="10">
        <v>0</v>
      </c>
      <c r="D2056" s="10" t="s">
        <v>13</v>
      </c>
      <c r="E2056" s="84">
        <v>19.998510715879938</v>
      </c>
      <c r="F2056" s="84">
        <v>19.678569001020691</v>
      </c>
      <c r="G2056" s="84">
        <v>21.163513688591422</v>
      </c>
      <c r="H2056" s="11">
        <v>0</v>
      </c>
      <c r="I2056" s="11">
        <v>0</v>
      </c>
      <c r="J2056" s="11">
        <v>0</v>
      </c>
      <c r="K2056" s="11">
        <v>0</v>
      </c>
      <c r="L2056" s="11">
        <v>0</v>
      </c>
      <c r="M2056" s="11">
        <v>0</v>
      </c>
      <c r="N2056" s="11"/>
      <c r="O2056" s="11"/>
    </row>
    <row r="2057" spans="1:15" x14ac:dyDescent="0.35">
      <c r="A2057" s="10" t="str">
        <f t="shared" si="67"/>
        <v>DISTRIBUCION VOLUMEN X CRITERIO (kg ó litros).Total Bebidas Frias100-200MIL</v>
      </c>
      <c r="B2057" s="10">
        <v>0</v>
      </c>
      <c r="C2057" s="10">
        <v>0</v>
      </c>
      <c r="D2057" s="10" t="s">
        <v>14</v>
      </c>
      <c r="E2057" s="84">
        <v>10.130996193764256</v>
      </c>
      <c r="F2057" s="84">
        <v>9.3952031354013297</v>
      </c>
      <c r="G2057" s="84">
        <v>10.357037883006962</v>
      </c>
      <c r="H2057" s="11">
        <v>0</v>
      </c>
      <c r="I2057" s="11">
        <v>0</v>
      </c>
      <c r="J2057" s="11">
        <v>0</v>
      </c>
      <c r="K2057" s="11">
        <v>0</v>
      </c>
      <c r="L2057" s="11">
        <v>0</v>
      </c>
      <c r="M2057" s="11">
        <v>0</v>
      </c>
      <c r="N2057" s="11"/>
      <c r="O2057" s="11"/>
    </row>
    <row r="2058" spans="1:15" x14ac:dyDescent="0.35">
      <c r="A2058" s="10" t="str">
        <f t="shared" si="67"/>
        <v>DISTRIBUCION VOLUMEN X CRITERIO (kg ó litros).Total Bebidas Frias200-500MIL</v>
      </c>
      <c r="B2058" s="10">
        <v>0</v>
      </c>
      <c r="C2058" s="10">
        <v>0</v>
      </c>
      <c r="D2058" s="10" t="s">
        <v>15</v>
      </c>
      <c r="E2058" s="84">
        <v>14.025961306461706</v>
      </c>
      <c r="F2058" s="84">
        <v>15.041306316353214</v>
      </c>
      <c r="G2058" s="84">
        <v>13.523815900587069</v>
      </c>
      <c r="H2058" s="11">
        <v>0</v>
      </c>
      <c r="I2058" s="11">
        <v>0</v>
      </c>
      <c r="J2058" s="11">
        <v>0</v>
      </c>
      <c r="K2058" s="11">
        <v>0</v>
      </c>
      <c r="L2058" s="11">
        <v>0</v>
      </c>
      <c r="M2058" s="11">
        <v>0</v>
      </c>
      <c r="N2058" s="11"/>
      <c r="O2058" s="11"/>
    </row>
    <row r="2059" spans="1:15" x14ac:dyDescent="0.35">
      <c r="A2059" s="10" t="str">
        <f t="shared" si="67"/>
        <v>DISTRIBUCION VOLUMEN X CRITERIO (kg ó litros).Total Bebidas Frias&gt;500MIL</v>
      </c>
      <c r="B2059" s="10">
        <v>0</v>
      </c>
      <c r="C2059" s="10">
        <v>0</v>
      </c>
      <c r="D2059" s="10" t="s">
        <v>16</v>
      </c>
      <c r="E2059" s="84">
        <v>19.930505110309308</v>
      </c>
      <c r="F2059" s="84">
        <v>19.706592758837939</v>
      </c>
      <c r="G2059" s="84">
        <v>18.726839434766749</v>
      </c>
      <c r="H2059" s="11">
        <v>0</v>
      </c>
      <c r="I2059" s="11">
        <v>0</v>
      </c>
      <c r="J2059" s="11">
        <v>0</v>
      </c>
      <c r="K2059" s="11">
        <v>0</v>
      </c>
      <c r="L2059" s="11">
        <v>0</v>
      </c>
      <c r="M2059" s="11">
        <v>0</v>
      </c>
      <c r="N2059" s="11"/>
      <c r="O2059" s="11"/>
    </row>
    <row r="2060" spans="1:15" x14ac:dyDescent="0.35">
      <c r="A2060" s="10" t="str">
        <f t="shared" si="67"/>
        <v>DISTRIBUCION VOLUMEN X CRITERIO (kg ó litros).Total Bebidas FriasDE 15 A 19 AÑOS</v>
      </c>
      <c r="B2060" s="10">
        <v>0</v>
      </c>
      <c r="C2060" s="10">
        <v>0</v>
      </c>
      <c r="D2060" s="10" t="s">
        <v>35</v>
      </c>
      <c r="E2060" s="84">
        <v>2.3619043935530377</v>
      </c>
      <c r="F2060" s="84">
        <v>2.1283019382460275</v>
      </c>
      <c r="G2060" s="84">
        <v>1.7531419357678477</v>
      </c>
      <c r="H2060" s="11">
        <v>0</v>
      </c>
      <c r="I2060" s="11">
        <v>0</v>
      </c>
      <c r="J2060" s="11">
        <v>0</v>
      </c>
      <c r="K2060" s="11">
        <v>0</v>
      </c>
      <c r="L2060" s="11">
        <v>0</v>
      </c>
      <c r="M2060" s="11">
        <v>0</v>
      </c>
      <c r="N2060" s="11"/>
      <c r="O2060" s="11"/>
    </row>
    <row r="2061" spans="1:15" x14ac:dyDescent="0.35">
      <c r="A2061" s="10" t="str">
        <f t="shared" si="67"/>
        <v>DISTRIBUCION VOLUMEN X CRITERIO (kg ó litros).Total Bebidas FriasDE 20 A 24 AÑOS</v>
      </c>
      <c r="B2061" s="10">
        <v>0</v>
      </c>
      <c r="C2061" s="10">
        <v>0</v>
      </c>
      <c r="D2061" s="10" t="s">
        <v>36</v>
      </c>
      <c r="E2061" s="84">
        <v>2.5528926896830253</v>
      </c>
      <c r="F2061" s="84">
        <v>2.5685277750036275</v>
      </c>
      <c r="G2061" s="84">
        <v>2.2422002552397426</v>
      </c>
      <c r="H2061" s="11">
        <v>0</v>
      </c>
      <c r="I2061" s="11">
        <v>0</v>
      </c>
      <c r="J2061" s="11">
        <v>0</v>
      </c>
      <c r="K2061" s="11">
        <v>0</v>
      </c>
      <c r="L2061" s="11">
        <v>0</v>
      </c>
      <c r="M2061" s="11">
        <v>0</v>
      </c>
      <c r="N2061" s="11"/>
      <c r="O2061" s="11"/>
    </row>
    <row r="2062" spans="1:15" x14ac:dyDescent="0.35">
      <c r="A2062" s="10" t="str">
        <f t="shared" si="67"/>
        <v>DISTRIBUCION VOLUMEN X CRITERIO (kg ó litros).Total Bebidas FriasDE 25 A 34 AÑOS</v>
      </c>
      <c r="B2062" s="10">
        <v>0</v>
      </c>
      <c r="C2062" s="10">
        <v>0</v>
      </c>
      <c r="D2062" s="10" t="s">
        <v>37</v>
      </c>
      <c r="E2062" s="84">
        <v>7.5985691022790167</v>
      </c>
      <c r="F2062" s="84">
        <v>7.5005409887782344</v>
      </c>
      <c r="G2062" s="84">
        <v>6.5045366470726522</v>
      </c>
      <c r="H2062" s="11">
        <v>0</v>
      </c>
      <c r="I2062" s="11">
        <v>0</v>
      </c>
      <c r="J2062" s="11">
        <v>0</v>
      </c>
      <c r="K2062" s="11">
        <v>0</v>
      </c>
      <c r="L2062" s="11">
        <v>0</v>
      </c>
      <c r="M2062" s="11">
        <v>0</v>
      </c>
      <c r="N2062" s="11"/>
      <c r="O2062" s="11"/>
    </row>
    <row r="2063" spans="1:15" x14ac:dyDescent="0.35">
      <c r="A2063" s="10" t="str">
        <f t="shared" si="67"/>
        <v>DISTRIBUCION VOLUMEN X CRITERIO (kg ó litros).Total Bebidas FriasDE 35 A 49 AÑOS</v>
      </c>
      <c r="B2063" s="10">
        <v>0</v>
      </c>
      <c r="C2063" s="10">
        <v>0</v>
      </c>
      <c r="D2063" s="10" t="s">
        <v>38</v>
      </c>
      <c r="E2063" s="84">
        <v>26.531234655020342</v>
      </c>
      <c r="F2063" s="84">
        <v>24.741302866738934</v>
      </c>
      <c r="G2063" s="84">
        <v>22.774849552007165</v>
      </c>
      <c r="H2063" s="11">
        <v>0</v>
      </c>
      <c r="I2063" s="11">
        <v>0</v>
      </c>
      <c r="J2063" s="11">
        <v>0</v>
      </c>
      <c r="K2063" s="11">
        <v>0</v>
      </c>
      <c r="L2063" s="11">
        <v>0</v>
      </c>
      <c r="M2063" s="11">
        <v>0</v>
      </c>
      <c r="N2063" s="11"/>
      <c r="O2063" s="11"/>
    </row>
    <row r="2064" spans="1:15" x14ac:dyDescent="0.35">
      <c r="A2064" s="10" t="str">
        <f t="shared" si="67"/>
        <v>DISTRIBUCION VOLUMEN X CRITERIO (kg ó litros).Total Bebidas FriasDE 50 A 59 AÑOS</v>
      </c>
      <c r="B2064" s="10">
        <v>0</v>
      </c>
      <c r="C2064" s="10">
        <v>0</v>
      </c>
      <c r="D2064" s="10" t="s">
        <v>39</v>
      </c>
      <c r="E2064" s="84">
        <v>24.739113222977053</v>
      </c>
      <c r="F2064" s="84">
        <v>24.917361657846001</v>
      </c>
      <c r="G2064" s="84">
        <v>26.021728266977952</v>
      </c>
      <c r="H2064" s="11">
        <v>0</v>
      </c>
      <c r="I2064" s="11">
        <v>0</v>
      </c>
      <c r="J2064" s="11">
        <v>0</v>
      </c>
      <c r="K2064" s="11">
        <v>0</v>
      </c>
      <c r="L2064" s="11">
        <v>0</v>
      </c>
      <c r="M2064" s="11">
        <v>0</v>
      </c>
      <c r="N2064" s="11"/>
      <c r="O2064" s="11"/>
    </row>
    <row r="2065" spans="1:15" x14ac:dyDescent="0.35">
      <c r="A2065" s="10" t="str">
        <f t="shared" si="67"/>
        <v>DISTRIBUCION VOLUMEN X CRITERIO (kg ó litros).Total Bebidas FriasDE 60 A 75 AÑOS</v>
      </c>
      <c r="B2065" s="10">
        <v>0</v>
      </c>
      <c r="C2065" s="10">
        <v>0</v>
      </c>
      <c r="D2065" s="10" t="s">
        <v>40</v>
      </c>
      <c r="E2065" s="84">
        <v>36.216289300351548</v>
      </c>
      <c r="F2065" s="84">
        <v>38.143964389327117</v>
      </c>
      <c r="G2065" s="84">
        <v>40.703547222815764</v>
      </c>
      <c r="H2065" s="11">
        <v>0</v>
      </c>
      <c r="I2065" s="11">
        <v>0</v>
      </c>
      <c r="J2065" s="11">
        <v>0</v>
      </c>
      <c r="K2065" s="11">
        <v>0</v>
      </c>
      <c r="L2065" s="11">
        <v>0</v>
      </c>
      <c r="M2065" s="11">
        <v>0</v>
      </c>
      <c r="N2065" s="11"/>
      <c r="O2065" s="11"/>
    </row>
    <row r="2066" spans="1:15" x14ac:dyDescent="0.35">
      <c r="A2066" s="10" t="str">
        <f t="shared" si="67"/>
        <v>DISTRIBUCION VOLUMEN X CRITERIO (kg ó litros).Total Bebidas FriasNIVEL ALTO</v>
      </c>
      <c r="B2066" s="10">
        <v>0</v>
      </c>
      <c r="C2066" s="10">
        <v>0</v>
      </c>
      <c r="D2066" s="10" t="s">
        <v>203</v>
      </c>
      <c r="E2066" s="84">
        <v>22.665437161390788</v>
      </c>
      <c r="F2066" s="84">
        <v>23.886149369503176</v>
      </c>
      <c r="G2066" s="84">
        <v>22.985979842448522</v>
      </c>
      <c r="H2066" s="11">
        <v>0</v>
      </c>
      <c r="I2066" s="11">
        <v>0</v>
      </c>
      <c r="J2066" s="11">
        <v>0</v>
      </c>
      <c r="K2066" s="11">
        <v>0</v>
      </c>
      <c r="L2066" s="11">
        <v>0</v>
      </c>
      <c r="M2066" s="11">
        <v>0</v>
      </c>
      <c r="N2066" s="11"/>
      <c r="O2066" s="11"/>
    </row>
    <row r="2067" spans="1:15" x14ac:dyDescent="0.35">
      <c r="A2067" s="10" t="str">
        <f t="shared" si="67"/>
        <v>DISTRIBUCION VOLUMEN X CRITERIO (kg ó litros).Total Bebidas FriasNIVEL MEDIO ALTO</v>
      </c>
      <c r="B2067" s="10">
        <v>0</v>
      </c>
      <c r="C2067" s="10">
        <v>0</v>
      </c>
      <c r="D2067" s="10" t="s">
        <v>204</v>
      </c>
      <c r="E2067" s="84">
        <v>15.232838250640631</v>
      </c>
      <c r="F2067" s="84">
        <v>14.183745806852958</v>
      </c>
      <c r="G2067" s="84">
        <v>13.965575643780173</v>
      </c>
      <c r="H2067" s="11">
        <v>0</v>
      </c>
      <c r="I2067" s="11">
        <v>0</v>
      </c>
      <c r="J2067" s="11">
        <v>0</v>
      </c>
      <c r="K2067" s="11">
        <v>0</v>
      </c>
      <c r="L2067" s="11">
        <v>0</v>
      </c>
      <c r="M2067" s="11">
        <v>0</v>
      </c>
      <c r="N2067" s="11"/>
      <c r="O2067" s="11"/>
    </row>
    <row r="2068" spans="1:15" x14ac:dyDescent="0.35">
      <c r="A2068" s="10" t="str">
        <f t="shared" si="67"/>
        <v>DISTRIBUCION VOLUMEN X CRITERIO (kg ó litros).Total Bebidas FriasNIVEL MEDIO</v>
      </c>
      <c r="B2068" s="10">
        <v>0</v>
      </c>
      <c r="C2068" s="10">
        <v>0</v>
      </c>
      <c r="D2068" s="10" t="s">
        <v>205</v>
      </c>
      <c r="E2068" s="84">
        <v>25.638180590581687</v>
      </c>
      <c r="F2068" s="84">
        <v>25.879368316926804</v>
      </c>
      <c r="G2068" s="84">
        <v>26.279739949573049</v>
      </c>
      <c r="H2068" s="11">
        <v>0</v>
      </c>
      <c r="I2068" s="11">
        <v>0</v>
      </c>
      <c r="J2068" s="11">
        <v>0</v>
      </c>
      <c r="K2068" s="11">
        <v>0</v>
      </c>
      <c r="L2068" s="11">
        <v>0</v>
      </c>
      <c r="M2068" s="11">
        <v>0</v>
      </c>
      <c r="N2068" s="11"/>
      <c r="O2068" s="11"/>
    </row>
    <row r="2069" spans="1:15" x14ac:dyDescent="0.35">
      <c r="A2069" s="10" t="str">
        <f t="shared" si="67"/>
        <v>DISTRIBUCION VOLUMEN X CRITERIO (kg ó litros).Total Bebidas FriasNIVEL MEDIO BAJO</v>
      </c>
      <c r="B2069" s="10">
        <v>0</v>
      </c>
      <c r="C2069" s="10">
        <v>0</v>
      </c>
      <c r="D2069" s="10" t="s">
        <v>206</v>
      </c>
      <c r="E2069" s="84">
        <v>15.949518070545619</v>
      </c>
      <c r="F2069" s="84">
        <v>14.511875475599922</v>
      </c>
      <c r="G2069" s="84">
        <v>15.627669906333455</v>
      </c>
      <c r="H2069" s="11">
        <v>0</v>
      </c>
      <c r="I2069" s="11">
        <v>0</v>
      </c>
      <c r="J2069" s="11">
        <v>0</v>
      </c>
      <c r="K2069" s="11">
        <v>0</v>
      </c>
      <c r="L2069" s="11">
        <v>0</v>
      </c>
      <c r="M2069" s="11">
        <v>0</v>
      </c>
      <c r="N2069" s="11"/>
      <c r="O2069" s="11"/>
    </row>
    <row r="2070" spans="1:15" x14ac:dyDescent="0.35">
      <c r="A2070" s="10" t="str">
        <f t="shared" si="67"/>
        <v>DISTRIBUCION VOLUMEN X CRITERIO (kg ó litros).Total Bebidas FriasNIVEL BAJO</v>
      </c>
      <c r="B2070" s="10">
        <v>0</v>
      </c>
      <c r="C2070" s="10">
        <v>0</v>
      </c>
      <c r="D2070" s="10" t="s">
        <v>207</v>
      </c>
      <c r="E2070" s="84">
        <v>20.514027973211967</v>
      </c>
      <c r="F2070" s="84">
        <v>21.53886216463383</v>
      </c>
      <c r="G2070" s="84">
        <v>21.1410394211848</v>
      </c>
      <c r="H2070" s="11">
        <v>0</v>
      </c>
      <c r="I2070" s="11">
        <v>0</v>
      </c>
      <c r="J2070" s="11">
        <v>0</v>
      </c>
      <c r="K2070" s="11">
        <v>0</v>
      </c>
      <c r="L2070" s="11">
        <v>0</v>
      </c>
      <c r="M2070" s="11">
        <v>0</v>
      </c>
      <c r="N2070" s="11"/>
      <c r="O2070" s="11"/>
    </row>
    <row r="2071" spans="1:15" x14ac:dyDescent="0.35">
      <c r="A2071" s="10" t="str">
        <f t="shared" si="67"/>
        <v>DISTRIBUCION VOLUMEN X CRITERIO (kg ó litros).Total Bebidas FriasHOMBRE</v>
      </c>
      <c r="B2071" s="10">
        <v>0</v>
      </c>
      <c r="C2071" s="10">
        <v>0</v>
      </c>
      <c r="D2071" s="10" t="s">
        <v>17</v>
      </c>
      <c r="E2071" s="84">
        <v>58.312496674503592</v>
      </c>
      <c r="F2071" s="84">
        <v>57.588750813176027</v>
      </c>
      <c r="G2071" s="84">
        <v>59.136600303093466</v>
      </c>
      <c r="H2071" s="11">
        <v>0</v>
      </c>
      <c r="I2071" s="11">
        <v>0</v>
      </c>
      <c r="J2071" s="11">
        <v>0</v>
      </c>
      <c r="K2071" s="11">
        <v>0</v>
      </c>
      <c r="L2071" s="11">
        <v>0</v>
      </c>
      <c r="M2071" s="11">
        <v>0</v>
      </c>
      <c r="N2071" s="11"/>
      <c r="O2071" s="11"/>
    </row>
    <row r="2072" spans="1:15" x14ac:dyDescent="0.35">
      <c r="A2072" s="10" t="str">
        <f t="shared" si="67"/>
        <v>DISTRIBUCION VOLUMEN X CRITERIO (kg ó litros).Total Bebidas FriasMUJER</v>
      </c>
      <c r="B2072" s="10">
        <v>0</v>
      </c>
      <c r="C2072" s="10">
        <v>0</v>
      </c>
      <c r="D2072" s="10" t="s">
        <v>18</v>
      </c>
      <c r="E2072" s="84">
        <v>41.68750722198434</v>
      </c>
      <c r="F2072" s="84">
        <v>42.411243808669575</v>
      </c>
      <c r="G2072" s="84">
        <v>40.863403178450461</v>
      </c>
      <c r="H2072" s="11">
        <v>0</v>
      </c>
      <c r="I2072" s="11">
        <v>0</v>
      </c>
      <c r="J2072" s="11">
        <v>0</v>
      </c>
      <c r="K2072" s="11">
        <v>0</v>
      </c>
      <c r="L2072" s="11">
        <v>0</v>
      </c>
      <c r="M2072" s="11">
        <v>0</v>
      </c>
      <c r="N2072" s="11"/>
      <c r="O2072" s="11"/>
    </row>
    <row r="2073" spans="1:15" x14ac:dyDescent="0.35">
      <c r="A2073" s="10" t="str">
        <f>$B$1713&amp;$C$2073&amp;D2073</f>
        <v>DISTRIBUCION VOLUMEN X CRITERIO (kg ó litros)Total bebidas de vinoT.ESPAÑA</v>
      </c>
      <c r="B2073" s="10">
        <v>0</v>
      </c>
      <c r="C2073" s="10" t="s">
        <v>125</v>
      </c>
      <c r="D2073" s="10" t="s">
        <v>32</v>
      </c>
      <c r="E2073" s="84">
        <v>100</v>
      </c>
      <c r="F2073" s="84">
        <v>100</v>
      </c>
      <c r="G2073" s="84">
        <v>100</v>
      </c>
      <c r="H2073" s="11">
        <v>0</v>
      </c>
      <c r="I2073" s="11">
        <v>0</v>
      </c>
      <c r="J2073" s="11">
        <v>0</v>
      </c>
      <c r="K2073" s="11">
        <v>0</v>
      </c>
      <c r="L2073" s="11">
        <v>0</v>
      </c>
      <c r="M2073" s="11">
        <v>0</v>
      </c>
      <c r="N2073" s="11"/>
      <c r="O2073" s="11"/>
    </row>
    <row r="2074" spans="1:15" x14ac:dyDescent="0.35">
      <c r="A2074" s="10" t="str">
        <f t="shared" ref="A2074:A2102" si="68">$B$1713&amp;$C$2073&amp;D2074</f>
        <v>DISTRIBUCION VOLUMEN X CRITERIO (kg ó litros)Total bebidas de vinoBCN AM</v>
      </c>
      <c r="B2074" s="10">
        <v>0</v>
      </c>
      <c r="C2074" s="10">
        <v>0</v>
      </c>
      <c r="D2074" s="10" t="s">
        <v>1</v>
      </c>
      <c r="E2074" s="84">
        <v>8.3017455918671139</v>
      </c>
      <c r="F2074" s="84">
        <v>7.7905698000026922</v>
      </c>
      <c r="G2074" s="84">
        <v>7.3546860177960571</v>
      </c>
      <c r="H2074" s="11">
        <v>0</v>
      </c>
      <c r="I2074" s="11">
        <v>0</v>
      </c>
      <c r="J2074" s="11">
        <v>0</v>
      </c>
      <c r="K2074" s="11">
        <v>0</v>
      </c>
      <c r="L2074" s="11">
        <v>0</v>
      </c>
      <c r="M2074" s="11">
        <v>0</v>
      </c>
      <c r="N2074" s="11"/>
      <c r="O2074" s="11"/>
    </row>
    <row r="2075" spans="1:15" x14ac:dyDescent="0.35">
      <c r="A2075" s="10" t="str">
        <f t="shared" si="68"/>
        <v>DISTRIBUCION VOLUMEN X CRITERIO (kg ó litros)Total bebidas de vinoREST.CAT ARAGON</v>
      </c>
      <c r="B2075" s="10">
        <v>0</v>
      </c>
      <c r="C2075" s="10">
        <v>0</v>
      </c>
      <c r="D2075" s="10" t="s">
        <v>2</v>
      </c>
      <c r="E2075" s="84">
        <v>12.009189722106422</v>
      </c>
      <c r="F2075" s="84">
        <v>13.995486010266706</v>
      </c>
      <c r="G2075" s="84">
        <v>15.983067074900307</v>
      </c>
      <c r="H2075" s="11">
        <v>0</v>
      </c>
      <c r="I2075" s="11">
        <v>0</v>
      </c>
      <c r="J2075" s="11">
        <v>0</v>
      </c>
      <c r="K2075" s="11">
        <v>0</v>
      </c>
      <c r="L2075" s="11">
        <v>0</v>
      </c>
      <c r="M2075" s="11">
        <v>0</v>
      </c>
      <c r="N2075" s="11"/>
      <c r="O2075" s="11"/>
    </row>
    <row r="2076" spans="1:15" x14ac:dyDescent="0.35">
      <c r="A2076" s="10" t="str">
        <f t="shared" si="68"/>
        <v>DISTRIBUCION VOLUMEN X CRITERIO (kg ó litros)Total bebidas de vinoLEVANTE</v>
      </c>
      <c r="B2076" s="10">
        <v>0</v>
      </c>
      <c r="C2076" s="10">
        <v>0</v>
      </c>
      <c r="D2076" s="10" t="s">
        <v>3</v>
      </c>
      <c r="E2076" s="84">
        <v>12.237995196508244</v>
      </c>
      <c r="F2076" s="84">
        <v>11.184723371869104</v>
      </c>
      <c r="G2076" s="84">
        <v>11.648319667760028</v>
      </c>
      <c r="H2076" s="11">
        <v>0</v>
      </c>
      <c r="I2076" s="11">
        <v>0</v>
      </c>
      <c r="J2076" s="11">
        <v>0</v>
      </c>
      <c r="K2076" s="11">
        <v>0</v>
      </c>
      <c r="L2076" s="11">
        <v>0</v>
      </c>
      <c r="M2076" s="11">
        <v>0</v>
      </c>
      <c r="N2076" s="11"/>
      <c r="O2076" s="11"/>
    </row>
    <row r="2077" spans="1:15" x14ac:dyDescent="0.35">
      <c r="A2077" s="10" t="str">
        <f t="shared" si="68"/>
        <v>DISTRIBUCION VOLUMEN X CRITERIO (kg ó litros)Total bebidas de vinoANDALUCIA</v>
      </c>
      <c r="B2077" s="10">
        <v>0</v>
      </c>
      <c r="C2077" s="10">
        <v>0</v>
      </c>
      <c r="D2077" s="10" t="s">
        <v>4</v>
      </c>
      <c r="E2077" s="84">
        <v>17.988137862070026</v>
      </c>
      <c r="F2077" s="84">
        <v>17.068417262835094</v>
      </c>
      <c r="G2077" s="84">
        <v>17.976243323854952</v>
      </c>
      <c r="H2077" s="11">
        <v>0</v>
      </c>
      <c r="I2077" s="11">
        <v>0</v>
      </c>
      <c r="J2077" s="11">
        <v>0</v>
      </c>
      <c r="K2077" s="11">
        <v>0</v>
      </c>
      <c r="L2077" s="11">
        <v>0</v>
      </c>
      <c r="M2077" s="11">
        <v>0</v>
      </c>
      <c r="N2077" s="11"/>
      <c r="O2077" s="11"/>
    </row>
    <row r="2078" spans="1:15" x14ac:dyDescent="0.35">
      <c r="A2078" s="10" t="str">
        <f t="shared" si="68"/>
        <v>DISTRIBUCION VOLUMEN X CRITERIO (kg ó litros)Total bebidas de vinoMDD AM</v>
      </c>
      <c r="B2078" s="10">
        <v>0</v>
      </c>
      <c r="C2078" s="10">
        <v>0</v>
      </c>
      <c r="D2078" s="10" t="s">
        <v>5</v>
      </c>
      <c r="E2078" s="84">
        <v>15.003938043331768</v>
      </c>
      <c r="F2078" s="84">
        <v>14.93607085195395</v>
      </c>
      <c r="G2078" s="84">
        <v>13.708610684090125</v>
      </c>
      <c r="H2078" s="11">
        <v>0</v>
      </c>
      <c r="I2078" s="11">
        <v>0</v>
      </c>
      <c r="J2078" s="11">
        <v>0</v>
      </c>
      <c r="K2078" s="11">
        <v>0</v>
      </c>
      <c r="L2078" s="11">
        <v>0</v>
      </c>
      <c r="M2078" s="11">
        <v>0</v>
      </c>
      <c r="N2078" s="11"/>
      <c r="O2078" s="11"/>
    </row>
    <row r="2079" spans="1:15" x14ac:dyDescent="0.35">
      <c r="A2079" s="10" t="str">
        <f t="shared" si="68"/>
        <v>DISTRIBUCION VOLUMEN X CRITERIO (kg ó litros)Total bebidas de vinoRTO CENTRO</v>
      </c>
      <c r="B2079" s="10">
        <v>0</v>
      </c>
      <c r="C2079" s="10">
        <v>0</v>
      </c>
      <c r="D2079" s="10" t="s">
        <v>6</v>
      </c>
      <c r="E2079" s="84">
        <v>8.3048580486597636</v>
      </c>
      <c r="F2079" s="84">
        <v>7.5873308493025791</v>
      </c>
      <c r="G2079" s="84">
        <v>7.7004689694954633</v>
      </c>
      <c r="H2079" s="11">
        <v>0</v>
      </c>
      <c r="I2079" s="11">
        <v>0</v>
      </c>
      <c r="J2079" s="11">
        <v>0</v>
      </c>
      <c r="K2079" s="11">
        <v>0</v>
      </c>
      <c r="L2079" s="11">
        <v>0</v>
      </c>
      <c r="M2079" s="11">
        <v>0</v>
      </c>
      <c r="N2079" s="11"/>
      <c r="O2079" s="11"/>
    </row>
    <row r="2080" spans="1:15" x14ac:dyDescent="0.35">
      <c r="A2080" s="10" t="str">
        <f t="shared" si="68"/>
        <v>DISTRIBUCION VOLUMEN X CRITERIO (kg ó litros)Total bebidas de vinoNORTE-CENTRO</v>
      </c>
      <c r="B2080" s="10">
        <v>0</v>
      </c>
      <c r="C2080" s="10">
        <v>0</v>
      </c>
      <c r="D2080" s="10" t="s">
        <v>7</v>
      </c>
      <c r="E2080" s="84">
        <v>15.908624937328145</v>
      </c>
      <c r="F2080" s="84">
        <v>16.79837577524124</v>
      </c>
      <c r="G2080" s="84">
        <v>15.437247449567993</v>
      </c>
      <c r="H2080" s="11">
        <v>0</v>
      </c>
      <c r="I2080" s="11">
        <v>0</v>
      </c>
      <c r="J2080" s="11">
        <v>0</v>
      </c>
      <c r="K2080" s="11">
        <v>0</v>
      </c>
      <c r="L2080" s="11">
        <v>0</v>
      </c>
      <c r="M2080" s="11">
        <v>0</v>
      </c>
      <c r="N2080" s="11"/>
      <c r="O2080" s="11"/>
    </row>
    <row r="2081" spans="1:15" x14ac:dyDescent="0.35">
      <c r="A2081" s="10" t="str">
        <f t="shared" si="68"/>
        <v>DISTRIBUCION VOLUMEN X CRITERIO (kg ó litros)Total bebidas de vinoNOROESTE</v>
      </c>
      <c r="B2081" s="10">
        <v>0</v>
      </c>
      <c r="C2081" s="10">
        <v>0</v>
      </c>
      <c r="D2081" s="10" t="s">
        <v>8</v>
      </c>
      <c r="E2081" s="84">
        <v>10.245509497255004</v>
      </c>
      <c r="F2081" s="84">
        <v>10.639027553156618</v>
      </c>
      <c r="G2081" s="84">
        <v>10.191351040674505</v>
      </c>
      <c r="H2081" s="11">
        <v>0</v>
      </c>
      <c r="I2081" s="11">
        <v>0</v>
      </c>
      <c r="J2081" s="11">
        <v>0</v>
      </c>
      <c r="K2081" s="11">
        <v>0</v>
      </c>
      <c r="L2081" s="11">
        <v>0</v>
      </c>
      <c r="M2081" s="11">
        <v>0</v>
      </c>
      <c r="N2081" s="11"/>
      <c r="O2081" s="11"/>
    </row>
    <row r="2082" spans="1:15" x14ac:dyDescent="0.35">
      <c r="A2082" s="10" t="str">
        <f t="shared" si="68"/>
        <v>DISTRIBUCION VOLUMEN X CRITERIO (kg ó litros)Total bebidas de vino&lt;2MIL</v>
      </c>
      <c r="B2082" s="10">
        <v>0</v>
      </c>
      <c r="C2082" s="10">
        <v>0</v>
      </c>
      <c r="D2082" s="10" t="s">
        <v>9</v>
      </c>
      <c r="E2082" s="84">
        <v>4.0483401887348025</v>
      </c>
      <c r="F2082" s="84">
        <v>4.338244105966325</v>
      </c>
      <c r="G2082" s="84">
        <v>6.3899380966669526</v>
      </c>
      <c r="H2082" s="11">
        <v>0</v>
      </c>
      <c r="I2082" s="11">
        <v>0</v>
      </c>
      <c r="J2082" s="11">
        <v>0</v>
      </c>
      <c r="K2082" s="11">
        <v>0</v>
      </c>
      <c r="L2082" s="11">
        <v>0</v>
      </c>
      <c r="M2082" s="11">
        <v>0</v>
      </c>
      <c r="N2082" s="11"/>
      <c r="O2082" s="11"/>
    </row>
    <row r="2083" spans="1:15" x14ac:dyDescent="0.35">
      <c r="A2083" s="10" t="str">
        <f t="shared" si="68"/>
        <v>DISTRIBUCION VOLUMEN X CRITERIO (kg ó litros)Total bebidas de vino2-5MIL</v>
      </c>
      <c r="B2083" s="10">
        <v>0</v>
      </c>
      <c r="C2083" s="10">
        <v>0</v>
      </c>
      <c r="D2083" s="10" t="s">
        <v>10</v>
      </c>
      <c r="E2083" s="84">
        <v>5.6865838396127302</v>
      </c>
      <c r="F2083" s="84">
        <v>5.7069752747107989</v>
      </c>
      <c r="G2083" s="84">
        <v>5.6152998901554607</v>
      </c>
      <c r="H2083" s="11">
        <v>0</v>
      </c>
      <c r="I2083" s="11">
        <v>0</v>
      </c>
      <c r="J2083" s="11">
        <v>0</v>
      </c>
      <c r="K2083" s="11">
        <v>0</v>
      </c>
      <c r="L2083" s="11">
        <v>0</v>
      </c>
      <c r="M2083" s="11">
        <v>0</v>
      </c>
      <c r="N2083" s="11"/>
      <c r="O2083" s="11"/>
    </row>
    <row r="2084" spans="1:15" x14ac:dyDescent="0.35">
      <c r="A2084" s="10" t="str">
        <f t="shared" si="68"/>
        <v>DISTRIBUCION VOLUMEN X CRITERIO (kg ó litros)Total bebidas de vino5-10MIL</v>
      </c>
      <c r="B2084" s="10">
        <v>0</v>
      </c>
      <c r="C2084" s="10">
        <v>0</v>
      </c>
      <c r="D2084" s="10" t="s">
        <v>11</v>
      </c>
      <c r="E2084" s="84">
        <v>6.6282607922720764</v>
      </c>
      <c r="F2084" s="84">
        <v>7.8421004853145684</v>
      </c>
      <c r="G2084" s="84">
        <v>8.5079901973005594</v>
      </c>
      <c r="H2084" s="11">
        <v>0</v>
      </c>
      <c r="I2084" s="11">
        <v>0</v>
      </c>
      <c r="J2084" s="11">
        <v>0</v>
      </c>
      <c r="K2084" s="11">
        <v>0</v>
      </c>
      <c r="L2084" s="11">
        <v>0</v>
      </c>
      <c r="M2084" s="11">
        <v>0</v>
      </c>
      <c r="N2084" s="11"/>
      <c r="O2084" s="11"/>
    </row>
    <row r="2085" spans="1:15" x14ac:dyDescent="0.35">
      <c r="A2085" s="10" t="str">
        <f t="shared" si="68"/>
        <v>DISTRIBUCION VOLUMEN X CRITERIO (kg ó litros)Total bebidas de vino10-30MIL</v>
      </c>
      <c r="B2085" s="10">
        <v>0</v>
      </c>
      <c r="C2085" s="10">
        <v>0</v>
      </c>
      <c r="D2085" s="10" t="s">
        <v>12</v>
      </c>
      <c r="E2085" s="84">
        <v>16.804664345601207</v>
      </c>
      <c r="F2085" s="84">
        <v>17.283692013358554</v>
      </c>
      <c r="G2085" s="84">
        <v>16.936511923751073</v>
      </c>
      <c r="H2085" s="11">
        <v>0</v>
      </c>
      <c r="I2085" s="11">
        <v>0</v>
      </c>
      <c r="J2085" s="11">
        <v>0</v>
      </c>
      <c r="K2085" s="11">
        <v>0</v>
      </c>
      <c r="L2085" s="11">
        <v>0</v>
      </c>
      <c r="M2085" s="11">
        <v>0</v>
      </c>
      <c r="N2085" s="11"/>
      <c r="O2085" s="11"/>
    </row>
    <row r="2086" spans="1:15" x14ac:dyDescent="0.35">
      <c r="A2086" s="10" t="str">
        <f t="shared" si="68"/>
        <v>DISTRIBUCION VOLUMEN X CRITERIO (kg ó litros)Total bebidas de vino30-100MIL</v>
      </c>
      <c r="B2086" s="10">
        <v>0</v>
      </c>
      <c r="C2086" s="10">
        <v>0</v>
      </c>
      <c r="D2086" s="10" t="s">
        <v>13</v>
      </c>
      <c r="E2086" s="84">
        <v>17.261890855756157</v>
      </c>
      <c r="F2086" s="84">
        <v>17.928786785816651</v>
      </c>
      <c r="G2086" s="84">
        <v>18.85261908481931</v>
      </c>
      <c r="H2086" s="11">
        <v>0</v>
      </c>
      <c r="I2086" s="11">
        <v>0</v>
      </c>
      <c r="J2086" s="11">
        <v>0</v>
      </c>
      <c r="K2086" s="11">
        <v>0</v>
      </c>
      <c r="L2086" s="11">
        <v>0</v>
      </c>
      <c r="M2086" s="11">
        <v>0</v>
      </c>
      <c r="N2086" s="11"/>
      <c r="O2086" s="11"/>
    </row>
    <row r="2087" spans="1:15" x14ac:dyDescent="0.35">
      <c r="A2087" s="10" t="str">
        <f t="shared" si="68"/>
        <v>DISTRIBUCION VOLUMEN X CRITERIO (kg ó litros)Total bebidas de vino100-200MIL</v>
      </c>
      <c r="B2087" s="10">
        <v>0</v>
      </c>
      <c r="C2087" s="10">
        <v>0</v>
      </c>
      <c r="D2087" s="10" t="s">
        <v>14</v>
      </c>
      <c r="E2087" s="84">
        <v>11.926810290783497</v>
      </c>
      <c r="F2087" s="84">
        <v>10.901030407674726</v>
      </c>
      <c r="G2087" s="84">
        <v>11.36011270227878</v>
      </c>
      <c r="H2087" s="11">
        <v>0</v>
      </c>
      <c r="I2087" s="11">
        <v>0</v>
      </c>
      <c r="J2087" s="11">
        <v>0</v>
      </c>
      <c r="K2087" s="11">
        <v>0</v>
      </c>
      <c r="L2087" s="11">
        <v>0</v>
      </c>
      <c r="M2087" s="11">
        <v>0</v>
      </c>
      <c r="N2087" s="11"/>
      <c r="O2087" s="11"/>
    </row>
    <row r="2088" spans="1:15" x14ac:dyDescent="0.35">
      <c r="A2088" s="10" t="str">
        <f t="shared" si="68"/>
        <v>DISTRIBUCION VOLUMEN X CRITERIO (kg ó litros)Total bebidas de vino200-500MIL</v>
      </c>
      <c r="B2088" s="10">
        <v>0</v>
      </c>
      <c r="C2088" s="10">
        <v>0</v>
      </c>
      <c r="D2088" s="10" t="s">
        <v>15</v>
      </c>
      <c r="E2088" s="84">
        <v>16.741906470020844</v>
      </c>
      <c r="F2088" s="84">
        <v>15.367353289515515</v>
      </c>
      <c r="G2088" s="84">
        <v>14.317895896886792</v>
      </c>
      <c r="H2088" s="11">
        <v>0</v>
      </c>
      <c r="I2088" s="11">
        <v>0</v>
      </c>
      <c r="J2088" s="11">
        <v>0</v>
      </c>
      <c r="K2088" s="11">
        <v>0</v>
      </c>
      <c r="L2088" s="11">
        <v>0</v>
      </c>
      <c r="M2088" s="11">
        <v>0</v>
      </c>
      <c r="N2088" s="11"/>
      <c r="O2088" s="11"/>
    </row>
    <row r="2089" spans="1:15" x14ac:dyDescent="0.35">
      <c r="A2089" s="10" t="str">
        <f t="shared" si="68"/>
        <v>DISTRIBUCION VOLUMEN X CRITERIO (kg ó litros)Total bebidas de vino&gt;500MIL</v>
      </c>
      <c r="B2089" s="10">
        <v>0</v>
      </c>
      <c r="C2089" s="10">
        <v>0</v>
      </c>
      <c r="D2089" s="10" t="s">
        <v>16</v>
      </c>
      <c r="E2089" s="84">
        <v>20.901544523372038</v>
      </c>
      <c r="F2089" s="84">
        <v>20.631820659823934</v>
      </c>
      <c r="G2089" s="84">
        <v>18.019630300250984</v>
      </c>
      <c r="H2089" s="11">
        <v>0</v>
      </c>
      <c r="I2089" s="11">
        <v>0</v>
      </c>
      <c r="J2089" s="11">
        <v>0</v>
      </c>
      <c r="K2089" s="11">
        <v>0</v>
      </c>
      <c r="L2089" s="11">
        <v>0</v>
      </c>
      <c r="M2089" s="11">
        <v>0</v>
      </c>
      <c r="N2089" s="11"/>
      <c r="O2089" s="11"/>
    </row>
    <row r="2090" spans="1:15" x14ac:dyDescent="0.35">
      <c r="A2090" s="10" t="str">
        <f t="shared" si="68"/>
        <v>DISTRIBUCION VOLUMEN X CRITERIO (kg ó litros)Total bebidas de vinoDE 15 A 19 AÑOS</v>
      </c>
      <c r="B2090" s="10">
        <v>0</v>
      </c>
      <c r="C2090" s="10">
        <v>0</v>
      </c>
      <c r="D2090" s="10" t="s">
        <v>35</v>
      </c>
      <c r="E2090" s="84">
        <v>0.61978299022671846</v>
      </c>
      <c r="F2090" s="84">
        <v>0.35225730507712955</v>
      </c>
      <c r="G2090" s="84">
        <v>0.76363798750295853</v>
      </c>
      <c r="H2090" s="11">
        <v>0</v>
      </c>
      <c r="I2090" s="11">
        <v>0</v>
      </c>
      <c r="J2090" s="11">
        <v>0</v>
      </c>
      <c r="K2090" s="11">
        <v>0</v>
      </c>
      <c r="L2090" s="11">
        <v>0</v>
      </c>
      <c r="M2090" s="11">
        <v>0</v>
      </c>
      <c r="N2090" s="11"/>
      <c r="O2090" s="11"/>
    </row>
    <row r="2091" spans="1:15" x14ac:dyDescent="0.35">
      <c r="A2091" s="10" t="str">
        <f t="shared" si="68"/>
        <v>DISTRIBUCION VOLUMEN X CRITERIO (kg ó litros)Total bebidas de vinoDE 20 A 24 AÑOS</v>
      </c>
      <c r="B2091" s="10">
        <v>0</v>
      </c>
      <c r="C2091" s="10">
        <v>0</v>
      </c>
      <c r="D2091" s="10" t="s">
        <v>36</v>
      </c>
      <c r="E2091" s="84">
        <v>1.4549760063621453</v>
      </c>
      <c r="F2091" s="84">
        <v>1.777203146317172</v>
      </c>
      <c r="G2091" s="84">
        <v>1.6341367423843327</v>
      </c>
      <c r="H2091" s="11">
        <v>0</v>
      </c>
      <c r="I2091" s="11">
        <v>0</v>
      </c>
      <c r="J2091" s="11">
        <v>0</v>
      </c>
      <c r="K2091" s="11">
        <v>0</v>
      </c>
      <c r="L2091" s="11">
        <v>0</v>
      </c>
      <c r="M2091" s="11">
        <v>0</v>
      </c>
      <c r="N2091" s="11"/>
      <c r="O2091" s="11"/>
    </row>
    <row r="2092" spans="1:15" x14ac:dyDescent="0.35">
      <c r="A2092" s="10" t="str">
        <f t="shared" si="68"/>
        <v>DISTRIBUCION VOLUMEN X CRITERIO (kg ó litros)Total bebidas de vinoDE 25 A 34 AÑOS</v>
      </c>
      <c r="B2092" s="10">
        <v>0</v>
      </c>
      <c r="C2092" s="10">
        <v>0</v>
      </c>
      <c r="D2092" s="10" t="s">
        <v>37</v>
      </c>
      <c r="E2092" s="84">
        <v>5.8262662807378085</v>
      </c>
      <c r="F2092" s="84">
        <v>5.1904793107920755</v>
      </c>
      <c r="G2092" s="84">
        <v>3.8339278504312588</v>
      </c>
      <c r="H2092" s="11">
        <v>0</v>
      </c>
      <c r="I2092" s="11">
        <v>0</v>
      </c>
      <c r="J2092" s="11">
        <v>0</v>
      </c>
      <c r="K2092" s="11">
        <v>0</v>
      </c>
      <c r="L2092" s="11">
        <v>0</v>
      </c>
      <c r="M2092" s="11">
        <v>0</v>
      </c>
      <c r="N2092" s="11"/>
      <c r="O2092" s="11"/>
    </row>
    <row r="2093" spans="1:15" x14ac:dyDescent="0.35">
      <c r="A2093" s="10" t="str">
        <f t="shared" si="68"/>
        <v>DISTRIBUCION VOLUMEN X CRITERIO (kg ó litros)Total bebidas de vinoDE 35 A 49 AÑOS</v>
      </c>
      <c r="B2093" s="10">
        <v>0</v>
      </c>
      <c r="C2093" s="10">
        <v>0</v>
      </c>
      <c r="D2093" s="10" t="s">
        <v>38</v>
      </c>
      <c r="E2093" s="84">
        <v>17.794942943643751</v>
      </c>
      <c r="F2093" s="84">
        <v>15.958544758110602</v>
      </c>
      <c r="G2093" s="84">
        <v>14.008762683696755</v>
      </c>
      <c r="H2093" s="11">
        <v>0</v>
      </c>
      <c r="I2093" s="11">
        <v>0</v>
      </c>
      <c r="J2093" s="11">
        <v>0</v>
      </c>
      <c r="K2093" s="11">
        <v>0</v>
      </c>
      <c r="L2093" s="11">
        <v>0</v>
      </c>
      <c r="M2093" s="11">
        <v>0</v>
      </c>
      <c r="N2093" s="11"/>
      <c r="O2093" s="11"/>
    </row>
    <row r="2094" spans="1:15" x14ac:dyDescent="0.35">
      <c r="A2094" s="10" t="str">
        <f t="shared" si="68"/>
        <v>DISTRIBUCION VOLUMEN X CRITERIO (kg ó litros)Total bebidas de vinoDE 50 A 59 AÑOS</v>
      </c>
      <c r="B2094" s="10">
        <v>0</v>
      </c>
      <c r="C2094" s="10">
        <v>0</v>
      </c>
      <c r="D2094" s="10" t="s">
        <v>39</v>
      </c>
      <c r="E2094" s="84">
        <v>24.211516683502072</v>
      </c>
      <c r="F2094" s="84">
        <v>24.316325669085849</v>
      </c>
      <c r="G2094" s="84">
        <v>26.101445839472927</v>
      </c>
      <c r="H2094" s="11">
        <v>0</v>
      </c>
      <c r="I2094" s="11">
        <v>0</v>
      </c>
      <c r="J2094" s="11">
        <v>0</v>
      </c>
      <c r="K2094" s="11">
        <v>0</v>
      </c>
      <c r="L2094" s="11">
        <v>0</v>
      </c>
      <c r="M2094" s="11">
        <v>0</v>
      </c>
      <c r="N2094" s="11"/>
      <c r="O2094" s="11"/>
    </row>
    <row r="2095" spans="1:15" x14ac:dyDescent="0.35">
      <c r="A2095" s="10" t="str">
        <f t="shared" si="68"/>
        <v>DISTRIBUCION VOLUMEN X CRITERIO (kg ó litros)Total bebidas de vinoDE 60 A 75 AÑOS</v>
      </c>
      <c r="B2095" s="10">
        <v>0</v>
      </c>
      <c r="C2095" s="10">
        <v>0</v>
      </c>
      <c r="D2095" s="10" t="s">
        <v>40</v>
      </c>
      <c r="E2095" s="84">
        <v>50.092512029635358</v>
      </c>
      <c r="F2095" s="84">
        <v>52.405189042484714</v>
      </c>
      <c r="G2095" s="84">
        <v>53.658092397101207</v>
      </c>
      <c r="H2095" s="11">
        <v>0</v>
      </c>
      <c r="I2095" s="11">
        <v>0</v>
      </c>
      <c r="J2095" s="11">
        <v>0</v>
      </c>
      <c r="K2095" s="11">
        <v>0</v>
      </c>
      <c r="L2095" s="11">
        <v>0</v>
      </c>
      <c r="M2095" s="11">
        <v>0</v>
      </c>
      <c r="N2095" s="11"/>
      <c r="O2095" s="11"/>
    </row>
    <row r="2096" spans="1:15" x14ac:dyDescent="0.35">
      <c r="A2096" s="10" t="str">
        <f t="shared" si="68"/>
        <v>DISTRIBUCION VOLUMEN X CRITERIO (kg ó litros)Total bebidas de vinoNIVEL ALTO</v>
      </c>
      <c r="B2096" s="10">
        <v>0</v>
      </c>
      <c r="C2096" s="10">
        <v>0</v>
      </c>
      <c r="D2096" s="10" t="s">
        <v>203</v>
      </c>
      <c r="E2096" s="84">
        <v>26.480592763768861</v>
      </c>
      <c r="F2096" s="84">
        <v>27.312084632533601</v>
      </c>
      <c r="G2096" s="84">
        <v>26.816900060269599</v>
      </c>
      <c r="H2096" s="11">
        <v>0</v>
      </c>
      <c r="I2096" s="11">
        <v>0</v>
      </c>
      <c r="J2096" s="11">
        <v>0</v>
      </c>
      <c r="K2096" s="11">
        <v>0</v>
      </c>
      <c r="L2096" s="11">
        <v>0</v>
      </c>
      <c r="M2096" s="11">
        <v>0</v>
      </c>
      <c r="N2096" s="11"/>
      <c r="O2096" s="11"/>
    </row>
    <row r="2097" spans="1:15" x14ac:dyDescent="0.35">
      <c r="A2097" s="10" t="str">
        <f t="shared" si="68"/>
        <v>DISTRIBUCION VOLUMEN X CRITERIO (kg ó litros)Total bebidas de vinoNIVEL MEDIO ALTO</v>
      </c>
      <c r="B2097" s="10">
        <v>0</v>
      </c>
      <c r="C2097" s="10">
        <v>0</v>
      </c>
      <c r="D2097" s="10" t="s">
        <v>204</v>
      </c>
      <c r="E2097" s="84">
        <v>15.053205050725134</v>
      </c>
      <c r="F2097" s="84">
        <v>14.694394844539064</v>
      </c>
      <c r="G2097" s="84">
        <v>14.280013633845067</v>
      </c>
      <c r="H2097" s="11">
        <v>0</v>
      </c>
      <c r="I2097" s="11">
        <v>0</v>
      </c>
      <c r="J2097" s="11">
        <v>0</v>
      </c>
      <c r="K2097" s="11">
        <v>0</v>
      </c>
      <c r="L2097" s="11">
        <v>0</v>
      </c>
      <c r="M2097" s="11">
        <v>0</v>
      </c>
      <c r="N2097" s="11"/>
      <c r="O2097" s="11"/>
    </row>
    <row r="2098" spans="1:15" x14ac:dyDescent="0.35">
      <c r="A2098" s="10" t="str">
        <f t="shared" si="68"/>
        <v>DISTRIBUCION VOLUMEN X CRITERIO (kg ó litros)Total bebidas de vinoNIVEL MEDIO</v>
      </c>
      <c r="B2098" s="10">
        <v>0</v>
      </c>
      <c r="C2098" s="10">
        <v>0</v>
      </c>
      <c r="D2098" s="10" t="s">
        <v>205</v>
      </c>
      <c r="E2098" s="84">
        <v>23.409334081221548</v>
      </c>
      <c r="F2098" s="84">
        <v>23.782642679327111</v>
      </c>
      <c r="G2098" s="84">
        <v>24.921525836375743</v>
      </c>
      <c r="H2098" s="11">
        <v>0</v>
      </c>
      <c r="I2098" s="11">
        <v>0</v>
      </c>
      <c r="J2098" s="11">
        <v>0</v>
      </c>
      <c r="K2098" s="11">
        <v>0</v>
      </c>
      <c r="L2098" s="11">
        <v>0</v>
      </c>
      <c r="M2098" s="11">
        <v>0</v>
      </c>
      <c r="N2098" s="11"/>
      <c r="O2098" s="11"/>
    </row>
    <row r="2099" spans="1:15" x14ac:dyDescent="0.35">
      <c r="A2099" s="10" t="str">
        <f t="shared" si="68"/>
        <v>DISTRIBUCION VOLUMEN X CRITERIO (kg ó litros)Total bebidas de vinoNIVEL MEDIO BAJO</v>
      </c>
      <c r="B2099" s="10">
        <v>0</v>
      </c>
      <c r="C2099" s="10">
        <v>0</v>
      </c>
      <c r="D2099" s="10" t="s">
        <v>206</v>
      </c>
      <c r="E2099" s="84">
        <v>15.840842881328093</v>
      </c>
      <c r="F2099" s="84">
        <v>15.79421714014099</v>
      </c>
      <c r="G2099" s="84">
        <v>14.745061506451812</v>
      </c>
      <c r="H2099" s="11">
        <v>0</v>
      </c>
      <c r="I2099" s="11">
        <v>0</v>
      </c>
      <c r="J2099" s="11">
        <v>0</v>
      </c>
      <c r="K2099" s="11">
        <v>0</v>
      </c>
      <c r="L2099" s="11">
        <v>0</v>
      </c>
      <c r="M2099" s="11">
        <v>0</v>
      </c>
      <c r="N2099" s="11"/>
      <c r="O2099" s="11"/>
    </row>
    <row r="2100" spans="1:15" x14ac:dyDescent="0.35">
      <c r="A2100" s="10" t="str">
        <f t="shared" si="68"/>
        <v>DISTRIBUCION VOLUMEN X CRITERIO (kg ó litros)Total bebidas de vinoNIVEL BAJO</v>
      </c>
      <c r="B2100" s="10">
        <v>0</v>
      </c>
      <c r="C2100" s="10">
        <v>0</v>
      </c>
      <c r="D2100" s="10" t="s">
        <v>207</v>
      </c>
      <c r="E2100" s="84">
        <v>19.216026738363809</v>
      </c>
      <c r="F2100" s="84">
        <v>18.416662758621204</v>
      </c>
      <c r="G2100" s="84">
        <v>19.23649762228775</v>
      </c>
      <c r="H2100" s="11">
        <v>0</v>
      </c>
      <c r="I2100" s="11">
        <v>0</v>
      </c>
      <c r="J2100" s="11">
        <v>0</v>
      </c>
      <c r="K2100" s="11">
        <v>0</v>
      </c>
      <c r="L2100" s="11">
        <v>0</v>
      </c>
      <c r="M2100" s="11">
        <v>0</v>
      </c>
      <c r="N2100" s="11"/>
      <c r="O2100" s="11"/>
    </row>
    <row r="2101" spans="1:15" x14ac:dyDescent="0.35">
      <c r="A2101" s="10" t="str">
        <f t="shared" si="68"/>
        <v>DISTRIBUCION VOLUMEN X CRITERIO (kg ó litros)Total bebidas de vinoHOMBRE</v>
      </c>
      <c r="B2101" s="10">
        <v>0</v>
      </c>
      <c r="C2101" s="10">
        <v>0</v>
      </c>
      <c r="D2101" s="10" t="s">
        <v>17</v>
      </c>
      <c r="E2101" s="84">
        <v>59.656642095604376</v>
      </c>
      <c r="F2101" s="84">
        <v>59.702036330591291</v>
      </c>
      <c r="G2101" s="84">
        <v>61.073631080651523</v>
      </c>
      <c r="H2101" s="11">
        <v>0</v>
      </c>
      <c r="I2101" s="11">
        <v>0</v>
      </c>
      <c r="J2101" s="11">
        <v>0</v>
      </c>
      <c r="K2101" s="11">
        <v>0</v>
      </c>
      <c r="L2101" s="11">
        <v>0</v>
      </c>
      <c r="M2101" s="11">
        <v>0</v>
      </c>
      <c r="N2101" s="11"/>
      <c r="O2101" s="11"/>
    </row>
    <row r="2102" spans="1:15" x14ac:dyDescent="0.35">
      <c r="A2102" s="10" t="str">
        <f t="shared" si="68"/>
        <v>DISTRIBUCION VOLUMEN X CRITERIO (kg ó litros)Total bebidas de vinoMUJER</v>
      </c>
      <c r="B2102" s="10">
        <v>0</v>
      </c>
      <c r="C2102" s="10">
        <v>0</v>
      </c>
      <c r="D2102" s="10" t="s">
        <v>18</v>
      </c>
      <c r="E2102" s="84">
        <v>40.343359359324992</v>
      </c>
      <c r="F2102" s="84">
        <v>40.297964347773416</v>
      </c>
      <c r="G2102" s="84">
        <v>38.926365536350865</v>
      </c>
      <c r="H2102" s="11">
        <v>0</v>
      </c>
      <c r="I2102" s="11">
        <v>0</v>
      </c>
      <c r="J2102" s="11">
        <v>0</v>
      </c>
      <c r="K2102" s="11">
        <v>0</v>
      </c>
      <c r="L2102" s="11">
        <v>0</v>
      </c>
      <c r="M2102" s="11">
        <v>0</v>
      </c>
      <c r="N2102" s="11"/>
      <c r="O2102" s="11"/>
    </row>
    <row r="2103" spans="1:15" x14ac:dyDescent="0.35">
      <c r="A2103" s="10" t="str">
        <f>$B$1713&amp;$C$2103&amp;D2103</f>
        <v>DISTRIBUCION VOLUMEN X CRITERIO (kg ó litros)VinoT.ESPAÑA</v>
      </c>
      <c r="B2103" s="10">
        <v>0</v>
      </c>
      <c r="C2103" s="10" t="s">
        <v>126</v>
      </c>
      <c r="D2103" s="10" t="s">
        <v>32</v>
      </c>
      <c r="E2103" s="84">
        <v>100</v>
      </c>
      <c r="F2103" s="84">
        <v>100</v>
      </c>
      <c r="G2103" s="84">
        <v>100</v>
      </c>
      <c r="H2103" s="11">
        <v>0</v>
      </c>
      <c r="I2103" s="11">
        <v>0</v>
      </c>
      <c r="J2103" s="11">
        <v>0</v>
      </c>
      <c r="K2103" s="11">
        <v>0</v>
      </c>
      <c r="L2103" s="11">
        <v>0</v>
      </c>
      <c r="M2103" s="11">
        <v>0</v>
      </c>
      <c r="N2103" s="11"/>
      <c r="O2103" s="11"/>
    </row>
    <row r="2104" spans="1:15" x14ac:dyDescent="0.35">
      <c r="A2104" s="10" t="str">
        <f t="shared" ref="A2104:A2132" si="69">$B$1713&amp;$C$2103&amp;D2104</f>
        <v>DISTRIBUCION VOLUMEN X CRITERIO (kg ó litros)VinoBCN AM</v>
      </c>
      <c r="B2104" s="10">
        <v>0</v>
      </c>
      <c r="C2104" s="10">
        <v>0</v>
      </c>
      <c r="D2104" s="10" t="s">
        <v>1</v>
      </c>
      <c r="E2104" s="84">
        <v>8.2243974737217567</v>
      </c>
      <c r="F2104" s="84">
        <v>8.0766341943879247</v>
      </c>
      <c r="G2104" s="84">
        <v>7.8568095960713427</v>
      </c>
      <c r="H2104" s="11">
        <v>0</v>
      </c>
      <c r="I2104" s="11">
        <v>0</v>
      </c>
      <c r="J2104" s="11">
        <v>0</v>
      </c>
      <c r="K2104" s="11">
        <v>0</v>
      </c>
      <c r="L2104" s="11">
        <v>0</v>
      </c>
      <c r="M2104" s="11">
        <v>0</v>
      </c>
      <c r="N2104" s="11"/>
      <c r="O2104" s="11"/>
    </row>
    <row r="2105" spans="1:15" x14ac:dyDescent="0.35">
      <c r="A2105" s="10" t="str">
        <f t="shared" si="69"/>
        <v>DISTRIBUCION VOLUMEN X CRITERIO (kg ó litros)VinoREST.CAT ARAGON</v>
      </c>
      <c r="B2105" s="10">
        <v>0</v>
      </c>
      <c r="C2105" s="10">
        <v>0</v>
      </c>
      <c r="D2105" s="10" t="s">
        <v>2</v>
      </c>
      <c r="E2105" s="84">
        <v>13.336497706574299</v>
      </c>
      <c r="F2105" s="84">
        <v>15.838877822968039</v>
      </c>
      <c r="G2105" s="84">
        <v>18.771897332422025</v>
      </c>
      <c r="H2105" s="11">
        <v>0</v>
      </c>
      <c r="I2105" s="11">
        <v>0</v>
      </c>
      <c r="J2105" s="11">
        <v>0</v>
      </c>
      <c r="K2105" s="11">
        <v>0</v>
      </c>
      <c r="L2105" s="11">
        <v>0</v>
      </c>
      <c r="M2105" s="11">
        <v>0</v>
      </c>
      <c r="N2105" s="11"/>
      <c r="O2105" s="11"/>
    </row>
    <row r="2106" spans="1:15" x14ac:dyDescent="0.35">
      <c r="A2106" s="10" t="str">
        <f t="shared" si="69"/>
        <v>DISTRIBUCION VOLUMEN X CRITERIO (kg ó litros)VinoLEVANTE</v>
      </c>
      <c r="B2106" s="10">
        <v>0</v>
      </c>
      <c r="C2106" s="10">
        <v>0</v>
      </c>
      <c r="D2106" s="10" t="s">
        <v>3</v>
      </c>
      <c r="E2106" s="84">
        <v>11.619474574011051</v>
      </c>
      <c r="F2106" s="84">
        <v>11.410133466465915</v>
      </c>
      <c r="G2106" s="84">
        <v>10.20598264278301</v>
      </c>
      <c r="H2106" s="11">
        <v>0</v>
      </c>
      <c r="I2106" s="11">
        <v>0</v>
      </c>
      <c r="J2106" s="11">
        <v>0</v>
      </c>
      <c r="K2106" s="11">
        <v>0</v>
      </c>
      <c r="L2106" s="11">
        <v>0</v>
      </c>
      <c r="M2106" s="11">
        <v>0</v>
      </c>
      <c r="N2106" s="11"/>
      <c r="O2106" s="11"/>
    </row>
    <row r="2107" spans="1:15" x14ac:dyDescent="0.35">
      <c r="A2107" s="10" t="str">
        <f t="shared" si="69"/>
        <v>DISTRIBUCION VOLUMEN X CRITERIO (kg ó litros)VinoANDALUCIA</v>
      </c>
      <c r="B2107" s="10">
        <v>0</v>
      </c>
      <c r="C2107" s="10">
        <v>0</v>
      </c>
      <c r="D2107" s="10" t="s">
        <v>4</v>
      </c>
      <c r="E2107" s="84">
        <v>11.114117086623782</v>
      </c>
      <c r="F2107" s="84">
        <v>10.088985247624848</v>
      </c>
      <c r="G2107" s="84">
        <v>11.415508322364003</v>
      </c>
      <c r="H2107" s="11">
        <v>0</v>
      </c>
      <c r="I2107" s="11">
        <v>0</v>
      </c>
      <c r="J2107" s="11">
        <v>0</v>
      </c>
      <c r="K2107" s="11">
        <v>0</v>
      </c>
      <c r="L2107" s="11">
        <v>0</v>
      </c>
      <c r="M2107" s="11">
        <v>0</v>
      </c>
      <c r="N2107" s="11"/>
      <c r="O2107" s="11"/>
    </row>
    <row r="2108" spans="1:15" x14ac:dyDescent="0.35">
      <c r="A2108" s="10" t="str">
        <f t="shared" si="69"/>
        <v>DISTRIBUCION VOLUMEN X CRITERIO (kg ó litros)VinoMDD AM</v>
      </c>
      <c r="B2108" s="10">
        <v>0</v>
      </c>
      <c r="C2108" s="10">
        <v>0</v>
      </c>
      <c r="D2108" s="10" t="s">
        <v>5</v>
      </c>
      <c r="E2108" s="84">
        <v>15.105303447859503</v>
      </c>
      <c r="F2108" s="84">
        <v>14.30422706182063</v>
      </c>
      <c r="G2108" s="84">
        <v>13.195526198636198</v>
      </c>
      <c r="H2108" s="11">
        <v>0</v>
      </c>
      <c r="I2108" s="11">
        <v>0</v>
      </c>
      <c r="J2108" s="11">
        <v>0</v>
      </c>
      <c r="K2108" s="11">
        <v>0</v>
      </c>
      <c r="L2108" s="11">
        <v>0</v>
      </c>
      <c r="M2108" s="11">
        <v>0</v>
      </c>
      <c r="N2108" s="11"/>
      <c r="O2108" s="11"/>
    </row>
    <row r="2109" spans="1:15" x14ac:dyDescent="0.35">
      <c r="A2109" s="10" t="str">
        <f t="shared" si="69"/>
        <v>DISTRIBUCION VOLUMEN X CRITERIO (kg ó litros)VinoRTO CENTRO</v>
      </c>
      <c r="B2109" s="10">
        <v>0</v>
      </c>
      <c r="C2109" s="10">
        <v>0</v>
      </c>
      <c r="D2109" s="10" t="s">
        <v>6</v>
      </c>
      <c r="E2109" s="84">
        <v>8.7571344711009367</v>
      </c>
      <c r="F2109" s="84">
        <v>7.8732663289362961</v>
      </c>
      <c r="G2109" s="84">
        <v>7.4372586166085757</v>
      </c>
      <c r="H2109" s="11">
        <v>0</v>
      </c>
      <c r="I2109" s="11">
        <v>0</v>
      </c>
      <c r="J2109" s="11">
        <v>0</v>
      </c>
      <c r="K2109" s="11">
        <v>0</v>
      </c>
      <c r="L2109" s="11">
        <v>0</v>
      </c>
      <c r="M2109" s="11">
        <v>0</v>
      </c>
      <c r="N2109" s="11"/>
      <c r="O2109" s="11"/>
    </row>
    <row r="2110" spans="1:15" x14ac:dyDescent="0.35">
      <c r="A2110" s="10" t="str">
        <f t="shared" si="69"/>
        <v>DISTRIBUCION VOLUMEN X CRITERIO (kg ó litros)VinoNORTE-CENTRO</v>
      </c>
      <c r="B2110" s="10">
        <v>0</v>
      </c>
      <c r="C2110" s="10">
        <v>0</v>
      </c>
      <c r="D2110" s="10" t="s">
        <v>7</v>
      </c>
      <c r="E2110" s="84">
        <v>17.921861936092611</v>
      </c>
      <c r="F2110" s="84">
        <v>18.287608229079623</v>
      </c>
      <c r="G2110" s="84">
        <v>17.648170605536205</v>
      </c>
      <c r="H2110" s="11">
        <v>0</v>
      </c>
      <c r="I2110" s="11">
        <v>0</v>
      </c>
      <c r="J2110" s="11">
        <v>0</v>
      </c>
      <c r="K2110" s="11">
        <v>0</v>
      </c>
      <c r="L2110" s="11">
        <v>0</v>
      </c>
      <c r="M2110" s="11">
        <v>0</v>
      </c>
      <c r="N2110" s="11"/>
      <c r="O2110" s="11"/>
    </row>
    <row r="2111" spans="1:15" x14ac:dyDescent="0.35">
      <c r="A2111" s="10" t="str">
        <f t="shared" si="69"/>
        <v>DISTRIBUCION VOLUMEN X CRITERIO (kg ó litros)VinoNOROESTE</v>
      </c>
      <c r="B2111" s="10">
        <v>0</v>
      </c>
      <c r="C2111" s="10">
        <v>0</v>
      </c>
      <c r="D2111" s="10" t="s">
        <v>8</v>
      </c>
      <c r="E2111" s="84">
        <v>13.921211225320029</v>
      </c>
      <c r="F2111" s="84">
        <v>14.120268346560986</v>
      </c>
      <c r="G2111" s="84">
        <v>13.46884184350465</v>
      </c>
      <c r="H2111" s="11">
        <v>0</v>
      </c>
      <c r="I2111" s="11">
        <v>0</v>
      </c>
      <c r="J2111" s="11">
        <v>0</v>
      </c>
      <c r="K2111" s="11">
        <v>0</v>
      </c>
      <c r="L2111" s="11">
        <v>0</v>
      </c>
      <c r="M2111" s="11">
        <v>0</v>
      </c>
      <c r="N2111" s="11"/>
      <c r="O2111" s="11"/>
    </row>
    <row r="2112" spans="1:15" x14ac:dyDescent="0.35">
      <c r="A2112" s="10" t="str">
        <f t="shared" si="69"/>
        <v>DISTRIBUCION VOLUMEN X CRITERIO (kg ó litros)Vino&lt;2MIL</v>
      </c>
      <c r="B2112" s="10">
        <v>0</v>
      </c>
      <c r="C2112" s="10">
        <v>0</v>
      </c>
      <c r="D2112" s="10" t="s">
        <v>9</v>
      </c>
      <c r="E2112" s="84">
        <v>3.7570065708704483</v>
      </c>
      <c r="F2112" s="84">
        <v>4.7078094522751268</v>
      </c>
      <c r="G2112" s="84">
        <v>7.2534148984901918</v>
      </c>
      <c r="H2112" s="11">
        <v>0</v>
      </c>
      <c r="I2112" s="11">
        <v>0</v>
      </c>
      <c r="J2112" s="11">
        <v>0</v>
      </c>
      <c r="K2112" s="11">
        <v>0</v>
      </c>
      <c r="L2112" s="11">
        <v>0</v>
      </c>
      <c r="M2112" s="11">
        <v>0</v>
      </c>
      <c r="N2112" s="11"/>
      <c r="O2112" s="11"/>
    </row>
    <row r="2113" spans="1:15" x14ac:dyDescent="0.35">
      <c r="A2113" s="10" t="str">
        <f t="shared" si="69"/>
        <v>DISTRIBUCION VOLUMEN X CRITERIO (kg ó litros)Vino2-5MIL</v>
      </c>
      <c r="B2113" s="10">
        <v>0</v>
      </c>
      <c r="C2113" s="10">
        <v>0</v>
      </c>
      <c r="D2113" s="10" t="s">
        <v>10</v>
      </c>
      <c r="E2113" s="84">
        <v>6.360046163037067</v>
      </c>
      <c r="F2113" s="84">
        <v>6.2886710411366273</v>
      </c>
      <c r="G2113" s="84">
        <v>6.1015649310672559</v>
      </c>
      <c r="H2113" s="11">
        <v>0</v>
      </c>
      <c r="I2113" s="11">
        <v>0</v>
      </c>
      <c r="J2113" s="11">
        <v>0</v>
      </c>
      <c r="K2113" s="11">
        <v>0</v>
      </c>
      <c r="L2113" s="11">
        <v>0</v>
      </c>
      <c r="M2113" s="11">
        <v>0</v>
      </c>
      <c r="N2113" s="11"/>
      <c r="O2113" s="11"/>
    </row>
    <row r="2114" spans="1:15" x14ac:dyDescent="0.35">
      <c r="A2114" s="10" t="str">
        <f t="shared" si="69"/>
        <v>DISTRIBUCION VOLUMEN X CRITERIO (kg ó litros)Vino5-10MIL</v>
      </c>
      <c r="B2114" s="10">
        <v>0</v>
      </c>
      <c r="C2114" s="10">
        <v>0</v>
      </c>
      <c r="D2114" s="10" t="s">
        <v>11</v>
      </c>
      <c r="E2114" s="84">
        <v>6.402300919994901</v>
      </c>
      <c r="F2114" s="84">
        <v>8.2422412213518736</v>
      </c>
      <c r="G2114" s="84">
        <v>9.0932324089667897</v>
      </c>
      <c r="H2114" s="11">
        <v>0</v>
      </c>
      <c r="I2114" s="11">
        <v>0</v>
      </c>
      <c r="J2114" s="11">
        <v>0</v>
      </c>
      <c r="K2114" s="11">
        <v>0</v>
      </c>
      <c r="L2114" s="11">
        <v>0</v>
      </c>
      <c r="M2114" s="11">
        <v>0</v>
      </c>
      <c r="N2114" s="11"/>
      <c r="O2114" s="11"/>
    </row>
    <row r="2115" spans="1:15" x14ac:dyDescent="0.35">
      <c r="A2115" s="10" t="str">
        <f t="shared" si="69"/>
        <v>DISTRIBUCION VOLUMEN X CRITERIO (kg ó litros)Vino10-30MIL</v>
      </c>
      <c r="B2115" s="10">
        <v>0</v>
      </c>
      <c r="C2115" s="10">
        <v>0</v>
      </c>
      <c r="D2115" s="10" t="s">
        <v>12</v>
      </c>
      <c r="E2115" s="84">
        <v>15.752144863333386</v>
      </c>
      <c r="F2115" s="84">
        <v>17.433869429720634</v>
      </c>
      <c r="G2115" s="84">
        <v>16.380953271358319</v>
      </c>
      <c r="H2115" s="11">
        <v>0</v>
      </c>
      <c r="I2115" s="11">
        <v>0</v>
      </c>
      <c r="J2115" s="11">
        <v>0</v>
      </c>
      <c r="K2115" s="11">
        <v>0</v>
      </c>
      <c r="L2115" s="11">
        <v>0</v>
      </c>
      <c r="M2115" s="11">
        <v>0</v>
      </c>
      <c r="N2115" s="11"/>
      <c r="O2115" s="11"/>
    </row>
    <row r="2116" spans="1:15" x14ac:dyDescent="0.35">
      <c r="A2116" s="10" t="str">
        <f t="shared" si="69"/>
        <v>DISTRIBUCION VOLUMEN X CRITERIO (kg ó litros)Vino30-100MIL</v>
      </c>
      <c r="B2116" s="10">
        <v>0</v>
      </c>
      <c r="C2116" s="10">
        <v>0</v>
      </c>
      <c r="D2116" s="10" t="s">
        <v>13</v>
      </c>
      <c r="E2116" s="84">
        <v>15.890839243311822</v>
      </c>
      <c r="F2116" s="84">
        <v>15.860850229693323</v>
      </c>
      <c r="G2116" s="84">
        <v>17.306934060709899</v>
      </c>
      <c r="H2116" s="11">
        <v>0</v>
      </c>
      <c r="I2116" s="11">
        <v>0</v>
      </c>
      <c r="J2116" s="11">
        <v>0</v>
      </c>
      <c r="K2116" s="11">
        <v>0</v>
      </c>
      <c r="L2116" s="11">
        <v>0</v>
      </c>
      <c r="M2116" s="11">
        <v>0</v>
      </c>
      <c r="N2116" s="11"/>
      <c r="O2116" s="11"/>
    </row>
    <row r="2117" spans="1:15" x14ac:dyDescent="0.35">
      <c r="A2117" s="10" t="str">
        <f t="shared" si="69"/>
        <v>DISTRIBUCION VOLUMEN X CRITERIO (kg ó litros)Vino100-200MIL</v>
      </c>
      <c r="B2117" s="10">
        <v>0</v>
      </c>
      <c r="C2117" s="10">
        <v>0</v>
      </c>
      <c r="D2117" s="10" t="s">
        <v>14</v>
      </c>
      <c r="E2117" s="84">
        <v>11.634800985812873</v>
      </c>
      <c r="F2117" s="84">
        <v>10.070196637486728</v>
      </c>
      <c r="G2117" s="84">
        <v>10.502159207830692</v>
      </c>
      <c r="H2117" s="11">
        <v>0</v>
      </c>
      <c r="I2117" s="11">
        <v>0</v>
      </c>
      <c r="J2117" s="11">
        <v>0</v>
      </c>
      <c r="K2117" s="11">
        <v>0</v>
      </c>
      <c r="L2117" s="11">
        <v>0</v>
      </c>
      <c r="M2117" s="11">
        <v>0</v>
      </c>
      <c r="N2117" s="11"/>
      <c r="O2117" s="11"/>
    </row>
    <row r="2118" spans="1:15" x14ac:dyDescent="0.35">
      <c r="A2118" s="10" t="str">
        <f t="shared" si="69"/>
        <v>DISTRIBUCION VOLUMEN X CRITERIO (kg ó litros)Vino200-500MIL</v>
      </c>
      <c r="B2118" s="10">
        <v>0</v>
      </c>
      <c r="C2118" s="10">
        <v>0</v>
      </c>
      <c r="D2118" s="10" t="s">
        <v>15</v>
      </c>
      <c r="E2118" s="84">
        <v>18.773312088013856</v>
      </c>
      <c r="F2118" s="84">
        <v>16.961271701491388</v>
      </c>
      <c r="G2118" s="84">
        <v>14.986706204758072</v>
      </c>
      <c r="H2118" s="11">
        <v>0</v>
      </c>
      <c r="I2118" s="11">
        <v>0</v>
      </c>
      <c r="J2118" s="11">
        <v>0</v>
      </c>
      <c r="K2118" s="11">
        <v>0</v>
      </c>
      <c r="L2118" s="11">
        <v>0</v>
      </c>
      <c r="M2118" s="11">
        <v>0</v>
      </c>
      <c r="N2118" s="11"/>
      <c r="O2118" s="11"/>
    </row>
    <row r="2119" spans="1:15" x14ac:dyDescent="0.35">
      <c r="A2119" s="10" t="str">
        <f t="shared" si="69"/>
        <v>DISTRIBUCION VOLUMEN X CRITERIO (kg ó litros)Vino&gt;500MIL</v>
      </c>
      <c r="B2119" s="10">
        <v>0</v>
      </c>
      <c r="C2119" s="10">
        <v>0</v>
      </c>
      <c r="D2119" s="10" t="s">
        <v>16</v>
      </c>
      <c r="E2119" s="84">
        <v>21.429548523424767</v>
      </c>
      <c r="F2119" s="84">
        <v>20.435092342583868</v>
      </c>
      <c r="G2119" s="84">
        <v>18.375035983002459</v>
      </c>
      <c r="H2119" s="11">
        <v>0</v>
      </c>
      <c r="I2119" s="11">
        <v>0</v>
      </c>
      <c r="J2119" s="11">
        <v>0</v>
      </c>
      <c r="K2119" s="11">
        <v>0</v>
      </c>
      <c r="L2119" s="11">
        <v>0</v>
      </c>
      <c r="M2119" s="11">
        <v>0</v>
      </c>
      <c r="N2119" s="11"/>
      <c r="O2119" s="11"/>
    </row>
    <row r="2120" spans="1:15" x14ac:dyDescent="0.35">
      <c r="A2120" s="10" t="str">
        <f t="shared" si="69"/>
        <v>DISTRIBUCION VOLUMEN X CRITERIO (kg ó litros)VinoDE 15 A 19 AÑOS</v>
      </c>
      <c r="B2120" s="10">
        <v>0</v>
      </c>
      <c r="C2120" s="10">
        <v>0</v>
      </c>
      <c r="D2120" s="10" t="s">
        <v>35</v>
      </c>
      <c r="E2120" s="84">
        <v>0.39391523335825329</v>
      </c>
      <c r="F2120" s="84">
        <v>0.21521966079667756</v>
      </c>
      <c r="G2120" s="84">
        <v>9.5185118313286632E-2</v>
      </c>
      <c r="H2120" s="11">
        <v>0</v>
      </c>
      <c r="I2120" s="11">
        <v>0</v>
      </c>
      <c r="J2120" s="11">
        <v>0</v>
      </c>
      <c r="K2120" s="11">
        <v>0</v>
      </c>
      <c r="L2120" s="11">
        <v>0</v>
      </c>
      <c r="M2120" s="11">
        <v>0</v>
      </c>
      <c r="N2120" s="11"/>
      <c r="O2120" s="11"/>
    </row>
    <row r="2121" spans="1:15" x14ac:dyDescent="0.35">
      <c r="A2121" s="10" t="str">
        <f t="shared" si="69"/>
        <v>DISTRIBUCION VOLUMEN X CRITERIO (kg ó litros)VinoDE 20 A 24 AÑOS</v>
      </c>
      <c r="B2121" s="10">
        <v>0</v>
      </c>
      <c r="C2121" s="10">
        <v>0</v>
      </c>
      <c r="D2121" s="10" t="s">
        <v>36</v>
      </c>
      <c r="E2121" s="84">
        <v>0.83181651925009537</v>
      </c>
      <c r="F2121" s="84">
        <v>0.89334689630926456</v>
      </c>
      <c r="G2121" s="84">
        <v>0.53931104467058699</v>
      </c>
      <c r="H2121" s="11">
        <v>0</v>
      </c>
      <c r="I2121" s="11">
        <v>0</v>
      </c>
      <c r="J2121" s="11">
        <v>0</v>
      </c>
      <c r="K2121" s="11">
        <v>0</v>
      </c>
      <c r="L2121" s="11">
        <v>0</v>
      </c>
      <c r="M2121" s="11">
        <v>0</v>
      </c>
      <c r="N2121" s="11"/>
      <c r="O2121" s="11"/>
    </row>
    <row r="2122" spans="1:15" x14ac:dyDescent="0.35">
      <c r="A2122" s="10" t="str">
        <f t="shared" si="69"/>
        <v>DISTRIBUCION VOLUMEN X CRITERIO (kg ó litros)VinoDE 25 A 34 AÑOS</v>
      </c>
      <c r="B2122" s="10">
        <v>0</v>
      </c>
      <c r="C2122" s="10">
        <v>0</v>
      </c>
      <c r="D2122" s="10" t="s">
        <v>37</v>
      </c>
      <c r="E2122" s="84">
        <v>3.7875187395713037</v>
      </c>
      <c r="F2122" s="84">
        <v>3.6966078316356068</v>
      </c>
      <c r="G2122" s="84">
        <v>2.9449117703966317</v>
      </c>
      <c r="H2122" s="11">
        <v>0</v>
      </c>
      <c r="I2122" s="11">
        <v>0</v>
      </c>
      <c r="J2122" s="11">
        <v>0</v>
      </c>
      <c r="K2122" s="11">
        <v>0</v>
      </c>
      <c r="L2122" s="11">
        <v>0</v>
      </c>
      <c r="M2122" s="11">
        <v>0</v>
      </c>
      <c r="N2122" s="11"/>
      <c r="O2122" s="11"/>
    </row>
    <row r="2123" spans="1:15" x14ac:dyDescent="0.35">
      <c r="A2123" s="10" t="str">
        <f t="shared" si="69"/>
        <v>DISTRIBUCION VOLUMEN X CRITERIO (kg ó litros)VinoDE 35 A 49 AÑOS</v>
      </c>
      <c r="B2123" s="10">
        <v>0</v>
      </c>
      <c r="C2123" s="10">
        <v>0</v>
      </c>
      <c r="D2123" s="10" t="s">
        <v>38</v>
      </c>
      <c r="E2123" s="84">
        <v>14.956935779696828</v>
      </c>
      <c r="F2123" s="84">
        <v>13.176167310065651</v>
      </c>
      <c r="G2123" s="84">
        <v>11.821381978463528</v>
      </c>
      <c r="H2123" s="11">
        <v>0</v>
      </c>
      <c r="I2123" s="11">
        <v>0</v>
      </c>
      <c r="J2123" s="11">
        <v>0</v>
      </c>
      <c r="K2123" s="11">
        <v>0</v>
      </c>
      <c r="L2123" s="11">
        <v>0</v>
      </c>
      <c r="M2123" s="11">
        <v>0</v>
      </c>
      <c r="N2123" s="11"/>
      <c r="O2123" s="11"/>
    </row>
    <row r="2124" spans="1:15" x14ac:dyDescent="0.35">
      <c r="A2124" s="10" t="str">
        <f t="shared" si="69"/>
        <v>DISTRIBUCION VOLUMEN X CRITERIO (kg ó litros)VinoDE 50 A 59 AÑOS</v>
      </c>
      <c r="B2124" s="10">
        <v>0</v>
      </c>
      <c r="C2124" s="10">
        <v>0</v>
      </c>
      <c r="D2124" s="10" t="s">
        <v>39</v>
      </c>
      <c r="E2124" s="84">
        <v>23.589739681093203</v>
      </c>
      <c r="F2124" s="84">
        <v>22.803101048664082</v>
      </c>
      <c r="G2124" s="84">
        <v>24.242068543234126</v>
      </c>
      <c r="H2124" s="11">
        <v>0</v>
      </c>
      <c r="I2124" s="11">
        <v>0</v>
      </c>
      <c r="J2124" s="11">
        <v>0</v>
      </c>
      <c r="K2124" s="11">
        <v>0</v>
      </c>
      <c r="L2124" s="11">
        <v>0</v>
      </c>
      <c r="M2124" s="11">
        <v>0</v>
      </c>
      <c r="N2124" s="11"/>
      <c r="O2124" s="11"/>
    </row>
    <row r="2125" spans="1:15" x14ac:dyDescent="0.35">
      <c r="A2125" s="10" t="str">
        <f t="shared" si="69"/>
        <v>DISTRIBUCION VOLUMEN X CRITERIO (kg ó litros)VinoDE 60 A 75 AÑOS</v>
      </c>
      <c r="B2125" s="10">
        <v>0</v>
      </c>
      <c r="C2125" s="10">
        <v>0</v>
      </c>
      <c r="D2125" s="10" t="s">
        <v>40</v>
      </c>
      <c r="E2125" s="84">
        <v>56.440065202888803</v>
      </c>
      <c r="F2125" s="84">
        <v>59.215552287507776</v>
      </c>
      <c r="G2125" s="84">
        <v>60.357148764498788</v>
      </c>
      <c r="H2125" s="11">
        <v>0</v>
      </c>
      <c r="I2125" s="11">
        <v>0</v>
      </c>
      <c r="J2125" s="11">
        <v>0</v>
      </c>
      <c r="K2125" s="11">
        <v>0</v>
      </c>
      <c r="L2125" s="11">
        <v>0</v>
      </c>
      <c r="M2125" s="11">
        <v>0</v>
      </c>
      <c r="N2125" s="11"/>
      <c r="O2125" s="11"/>
    </row>
    <row r="2126" spans="1:15" x14ac:dyDescent="0.35">
      <c r="A2126" s="10" t="str">
        <f t="shared" si="69"/>
        <v>DISTRIBUCION VOLUMEN X CRITERIO (kg ó litros)VinoNIVEL ALTO</v>
      </c>
      <c r="B2126" s="10">
        <v>0</v>
      </c>
      <c r="C2126" s="10">
        <v>0</v>
      </c>
      <c r="D2126" s="10" t="s">
        <v>203</v>
      </c>
      <c r="E2126" s="84">
        <v>27.070385849275063</v>
      </c>
      <c r="F2126" s="84">
        <v>28.076290351238075</v>
      </c>
      <c r="G2126" s="84">
        <v>27.626838887746292</v>
      </c>
      <c r="H2126" s="11">
        <v>0</v>
      </c>
      <c r="I2126" s="11">
        <v>0</v>
      </c>
      <c r="J2126" s="11">
        <v>0</v>
      </c>
      <c r="K2126" s="11">
        <v>0</v>
      </c>
      <c r="L2126" s="11">
        <v>0</v>
      </c>
      <c r="M2126" s="11">
        <v>0</v>
      </c>
      <c r="N2126" s="11"/>
      <c r="O2126" s="11"/>
    </row>
    <row r="2127" spans="1:15" x14ac:dyDescent="0.35">
      <c r="A2127" s="10" t="str">
        <f t="shared" si="69"/>
        <v>DISTRIBUCION VOLUMEN X CRITERIO (kg ó litros)VinoNIVEL MEDIO ALTO</v>
      </c>
      <c r="B2127" s="10">
        <v>0</v>
      </c>
      <c r="C2127" s="10">
        <v>0</v>
      </c>
      <c r="D2127" s="10" t="s">
        <v>204</v>
      </c>
      <c r="E2127" s="84">
        <v>15.182672909439935</v>
      </c>
      <c r="F2127" s="84">
        <v>14.85121893166326</v>
      </c>
      <c r="G2127" s="84">
        <v>14.701061006435875</v>
      </c>
      <c r="H2127" s="11">
        <v>0</v>
      </c>
      <c r="I2127" s="11">
        <v>0</v>
      </c>
      <c r="J2127" s="11">
        <v>0</v>
      </c>
      <c r="K2127" s="11">
        <v>0</v>
      </c>
      <c r="L2127" s="11">
        <v>0</v>
      </c>
      <c r="M2127" s="11">
        <v>0</v>
      </c>
      <c r="N2127" s="11"/>
      <c r="O2127" s="11"/>
    </row>
    <row r="2128" spans="1:15" x14ac:dyDescent="0.35">
      <c r="A2128" s="10" t="str">
        <f t="shared" si="69"/>
        <v>DISTRIBUCION VOLUMEN X CRITERIO (kg ó litros)VinoNIVEL MEDIO</v>
      </c>
      <c r="B2128" s="10">
        <v>0</v>
      </c>
      <c r="C2128" s="10">
        <v>0</v>
      </c>
      <c r="D2128" s="10" t="s">
        <v>205</v>
      </c>
      <c r="E2128" s="84">
        <v>22.702191159762318</v>
      </c>
      <c r="F2128" s="84">
        <v>24.218644923169979</v>
      </c>
      <c r="G2128" s="84">
        <v>26.10328502425152</v>
      </c>
      <c r="H2128" s="11">
        <v>0</v>
      </c>
      <c r="I2128" s="11">
        <v>0</v>
      </c>
      <c r="J2128" s="11">
        <v>0</v>
      </c>
      <c r="K2128" s="11">
        <v>0</v>
      </c>
      <c r="L2128" s="11">
        <v>0</v>
      </c>
      <c r="M2128" s="11">
        <v>0</v>
      </c>
      <c r="N2128" s="11"/>
      <c r="O2128" s="11"/>
    </row>
    <row r="2129" spans="1:15" x14ac:dyDescent="0.35">
      <c r="A2129" s="10" t="str">
        <f t="shared" si="69"/>
        <v>DISTRIBUCION VOLUMEN X CRITERIO (kg ó litros)VinoNIVEL MEDIO BAJO</v>
      </c>
      <c r="B2129" s="10">
        <v>0</v>
      </c>
      <c r="C2129" s="10">
        <v>0</v>
      </c>
      <c r="D2129" s="10" t="s">
        <v>206</v>
      </c>
      <c r="E2129" s="84">
        <v>15.046003874021752</v>
      </c>
      <c r="F2129" s="84">
        <v>14.923437971993108</v>
      </c>
      <c r="G2129" s="84">
        <v>13.082238579661535</v>
      </c>
      <c r="H2129" s="11">
        <v>0</v>
      </c>
      <c r="I2129" s="11">
        <v>0</v>
      </c>
      <c r="J2129" s="11">
        <v>0</v>
      </c>
      <c r="K2129" s="11">
        <v>0</v>
      </c>
      <c r="L2129" s="11">
        <v>0</v>
      </c>
      <c r="M2129" s="11">
        <v>0</v>
      </c>
      <c r="N2129" s="11"/>
      <c r="O2129" s="11"/>
    </row>
    <row r="2130" spans="1:15" x14ac:dyDescent="0.35">
      <c r="A2130" s="10" t="str">
        <f t="shared" si="69"/>
        <v>DISTRIBUCION VOLUMEN X CRITERIO (kg ó litros)VinoNIVEL BAJO</v>
      </c>
      <c r="B2130" s="10">
        <v>0</v>
      </c>
      <c r="C2130" s="10">
        <v>0</v>
      </c>
      <c r="D2130" s="10" t="s">
        <v>207</v>
      </c>
      <c r="E2130" s="84">
        <v>19.99874497061224</v>
      </c>
      <c r="F2130" s="84">
        <v>17.930408228079873</v>
      </c>
      <c r="G2130" s="84">
        <v>18.486577561958732</v>
      </c>
      <c r="H2130" s="11">
        <v>0</v>
      </c>
      <c r="I2130" s="11">
        <v>0</v>
      </c>
      <c r="J2130" s="11">
        <v>0</v>
      </c>
      <c r="K2130" s="11">
        <v>0</v>
      </c>
      <c r="L2130" s="11">
        <v>0</v>
      </c>
      <c r="M2130" s="11">
        <v>0</v>
      </c>
      <c r="N2130" s="11"/>
      <c r="O2130" s="11"/>
    </row>
    <row r="2131" spans="1:15" x14ac:dyDescent="0.35">
      <c r="A2131" s="10" t="str">
        <f t="shared" si="69"/>
        <v>DISTRIBUCION VOLUMEN X CRITERIO (kg ó litros)VinoHOMBRE</v>
      </c>
      <c r="B2131" s="10">
        <v>0</v>
      </c>
      <c r="C2131" s="10">
        <v>0</v>
      </c>
      <c r="D2131" s="10" t="s">
        <v>17</v>
      </c>
      <c r="E2131" s="84">
        <v>65.928155684701252</v>
      </c>
      <c r="F2131" s="84">
        <v>64.473666599490798</v>
      </c>
      <c r="G2131" s="84">
        <v>66.376993548081757</v>
      </c>
      <c r="H2131" s="11">
        <v>0</v>
      </c>
      <c r="I2131" s="11">
        <v>0</v>
      </c>
      <c r="J2131" s="11">
        <v>0</v>
      </c>
      <c r="K2131" s="11">
        <v>0</v>
      </c>
      <c r="L2131" s="11">
        <v>0</v>
      </c>
      <c r="M2131" s="11">
        <v>0</v>
      </c>
      <c r="N2131" s="11"/>
      <c r="O2131" s="11"/>
    </row>
    <row r="2132" spans="1:15" x14ac:dyDescent="0.35">
      <c r="A2132" s="10" t="str">
        <f t="shared" si="69"/>
        <v>DISTRIBUCION VOLUMEN X CRITERIO (kg ó litros)VinoMUJER</v>
      </c>
      <c r="B2132" s="10">
        <v>0</v>
      </c>
      <c r="C2132" s="10">
        <v>0</v>
      </c>
      <c r="D2132" s="10" t="s">
        <v>18</v>
      </c>
      <c r="E2132" s="84">
        <v>34.071843442504644</v>
      </c>
      <c r="F2132" s="84">
        <v>35.526330989193745</v>
      </c>
      <c r="G2132" s="84">
        <v>33.623006070995366</v>
      </c>
      <c r="H2132" s="11">
        <v>0</v>
      </c>
      <c r="I2132" s="11">
        <v>0</v>
      </c>
      <c r="J2132" s="11">
        <v>0</v>
      </c>
      <c r="K2132" s="11">
        <v>0</v>
      </c>
      <c r="L2132" s="11">
        <v>0</v>
      </c>
      <c r="M2132" s="11">
        <v>0</v>
      </c>
      <c r="N2132" s="11"/>
      <c r="O2132" s="11"/>
    </row>
    <row r="2133" spans="1:15" x14ac:dyDescent="0.35">
      <c r="A2133" s="10" t="str">
        <f>$B$1713&amp;$C$2133&amp;D2133</f>
        <v>DISTRIBUCION VOLUMEN X CRITERIO (kg ó litros)TintoT.ESPAÑA</v>
      </c>
      <c r="B2133" s="10">
        <v>0</v>
      </c>
      <c r="C2133" s="10" t="s">
        <v>127</v>
      </c>
      <c r="D2133" s="10" t="s">
        <v>32</v>
      </c>
      <c r="E2133" s="84">
        <v>100</v>
      </c>
      <c r="F2133" s="84">
        <v>100</v>
      </c>
      <c r="G2133" s="84">
        <v>100</v>
      </c>
      <c r="H2133" s="11">
        <v>0</v>
      </c>
      <c r="I2133" s="11">
        <v>0</v>
      </c>
      <c r="J2133" s="11">
        <v>0</v>
      </c>
      <c r="K2133" s="11">
        <v>0</v>
      </c>
      <c r="L2133" s="11">
        <v>0</v>
      </c>
      <c r="M2133" s="11">
        <v>0</v>
      </c>
      <c r="N2133" s="11"/>
      <c r="O2133" s="11"/>
    </row>
    <row r="2134" spans="1:15" x14ac:dyDescent="0.35">
      <c r="A2134" s="10" t="str">
        <f t="shared" ref="A2134:A2162" si="70">$B$1713&amp;$C$2133&amp;D2134</f>
        <v>DISTRIBUCION VOLUMEN X CRITERIO (kg ó litros)TintoBCN AM</v>
      </c>
      <c r="B2134" s="10">
        <v>0</v>
      </c>
      <c r="C2134" s="10">
        <v>0</v>
      </c>
      <c r="D2134" s="10" t="s">
        <v>1</v>
      </c>
      <c r="E2134" s="84">
        <v>9.1826629470133412</v>
      </c>
      <c r="F2134" s="84">
        <v>8.9384664330138186</v>
      </c>
      <c r="G2134" s="84">
        <v>8.7284433413135432</v>
      </c>
      <c r="H2134" s="11">
        <v>0</v>
      </c>
      <c r="I2134" s="11">
        <v>0</v>
      </c>
      <c r="J2134" s="11">
        <v>0</v>
      </c>
      <c r="K2134" s="11">
        <v>0</v>
      </c>
      <c r="L2134" s="11">
        <v>0</v>
      </c>
      <c r="M2134" s="11">
        <v>0</v>
      </c>
      <c r="N2134" s="11"/>
      <c r="O2134" s="11"/>
    </row>
    <row r="2135" spans="1:15" x14ac:dyDescent="0.35">
      <c r="A2135" s="10" t="str">
        <f t="shared" si="70"/>
        <v>DISTRIBUCION VOLUMEN X CRITERIO (kg ó litros)TintoREST.CAT ARAGON</v>
      </c>
      <c r="B2135" s="10">
        <v>0</v>
      </c>
      <c r="C2135" s="10">
        <v>0</v>
      </c>
      <c r="D2135" s="10" t="s">
        <v>2</v>
      </c>
      <c r="E2135" s="84">
        <v>13.329509277452015</v>
      </c>
      <c r="F2135" s="84">
        <v>15.852443624316637</v>
      </c>
      <c r="G2135" s="84">
        <v>20.523144829359172</v>
      </c>
      <c r="H2135" s="11">
        <v>0</v>
      </c>
      <c r="I2135" s="11">
        <v>0</v>
      </c>
      <c r="J2135" s="11">
        <v>0</v>
      </c>
      <c r="K2135" s="11">
        <v>0</v>
      </c>
      <c r="L2135" s="11">
        <v>0</v>
      </c>
      <c r="M2135" s="11">
        <v>0</v>
      </c>
      <c r="N2135" s="11"/>
      <c r="O2135" s="11"/>
    </row>
    <row r="2136" spans="1:15" x14ac:dyDescent="0.35">
      <c r="A2136" s="10" t="str">
        <f t="shared" si="70"/>
        <v>DISTRIBUCION VOLUMEN X CRITERIO (kg ó litros)TintoLEVANTE</v>
      </c>
      <c r="B2136" s="10">
        <v>0</v>
      </c>
      <c r="C2136" s="10">
        <v>0</v>
      </c>
      <c r="D2136" s="10" t="s">
        <v>3</v>
      </c>
      <c r="E2136" s="84">
        <v>13.240571907512329</v>
      </c>
      <c r="F2136" s="84">
        <v>13.534851932461233</v>
      </c>
      <c r="G2136" s="84">
        <v>11.961350934493614</v>
      </c>
      <c r="H2136" s="11">
        <v>0</v>
      </c>
      <c r="I2136" s="11">
        <v>0</v>
      </c>
      <c r="J2136" s="11">
        <v>0</v>
      </c>
      <c r="K2136" s="11">
        <v>0</v>
      </c>
      <c r="L2136" s="11">
        <v>0</v>
      </c>
      <c r="M2136" s="11">
        <v>0</v>
      </c>
      <c r="N2136" s="11"/>
      <c r="O2136" s="11"/>
    </row>
    <row r="2137" spans="1:15" x14ac:dyDescent="0.35">
      <c r="A2137" s="10" t="str">
        <f t="shared" si="70"/>
        <v>DISTRIBUCION VOLUMEN X CRITERIO (kg ó litros)TintoANDALUCIA</v>
      </c>
      <c r="B2137" s="10">
        <v>0</v>
      </c>
      <c r="C2137" s="10">
        <v>0</v>
      </c>
      <c r="D2137" s="10" t="s">
        <v>4</v>
      </c>
      <c r="E2137" s="84">
        <v>11.071114254052452</v>
      </c>
      <c r="F2137" s="84">
        <v>10.62783891557449</v>
      </c>
      <c r="G2137" s="84">
        <v>11.399365430856241</v>
      </c>
      <c r="H2137" s="11">
        <v>0</v>
      </c>
      <c r="I2137" s="11">
        <v>0</v>
      </c>
      <c r="J2137" s="11">
        <v>0</v>
      </c>
      <c r="K2137" s="11">
        <v>0</v>
      </c>
      <c r="L2137" s="11">
        <v>0</v>
      </c>
      <c r="M2137" s="11">
        <v>0</v>
      </c>
      <c r="N2137" s="11"/>
      <c r="O2137" s="11"/>
    </row>
    <row r="2138" spans="1:15" x14ac:dyDescent="0.35">
      <c r="A2138" s="10" t="str">
        <f t="shared" si="70"/>
        <v>DISTRIBUCION VOLUMEN X CRITERIO (kg ó litros)TintoMDD AM</v>
      </c>
      <c r="B2138" s="10">
        <v>0</v>
      </c>
      <c r="C2138" s="10">
        <v>0</v>
      </c>
      <c r="D2138" s="10" t="s">
        <v>5</v>
      </c>
      <c r="E2138" s="84">
        <v>14.793885108697474</v>
      </c>
      <c r="F2138" s="84">
        <v>11.740146922646883</v>
      </c>
      <c r="G2138" s="84">
        <v>10.932222660433952</v>
      </c>
      <c r="H2138" s="11">
        <v>0</v>
      </c>
      <c r="I2138" s="11">
        <v>0</v>
      </c>
      <c r="J2138" s="11">
        <v>0</v>
      </c>
      <c r="K2138" s="11">
        <v>0</v>
      </c>
      <c r="L2138" s="11">
        <v>0</v>
      </c>
      <c r="M2138" s="11">
        <v>0</v>
      </c>
      <c r="N2138" s="11"/>
      <c r="O2138" s="11"/>
    </row>
    <row r="2139" spans="1:15" x14ac:dyDescent="0.35">
      <c r="A2139" s="10" t="str">
        <f t="shared" si="70"/>
        <v>DISTRIBUCION VOLUMEN X CRITERIO (kg ó litros)TintoRTO CENTRO</v>
      </c>
      <c r="B2139" s="10">
        <v>0</v>
      </c>
      <c r="C2139" s="10">
        <v>0</v>
      </c>
      <c r="D2139" s="10" t="s">
        <v>6</v>
      </c>
      <c r="E2139" s="84">
        <v>8.7927578702582103</v>
      </c>
      <c r="F2139" s="84">
        <v>8.063087212282408</v>
      </c>
      <c r="G2139" s="84">
        <v>7.5007952181418593</v>
      </c>
      <c r="H2139" s="11">
        <v>0</v>
      </c>
      <c r="I2139" s="11">
        <v>0</v>
      </c>
      <c r="J2139" s="11">
        <v>0</v>
      </c>
      <c r="K2139" s="11">
        <v>0</v>
      </c>
      <c r="L2139" s="11">
        <v>0</v>
      </c>
      <c r="M2139" s="11">
        <v>0</v>
      </c>
      <c r="N2139" s="11"/>
      <c r="O2139" s="11"/>
    </row>
    <row r="2140" spans="1:15" x14ac:dyDescent="0.35">
      <c r="A2140" s="10" t="str">
        <f t="shared" si="70"/>
        <v>DISTRIBUCION VOLUMEN X CRITERIO (kg ó litros)TintoNORTE-CENTRO</v>
      </c>
      <c r="B2140" s="10">
        <v>0</v>
      </c>
      <c r="C2140" s="10">
        <v>0</v>
      </c>
      <c r="D2140" s="10" t="s">
        <v>7</v>
      </c>
      <c r="E2140" s="84">
        <v>15.988604710794757</v>
      </c>
      <c r="F2140" s="84">
        <v>18.207852148945488</v>
      </c>
      <c r="G2140" s="84">
        <v>15.840162361353096</v>
      </c>
      <c r="H2140" s="11">
        <v>0</v>
      </c>
      <c r="I2140" s="11">
        <v>0</v>
      </c>
      <c r="J2140" s="11">
        <v>0</v>
      </c>
      <c r="K2140" s="11">
        <v>0</v>
      </c>
      <c r="L2140" s="11">
        <v>0</v>
      </c>
      <c r="M2140" s="11">
        <v>0</v>
      </c>
      <c r="N2140" s="11"/>
      <c r="O2140" s="11"/>
    </row>
    <row r="2141" spans="1:15" x14ac:dyDescent="0.35">
      <c r="A2141" s="10" t="str">
        <f t="shared" si="70"/>
        <v>DISTRIBUCION VOLUMEN X CRITERIO (kg ó litros)TintoNOROESTE</v>
      </c>
      <c r="B2141" s="10">
        <v>0</v>
      </c>
      <c r="C2141" s="10">
        <v>0</v>
      </c>
      <c r="D2141" s="10" t="s">
        <v>8</v>
      </c>
      <c r="E2141" s="84">
        <v>13.60089167289085</v>
      </c>
      <c r="F2141" s="84">
        <v>13.035314318403779</v>
      </c>
      <c r="G2141" s="84">
        <v>13.11451128051706</v>
      </c>
      <c r="H2141" s="11">
        <v>0</v>
      </c>
      <c r="I2141" s="11">
        <v>0</v>
      </c>
      <c r="J2141" s="11">
        <v>0</v>
      </c>
      <c r="K2141" s="11">
        <v>0</v>
      </c>
      <c r="L2141" s="11">
        <v>0</v>
      </c>
      <c r="M2141" s="11">
        <v>0</v>
      </c>
      <c r="N2141" s="11"/>
      <c r="O2141" s="11"/>
    </row>
    <row r="2142" spans="1:15" x14ac:dyDescent="0.35">
      <c r="A2142" s="10" t="str">
        <f t="shared" si="70"/>
        <v>DISTRIBUCION VOLUMEN X CRITERIO (kg ó litros)Tinto&lt;2MIL</v>
      </c>
      <c r="B2142" s="10">
        <v>0</v>
      </c>
      <c r="C2142" s="10">
        <v>0</v>
      </c>
      <c r="D2142" s="10" t="s">
        <v>9</v>
      </c>
      <c r="E2142" s="84">
        <v>3.906188064089871</v>
      </c>
      <c r="F2142" s="84">
        <v>5.0225417918782522</v>
      </c>
      <c r="G2142" s="84">
        <v>8.0927871177226383</v>
      </c>
      <c r="H2142" s="11">
        <v>0</v>
      </c>
      <c r="I2142" s="11">
        <v>0</v>
      </c>
      <c r="J2142" s="11">
        <v>0</v>
      </c>
      <c r="K2142" s="11">
        <v>0</v>
      </c>
      <c r="L2142" s="11">
        <v>0</v>
      </c>
      <c r="M2142" s="11">
        <v>0</v>
      </c>
      <c r="N2142" s="11"/>
      <c r="O2142" s="11"/>
    </row>
    <row r="2143" spans="1:15" x14ac:dyDescent="0.35">
      <c r="A2143" s="10" t="str">
        <f t="shared" si="70"/>
        <v>DISTRIBUCION VOLUMEN X CRITERIO (kg ó litros)Tinto2-5MIL</v>
      </c>
      <c r="B2143" s="10">
        <v>0</v>
      </c>
      <c r="C2143" s="10">
        <v>0</v>
      </c>
      <c r="D2143" s="10" t="s">
        <v>10</v>
      </c>
      <c r="E2143" s="84">
        <v>5.7367769475413777</v>
      </c>
      <c r="F2143" s="84">
        <v>6.7173080474405467</v>
      </c>
      <c r="G2143" s="84">
        <v>5.1927692981974261</v>
      </c>
      <c r="H2143" s="11">
        <v>0</v>
      </c>
      <c r="I2143" s="11">
        <v>0</v>
      </c>
      <c r="J2143" s="11">
        <v>0</v>
      </c>
      <c r="K2143" s="11">
        <v>0</v>
      </c>
      <c r="L2143" s="11">
        <v>0</v>
      </c>
      <c r="M2143" s="11">
        <v>0</v>
      </c>
      <c r="N2143" s="11"/>
      <c r="O2143" s="11"/>
    </row>
    <row r="2144" spans="1:15" x14ac:dyDescent="0.35">
      <c r="A2144" s="10" t="str">
        <f t="shared" si="70"/>
        <v>DISTRIBUCION VOLUMEN X CRITERIO (kg ó litros)Tinto5-10MIL</v>
      </c>
      <c r="B2144" s="10">
        <v>0</v>
      </c>
      <c r="C2144" s="10">
        <v>0</v>
      </c>
      <c r="D2144" s="10" t="s">
        <v>11</v>
      </c>
      <c r="E2144" s="84">
        <v>6.8350359132641607</v>
      </c>
      <c r="F2144" s="84">
        <v>8.6348152400608313</v>
      </c>
      <c r="G2144" s="84">
        <v>8.31637729778903</v>
      </c>
      <c r="H2144" s="11">
        <v>0</v>
      </c>
      <c r="I2144" s="11">
        <v>0</v>
      </c>
      <c r="J2144" s="11">
        <v>0</v>
      </c>
      <c r="K2144" s="11">
        <v>0</v>
      </c>
      <c r="L2144" s="11">
        <v>0</v>
      </c>
      <c r="M2144" s="11">
        <v>0</v>
      </c>
      <c r="N2144" s="11"/>
      <c r="O2144" s="11"/>
    </row>
    <row r="2145" spans="1:15" x14ac:dyDescent="0.35">
      <c r="A2145" s="10" t="str">
        <f t="shared" si="70"/>
        <v>DISTRIBUCION VOLUMEN X CRITERIO (kg ó litros)Tinto10-30MIL</v>
      </c>
      <c r="B2145" s="10">
        <v>0</v>
      </c>
      <c r="C2145" s="10">
        <v>0</v>
      </c>
      <c r="D2145" s="10" t="s">
        <v>12</v>
      </c>
      <c r="E2145" s="84">
        <v>14.514463910309679</v>
      </c>
      <c r="F2145" s="84">
        <v>16.105553091812784</v>
      </c>
      <c r="G2145" s="84">
        <v>16.478218173640165</v>
      </c>
      <c r="H2145" s="11">
        <v>0</v>
      </c>
      <c r="I2145" s="11">
        <v>0</v>
      </c>
      <c r="J2145" s="11">
        <v>0</v>
      </c>
      <c r="K2145" s="11">
        <v>0</v>
      </c>
      <c r="L2145" s="11">
        <v>0</v>
      </c>
      <c r="M2145" s="11">
        <v>0</v>
      </c>
      <c r="N2145" s="11"/>
      <c r="O2145" s="11"/>
    </row>
    <row r="2146" spans="1:15" x14ac:dyDescent="0.35">
      <c r="A2146" s="10" t="str">
        <f t="shared" si="70"/>
        <v>DISTRIBUCION VOLUMEN X CRITERIO (kg ó litros)Tinto30-100MIL</v>
      </c>
      <c r="B2146" s="10">
        <v>0</v>
      </c>
      <c r="C2146" s="10">
        <v>0</v>
      </c>
      <c r="D2146" s="10" t="s">
        <v>13</v>
      </c>
      <c r="E2146" s="84">
        <v>14.906222911819722</v>
      </c>
      <c r="F2146" s="84">
        <v>14.759452489381719</v>
      </c>
      <c r="G2146" s="84">
        <v>17.784722357044867</v>
      </c>
      <c r="H2146" s="11">
        <v>0</v>
      </c>
      <c r="I2146" s="11">
        <v>0</v>
      </c>
      <c r="J2146" s="11">
        <v>0</v>
      </c>
      <c r="K2146" s="11">
        <v>0</v>
      </c>
      <c r="L2146" s="11">
        <v>0</v>
      </c>
      <c r="M2146" s="11">
        <v>0</v>
      </c>
      <c r="N2146" s="11"/>
      <c r="O2146" s="11"/>
    </row>
    <row r="2147" spans="1:15" x14ac:dyDescent="0.35">
      <c r="A2147" s="10" t="str">
        <f t="shared" si="70"/>
        <v>DISTRIBUCION VOLUMEN X CRITERIO (kg ó litros)Tinto100-200MIL</v>
      </c>
      <c r="B2147" s="10">
        <v>0</v>
      </c>
      <c r="C2147" s="10">
        <v>0</v>
      </c>
      <c r="D2147" s="10" t="s">
        <v>14</v>
      </c>
      <c r="E2147" s="84">
        <v>12.114303684496672</v>
      </c>
      <c r="F2147" s="84">
        <v>10.551491206286133</v>
      </c>
      <c r="G2147" s="84">
        <v>10.323915355245079</v>
      </c>
      <c r="H2147" s="11">
        <v>0</v>
      </c>
      <c r="I2147" s="11">
        <v>0</v>
      </c>
      <c r="J2147" s="11">
        <v>0</v>
      </c>
      <c r="K2147" s="11">
        <v>0</v>
      </c>
      <c r="L2147" s="11">
        <v>0</v>
      </c>
      <c r="M2147" s="11">
        <v>0</v>
      </c>
      <c r="N2147" s="11"/>
      <c r="O2147" s="11"/>
    </row>
    <row r="2148" spans="1:15" x14ac:dyDescent="0.35">
      <c r="A2148" s="10" t="str">
        <f t="shared" si="70"/>
        <v>DISTRIBUCION VOLUMEN X CRITERIO (kg ó litros)Tinto200-500MIL</v>
      </c>
      <c r="B2148" s="10">
        <v>0</v>
      </c>
      <c r="C2148" s="10">
        <v>0</v>
      </c>
      <c r="D2148" s="10" t="s">
        <v>15</v>
      </c>
      <c r="E2148" s="84">
        <v>19.54927733842165</v>
      </c>
      <c r="F2148" s="84">
        <v>18.597891961262043</v>
      </c>
      <c r="G2148" s="84">
        <v>15.931386659325202</v>
      </c>
      <c r="H2148" s="11">
        <v>0</v>
      </c>
      <c r="I2148" s="11">
        <v>0</v>
      </c>
      <c r="J2148" s="11">
        <v>0</v>
      </c>
      <c r="K2148" s="11">
        <v>0</v>
      </c>
      <c r="L2148" s="11">
        <v>0</v>
      </c>
      <c r="M2148" s="11">
        <v>0</v>
      </c>
      <c r="N2148" s="11"/>
      <c r="O2148" s="11"/>
    </row>
    <row r="2149" spans="1:15" x14ac:dyDescent="0.35">
      <c r="A2149" s="10" t="str">
        <f t="shared" si="70"/>
        <v>DISTRIBUCION VOLUMEN X CRITERIO (kg ó litros)Tinto&gt;500MIL</v>
      </c>
      <c r="B2149" s="10">
        <v>0</v>
      </c>
      <c r="C2149" s="10">
        <v>0</v>
      </c>
      <c r="D2149" s="10" t="s">
        <v>16</v>
      </c>
      <c r="E2149" s="84">
        <v>22.437730751427956</v>
      </c>
      <c r="F2149" s="84">
        <v>19.610950091754003</v>
      </c>
      <c r="G2149" s="84">
        <v>17.879829090299211</v>
      </c>
      <c r="H2149" s="11">
        <v>0</v>
      </c>
      <c r="I2149" s="11">
        <v>0</v>
      </c>
      <c r="J2149" s="11">
        <v>0</v>
      </c>
      <c r="K2149" s="11">
        <v>0</v>
      </c>
      <c r="L2149" s="11">
        <v>0</v>
      </c>
      <c r="M2149" s="11">
        <v>0</v>
      </c>
      <c r="N2149" s="11"/>
      <c r="O2149" s="11"/>
    </row>
    <row r="2150" spans="1:15" x14ac:dyDescent="0.35">
      <c r="A2150" s="10" t="str">
        <f t="shared" si="70"/>
        <v>DISTRIBUCION VOLUMEN X CRITERIO (kg ó litros)TintoDE 15 A 19 AÑOS</v>
      </c>
      <c r="B2150" s="10">
        <v>0</v>
      </c>
      <c r="C2150" s="10">
        <v>0</v>
      </c>
      <c r="D2150" s="10" t="s">
        <v>35</v>
      </c>
      <c r="E2150" s="84">
        <v>5.492228598158045E-2</v>
      </c>
      <c r="F2150" s="84">
        <v>0.17284261155589625</v>
      </c>
      <c r="G2150" s="84">
        <v>7.8816831643606894E-2</v>
      </c>
      <c r="H2150" s="11">
        <v>0</v>
      </c>
      <c r="I2150" s="11">
        <v>0</v>
      </c>
      <c r="J2150" s="11">
        <v>0</v>
      </c>
      <c r="K2150" s="11">
        <v>0</v>
      </c>
      <c r="L2150" s="11">
        <v>0</v>
      </c>
      <c r="M2150" s="11">
        <v>0</v>
      </c>
      <c r="N2150" s="11"/>
      <c r="O2150" s="11"/>
    </row>
    <row r="2151" spans="1:15" x14ac:dyDescent="0.35">
      <c r="A2151" s="10" t="str">
        <f t="shared" si="70"/>
        <v>DISTRIBUCION VOLUMEN X CRITERIO (kg ó litros)TintoDE 20 A 24 AÑOS</v>
      </c>
      <c r="B2151" s="10">
        <v>0</v>
      </c>
      <c r="C2151" s="10">
        <v>0</v>
      </c>
      <c r="D2151" s="10" t="s">
        <v>36</v>
      </c>
      <c r="E2151" s="84">
        <v>0.59670075563379188</v>
      </c>
      <c r="F2151" s="84">
        <v>0.73372748346841932</v>
      </c>
      <c r="G2151" s="84">
        <v>0.37740014562400537</v>
      </c>
      <c r="H2151" s="11">
        <v>0</v>
      </c>
      <c r="I2151" s="11">
        <v>0</v>
      </c>
      <c r="J2151" s="11">
        <v>0</v>
      </c>
      <c r="K2151" s="11">
        <v>0</v>
      </c>
      <c r="L2151" s="11">
        <v>0</v>
      </c>
      <c r="M2151" s="11">
        <v>0</v>
      </c>
      <c r="N2151" s="11"/>
      <c r="O2151" s="11"/>
    </row>
    <row r="2152" spans="1:15" x14ac:dyDescent="0.35">
      <c r="A2152" s="10" t="str">
        <f t="shared" si="70"/>
        <v>DISTRIBUCION VOLUMEN X CRITERIO (kg ó litros)TintoDE 25 A 34 AÑOS</v>
      </c>
      <c r="B2152" s="10">
        <v>0</v>
      </c>
      <c r="C2152" s="10">
        <v>0</v>
      </c>
      <c r="D2152" s="10" t="s">
        <v>37</v>
      </c>
      <c r="E2152" s="84">
        <v>2.418357945046282</v>
      </c>
      <c r="F2152" s="84">
        <v>2.4959031252282786</v>
      </c>
      <c r="G2152" s="84">
        <v>2.2073192814340694</v>
      </c>
      <c r="H2152" s="11">
        <v>0</v>
      </c>
      <c r="I2152" s="11">
        <v>0</v>
      </c>
      <c r="J2152" s="11">
        <v>0</v>
      </c>
      <c r="K2152" s="11">
        <v>0</v>
      </c>
      <c r="L2152" s="11">
        <v>0</v>
      </c>
      <c r="M2152" s="11">
        <v>0</v>
      </c>
      <c r="N2152" s="11"/>
      <c r="O2152" s="11"/>
    </row>
    <row r="2153" spans="1:15" x14ac:dyDescent="0.35">
      <c r="A2153" s="10" t="str">
        <f t="shared" si="70"/>
        <v>DISTRIBUCION VOLUMEN X CRITERIO (kg ó litros)TintoDE 35 A 49 AÑOS</v>
      </c>
      <c r="B2153" s="10">
        <v>0</v>
      </c>
      <c r="C2153" s="10">
        <v>0</v>
      </c>
      <c r="D2153" s="10" t="s">
        <v>38</v>
      </c>
      <c r="E2153" s="84">
        <v>14.966724371113168</v>
      </c>
      <c r="F2153" s="84">
        <v>13.539395915708843</v>
      </c>
      <c r="G2153" s="84">
        <v>12.240297706188317</v>
      </c>
      <c r="H2153" s="11">
        <v>0</v>
      </c>
      <c r="I2153" s="11">
        <v>0</v>
      </c>
      <c r="J2153" s="11">
        <v>0</v>
      </c>
      <c r="K2153" s="11">
        <v>0</v>
      </c>
      <c r="L2153" s="11">
        <v>0</v>
      </c>
      <c r="M2153" s="11">
        <v>0</v>
      </c>
      <c r="N2153" s="11"/>
      <c r="O2153" s="11"/>
    </row>
    <row r="2154" spans="1:15" x14ac:dyDescent="0.35">
      <c r="A2154" s="10" t="str">
        <f t="shared" si="70"/>
        <v>DISTRIBUCION VOLUMEN X CRITERIO (kg ó litros)TintoDE 50 A 59 AÑOS</v>
      </c>
      <c r="B2154" s="10">
        <v>0</v>
      </c>
      <c r="C2154" s="10">
        <v>0</v>
      </c>
      <c r="D2154" s="10" t="s">
        <v>39</v>
      </c>
      <c r="E2154" s="84">
        <v>23.712212708671032</v>
      </c>
      <c r="F2154" s="84">
        <v>22.498811362259403</v>
      </c>
      <c r="G2154" s="84">
        <v>23.458819182366376</v>
      </c>
      <c r="H2154" s="11">
        <v>0</v>
      </c>
      <c r="I2154" s="11">
        <v>0</v>
      </c>
      <c r="J2154" s="11">
        <v>0</v>
      </c>
      <c r="K2154" s="11">
        <v>0</v>
      </c>
      <c r="L2154" s="11">
        <v>0</v>
      </c>
      <c r="M2154" s="11">
        <v>0</v>
      </c>
      <c r="N2154" s="11"/>
      <c r="O2154" s="11"/>
    </row>
    <row r="2155" spans="1:15" x14ac:dyDescent="0.35">
      <c r="A2155" s="10" t="str">
        <f t="shared" si="70"/>
        <v>DISTRIBUCION VOLUMEN X CRITERIO (kg ó litros)TintoDE 60 A 75 AÑOS</v>
      </c>
      <c r="B2155" s="10">
        <v>0</v>
      </c>
      <c r="C2155" s="10">
        <v>0</v>
      </c>
      <c r="D2155" s="10" t="s">
        <v>40</v>
      </c>
      <c r="E2155" s="84">
        <v>58.251066519930625</v>
      </c>
      <c r="F2155" s="84">
        <v>60.559314220190387</v>
      </c>
      <c r="G2155" s="84">
        <v>61.637353223820938</v>
      </c>
      <c r="H2155" s="11">
        <v>0</v>
      </c>
      <c r="I2155" s="11">
        <v>0</v>
      </c>
      <c r="J2155" s="11">
        <v>0</v>
      </c>
      <c r="K2155" s="11">
        <v>0</v>
      </c>
      <c r="L2155" s="11">
        <v>0</v>
      </c>
      <c r="M2155" s="11">
        <v>0</v>
      </c>
      <c r="N2155" s="11"/>
      <c r="O2155" s="11"/>
    </row>
    <row r="2156" spans="1:15" x14ac:dyDescent="0.35">
      <c r="A2156" s="10" t="str">
        <f t="shared" si="70"/>
        <v>DISTRIBUCION VOLUMEN X CRITERIO (kg ó litros)TintoNIVEL ALTO</v>
      </c>
      <c r="B2156" s="10">
        <v>0</v>
      </c>
      <c r="C2156" s="10">
        <v>0</v>
      </c>
      <c r="D2156" s="10" t="s">
        <v>203</v>
      </c>
      <c r="E2156" s="84">
        <v>24.569795876045404</v>
      </c>
      <c r="F2156" s="84">
        <v>25.650214170695762</v>
      </c>
      <c r="G2156" s="84">
        <v>24.826338558862986</v>
      </c>
      <c r="H2156" s="11">
        <v>0</v>
      </c>
      <c r="I2156" s="11">
        <v>0</v>
      </c>
      <c r="J2156" s="11">
        <v>0</v>
      </c>
      <c r="K2156" s="11">
        <v>0</v>
      </c>
      <c r="L2156" s="11">
        <v>0</v>
      </c>
      <c r="M2156" s="11">
        <v>0</v>
      </c>
      <c r="N2156" s="11"/>
      <c r="O2156" s="11"/>
    </row>
    <row r="2157" spans="1:15" x14ac:dyDescent="0.35">
      <c r="A2157" s="10" t="str">
        <f t="shared" si="70"/>
        <v>DISTRIBUCION VOLUMEN X CRITERIO (kg ó litros)TintoNIVEL MEDIO ALTO</v>
      </c>
      <c r="B2157" s="10">
        <v>0</v>
      </c>
      <c r="C2157" s="10">
        <v>0</v>
      </c>
      <c r="D2157" s="10" t="s">
        <v>204</v>
      </c>
      <c r="E2157" s="84">
        <v>16.276396916047169</v>
      </c>
      <c r="F2157" s="84">
        <v>15.597206309563576</v>
      </c>
      <c r="G2157" s="84">
        <v>15.797227443004411</v>
      </c>
      <c r="H2157" s="11">
        <v>0</v>
      </c>
      <c r="I2157" s="11">
        <v>0</v>
      </c>
      <c r="J2157" s="11">
        <v>0</v>
      </c>
      <c r="K2157" s="11">
        <v>0</v>
      </c>
      <c r="L2157" s="11">
        <v>0</v>
      </c>
      <c r="M2157" s="11">
        <v>0</v>
      </c>
      <c r="N2157" s="11"/>
      <c r="O2157" s="11"/>
    </row>
    <row r="2158" spans="1:15" x14ac:dyDescent="0.35">
      <c r="A2158" s="10" t="str">
        <f t="shared" si="70"/>
        <v>DISTRIBUCION VOLUMEN X CRITERIO (kg ó litros)TintoNIVEL MEDIO</v>
      </c>
      <c r="B2158" s="10">
        <v>0</v>
      </c>
      <c r="C2158" s="10">
        <v>0</v>
      </c>
      <c r="D2158" s="10" t="s">
        <v>205</v>
      </c>
      <c r="E2158" s="84">
        <v>22.51882984620384</v>
      </c>
      <c r="F2158" s="84">
        <v>21.994013266458005</v>
      </c>
      <c r="G2158" s="84">
        <v>24.626983513886536</v>
      </c>
      <c r="H2158" s="11">
        <v>0</v>
      </c>
      <c r="I2158" s="11">
        <v>0</v>
      </c>
      <c r="J2158" s="11">
        <v>0</v>
      </c>
      <c r="K2158" s="11">
        <v>0</v>
      </c>
      <c r="L2158" s="11">
        <v>0</v>
      </c>
      <c r="M2158" s="11">
        <v>0</v>
      </c>
      <c r="N2158" s="11"/>
      <c r="O2158" s="11"/>
    </row>
    <row r="2159" spans="1:15" x14ac:dyDescent="0.35">
      <c r="A2159" s="10" t="str">
        <f t="shared" si="70"/>
        <v>DISTRIBUCION VOLUMEN X CRITERIO (kg ó litros)TintoNIVEL MEDIO BAJO</v>
      </c>
      <c r="B2159" s="10">
        <v>0</v>
      </c>
      <c r="C2159" s="10">
        <v>0</v>
      </c>
      <c r="D2159" s="10" t="s">
        <v>206</v>
      </c>
      <c r="E2159" s="84">
        <v>16.073658893501577</v>
      </c>
      <c r="F2159" s="84">
        <v>16.325721430282535</v>
      </c>
      <c r="G2159" s="84">
        <v>14.34269989785151</v>
      </c>
      <c r="H2159" s="11">
        <v>0</v>
      </c>
      <c r="I2159" s="11">
        <v>0</v>
      </c>
      <c r="J2159" s="11">
        <v>0</v>
      </c>
      <c r="K2159" s="11">
        <v>0</v>
      </c>
      <c r="L2159" s="11">
        <v>0</v>
      </c>
      <c r="M2159" s="11">
        <v>0</v>
      </c>
      <c r="N2159" s="11"/>
      <c r="O2159" s="11"/>
    </row>
    <row r="2160" spans="1:15" x14ac:dyDescent="0.35">
      <c r="A2160" s="10" t="str">
        <f t="shared" si="70"/>
        <v>DISTRIBUCION VOLUMEN X CRITERIO (kg ó litros)TintoNIVEL BAJO</v>
      </c>
      <c r="B2160" s="10">
        <v>0</v>
      </c>
      <c r="C2160" s="10">
        <v>0</v>
      </c>
      <c r="D2160" s="10" t="s">
        <v>207</v>
      </c>
      <c r="E2160" s="84">
        <v>20.561320205447664</v>
      </c>
      <c r="F2160" s="84">
        <v>20.432843334684161</v>
      </c>
      <c r="G2160" s="84">
        <v>20.406751547175077</v>
      </c>
      <c r="H2160" s="11">
        <v>0</v>
      </c>
      <c r="I2160" s="11">
        <v>0</v>
      </c>
      <c r="J2160" s="11">
        <v>0</v>
      </c>
      <c r="K2160" s="11">
        <v>0</v>
      </c>
      <c r="L2160" s="11">
        <v>0</v>
      </c>
      <c r="M2160" s="11">
        <v>0</v>
      </c>
      <c r="N2160" s="11"/>
      <c r="O2160" s="11"/>
    </row>
    <row r="2161" spans="1:15" x14ac:dyDescent="0.35">
      <c r="A2161" s="10" t="str">
        <f t="shared" si="70"/>
        <v>DISTRIBUCION VOLUMEN X CRITERIO (kg ó litros)TintoHOMBRE</v>
      </c>
      <c r="B2161" s="10">
        <v>0</v>
      </c>
      <c r="C2161" s="10">
        <v>0</v>
      </c>
      <c r="D2161" s="10" t="s">
        <v>17</v>
      </c>
      <c r="E2161" s="84">
        <v>68.819324309573531</v>
      </c>
      <c r="F2161" s="84">
        <v>65.83028507379737</v>
      </c>
      <c r="G2161" s="84">
        <v>67.218632115566294</v>
      </c>
      <c r="H2161" s="11">
        <v>0</v>
      </c>
      <c r="I2161" s="11">
        <v>0</v>
      </c>
      <c r="J2161" s="11">
        <v>0</v>
      </c>
      <c r="K2161" s="11">
        <v>0</v>
      </c>
      <c r="L2161" s="11">
        <v>0</v>
      </c>
      <c r="M2161" s="11">
        <v>0</v>
      </c>
      <c r="N2161" s="11"/>
      <c r="O2161" s="11"/>
    </row>
    <row r="2162" spans="1:15" x14ac:dyDescent="0.35">
      <c r="A2162" s="10" t="str">
        <f t="shared" si="70"/>
        <v>DISTRIBUCION VOLUMEN X CRITERIO (kg ó litros)TintoMUJER</v>
      </c>
      <c r="B2162" s="10">
        <v>0</v>
      </c>
      <c r="C2162" s="10">
        <v>0</v>
      </c>
      <c r="D2162" s="10" t="s">
        <v>18</v>
      </c>
      <c r="E2162" s="84">
        <v>31.180675654972461</v>
      </c>
      <c r="F2162" s="84">
        <v>34.169715100161646</v>
      </c>
      <c r="G2162" s="84">
        <v>32.78136788443372</v>
      </c>
      <c r="H2162" s="11">
        <v>0</v>
      </c>
      <c r="I2162" s="11">
        <v>0</v>
      </c>
      <c r="J2162" s="11">
        <v>0</v>
      </c>
      <c r="K2162" s="11">
        <v>0</v>
      </c>
      <c r="L2162" s="11">
        <v>0</v>
      </c>
      <c r="M2162" s="11">
        <v>0</v>
      </c>
      <c r="N2162" s="11"/>
      <c r="O2162" s="11"/>
    </row>
    <row r="2163" spans="1:15" x14ac:dyDescent="0.35">
      <c r="A2163" s="10" t="str">
        <f>$B$1713&amp;$C$2163&amp;D2163</f>
        <v>DISTRIBUCION VOLUMEN X CRITERIO (kg ó litros)BlancoT.ESPAÑA</v>
      </c>
      <c r="B2163" s="10">
        <v>0</v>
      </c>
      <c r="C2163" s="10" t="s">
        <v>128</v>
      </c>
      <c r="D2163" s="10" t="s">
        <v>32</v>
      </c>
      <c r="E2163" s="84">
        <v>100</v>
      </c>
      <c r="F2163" s="84">
        <v>100</v>
      </c>
      <c r="G2163" s="84">
        <v>100</v>
      </c>
      <c r="H2163" s="11">
        <v>0</v>
      </c>
      <c r="I2163" s="11">
        <v>0</v>
      </c>
      <c r="J2163" s="11">
        <v>0</v>
      </c>
      <c r="K2163" s="11">
        <v>0</v>
      </c>
      <c r="L2163" s="11">
        <v>0</v>
      </c>
      <c r="M2163" s="11">
        <v>0</v>
      </c>
      <c r="N2163" s="11"/>
      <c r="O2163" s="11"/>
    </row>
    <row r="2164" spans="1:15" x14ac:dyDescent="0.35">
      <c r="A2164" s="10" t="str">
        <f t="shared" ref="A2164:A2192" si="71">$B$1713&amp;$C$2163&amp;D2164</f>
        <v>DISTRIBUCION VOLUMEN X CRITERIO (kg ó litros)BlancoBCN AM</v>
      </c>
      <c r="B2164" s="10">
        <v>0</v>
      </c>
      <c r="C2164" s="10">
        <v>0</v>
      </c>
      <c r="D2164" s="10" t="s">
        <v>1</v>
      </c>
      <c r="E2164" s="84">
        <v>6.5560008252641762</v>
      </c>
      <c r="F2164" s="84">
        <v>6.2810656757058467</v>
      </c>
      <c r="G2164" s="84">
        <v>6.6752557899661005</v>
      </c>
      <c r="H2164" s="11">
        <v>0</v>
      </c>
      <c r="I2164" s="11">
        <v>0</v>
      </c>
      <c r="J2164" s="11">
        <v>0</v>
      </c>
      <c r="K2164" s="11">
        <v>0</v>
      </c>
      <c r="L2164" s="11">
        <v>0</v>
      </c>
      <c r="M2164" s="11">
        <v>0</v>
      </c>
      <c r="N2164" s="11"/>
      <c r="O2164" s="11"/>
    </row>
    <row r="2165" spans="1:15" x14ac:dyDescent="0.35">
      <c r="A2165" s="10" t="str">
        <f t="shared" si="71"/>
        <v>DISTRIBUCION VOLUMEN X CRITERIO (kg ó litros)BlancoREST.CAT ARAGON</v>
      </c>
      <c r="B2165" s="10">
        <v>0</v>
      </c>
      <c r="C2165" s="10">
        <v>0</v>
      </c>
      <c r="D2165" s="10" t="s">
        <v>2</v>
      </c>
      <c r="E2165" s="84">
        <v>12.599239714446167</v>
      </c>
      <c r="F2165" s="84">
        <v>15.964663950996389</v>
      </c>
      <c r="G2165" s="84">
        <v>16.697028485610911</v>
      </c>
      <c r="H2165" s="11">
        <v>0</v>
      </c>
      <c r="I2165" s="11">
        <v>0</v>
      </c>
      <c r="J2165" s="11">
        <v>0</v>
      </c>
      <c r="K2165" s="11">
        <v>0</v>
      </c>
      <c r="L2165" s="11">
        <v>0</v>
      </c>
      <c r="M2165" s="11">
        <v>0</v>
      </c>
      <c r="N2165" s="11"/>
      <c r="O2165" s="11"/>
    </row>
    <row r="2166" spans="1:15" x14ac:dyDescent="0.35">
      <c r="A2166" s="10" t="str">
        <f t="shared" si="71"/>
        <v>DISTRIBUCION VOLUMEN X CRITERIO (kg ó litros)BlancoLEVANTE</v>
      </c>
      <c r="B2166" s="10">
        <v>0</v>
      </c>
      <c r="C2166" s="10">
        <v>0</v>
      </c>
      <c r="D2166" s="10" t="s">
        <v>3</v>
      </c>
      <c r="E2166" s="84">
        <v>9.6749380260778661</v>
      </c>
      <c r="F2166" s="84">
        <v>9.2270649703394838</v>
      </c>
      <c r="G2166" s="84">
        <v>8.3206745954284198</v>
      </c>
      <c r="H2166" s="11">
        <v>0</v>
      </c>
      <c r="I2166" s="11">
        <v>0</v>
      </c>
      <c r="J2166" s="11">
        <v>0</v>
      </c>
      <c r="K2166" s="11">
        <v>0</v>
      </c>
      <c r="L2166" s="11">
        <v>0</v>
      </c>
      <c r="M2166" s="11">
        <v>0</v>
      </c>
      <c r="N2166" s="11"/>
      <c r="O2166" s="11"/>
    </row>
    <row r="2167" spans="1:15" x14ac:dyDescent="0.35">
      <c r="A2167" s="10" t="str">
        <f t="shared" si="71"/>
        <v>DISTRIBUCION VOLUMEN X CRITERIO (kg ó litros)BlancoANDALUCIA</v>
      </c>
      <c r="B2167" s="10">
        <v>0</v>
      </c>
      <c r="C2167" s="10">
        <v>0</v>
      </c>
      <c r="D2167" s="10" t="s">
        <v>4</v>
      </c>
      <c r="E2167" s="84">
        <v>10.661708513171865</v>
      </c>
      <c r="F2167" s="84">
        <v>8.8688796323771637</v>
      </c>
      <c r="G2167" s="84">
        <v>10.860742341071553</v>
      </c>
      <c r="H2167" s="11">
        <v>0</v>
      </c>
      <c r="I2167" s="11">
        <v>0</v>
      </c>
      <c r="J2167" s="11">
        <v>0</v>
      </c>
      <c r="K2167" s="11">
        <v>0</v>
      </c>
      <c r="L2167" s="11">
        <v>0</v>
      </c>
      <c r="M2167" s="11">
        <v>0</v>
      </c>
      <c r="N2167" s="11"/>
      <c r="O2167" s="11"/>
    </row>
    <row r="2168" spans="1:15" x14ac:dyDescent="0.35">
      <c r="A2168" s="10" t="str">
        <f t="shared" si="71"/>
        <v>DISTRIBUCION VOLUMEN X CRITERIO (kg ó litros)BlancoMDD AM</v>
      </c>
      <c r="B2168" s="10">
        <v>0</v>
      </c>
      <c r="C2168" s="10">
        <v>0</v>
      </c>
      <c r="D2168" s="10" t="s">
        <v>5</v>
      </c>
      <c r="E2168" s="84">
        <v>15.941708640896801</v>
      </c>
      <c r="F2168" s="84">
        <v>18.236056428332159</v>
      </c>
      <c r="G2168" s="84">
        <v>16.250199927045731</v>
      </c>
      <c r="H2168" s="11">
        <v>0</v>
      </c>
      <c r="I2168" s="11">
        <v>0</v>
      </c>
      <c r="J2168" s="11">
        <v>0</v>
      </c>
      <c r="K2168" s="11">
        <v>0</v>
      </c>
      <c r="L2168" s="11">
        <v>0</v>
      </c>
      <c r="M2168" s="11">
        <v>0</v>
      </c>
      <c r="N2168" s="11"/>
      <c r="O2168" s="11"/>
    </row>
    <row r="2169" spans="1:15" x14ac:dyDescent="0.35">
      <c r="A2169" s="10" t="str">
        <f t="shared" si="71"/>
        <v>DISTRIBUCION VOLUMEN X CRITERIO (kg ó litros)BlancoRTO CENTRO</v>
      </c>
      <c r="B2169" s="10">
        <v>0</v>
      </c>
      <c r="C2169" s="10">
        <v>0</v>
      </c>
      <c r="D2169" s="10" t="s">
        <v>6</v>
      </c>
      <c r="E2169" s="84">
        <v>9.2275741623042187</v>
      </c>
      <c r="F2169" s="84">
        <v>7.6683868565218294</v>
      </c>
      <c r="G2169" s="84">
        <v>7.4398428016806264</v>
      </c>
      <c r="H2169" s="11">
        <v>0</v>
      </c>
      <c r="I2169" s="11">
        <v>0</v>
      </c>
      <c r="J2169" s="11">
        <v>0</v>
      </c>
      <c r="K2169" s="11">
        <v>0</v>
      </c>
      <c r="L2169" s="11">
        <v>0</v>
      </c>
      <c r="M2169" s="11">
        <v>0</v>
      </c>
      <c r="N2169" s="11"/>
      <c r="O2169" s="11"/>
    </row>
    <row r="2170" spans="1:15" x14ac:dyDescent="0.35">
      <c r="A2170" s="10" t="str">
        <f t="shared" si="71"/>
        <v>DISTRIBUCION VOLUMEN X CRITERIO (kg ó litros)BlancoNORTE-CENTRO</v>
      </c>
      <c r="B2170" s="10">
        <v>0</v>
      </c>
      <c r="C2170" s="10">
        <v>0</v>
      </c>
      <c r="D2170" s="10" t="s">
        <v>7</v>
      </c>
      <c r="E2170" s="84">
        <v>20.70551045644347</v>
      </c>
      <c r="F2170" s="84">
        <v>17.950096554987738</v>
      </c>
      <c r="G2170" s="84">
        <v>19.401610208211597</v>
      </c>
      <c r="H2170" s="11">
        <v>0</v>
      </c>
      <c r="I2170" s="11">
        <v>0</v>
      </c>
      <c r="J2170" s="11">
        <v>0</v>
      </c>
      <c r="K2170" s="11">
        <v>0</v>
      </c>
      <c r="L2170" s="11">
        <v>0</v>
      </c>
      <c r="M2170" s="11">
        <v>0</v>
      </c>
      <c r="N2170" s="11"/>
      <c r="O2170" s="11"/>
    </row>
    <row r="2171" spans="1:15" x14ac:dyDescent="0.35">
      <c r="A2171" s="10" t="str">
        <f t="shared" si="71"/>
        <v>DISTRIBUCION VOLUMEN X CRITERIO (kg ó litros)BlancoNOROESTE</v>
      </c>
      <c r="B2171" s="10">
        <v>0</v>
      </c>
      <c r="C2171" s="10">
        <v>0</v>
      </c>
      <c r="D2171" s="10" t="s">
        <v>8</v>
      </c>
      <c r="E2171" s="84">
        <v>14.633317647714033</v>
      </c>
      <c r="F2171" s="84">
        <v>15.803785897815009</v>
      </c>
      <c r="G2171" s="84">
        <v>14.354638922537422</v>
      </c>
      <c r="H2171" s="11">
        <v>0</v>
      </c>
      <c r="I2171" s="11">
        <v>0</v>
      </c>
      <c r="J2171" s="11">
        <v>0</v>
      </c>
      <c r="K2171" s="11">
        <v>0</v>
      </c>
      <c r="L2171" s="11">
        <v>0</v>
      </c>
      <c r="M2171" s="11">
        <v>0</v>
      </c>
      <c r="N2171" s="11"/>
      <c r="O2171" s="11"/>
    </row>
    <row r="2172" spans="1:15" x14ac:dyDescent="0.35">
      <c r="A2172" s="10" t="str">
        <f t="shared" si="71"/>
        <v>DISTRIBUCION VOLUMEN X CRITERIO (kg ó litros)Blanco&lt;2MIL</v>
      </c>
      <c r="B2172" s="10">
        <v>0</v>
      </c>
      <c r="C2172" s="10">
        <v>0</v>
      </c>
      <c r="D2172" s="10" t="s">
        <v>9</v>
      </c>
      <c r="E2172" s="84">
        <v>3.537037512755953</v>
      </c>
      <c r="F2172" s="84">
        <v>4.3482840203037938</v>
      </c>
      <c r="G2172" s="84">
        <v>6.7448515923796952</v>
      </c>
      <c r="H2172" s="11">
        <v>0</v>
      </c>
      <c r="I2172" s="11">
        <v>0</v>
      </c>
      <c r="J2172" s="11">
        <v>0</v>
      </c>
      <c r="K2172" s="11">
        <v>0</v>
      </c>
      <c r="L2172" s="11">
        <v>0</v>
      </c>
      <c r="M2172" s="11">
        <v>0</v>
      </c>
      <c r="N2172" s="11"/>
      <c r="O2172" s="11"/>
    </row>
    <row r="2173" spans="1:15" x14ac:dyDescent="0.35">
      <c r="A2173" s="10" t="str">
        <f t="shared" si="71"/>
        <v>DISTRIBUCION VOLUMEN X CRITERIO (kg ó litros)Blanco2-5MIL</v>
      </c>
      <c r="B2173" s="10">
        <v>0</v>
      </c>
      <c r="C2173" s="10">
        <v>0</v>
      </c>
      <c r="D2173" s="10" t="s">
        <v>10</v>
      </c>
      <c r="E2173" s="84">
        <v>7.3542341477677393</v>
      </c>
      <c r="F2173" s="84">
        <v>6.0491371959906735</v>
      </c>
      <c r="G2173" s="84">
        <v>7.7942011655954779</v>
      </c>
      <c r="H2173" s="11">
        <v>0</v>
      </c>
      <c r="I2173" s="11">
        <v>0</v>
      </c>
      <c r="J2173" s="11">
        <v>0</v>
      </c>
      <c r="K2173" s="11">
        <v>0</v>
      </c>
      <c r="L2173" s="11">
        <v>0</v>
      </c>
      <c r="M2173" s="11">
        <v>0</v>
      </c>
      <c r="N2173" s="11"/>
      <c r="O2173" s="11"/>
    </row>
    <row r="2174" spans="1:15" x14ac:dyDescent="0.35">
      <c r="A2174" s="10" t="str">
        <f t="shared" si="71"/>
        <v>DISTRIBUCION VOLUMEN X CRITERIO (kg ó litros)Blanco5-10MIL</v>
      </c>
      <c r="B2174" s="10">
        <v>0</v>
      </c>
      <c r="C2174" s="10">
        <v>0</v>
      </c>
      <c r="D2174" s="10" t="s">
        <v>11</v>
      </c>
      <c r="E2174" s="84">
        <v>5.3893651501133331</v>
      </c>
      <c r="F2174" s="84">
        <v>7.6648004096428997</v>
      </c>
      <c r="G2174" s="84">
        <v>9.8203083992352518</v>
      </c>
      <c r="H2174" s="11">
        <v>0</v>
      </c>
      <c r="I2174" s="11">
        <v>0</v>
      </c>
      <c r="J2174" s="11">
        <v>0</v>
      </c>
      <c r="K2174" s="11">
        <v>0</v>
      </c>
      <c r="L2174" s="11">
        <v>0</v>
      </c>
      <c r="M2174" s="11">
        <v>0</v>
      </c>
      <c r="N2174" s="11"/>
      <c r="O2174" s="11"/>
    </row>
    <row r="2175" spans="1:15" x14ac:dyDescent="0.35">
      <c r="A2175" s="10" t="str">
        <f t="shared" si="71"/>
        <v>DISTRIBUCION VOLUMEN X CRITERIO (kg ó litros)Blanco10-30MIL</v>
      </c>
      <c r="B2175" s="10">
        <v>0</v>
      </c>
      <c r="C2175" s="10">
        <v>0</v>
      </c>
      <c r="D2175" s="10" t="s">
        <v>12</v>
      </c>
      <c r="E2175" s="84">
        <v>16.511181311241447</v>
      </c>
      <c r="F2175" s="84">
        <v>18.769590796447012</v>
      </c>
      <c r="G2175" s="84">
        <v>15.983571807709323</v>
      </c>
      <c r="H2175" s="11">
        <v>0</v>
      </c>
      <c r="I2175" s="11">
        <v>0</v>
      </c>
      <c r="J2175" s="11">
        <v>0</v>
      </c>
      <c r="K2175" s="11">
        <v>0</v>
      </c>
      <c r="L2175" s="11">
        <v>0</v>
      </c>
      <c r="M2175" s="11">
        <v>0</v>
      </c>
      <c r="N2175" s="11"/>
      <c r="O2175" s="11"/>
    </row>
    <row r="2176" spans="1:15" x14ac:dyDescent="0.35">
      <c r="A2176" s="10" t="str">
        <f t="shared" si="71"/>
        <v>DISTRIBUCION VOLUMEN X CRITERIO (kg ó litros)Blanco30-100MIL</v>
      </c>
      <c r="B2176" s="10">
        <v>0</v>
      </c>
      <c r="C2176" s="10">
        <v>0</v>
      </c>
      <c r="D2176" s="10" t="s">
        <v>13</v>
      </c>
      <c r="E2176" s="84">
        <v>17.427409575492369</v>
      </c>
      <c r="F2176" s="84">
        <v>16.65015751529452</v>
      </c>
      <c r="G2176" s="84">
        <v>15.948041515475776</v>
      </c>
      <c r="H2176" s="11">
        <v>0</v>
      </c>
      <c r="I2176" s="11">
        <v>0</v>
      </c>
      <c r="J2176" s="11">
        <v>0</v>
      </c>
      <c r="K2176" s="11">
        <v>0</v>
      </c>
      <c r="L2176" s="11">
        <v>0</v>
      </c>
      <c r="M2176" s="11">
        <v>0</v>
      </c>
      <c r="N2176" s="11"/>
      <c r="O2176" s="11"/>
    </row>
    <row r="2177" spans="1:15" x14ac:dyDescent="0.35">
      <c r="A2177" s="10" t="str">
        <f t="shared" si="71"/>
        <v>DISTRIBUCION VOLUMEN X CRITERIO (kg ó litros)Blanco100-200MIL</v>
      </c>
      <c r="B2177" s="10">
        <v>0</v>
      </c>
      <c r="C2177" s="10">
        <v>0</v>
      </c>
      <c r="D2177" s="10" t="s">
        <v>14</v>
      </c>
      <c r="E2177" s="84">
        <v>11.128937689275267</v>
      </c>
      <c r="F2177" s="84">
        <v>9.3623354584033951</v>
      </c>
      <c r="G2177" s="84">
        <v>10.53464073176502</v>
      </c>
      <c r="H2177" s="11">
        <v>0</v>
      </c>
      <c r="I2177" s="11">
        <v>0</v>
      </c>
      <c r="J2177" s="11">
        <v>0</v>
      </c>
      <c r="K2177" s="11">
        <v>0</v>
      </c>
      <c r="L2177" s="11">
        <v>0</v>
      </c>
      <c r="M2177" s="11">
        <v>0</v>
      </c>
      <c r="N2177" s="11"/>
      <c r="O2177" s="11"/>
    </row>
    <row r="2178" spans="1:15" x14ac:dyDescent="0.35">
      <c r="A2178" s="10" t="str">
        <f t="shared" si="71"/>
        <v>DISTRIBUCION VOLUMEN X CRITERIO (kg ó litros)Blanco200-500MIL</v>
      </c>
      <c r="B2178" s="10">
        <v>0</v>
      </c>
      <c r="C2178" s="10">
        <v>0</v>
      </c>
      <c r="D2178" s="10" t="s">
        <v>15</v>
      </c>
      <c r="E2178" s="84">
        <v>18.429421099388353</v>
      </c>
      <c r="F2178" s="84">
        <v>15.269319742399345</v>
      </c>
      <c r="G2178" s="84">
        <v>14.273214761744009</v>
      </c>
      <c r="H2178" s="11">
        <v>0</v>
      </c>
      <c r="I2178" s="11">
        <v>0</v>
      </c>
      <c r="J2178" s="11">
        <v>0</v>
      </c>
      <c r="K2178" s="11">
        <v>0</v>
      </c>
      <c r="L2178" s="11">
        <v>0</v>
      </c>
      <c r="M2178" s="11">
        <v>0</v>
      </c>
      <c r="N2178" s="11"/>
      <c r="O2178" s="11"/>
    </row>
    <row r="2179" spans="1:15" x14ac:dyDescent="0.35">
      <c r="A2179" s="10" t="str">
        <f t="shared" si="71"/>
        <v>DISTRIBUCION VOLUMEN X CRITERIO (kg ó litros)Blanco&gt;500MIL</v>
      </c>
      <c r="B2179" s="10">
        <v>0</v>
      </c>
      <c r="C2179" s="10">
        <v>0</v>
      </c>
      <c r="D2179" s="10" t="s">
        <v>16</v>
      </c>
      <c r="E2179" s="84">
        <v>20.222411773569466</v>
      </c>
      <c r="F2179" s="84">
        <v>21.886374540505681</v>
      </c>
      <c r="G2179" s="84">
        <v>18.901164764499619</v>
      </c>
      <c r="H2179" s="11">
        <v>0</v>
      </c>
      <c r="I2179" s="11">
        <v>0</v>
      </c>
      <c r="J2179" s="11">
        <v>0</v>
      </c>
      <c r="K2179" s="11">
        <v>0</v>
      </c>
      <c r="L2179" s="11">
        <v>0</v>
      </c>
      <c r="M2179" s="11">
        <v>0</v>
      </c>
      <c r="N2179" s="11"/>
      <c r="O2179" s="11"/>
    </row>
    <row r="2180" spans="1:15" x14ac:dyDescent="0.35">
      <c r="A2180" s="10" t="str">
        <f t="shared" si="71"/>
        <v>DISTRIBUCION VOLUMEN X CRITERIO (kg ó litros)BlancoDE 15 A 19 AÑOS</v>
      </c>
      <c r="B2180" s="10">
        <v>0</v>
      </c>
      <c r="C2180" s="10">
        <v>0</v>
      </c>
      <c r="D2180" s="10" t="s">
        <v>35</v>
      </c>
      <c r="E2180" s="84">
        <v>0.84893981975019872</v>
      </c>
      <c r="F2180" s="84">
        <v>4.6547839170268834E-2</v>
      </c>
      <c r="G2180" s="84">
        <v>6.3086493228443077E-2</v>
      </c>
      <c r="H2180" s="11">
        <v>0</v>
      </c>
      <c r="I2180" s="11">
        <v>0</v>
      </c>
      <c r="J2180" s="11">
        <v>0</v>
      </c>
      <c r="K2180" s="11">
        <v>0</v>
      </c>
      <c r="L2180" s="11">
        <v>0</v>
      </c>
      <c r="M2180" s="11">
        <v>0</v>
      </c>
      <c r="N2180" s="11"/>
      <c r="O2180" s="11"/>
    </row>
    <row r="2181" spans="1:15" x14ac:dyDescent="0.35">
      <c r="A2181" s="10" t="str">
        <f t="shared" si="71"/>
        <v>DISTRIBUCION VOLUMEN X CRITERIO (kg ó litros)BlancoDE 20 A 24 AÑOS</v>
      </c>
      <c r="B2181" s="10">
        <v>0</v>
      </c>
      <c r="C2181" s="10">
        <v>0</v>
      </c>
      <c r="D2181" s="10" t="s">
        <v>36</v>
      </c>
      <c r="E2181" s="84">
        <v>1.2757261464621834</v>
      </c>
      <c r="F2181" s="84">
        <v>1.1740491867307155</v>
      </c>
      <c r="G2181" s="84">
        <v>0.77543151965318347</v>
      </c>
      <c r="H2181" s="11">
        <v>0</v>
      </c>
      <c r="I2181" s="11">
        <v>0</v>
      </c>
      <c r="J2181" s="11">
        <v>0</v>
      </c>
      <c r="K2181" s="11">
        <v>0</v>
      </c>
      <c r="L2181" s="11">
        <v>0</v>
      </c>
      <c r="M2181" s="11">
        <v>0</v>
      </c>
      <c r="N2181" s="11"/>
      <c r="O2181" s="11"/>
    </row>
    <row r="2182" spans="1:15" x14ac:dyDescent="0.35">
      <c r="A2182" s="10" t="str">
        <f t="shared" si="71"/>
        <v>DISTRIBUCION VOLUMEN X CRITERIO (kg ó litros)BlancoDE 25 A 34 AÑOS</v>
      </c>
      <c r="B2182" s="10">
        <v>0</v>
      </c>
      <c r="C2182" s="10">
        <v>0</v>
      </c>
      <c r="D2182" s="10" t="s">
        <v>37</v>
      </c>
      <c r="E2182" s="84">
        <v>5.6501462421741877</v>
      </c>
      <c r="F2182" s="84">
        <v>5.0216054013383991</v>
      </c>
      <c r="G2182" s="84">
        <v>3.8746686051165207</v>
      </c>
      <c r="H2182" s="11">
        <v>0</v>
      </c>
      <c r="I2182" s="11">
        <v>0</v>
      </c>
      <c r="J2182" s="11">
        <v>0</v>
      </c>
      <c r="K2182" s="11">
        <v>0</v>
      </c>
      <c r="L2182" s="11">
        <v>0</v>
      </c>
      <c r="M2182" s="11">
        <v>0</v>
      </c>
      <c r="N2182" s="11"/>
      <c r="O2182" s="11"/>
    </row>
    <row r="2183" spans="1:15" x14ac:dyDescent="0.35">
      <c r="A2183" s="10" t="str">
        <f t="shared" si="71"/>
        <v>DISTRIBUCION VOLUMEN X CRITERIO (kg ó litros)BlancoDE 35 A 49 AÑOS</v>
      </c>
      <c r="B2183" s="10">
        <v>0</v>
      </c>
      <c r="C2183" s="10">
        <v>0</v>
      </c>
      <c r="D2183" s="10" t="s">
        <v>38</v>
      </c>
      <c r="E2183" s="84">
        <v>14.264787627665246</v>
      </c>
      <c r="F2183" s="84">
        <v>12.218279092155633</v>
      </c>
      <c r="G2183" s="84">
        <v>10.987639660292013</v>
      </c>
      <c r="H2183" s="11">
        <v>0</v>
      </c>
      <c r="I2183" s="11">
        <v>0</v>
      </c>
      <c r="J2183" s="11">
        <v>0</v>
      </c>
      <c r="K2183" s="11">
        <v>0</v>
      </c>
      <c r="L2183" s="11">
        <v>0</v>
      </c>
      <c r="M2183" s="11">
        <v>0</v>
      </c>
      <c r="N2183" s="11"/>
      <c r="O2183" s="11"/>
    </row>
    <row r="2184" spans="1:15" x14ac:dyDescent="0.35">
      <c r="A2184" s="10" t="str">
        <f t="shared" si="71"/>
        <v>DISTRIBUCION VOLUMEN X CRITERIO (kg ó litros)BlancoDE 50 A 59 AÑOS</v>
      </c>
      <c r="B2184" s="10">
        <v>0</v>
      </c>
      <c r="C2184" s="10">
        <v>0</v>
      </c>
      <c r="D2184" s="10" t="s">
        <v>39</v>
      </c>
      <c r="E2184" s="84">
        <v>22.881349978922511</v>
      </c>
      <c r="F2184" s="84">
        <v>22.829807879319734</v>
      </c>
      <c r="G2184" s="84">
        <v>25.458800823630369</v>
      </c>
      <c r="H2184" s="11">
        <v>0</v>
      </c>
      <c r="I2184" s="11">
        <v>0</v>
      </c>
      <c r="J2184" s="11">
        <v>0</v>
      </c>
      <c r="K2184" s="11">
        <v>0</v>
      </c>
      <c r="L2184" s="11">
        <v>0</v>
      </c>
      <c r="M2184" s="11">
        <v>0</v>
      </c>
      <c r="N2184" s="11"/>
      <c r="O2184" s="11"/>
    </row>
    <row r="2185" spans="1:15" x14ac:dyDescent="0.35">
      <c r="A2185" s="10" t="str">
        <f t="shared" si="71"/>
        <v>DISTRIBUCION VOLUMEN X CRITERIO (kg ó litros)BlancoDE 60 A 75 AÑOS</v>
      </c>
      <c r="B2185" s="10">
        <v>0</v>
      </c>
      <c r="C2185" s="10">
        <v>0</v>
      </c>
      <c r="D2185" s="10" t="s">
        <v>40</v>
      </c>
      <c r="E2185" s="84">
        <v>55.079049365169674</v>
      </c>
      <c r="F2185" s="84">
        <v>58.709705031578174</v>
      </c>
      <c r="G2185" s="84">
        <v>58.840382401582026</v>
      </c>
      <c r="H2185" s="11">
        <v>0</v>
      </c>
      <c r="I2185" s="11">
        <v>0</v>
      </c>
      <c r="J2185" s="11">
        <v>0</v>
      </c>
      <c r="K2185" s="11">
        <v>0</v>
      </c>
      <c r="L2185" s="11">
        <v>0</v>
      </c>
      <c r="M2185" s="11">
        <v>0</v>
      </c>
      <c r="N2185" s="11"/>
      <c r="O2185" s="11"/>
    </row>
    <row r="2186" spans="1:15" x14ac:dyDescent="0.35">
      <c r="A2186" s="10" t="str">
        <f t="shared" si="71"/>
        <v>DISTRIBUCION VOLUMEN X CRITERIO (kg ó litros)BlancoNIVEL ALTO</v>
      </c>
      <c r="B2186" s="10">
        <v>0</v>
      </c>
      <c r="C2186" s="10">
        <v>0</v>
      </c>
      <c r="D2186" s="10" t="s">
        <v>203</v>
      </c>
      <c r="E2186" s="84">
        <v>31.59346881995565</v>
      </c>
      <c r="F2186" s="84">
        <v>32.04907800344855</v>
      </c>
      <c r="G2186" s="84">
        <v>32.11240159279464</v>
      </c>
      <c r="H2186" s="11">
        <v>0</v>
      </c>
      <c r="I2186" s="11">
        <v>0</v>
      </c>
      <c r="J2186" s="11">
        <v>0</v>
      </c>
      <c r="K2186" s="11">
        <v>0</v>
      </c>
      <c r="L2186" s="11">
        <v>0</v>
      </c>
      <c r="M2186" s="11">
        <v>0</v>
      </c>
      <c r="N2186" s="11"/>
      <c r="O2186" s="11"/>
    </row>
    <row r="2187" spans="1:15" x14ac:dyDescent="0.35">
      <c r="A2187" s="10" t="str">
        <f t="shared" si="71"/>
        <v>DISTRIBUCION VOLUMEN X CRITERIO (kg ó litros)BlancoNIVEL MEDIO ALTO</v>
      </c>
      <c r="B2187" s="10">
        <v>0</v>
      </c>
      <c r="C2187" s="10">
        <v>0</v>
      </c>
      <c r="D2187" s="10" t="s">
        <v>204</v>
      </c>
      <c r="E2187" s="84">
        <v>14.056056057668615</v>
      </c>
      <c r="F2187" s="84">
        <v>13.886968518212987</v>
      </c>
      <c r="G2187" s="84">
        <v>13.38174937799236</v>
      </c>
      <c r="H2187" s="11">
        <v>0</v>
      </c>
      <c r="I2187" s="11">
        <v>0</v>
      </c>
      <c r="J2187" s="11">
        <v>0</v>
      </c>
      <c r="K2187" s="11">
        <v>0</v>
      </c>
      <c r="L2187" s="11">
        <v>0</v>
      </c>
      <c r="M2187" s="11">
        <v>0</v>
      </c>
      <c r="N2187" s="11"/>
      <c r="O2187" s="11"/>
    </row>
    <row r="2188" spans="1:15" x14ac:dyDescent="0.35">
      <c r="A2188" s="10" t="str">
        <f t="shared" si="71"/>
        <v>DISTRIBUCION VOLUMEN X CRITERIO (kg ó litros)BlancoNIVEL MEDIO</v>
      </c>
      <c r="B2188" s="10">
        <v>0</v>
      </c>
      <c r="C2188" s="10">
        <v>0</v>
      </c>
      <c r="D2188" s="10" t="s">
        <v>205</v>
      </c>
      <c r="E2188" s="84">
        <v>23.538532599287006</v>
      </c>
      <c r="F2188" s="84">
        <v>26.536494719556885</v>
      </c>
      <c r="G2188" s="84">
        <v>27.926738725205009</v>
      </c>
      <c r="H2188" s="11">
        <v>0</v>
      </c>
      <c r="I2188" s="11">
        <v>0</v>
      </c>
      <c r="J2188" s="11">
        <v>0</v>
      </c>
      <c r="K2188" s="11">
        <v>0</v>
      </c>
      <c r="L2188" s="11">
        <v>0</v>
      </c>
      <c r="M2188" s="11">
        <v>0</v>
      </c>
      <c r="N2188" s="11"/>
      <c r="O2188" s="11"/>
    </row>
    <row r="2189" spans="1:15" x14ac:dyDescent="0.35">
      <c r="A2189" s="10" t="str">
        <f t="shared" si="71"/>
        <v>DISTRIBUCION VOLUMEN X CRITERIO (kg ó litros)BlancoNIVEL MEDIO BAJO</v>
      </c>
      <c r="B2189" s="10">
        <v>0</v>
      </c>
      <c r="C2189" s="10">
        <v>0</v>
      </c>
      <c r="D2189" s="10" t="s">
        <v>206</v>
      </c>
      <c r="E2189" s="84">
        <v>12.893349794124088</v>
      </c>
      <c r="F2189" s="84">
        <v>13.684419782391213</v>
      </c>
      <c r="G2189" s="84">
        <v>11.178823608760373</v>
      </c>
      <c r="H2189" s="11">
        <v>0</v>
      </c>
      <c r="I2189" s="11">
        <v>0</v>
      </c>
      <c r="J2189" s="11">
        <v>0</v>
      </c>
      <c r="K2189" s="11">
        <v>0</v>
      </c>
      <c r="L2189" s="11">
        <v>0</v>
      </c>
      <c r="M2189" s="11">
        <v>0</v>
      </c>
      <c r="N2189" s="11"/>
      <c r="O2189" s="11"/>
    </row>
    <row r="2190" spans="1:15" x14ac:dyDescent="0.35">
      <c r="A2190" s="10" t="str">
        <f t="shared" si="71"/>
        <v>DISTRIBUCION VOLUMEN X CRITERIO (kg ó litros)BlancoNIVEL BAJO</v>
      </c>
      <c r="B2190" s="10">
        <v>0</v>
      </c>
      <c r="C2190" s="10">
        <v>0</v>
      </c>
      <c r="D2190" s="10" t="s">
        <v>207</v>
      </c>
      <c r="E2190" s="84">
        <v>17.918585537245313</v>
      </c>
      <c r="F2190" s="84">
        <v>13.843043037063483</v>
      </c>
      <c r="G2190" s="84">
        <v>15.400288560598907</v>
      </c>
      <c r="H2190" s="11">
        <v>0</v>
      </c>
      <c r="I2190" s="11">
        <v>0</v>
      </c>
      <c r="J2190" s="11">
        <v>0</v>
      </c>
      <c r="K2190" s="11">
        <v>0</v>
      </c>
      <c r="L2190" s="11">
        <v>0</v>
      </c>
      <c r="M2190" s="11">
        <v>0</v>
      </c>
      <c r="N2190" s="11"/>
      <c r="O2190" s="11"/>
    </row>
    <row r="2191" spans="1:15" x14ac:dyDescent="0.35">
      <c r="A2191" s="10" t="str">
        <f t="shared" si="71"/>
        <v>DISTRIBUCION VOLUMEN X CRITERIO (kg ó litros)BlancoHOMBRE</v>
      </c>
      <c r="B2191" s="10">
        <v>0</v>
      </c>
      <c r="C2191" s="10">
        <v>0</v>
      </c>
      <c r="D2191" s="10" t="s">
        <v>17</v>
      </c>
      <c r="E2191" s="84">
        <v>61.886428397142389</v>
      </c>
      <c r="F2191" s="84">
        <v>62.883364207115932</v>
      </c>
      <c r="G2191" s="84">
        <v>65.741446899371212</v>
      </c>
      <c r="H2191" s="11">
        <v>0</v>
      </c>
      <c r="I2191" s="11">
        <v>0</v>
      </c>
      <c r="J2191" s="11">
        <v>0</v>
      </c>
      <c r="K2191" s="11">
        <v>0</v>
      </c>
      <c r="L2191" s="11">
        <v>0</v>
      </c>
      <c r="M2191" s="11">
        <v>0</v>
      </c>
      <c r="N2191" s="11"/>
      <c r="O2191" s="11"/>
    </row>
    <row r="2192" spans="1:15" x14ac:dyDescent="0.35">
      <c r="A2192" s="10" t="str">
        <f t="shared" si="71"/>
        <v>DISTRIBUCION VOLUMEN X CRITERIO (kg ó litros)BlancoMUJER</v>
      </c>
      <c r="B2192" s="10">
        <v>0</v>
      </c>
      <c r="C2192" s="10">
        <v>0</v>
      </c>
      <c r="D2192" s="10" t="s">
        <v>18</v>
      </c>
      <c r="E2192" s="84">
        <v>38.113567287826015</v>
      </c>
      <c r="F2192" s="84">
        <v>37.116629619563405</v>
      </c>
      <c r="G2192" s="84">
        <v>34.258553100628788</v>
      </c>
      <c r="H2192" s="11">
        <v>0</v>
      </c>
      <c r="I2192" s="11">
        <v>0</v>
      </c>
      <c r="J2192" s="11">
        <v>0</v>
      </c>
      <c r="K2192" s="11">
        <v>0</v>
      </c>
      <c r="L2192" s="11">
        <v>0</v>
      </c>
      <c r="M2192" s="11">
        <v>0</v>
      </c>
      <c r="N2192" s="11"/>
      <c r="O2192" s="11"/>
    </row>
    <row r="2193" spans="1:15" x14ac:dyDescent="0.35">
      <c r="A2193" s="10" t="str">
        <f>$B$1713&amp;$C$2193&amp;D2193</f>
        <v>DISTRIBUCION VOLUMEN X CRITERIO (kg ó litros)RosadoT.ESPAÑA</v>
      </c>
      <c r="B2193" s="10">
        <v>0</v>
      </c>
      <c r="C2193" s="10" t="s">
        <v>129</v>
      </c>
      <c r="D2193" s="10" t="s">
        <v>32</v>
      </c>
      <c r="E2193" s="84">
        <v>100</v>
      </c>
      <c r="F2193" s="84">
        <v>100</v>
      </c>
      <c r="G2193" s="84">
        <v>100</v>
      </c>
      <c r="H2193" s="11">
        <v>0</v>
      </c>
      <c r="I2193" s="11">
        <v>0</v>
      </c>
      <c r="J2193" s="11">
        <v>0</v>
      </c>
      <c r="K2193" s="11">
        <v>0</v>
      </c>
      <c r="L2193" s="11">
        <v>0</v>
      </c>
      <c r="M2193" s="11">
        <v>0</v>
      </c>
      <c r="N2193" s="11"/>
      <c r="O2193" s="11"/>
    </row>
    <row r="2194" spans="1:15" x14ac:dyDescent="0.35">
      <c r="A2194" s="10" t="str">
        <f t="shared" ref="A2194:A2222" si="72">$B$1713&amp;$C$2193&amp;D2194</f>
        <v>DISTRIBUCION VOLUMEN X CRITERIO (kg ó litros)RosadoBCN AM</v>
      </c>
      <c r="B2194" s="10">
        <v>0</v>
      </c>
      <c r="C2194" s="10">
        <v>0</v>
      </c>
      <c r="D2194" s="10" t="s">
        <v>1</v>
      </c>
      <c r="E2194" s="84">
        <v>9.9692984276534879</v>
      </c>
      <c r="F2194" s="84">
        <v>11.531093562019388</v>
      </c>
      <c r="G2194" s="84">
        <v>13.625707819950547</v>
      </c>
      <c r="H2194" s="11">
        <v>0</v>
      </c>
      <c r="I2194" s="11">
        <v>0</v>
      </c>
      <c r="J2194" s="11">
        <v>0</v>
      </c>
      <c r="K2194" s="11">
        <v>0</v>
      </c>
      <c r="L2194" s="11">
        <v>0</v>
      </c>
      <c r="M2194" s="11">
        <v>0</v>
      </c>
      <c r="N2194" s="11"/>
      <c r="O2194" s="11"/>
    </row>
    <row r="2195" spans="1:15" x14ac:dyDescent="0.35">
      <c r="A2195" s="10" t="str">
        <f t="shared" si="72"/>
        <v>DISTRIBUCION VOLUMEN X CRITERIO (kg ó litros)RosadoREST.CAT ARAGON</v>
      </c>
      <c r="B2195" s="10">
        <v>0</v>
      </c>
      <c r="C2195" s="10">
        <v>0</v>
      </c>
      <c r="D2195" s="10" t="s">
        <v>2</v>
      </c>
      <c r="E2195" s="84">
        <v>17.405199172730292</v>
      </c>
      <c r="F2195" s="84">
        <v>17.004955568110681</v>
      </c>
      <c r="G2195" s="84">
        <v>14.394826526161497</v>
      </c>
      <c r="H2195" s="11">
        <v>0</v>
      </c>
      <c r="I2195" s="11">
        <v>0</v>
      </c>
      <c r="J2195" s="11">
        <v>0</v>
      </c>
      <c r="K2195" s="11">
        <v>0</v>
      </c>
      <c r="L2195" s="11">
        <v>0</v>
      </c>
      <c r="M2195" s="11">
        <v>0</v>
      </c>
      <c r="N2195" s="11"/>
      <c r="O2195" s="11"/>
    </row>
    <row r="2196" spans="1:15" x14ac:dyDescent="0.35">
      <c r="A2196" s="10" t="str">
        <f t="shared" si="72"/>
        <v>DISTRIBUCION VOLUMEN X CRITERIO (kg ó litros)RosadoLEVANTE</v>
      </c>
      <c r="B2196" s="10">
        <v>0</v>
      </c>
      <c r="C2196" s="10">
        <v>0</v>
      </c>
      <c r="D2196" s="10" t="s">
        <v>3</v>
      </c>
      <c r="E2196" s="84">
        <v>6.7686524186592978</v>
      </c>
      <c r="F2196" s="84">
        <v>6.8101507618501786</v>
      </c>
      <c r="G2196" s="84">
        <v>4.7364265853302863</v>
      </c>
      <c r="H2196" s="11">
        <v>0</v>
      </c>
      <c r="I2196" s="11">
        <v>0</v>
      </c>
      <c r="J2196" s="11">
        <v>0</v>
      </c>
      <c r="K2196" s="11">
        <v>0</v>
      </c>
      <c r="L2196" s="11">
        <v>0</v>
      </c>
      <c r="M2196" s="11">
        <v>0</v>
      </c>
      <c r="N2196" s="11"/>
      <c r="O2196" s="11"/>
    </row>
    <row r="2197" spans="1:15" x14ac:dyDescent="0.35">
      <c r="A2197" s="10" t="str">
        <f t="shared" si="72"/>
        <v>DISTRIBUCION VOLUMEN X CRITERIO (kg ó litros)RosadoANDALUCIA</v>
      </c>
      <c r="B2197" s="10">
        <v>0</v>
      </c>
      <c r="C2197" s="10">
        <v>0</v>
      </c>
      <c r="D2197" s="10" t="s">
        <v>4</v>
      </c>
      <c r="E2197" s="84">
        <v>5.653020536729171</v>
      </c>
      <c r="F2197" s="84">
        <v>4.9861943302184546</v>
      </c>
      <c r="G2197" s="84">
        <v>8.1374527909994168</v>
      </c>
      <c r="H2197" s="11">
        <v>0</v>
      </c>
      <c r="I2197" s="11">
        <v>0</v>
      </c>
      <c r="J2197" s="11">
        <v>0</v>
      </c>
      <c r="K2197" s="11">
        <v>0</v>
      </c>
      <c r="L2197" s="11">
        <v>0</v>
      </c>
      <c r="M2197" s="11">
        <v>0</v>
      </c>
      <c r="N2197" s="11"/>
      <c r="O2197" s="11"/>
    </row>
    <row r="2198" spans="1:15" x14ac:dyDescent="0.35">
      <c r="A2198" s="10" t="str">
        <f t="shared" si="72"/>
        <v>DISTRIBUCION VOLUMEN X CRITERIO (kg ó litros)RosadoMDD AM</v>
      </c>
      <c r="B2198" s="10">
        <v>0</v>
      </c>
      <c r="C2198" s="10">
        <v>0</v>
      </c>
      <c r="D2198" s="10" t="s">
        <v>5</v>
      </c>
      <c r="E2198" s="84">
        <v>14.83921774012199</v>
      </c>
      <c r="F2198" s="84">
        <v>13.971232803093011</v>
      </c>
      <c r="G2198" s="84">
        <v>16.517566069085216</v>
      </c>
      <c r="H2198" s="11">
        <v>0</v>
      </c>
      <c r="I2198" s="11">
        <v>0</v>
      </c>
      <c r="J2198" s="11">
        <v>0</v>
      </c>
      <c r="K2198" s="11">
        <v>0</v>
      </c>
      <c r="L2198" s="11">
        <v>0</v>
      </c>
      <c r="M2198" s="11">
        <v>0</v>
      </c>
      <c r="N2198" s="11"/>
      <c r="O2198" s="11"/>
    </row>
    <row r="2199" spans="1:15" x14ac:dyDescent="0.35">
      <c r="A2199" s="10" t="str">
        <f t="shared" si="72"/>
        <v>DISTRIBUCION VOLUMEN X CRITERIO (kg ó litros)RosadoRTO CENTRO</v>
      </c>
      <c r="B2199" s="10">
        <v>0</v>
      </c>
      <c r="C2199" s="10">
        <v>0</v>
      </c>
      <c r="D2199" s="10" t="s">
        <v>6</v>
      </c>
      <c r="E2199" s="84">
        <v>6.3773262946497615</v>
      </c>
      <c r="F2199" s="84">
        <v>8.8298621560887192</v>
      </c>
      <c r="G2199" s="84">
        <v>9.8710106404741751</v>
      </c>
      <c r="H2199" s="11">
        <v>0</v>
      </c>
      <c r="I2199" s="11">
        <v>0</v>
      </c>
      <c r="J2199" s="11">
        <v>0</v>
      </c>
      <c r="K2199" s="11">
        <v>0</v>
      </c>
      <c r="L2199" s="11">
        <v>0</v>
      </c>
      <c r="M2199" s="11">
        <v>0</v>
      </c>
      <c r="N2199" s="11"/>
      <c r="O2199" s="11"/>
    </row>
    <row r="2200" spans="1:15" x14ac:dyDescent="0.35">
      <c r="A2200" s="10" t="str">
        <f t="shared" si="72"/>
        <v>DISTRIBUCION VOLUMEN X CRITERIO (kg ó litros)RosadoNORTE-CENTRO</v>
      </c>
      <c r="B2200" s="10">
        <v>0</v>
      </c>
      <c r="C2200" s="10">
        <v>0</v>
      </c>
      <c r="D2200" s="10" t="s">
        <v>7</v>
      </c>
      <c r="E2200" s="84">
        <v>23.272799984292092</v>
      </c>
      <c r="F2200" s="84">
        <v>22.393105262237473</v>
      </c>
      <c r="G2200" s="84">
        <v>21.264667818200749</v>
      </c>
      <c r="H2200" s="11">
        <v>0</v>
      </c>
      <c r="I2200" s="11">
        <v>0</v>
      </c>
      <c r="J2200" s="11">
        <v>0</v>
      </c>
      <c r="K2200" s="11">
        <v>0</v>
      </c>
      <c r="L2200" s="11">
        <v>0</v>
      </c>
      <c r="M2200" s="11">
        <v>0</v>
      </c>
      <c r="N2200" s="11"/>
      <c r="O2200" s="11"/>
    </row>
    <row r="2201" spans="1:15" x14ac:dyDescent="0.35">
      <c r="A2201" s="10" t="str">
        <f t="shared" si="72"/>
        <v>DISTRIBUCION VOLUMEN X CRITERIO (kg ó litros)RosadoNOROESTE</v>
      </c>
      <c r="B2201" s="10">
        <v>0</v>
      </c>
      <c r="C2201" s="10">
        <v>0</v>
      </c>
      <c r="D2201" s="10" t="s">
        <v>8</v>
      </c>
      <c r="E2201" s="84">
        <v>15.714485600705249</v>
      </c>
      <c r="F2201" s="84">
        <v>14.47340682362452</v>
      </c>
      <c r="G2201" s="84">
        <v>11.452337945321785</v>
      </c>
      <c r="H2201" s="11">
        <v>0</v>
      </c>
      <c r="I2201" s="11">
        <v>0</v>
      </c>
      <c r="J2201" s="11">
        <v>0</v>
      </c>
      <c r="K2201" s="11">
        <v>0</v>
      </c>
      <c r="L2201" s="11">
        <v>0</v>
      </c>
      <c r="M2201" s="11">
        <v>0</v>
      </c>
      <c r="N2201" s="11"/>
      <c r="O2201" s="11"/>
    </row>
    <row r="2202" spans="1:15" x14ac:dyDescent="0.35">
      <c r="A2202" s="10" t="str">
        <f t="shared" si="72"/>
        <v>DISTRIBUCION VOLUMEN X CRITERIO (kg ó litros)Rosado&lt;2MIL</v>
      </c>
      <c r="B2202" s="10">
        <v>0</v>
      </c>
      <c r="C2202" s="10">
        <v>0</v>
      </c>
      <c r="D2202" s="10" t="s">
        <v>9</v>
      </c>
      <c r="E2202" s="84">
        <v>4.5823318026806978</v>
      </c>
      <c r="F2202" s="84">
        <v>5.0866246714274501</v>
      </c>
      <c r="G2202" s="84">
        <v>1.4716515169740956</v>
      </c>
      <c r="H2202" s="11">
        <v>0</v>
      </c>
      <c r="I2202" s="11">
        <v>0</v>
      </c>
      <c r="J2202" s="11">
        <v>0</v>
      </c>
      <c r="K2202" s="11">
        <v>0</v>
      </c>
      <c r="L2202" s="11">
        <v>0</v>
      </c>
      <c r="M2202" s="11">
        <v>0</v>
      </c>
      <c r="N2202" s="11"/>
      <c r="O2202" s="11"/>
    </row>
    <row r="2203" spans="1:15" x14ac:dyDescent="0.35">
      <c r="A2203" s="10" t="str">
        <f t="shared" si="72"/>
        <v>DISTRIBUCION VOLUMEN X CRITERIO (kg ó litros)Rosado2-5MIL</v>
      </c>
      <c r="B2203" s="10">
        <v>0</v>
      </c>
      <c r="C2203" s="10">
        <v>0</v>
      </c>
      <c r="D2203" s="10" t="s">
        <v>10</v>
      </c>
      <c r="E2203" s="84">
        <v>7.5869530174759889</v>
      </c>
      <c r="F2203" s="84">
        <v>3.4034209132668081</v>
      </c>
      <c r="G2203" s="84">
        <v>3.3141268828341035</v>
      </c>
      <c r="H2203" s="11">
        <v>0</v>
      </c>
      <c r="I2203" s="11">
        <v>0</v>
      </c>
      <c r="J2203" s="11">
        <v>0</v>
      </c>
      <c r="K2203" s="11">
        <v>0</v>
      </c>
      <c r="L2203" s="11">
        <v>0</v>
      </c>
      <c r="M2203" s="11">
        <v>0</v>
      </c>
      <c r="N2203" s="11"/>
      <c r="O2203" s="11"/>
    </row>
    <row r="2204" spans="1:15" x14ac:dyDescent="0.35">
      <c r="A2204" s="10" t="str">
        <f t="shared" si="72"/>
        <v>DISTRIBUCION VOLUMEN X CRITERIO (kg ó litros)Rosado5-10MIL</v>
      </c>
      <c r="B2204" s="10">
        <v>0</v>
      </c>
      <c r="C2204" s="10">
        <v>0</v>
      </c>
      <c r="D2204" s="10" t="s">
        <v>11</v>
      </c>
      <c r="E2204" s="84">
        <v>9.5918926151158992</v>
      </c>
      <c r="F2204" s="84">
        <v>9.7351548139956385</v>
      </c>
      <c r="G2204" s="84">
        <v>11.480862498528102</v>
      </c>
      <c r="H2204" s="11">
        <v>0</v>
      </c>
      <c r="I2204" s="11">
        <v>0</v>
      </c>
      <c r="J2204" s="11">
        <v>0</v>
      </c>
      <c r="K2204" s="11">
        <v>0</v>
      </c>
      <c r="L2204" s="11">
        <v>0</v>
      </c>
      <c r="M2204" s="11">
        <v>0</v>
      </c>
      <c r="N2204" s="11"/>
      <c r="O2204" s="11"/>
    </row>
    <row r="2205" spans="1:15" x14ac:dyDescent="0.35">
      <c r="A2205" s="10" t="str">
        <f t="shared" si="72"/>
        <v>DISTRIBUCION VOLUMEN X CRITERIO (kg ó litros)Rosado10-30MIL</v>
      </c>
      <c r="B2205" s="10">
        <v>0</v>
      </c>
      <c r="C2205" s="10">
        <v>0</v>
      </c>
      <c r="D2205" s="10" t="s">
        <v>12</v>
      </c>
      <c r="E2205" s="84">
        <v>20.102252410995394</v>
      </c>
      <c r="F2205" s="84">
        <v>21.355387421745984</v>
      </c>
      <c r="G2205" s="84">
        <v>15.621875092108914</v>
      </c>
      <c r="H2205" s="11">
        <v>0</v>
      </c>
      <c r="I2205" s="11">
        <v>0</v>
      </c>
      <c r="J2205" s="11">
        <v>0</v>
      </c>
      <c r="K2205" s="11">
        <v>0</v>
      </c>
      <c r="L2205" s="11">
        <v>0</v>
      </c>
      <c r="M2205" s="11">
        <v>0</v>
      </c>
      <c r="N2205" s="11"/>
      <c r="O2205" s="11"/>
    </row>
    <row r="2206" spans="1:15" x14ac:dyDescent="0.35">
      <c r="A2206" s="10" t="str">
        <f t="shared" si="72"/>
        <v>DISTRIBUCION VOLUMEN X CRITERIO (kg ó litros)Rosado30-100MIL</v>
      </c>
      <c r="B2206" s="10">
        <v>0</v>
      </c>
      <c r="C2206" s="10">
        <v>0</v>
      </c>
      <c r="D2206" s="10" t="s">
        <v>13</v>
      </c>
      <c r="E2206" s="84">
        <v>16.279697712845394</v>
      </c>
      <c r="F2206" s="84">
        <v>21.303607234270576</v>
      </c>
      <c r="G2206" s="84">
        <v>28.139341779089293</v>
      </c>
      <c r="H2206" s="11">
        <v>0</v>
      </c>
      <c r="I2206" s="11">
        <v>0</v>
      </c>
      <c r="J2206" s="11">
        <v>0</v>
      </c>
      <c r="K2206" s="11">
        <v>0</v>
      </c>
      <c r="L2206" s="11">
        <v>0</v>
      </c>
      <c r="M2206" s="11">
        <v>0</v>
      </c>
      <c r="N2206" s="11"/>
      <c r="O2206" s="11"/>
    </row>
    <row r="2207" spans="1:15" x14ac:dyDescent="0.35">
      <c r="A2207" s="10" t="str">
        <f t="shared" si="72"/>
        <v>DISTRIBUCION VOLUMEN X CRITERIO (kg ó litros)Rosado100-200MIL</v>
      </c>
      <c r="B2207" s="10">
        <v>0</v>
      </c>
      <c r="C2207" s="10">
        <v>0</v>
      </c>
      <c r="D2207" s="10" t="s">
        <v>14</v>
      </c>
      <c r="E2207" s="84">
        <v>10.504664883630051</v>
      </c>
      <c r="F2207" s="84">
        <v>9.1946960768587154</v>
      </c>
      <c r="G2207" s="84">
        <v>10.800222169610397</v>
      </c>
      <c r="H2207" s="11">
        <v>0</v>
      </c>
      <c r="I2207" s="11">
        <v>0</v>
      </c>
      <c r="J2207" s="11">
        <v>0</v>
      </c>
      <c r="K2207" s="11">
        <v>0</v>
      </c>
      <c r="L2207" s="11">
        <v>0</v>
      </c>
      <c r="M2207" s="11">
        <v>0</v>
      </c>
      <c r="N2207" s="11"/>
      <c r="O2207" s="11"/>
    </row>
    <row r="2208" spans="1:15" x14ac:dyDescent="0.35">
      <c r="A2208" s="10" t="str">
        <f t="shared" si="72"/>
        <v>DISTRIBUCION VOLUMEN X CRITERIO (kg ó litros)Rosado200-500MIL</v>
      </c>
      <c r="B2208" s="10">
        <v>0</v>
      </c>
      <c r="C2208" s="10">
        <v>0</v>
      </c>
      <c r="D2208" s="10" t="s">
        <v>15</v>
      </c>
      <c r="E2208" s="84">
        <v>11.442546585846214</v>
      </c>
      <c r="F2208" s="84">
        <v>9.6896343634188824</v>
      </c>
      <c r="G2208" s="84">
        <v>7.4760845944595662</v>
      </c>
      <c r="H2208" s="11">
        <v>0</v>
      </c>
      <c r="I2208" s="11">
        <v>0</v>
      </c>
      <c r="J2208" s="11">
        <v>0</v>
      </c>
      <c r="K2208" s="11">
        <v>0</v>
      </c>
      <c r="L2208" s="11">
        <v>0</v>
      </c>
      <c r="M2208" s="11">
        <v>0</v>
      </c>
      <c r="N2208" s="11"/>
      <c r="O2208" s="11"/>
    </row>
    <row r="2209" spans="1:15" x14ac:dyDescent="0.35">
      <c r="A2209" s="10" t="str">
        <f t="shared" si="72"/>
        <v>DISTRIBUCION VOLUMEN X CRITERIO (kg ó litros)Rosado&gt;500MIL</v>
      </c>
      <c r="B2209" s="10">
        <v>0</v>
      </c>
      <c r="C2209" s="10">
        <v>0</v>
      </c>
      <c r="D2209" s="10" t="s">
        <v>16</v>
      </c>
      <c r="E2209" s="84">
        <v>19.909666237650647</v>
      </c>
      <c r="F2209" s="84">
        <v>20.231474945795906</v>
      </c>
      <c r="G2209" s="84">
        <v>21.695826496358674</v>
      </c>
      <c r="H2209" s="11">
        <v>0</v>
      </c>
      <c r="I2209" s="11">
        <v>0</v>
      </c>
      <c r="J2209" s="11">
        <v>0</v>
      </c>
      <c r="K2209" s="11">
        <v>0</v>
      </c>
      <c r="L2209" s="11">
        <v>0</v>
      </c>
      <c r="M2209" s="11">
        <v>0</v>
      </c>
      <c r="N2209" s="11"/>
      <c r="O2209" s="11"/>
    </row>
    <row r="2210" spans="1:15" x14ac:dyDescent="0.35">
      <c r="A2210" s="10" t="str">
        <f t="shared" si="72"/>
        <v>DISTRIBUCION VOLUMEN X CRITERIO (kg ó litros)RosadoDE 15 A 19 AÑOS</v>
      </c>
      <c r="B2210" s="10">
        <v>0</v>
      </c>
      <c r="C2210" s="10">
        <v>0</v>
      </c>
      <c r="D2210" s="10" t="s">
        <v>35</v>
      </c>
      <c r="E2210" s="84" t="s">
        <v>213</v>
      </c>
      <c r="F2210" s="84">
        <v>2.1107329561703922</v>
      </c>
      <c r="G2210" s="84" t="s">
        <v>213</v>
      </c>
      <c r="H2210" s="11">
        <v>0</v>
      </c>
      <c r="I2210" s="11">
        <v>0</v>
      </c>
      <c r="J2210" s="11">
        <v>0</v>
      </c>
      <c r="K2210" s="11">
        <v>0</v>
      </c>
      <c r="L2210" s="11">
        <v>0</v>
      </c>
      <c r="M2210" s="11">
        <v>0</v>
      </c>
      <c r="N2210" s="11"/>
      <c r="O2210" s="11"/>
    </row>
    <row r="2211" spans="1:15" x14ac:dyDescent="0.35">
      <c r="A2211" s="10" t="str">
        <f t="shared" si="72"/>
        <v>DISTRIBUCION VOLUMEN X CRITERIO (kg ó litros)RosadoDE 20 A 24 AÑOS</v>
      </c>
      <c r="B2211" s="10">
        <v>0</v>
      </c>
      <c r="C2211" s="10">
        <v>0</v>
      </c>
      <c r="D2211" s="10" t="s">
        <v>36</v>
      </c>
      <c r="E2211" s="84">
        <v>0.40152841132306349</v>
      </c>
      <c r="F2211" s="84">
        <v>0.16354738428321619</v>
      </c>
      <c r="G2211" s="84">
        <v>0.43381115249240743</v>
      </c>
      <c r="H2211" s="11">
        <v>0</v>
      </c>
      <c r="I2211" s="11">
        <v>0</v>
      </c>
      <c r="J2211" s="11">
        <v>0</v>
      </c>
      <c r="K2211" s="11">
        <v>0</v>
      </c>
      <c r="L2211" s="11">
        <v>0</v>
      </c>
      <c r="M2211" s="11">
        <v>0</v>
      </c>
      <c r="N2211" s="11"/>
      <c r="O2211" s="11"/>
    </row>
    <row r="2212" spans="1:15" x14ac:dyDescent="0.35">
      <c r="A2212" s="10" t="str">
        <f t="shared" si="72"/>
        <v>DISTRIBUCION VOLUMEN X CRITERIO (kg ó litros)RosadoDE 25 A 34 AÑOS</v>
      </c>
      <c r="B2212" s="10">
        <v>0</v>
      </c>
      <c r="C2212" s="10">
        <v>0</v>
      </c>
      <c r="D2212" s="10" t="s">
        <v>37</v>
      </c>
      <c r="E2212" s="84">
        <v>5.6372501950434009</v>
      </c>
      <c r="F2212" s="84">
        <v>6.3658947900280083</v>
      </c>
      <c r="G2212" s="84">
        <v>3.9951296209189948</v>
      </c>
      <c r="H2212" s="11">
        <v>0</v>
      </c>
      <c r="I2212" s="11">
        <v>0</v>
      </c>
      <c r="J2212" s="11">
        <v>0</v>
      </c>
      <c r="K2212" s="11">
        <v>0</v>
      </c>
      <c r="L2212" s="11">
        <v>0</v>
      </c>
      <c r="M2212" s="11">
        <v>0</v>
      </c>
      <c r="N2212" s="11"/>
      <c r="O2212" s="11"/>
    </row>
    <row r="2213" spans="1:15" x14ac:dyDescent="0.35">
      <c r="A2213" s="10" t="str">
        <f t="shared" si="72"/>
        <v>DISTRIBUCION VOLUMEN X CRITERIO (kg ó litros)RosadoDE 35 A 49 AÑOS</v>
      </c>
      <c r="B2213" s="10">
        <v>0</v>
      </c>
      <c r="C2213" s="10">
        <v>0</v>
      </c>
      <c r="D2213" s="10" t="s">
        <v>38</v>
      </c>
      <c r="E2213" s="84">
        <v>13.986336667010891</v>
      </c>
      <c r="F2213" s="84">
        <v>16.185848619867738</v>
      </c>
      <c r="G2213" s="84">
        <v>15.151605741383761</v>
      </c>
      <c r="H2213" s="11">
        <v>0</v>
      </c>
      <c r="I2213" s="11">
        <v>0</v>
      </c>
      <c r="J2213" s="11">
        <v>0</v>
      </c>
      <c r="K2213" s="11">
        <v>0</v>
      </c>
      <c r="L2213" s="11">
        <v>0</v>
      </c>
      <c r="M2213" s="11">
        <v>0</v>
      </c>
      <c r="N2213" s="11"/>
      <c r="O2213" s="11"/>
    </row>
    <row r="2214" spans="1:15" x14ac:dyDescent="0.35">
      <c r="A2214" s="10" t="str">
        <f t="shared" si="72"/>
        <v>DISTRIBUCION VOLUMEN X CRITERIO (kg ó litros)RosadoDE 50 A 59 AÑOS</v>
      </c>
      <c r="B2214" s="10">
        <v>0</v>
      </c>
      <c r="C2214" s="10">
        <v>0</v>
      </c>
      <c r="D2214" s="10" t="s">
        <v>39</v>
      </c>
      <c r="E2214" s="84">
        <v>29.255542926799265</v>
      </c>
      <c r="F2214" s="84">
        <v>25.281606340655284</v>
      </c>
      <c r="G2214" s="84">
        <v>20.949986790431833</v>
      </c>
      <c r="H2214" s="11">
        <v>0</v>
      </c>
      <c r="I2214" s="11">
        <v>0</v>
      </c>
      <c r="J2214" s="11">
        <v>0</v>
      </c>
      <c r="K2214" s="11">
        <v>0</v>
      </c>
      <c r="L2214" s="11">
        <v>0</v>
      </c>
      <c r="M2214" s="11">
        <v>0</v>
      </c>
      <c r="N2214" s="11"/>
      <c r="O2214" s="11"/>
    </row>
    <row r="2215" spans="1:15" x14ac:dyDescent="0.35">
      <c r="A2215" s="10" t="str">
        <f t="shared" si="72"/>
        <v>DISTRIBUCION VOLUMEN X CRITERIO (kg ó litros)RosadoDE 60 A 75 AÑOS</v>
      </c>
      <c r="B2215" s="10">
        <v>0</v>
      </c>
      <c r="C2215" s="10">
        <v>0</v>
      </c>
      <c r="D2215" s="10" t="s">
        <v>40</v>
      </c>
      <c r="E2215" s="84">
        <v>50.719353327038228</v>
      </c>
      <c r="F2215" s="84">
        <v>49.892371776800516</v>
      </c>
      <c r="G2215" s="84">
        <v>59.469465710856703</v>
      </c>
      <c r="H2215" s="11">
        <v>0</v>
      </c>
      <c r="I2215" s="11">
        <v>0</v>
      </c>
      <c r="J2215" s="11">
        <v>0</v>
      </c>
      <c r="K2215" s="11">
        <v>0</v>
      </c>
      <c r="L2215" s="11">
        <v>0</v>
      </c>
      <c r="M2215" s="11">
        <v>0</v>
      </c>
      <c r="N2215" s="11"/>
      <c r="O2215" s="11"/>
    </row>
    <row r="2216" spans="1:15" x14ac:dyDescent="0.35">
      <c r="A2216" s="10" t="str">
        <f t="shared" si="72"/>
        <v>DISTRIBUCION VOLUMEN X CRITERIO (kg ó litros)RosadoNIVEL ALTO</v>
      </c>
      <c r="B2216" s="10">
        <v>0</v>
      </c>
      <c r="C2216" s="10">
        <v>0</v>
      </c>
      <c r="D2216" s="10" t="s">
        <v>203</v>
      </c>
      <c r="E2216" s="84">
        <v>28.033000457093273</v>
      </c>
      <c r="F2216" s="84">
        <v>26.275513736505889</v>
      </c>
      <c r="G2216" s="84">
        <v>19.930541282164345</v>
      </c>
      <c r="H2216" s="11">
        <v>0</v>
      </c>
      <c r="I2216" s="11">
        <v>0</v>
      </c>
      <c r="J2216" s="11">
        <v>0</v>
      </c>
      <c r="K2216" s="11">
        <v>0</v>
      </c>
      <c r="L2216" s="11">
        <v>0</v>
      </c>
      <c r="M2216" s="11">
        <v>0</v>
      </c>
      <c r="N2216" s="11"/>
      <c r="O2216" s="11"/>
    </row>
    <row r="2217" spans="1:15" x14ac:dyDescent="0.35">
      <c r="A2217" s="10" t="str">
        <f t="shared" si="72"/>
        <v>DISTRIBUCION VOLUMEN X CRITERIO (kg ó litros)RosadoNIVEL MEDIO ALTO</v>
      </c>
      <c r="B2217" s="10">
        <v>0</v>
      </c>
      <c r="C2217" s="10">
        <v>0</v>
      </c>
      <c r="D2217" s="10" t="s">
        <v>204</v>
      </c>
      <c r="E2217" s="84">
        <v>9.2055161718410154</v>
      </c>
      <c r="F2217" s="84">
        <v>13.224401099292047</v>
      </c>
      <c r="G2217" s="84">
        <v>14.118657621882786</v>
      </c>
      <c r="H2217" s="11">
        <v>0</v>
      </c>
      <c r="I2217" s="11">
        <v>0</v>
      </c>
      <c r="J2217" s="11">
        <v>0</v>
      </c>
      <c r="K2217" s="11">
        <v>0</v>
      </c>
      <c r="L2217" s="11">
        <v>0</v>
      </c>
      <c r="M2217" s="11">
        <v>0</v>
      </c>
      <c r="N2217" s="11"/>
      <c r="O2217" s="11"/>
    </row>
    <row r="2218" spans="1:15" x14ac:dyDescent="0.35">
      <c r="A2218" s="10" t="str">
        <f t="shared" si="72"/>
        <v>DISTRIBUCION VOLUMEN X CRITERIO (kg ó litros)RosadoNIVEL MEDIO</v>
      </c>
      <c r="B2218" s="10">
        <v>0</v>
      </c>
      <c r="C2218" s="10">
        <v>0</v>
      </c>
      <c r="D2218" s="10" t="s">
        <v>205</v>
      </c>
      <c r="E2218" s="84">
        <v>19.783839373267408</v>
      </c>
      <c r="F2218" s="84">
        <v>30.602026223698058</v>
      </c>
      <c r="G2218" s="84">
        <v>28.878127461153863</v>
      </c>
      <c r="H2218" s="11">
        <v>0</v>
      </c>
      <c r="I2218" s="11">
        <v>0</v>
      </c>
      <c r="J2218" s="11">
        <v>0</v>
      </c>
      <c r="K2218" s="11">
        <v>0</v>
      </c>
      <c r="L2218" s="11">
        <v>0</v>
      </c>
      <c r="M2218" s="11">
        <v>0</v>
      </c>
      <c r="N2218" s="11"/>
      <c r="O2218" s="11"/>
    </row>
    <row r="2219" spans="1:15" x14ac:dyDescent="0.35">
      <c r="A2219" s="10" t="str">
        <f t="shared" si="72"/>
        <v>DISTRIBUCION VOLUMEN X CRITERIO (kg ó litros)RosadoNIVEL MEDIO BAJO</v>
      </c>
      <c r="B2219" s="10">
        <v>0</v>
      </c>
      <c r="C2219" s="10">
        <v>0</v>
      </c>
      <c r="D2219" s="10" t="s">
        <v>206</v>
      </c>
      <c r="E2219" s="84">
        <v>14.788911687184278</v>
      </c>
      <c r="F2219" s="84">
        <v>8.8295585688768785</v>
      </c>
      <c r="G2219" s="84">
        <v>14.781736848852686</v>
      </c>
      <c r="H2219" s="11">
        <v>0</v>
      </c>
      <c r="I2219" s="11">
        <v>0</v>
      </c>
      <c r="J2219" s="11">
        <v>0</v>
      </c>
      <c r="K2219" s="11">
        <v>0</v>
      </c>
      <c r="L2219" s="11">
        <v>0</v>
      </c>
      <c r="M2219" s="11">
        <v>0</v>
      </c>
      <c r="N2219" s="11"/>
      <c r="O2219" s="11"/>
    </row>
    <row r="2220" spans="1:15" x14ac:dyDescent="0.35">
      <c r="A2220" s="10" t="str">
        <f t="shared" si="72"/>
        <v>DISTRIBUCION VOLUMEN X CRITERIO (kg ó litros)RosadoNIVEL BAJO</v>
      </c>
      <c r="B2220" s="10">
        <v>0</v>
      </c>
      <c r="C2220" s="10">
        <v>0</v>
      </c>
      <c r="D2220" s="10" t="s">
        <v>207</v>
      </c>
      <c r="E2220" s="84">
        <v>28.18874225795679</v>
      </c>
      <c r="F2220" s="84">
        <v>21.068492547782448</v>
      </c>
      <c r="G2220" s="84">
        <v>22.290922027201958</v>
      </c>
      <c r="H2220" s="11">
        <v>0</v>
      </c>
      <c r="I2220" s="11">
        <v>0</v>
      </c>
      <c r="J2220" s="11">
        <v>0</v>
      </c>
      <c r="K2220" s="11">
        <v>0</v>
      </c>
      <c r="L2220" s="11">
        <v>0</v>
      </c>
      <c r="M2220" s="11">
        <v>0</v>
      </c>
      <c r="N2220" s="11"/>
      <c r="O2220" s="11"/>
    </row>
    <row r="2221" spans="1:15" x14ac:dyDescent="0.35">
      <c r="A2221" s="10" t="str">
        <f t="shared" si="72"/>
        <v>DISTRIBUCION VOLUMEN X CRITERIO (kg ó litros)RosadoHOMBRE</v>
      </c>
      <c r="B2221" s="10">
        <v>0</v>
      </c>
      <c r="C2221" s="10">
        <v>0</v>
      </c>
      <c r="D2221" s="10" t="s">
        <v>17</v>
      </c>
      <c r="E2221" s="84">
        <v>65.011279970726449</v>
      </c>
      <c r="F2221" s="84">
        <v>65.827868387020644</v>
      </c>
      <c r="G2221" s="84">
        <v>65.603126075225774</v>
      </c>
      <c r="H2221" s="11">
        <v>0</v>
      </c>
      <c r="I2221" s="11">
        <v>0</v>
      </c>
      <c r="J2221" s="11">
        <v>0</v>
      </c>
      <c r="K2221" s="11">
        <v>0</v>
      </c>
      <c r="L2221" s="11">
        <v>0</v>
      </c>
      <c r="M2221" s="11">
        <v>0</v>
      </c>
      <c r="N2221" s="11"/>
      <c r="O2221" s="11"/>
    </row>
    <row r="2222" spans="1:15" x14ac:dyDescent="0.35">
      <c r="A2222" s="10" t="str">
        <f t="shared" si="72"/>
        <v>DISTRIBUCION VOLUMEN X CRITERIO (kg ó litros)RosadoMUJER</v>
      </c>
      <c r="B2222" s="10">
        <v>0</v>
      </c>
      <c r="C2222" s="10">
        <v>0</v>
      </c>
      <c r="D2222" s="10" t="s">
        <v>18</v>
      </c>
      <c r="E2222" s="84">
        <v>34.988737583407854</v>
      </c>
      <c r="F2222" s="84">
        <v>34.172130951809379</v>
      </c>
      <c r="G2222" s="84">
        <v>34.396862445750834</v>
      </c>
      <c r="H2222" s="11">
        <v>0</v>
      </c>
      <c r="I2222" s="11">
        <v>0</v>
      </c>
      <c r="J2222" s="11">
        <v>0</v>
      </c>
      <c r="K2222" s="11">
        <v>0</v>
      </c>
      <c r="L2222" s="11">
        <v>0</v>
      </c>
      <c r="M2222" s="11">
        <v>0</v>
      </c>
      <c r="N2222" s="11"/>
      <c r="O2222" s="11"/>
    </row>
    <row r="2223" spans="1:15" x14ac:dyDescent="0.35">
      <c r="A2223" s="10" t="str">
        <f>$B$1713&amp;$C$2223&amp;D2223</f>
        <v>DISTRIBUCION VOLUMEN X CRITERIO (kg ó litros)Resto vinoT.ESPAÑA</v>
      </c>
      <c r="B2223" s="10">
        <v>0</v>
      </c>
      <c r="C2223" s="10" t="s">
        <v>130</v>
      </c>
      <c r="D2223" s="10" t="s">
        <v>32</v>
      </c>
      <c r="E2223" s="84">
        <v>100</v>
      </c>
      <c r="F2223" s="84">
        <v>100</v>
      </c>
      <c r="G2223" s="84">
        <v>100</v>
      </c>
      <c r="H2223" s="11">
        <v>0</v>
      </c>
      <c r="I2223" s="11">
        <v>0</v>
      </c>
      <c r="J2223" s="11">
        <v>0</v>
      </c>
      <c r="K2223" s="11">
        <v>0</v>
      </c>
      <c r="L2223" s="11">
        <v>0</v>
      </c>
      <c r="M2223" s="11">
        <v>0</v>
      </c>
      <c r="N2223" s="11"/>
      <c r="O2223" s="11"/>
    </row>
    <row r="2224" spans="1:15" x14ac:dyDescent="0.35">
      <c r="A2224" s="10" t="str">
        <f t="shared" ref="A2224:A2252" si="73">$B$1713&amp;$C$2223&amp;D2224</f>
        <v>DISTRIBUCION VOLUMEN X CRITERIO (kg ó litros)Resto vinoBCN AM</v>
      </c>
      <c r="B2224" s="10">
        <v>0</v>
      </c>
      <c r="C2224" s="10">
        <v>0</v>
      </c>
      <c r="D2224" s="10" t="s">
        <v>1</v>
      </c>
      <c r="E2224" s="84">
        <v>5.6582352489585332</v>
      </c>
      <c r="F2224" s="84">
        <v>12.354115371262136</v>
      </c>
      <c r="G2224" s="84">
        <v>4.4104423774730988</v>
      </c>
      <c r="H2224" s="11">
        <v>0</v>
      </c>
      <c r="I2224" s="11">
        <v>0</v>
      </c>
      <c r="J2224" s="11">
        <v>0</v>
      </c>
      <c r="K2224" s="11">
        <v>0</v>
      </c>
      <c r="L2224" s="11">
        <v>0</v>
      </c>
      <c r="M2224" s="11">
        <v>0</v>
      </c>
      <c r="N2224" s="11"/>
      <c r="O2224" s="11"/>
    </row>
    <row r="2225" spans="1:15" x14ac:dyDescent="0.35">
      <c r="A2225" s="10" t="str">
        <f t="shared" si="73"/>
        <v>DISTRIBUCION VOLUMEN X CRITERIO (kg ó litros)Resto vinoREST.CAT ARAGON</v>
      </c>
      <c r="B2225" s="10">
        <v>0</v>
      </c>
      <c r="C2225" s="10">
        <v>0</v>
      </c>
      <c r="D2225" s="10" t="s">
        <v>2</v>
      </c>
      <c r="E2225" s="84">
        <v>19.644176428742508</v>
      </c>
      <c r="F2225" s="84">
        <v>7.1061665763591204</v>
      </c>
      <c r="G2225" s="84">
        <v>16.631373016434903</v>
      </c>
      <c r="H2225" s="11">
        <v>0</v>
      </c>
      <c r="I2225" s="11">
        <v>0</v>
      </c>
      <c r="J2225" s="11">
        <v>0</v>
      </c>
      <c r="K2225" s="11">
        <v>0</v>
      </c>
      <c r="L2225" s="11">
        <v>0</v>
      </c>
      <c r="M2225" s="11">
        <v>0</v>
      </c>
      <c r="N2225" s="11"/>
      <c r="O2225" s="11"/>
    </row>
    <row r="2226" spans="1:15" x14ac:dyDescent="0.35">
      <c r="A2226" s="10" t="str">
        <f t="shared" si="73"/>
        <v>DISTRIBUCION VOLUMEN X CRITERIO (kg ó litros)Resto vinoLEVANTE</v>
      </c>
      <c r="B2226" s="10">
        <v>0</v>
      </c>
      <c r="C2226" s="10">
        <v>0</v>
      </c>
      <c r="D2226" s="10" t="s">
        <v>3</v>
      </c>
      <c r="E2226" s="84">
        <v>9.3368453065794785</v>
      </c>
      <c r="F2226" s="84">
        <v>3.5780696028506429</v>
      </c>
      <c r="G2226" s="84">
        <v>6.0884810508873457</v>
      </c>
      <c r="H2226" s="11">
        <v>0</v>
      </c>
      <c r="I2226" s="11">
        <v>0</v>
      </c>
      <c r="J2226" s="11">
        <v>0</v>
      </c>
      <c r="K2226" s="11">
        <v>0</v>
      </c>
      <c r="L2226" s="11">
        <v>0</v>
      </c>
      <c r="M2226" s="11">
        <v>0</v>
      </c>
      <c r="N2226" s="11"/>
      <c r="O2226" s="11"/>
    </row>
    <row r="2227" spans="1:15" x14ac:dyDescent="0.35">
      <c r="A2227" s="10" t="str">
        <f t="shared" si="73"/>
        <v>DISTRIBUCION VOLUMEN X CRITERIO (kg ó litros)Resto vinoANDALUCIA</v>
      </c>
      <c r="B2227" s="10">
        <v>0</v>
      </c>
      <c r="C2227" s="10">
        <v>0</v>
      </c>
      <c r="D2227" s="10" t="s">
        <v>4</v>
      </c>
      <c r="E2227" s="84">
        <v>41.40256260126322</v>
      </c>
      <c r="F2227" s="84">
        <v>42.902215694310414</v>
      </c>
      <c r="G2227" s="84">
        <v>20.814353452100047</v>
      </c>
      <c r="H2227" s="11">
        <v>0</v>
      </c>
      <c r="I2227" s="11">
        <v>0</v>
      </c>
      <c r="J2227" s="11">
        <v>0</v>
      </c>
      <c r="K2227" s="11">
        <v>0</v>
      </c>
      <c r="L2227" s="11">
        <v>0</v>
      </c>
      <c r="M2227" s="11">
        <v>0</v>
      </c>
      <c r="N2227" s="11"/>
      <c r="O2227" s="11"/>
    </row>
    <row r="2228" spans="1:15" x14ac:dyDescent="0.35">
      <c r="A2228" s="10" t="str">
        <f t="shared" si="73"/>
        <v>DISTRIBUCION VOLUMEN X CRITERIO (kg ó litros)Resto vinoMDD AM</v>
      </c>
      <c r="B2228" s="10">
        <v>0</v>
      </c>
      <c r="C2228" s="10">
        <v>0</v>
      </c>
      <c r="D2228" s="10" t="s">
        <v>5</v>
      </c>
      <c r="E2228" s="84">
        <v>7.5334083978158617</v>
      </c>
      <c r="F2228" s="84">
        <v>6.7606937869266384</v>
      </c>
      <c r="G2228" s="84">
        <v>12.319020447960627</v>
      </c>
      <c r="H2228" s="11">
        <v>0</v>
      </c>
      <c r="I2228" s="11">
        <v>0</v>
      </c>
      <c r="J2228" s="11">
        <v>0</v>
      </c>
      <c r="K2228" s="11">
        <v>0</v>
      </c>
      <c r="L2228" s="11">
        <v>0</v>
      </c>
      <c r="M2228" s="11">
        <v>0</v>
      </c>
      <c r="N2228" s="11"/>
      <c r="O2228" s="11"/>
    </row>
    <row r="2229" spans="1:15" x14ac:dyDescent="0.35">
      <c r="A2229" s="10" t="str">
        <f t="shared" si="73"/>
        <v>DISTRIBUCION VOLUMEN X CRITERIO (kg ó litros)Resto vinoRTO CENTRO</v>
      </c>
      <c r="B2229" s="10">
        <v>0</v>
      </c>
      <c r="C2229" s="10">
        <v>0</v>
      </c>
      <c r="D2229" s="10" t="s">
        <v>6</v>
      </c>
      <c r="E2229" s="84">
        <v>2.7736715683817565</v>
      </c>
      <c r="F2229" s="84">
        <v>2.3468170850796204</v>
      </c>
      <c r="G2229" s="84">
        <v>4.9163288844359085</v>
      </c>
      <c r="H2229" s="11">
        <v>0</v>
      </c>
      <c r="I2229" s="11">
        <v>0</v>
      </c>
      <c r="J2229" s="11">
        <v>0</v>
      </c>
      <c r="K2229" s="11">
        <v>0</v>
      </c>
      <c r="L2229" s="11">
        <v>0</v>
      </c>
      <c r="M2229" s="11">
        <v>0</v>
      </c>
      <c r="N2229" s="11"/>
      <c r="O2229" s="11"/>
    </row>
    <row r="2230" spans="1:15" x14ac:dyDescent="0.35">
      <c r="A2230" s="10" t="str">
        <f t="shared" si="73"/>
        <v>DISTRIBUCION VOLUMEN X CRITERIO (kg ó litros)Resto vinoNORTE-CENTRO</v>
      </c>
      <c r="B2230" s="10">
        <v>0</v>
      </c>
      <c r="C2230" s="10">
        <v>0</v>
      </c>
      <c r="D2230" s="10" t="s">
        <v>7</v>
      </c>
      <c r="E2230" s="84">
        <v>10.204373238645587</v>
      </c>
      <c r="F2230" s="84">
        <v>16.470702623642545</v>
      </c>
      <c r="G2230" s="84">
        <v>25.475215014110237</v>
      </c>
      <c r="H2230" s="11">
        <v>0</v>
      </c>
      <c r="I2230" s="11">
        <v>0</v>
      </c>
      <c r="J2230" s="11">
        <v>0</v>
      </c>
      <c r="K2230" s="11">
        <v>0</v>
      </c>
      <c r="L2230" s="11">
        <v>0</v>
      </c>
      <c r="M2230" s="11">
        <v>0</v>
      </c>
      <c r="N2230" s="11"/>
      <c r="O2230" s="11"/>
    </row>
    <row r="2231" spans="1:15" x14ac:dyDescent="0.35">
      <c r="A2231" s="10" t="str">
        <f t="shared" si="73"/>
        <v>DISTRIBUCION VOLUMEN X CRITERIO (kg ó litros)Resto vinoNOROESTE</v>
      </c>
      <c r="B2231" s="10">
        <v>0</v>
      </c>
      <c r="C2231" s="10">
        <v>0</v>
      </c>
      <c r="D2231" s="10" t="s">
        <v>8</v>
      </c>
      <c r="E2231" s="84">
        <v>3.4467235590902998</v>
      </c>
      <c r="F2231" s="84">
        <v>8.4812052243078835</v>
      </c>
      <c r="G2231" s="84">
        <v>9.3447914920997945</v>
      </c>
      <c r="H2231" s="11">
        <v>0</v>
      </c>
      <c r="I2231" s="11">
        <v>0</v>
      </c>
      <c r="J2231" s="11">
        <v>0</v>
      </c>
      <c r="K2231" s="11">
        <v>0</v>
      </c>
      <c r="L2231" s="11">
        <v>0</v>
      </c>
      <c r="M2231" s="11">
        <v>0</v>
      </c>
      <c r="N2231" s="11"/>
      <c r="O2231" s="11"/>
    </row>
    <row r="2232" spans="1:15" x14ac:dyDescent="0.35">
      <c r="A2232" s="10" t="str">
        <f t="shared" si="73"/>
        <v>DISTRIBUCION VOLUMEN X CRITERIO (kg ó litros)Resto vino&lt;2MIL</v>
      </c>
      <c r="B2232" s="10">
        <v>0</v>
      </c>
      <c r="C2232" s="10">
        <v>0</v>
      </c>
      <c r="D2232" s="10" t="s">
        <v>9</v>
      </c>
      <c r="E2232" s="84">
        <v>0.62114270707508179</v>
      </c>
      <c r="F2232" s="84">
        <v>0.66379271525800942</v>
      </c>
      <c r="G2232" s="84">
        <v>1.834752392107591</v>
      </c>
      <c r="H2232" s="11">
        <v>0</v>
      </c>
      <c r="I2232" s="11">
        <v>0</v>
      </c>
      <c r="J2232" s="11">
        <v>0</v>
      </c>
      <c r="K2232" s="11">
        <v>0</v>
      </c>
      <c r="L2232" s="11">
        <v>0</v>
      </c>
      <c r="M2232" s="11">
        <v>0</v>
      </c>
      <c r="N2232" s="11"/>
      <c r="O2232" s="11"/>
    </row>
    <row r="2233" spans="1:15" x14ac:dyDescent="0.35">
      <c r="A2233" s="10" t="str">
        <f t="shared" si="73"/>
        <v>DISTRIBUCION VOLUMEN X CRITERIO (kg ó litros)Resto vino2-5MIL</v>
      </c>
      <c r="B2233" s="10">
        <v>0</v>
      </c>
      <c r="C2233" s="10">
        <v>0</v>
      </c>
      <c r="D2233" s="10" t="s">
        <v>10</v>
      </c>
      <c r="E2233" s="84">
        <v>2.9703193882512378</v>
      </c>
      <c r="F2233" s="84">
        <v>5.9962341941681236</v>
      </c>
      <c r="G2233" s="84">
        <v>1.8575950144149298</v>
      </c>
      <c r="H2233" s="11">
        <v>0</v>
      </c>
      <c r="I2233" s="11">
        <v>0</v>
      </c>
      <c r="J2233" s="11">
        <v>0</v>
      </c>
      <c r="K2233" s="11">
        <v>0</v>
      </c>
      <c r="L2233" s="11">
        <v>0</v>
      </c>
      <c r="M2233" s="11">
        <v>0</v>
      </c>
      <c r="N2233" s="11"/>
      <c r="O2233" s="11"/>
    </row>
    <row r="2234" spans="1:15" x14ac:dyDescent="0.35">
      <c r="A2234" s="10" t="str">
        <f t="shared" si="73"/>
        <v>DISTRIBUCION VOLUMEN X CRITERIO (kg ó litros)Resto vino5-10MIL</v>
      </c>
      <c r="B2234" s="10">
        <v>0</v>
      </c>
      <c r="C2234" s="10">
        <v>0</v>
      </c>
      <c r="D2234" s="10" t="s">
        <v>11</v>
      </c>
      <c r="E2234" s="84">
        <v>4.3385013662263923</v>
      </c>
      <c r="F2234" s="84">
        <v>3.2570625024665936</v>
      </c>
      <c r="G2234" s="84">
        <v>12.347835788994468</v>
      </c>
      <c r="H2234" s="11">
        <v>0</v>
      </c>
      <c r="I2234" s="11">
        <v>0</v>
      </c>
      <c r="J2234" s="11">
        <v>0</v>
      </c>
      <c r="K2234" s="11">
        <v>0</v>
      </c>
      <c r="L2234" s="11">
        <v>0</v>
      </c>
      <c r="M2234" s="11">
        <v>0</v>
      </c>
      <c r="N2234" s="11"/>
      <c r="O2234" s="11"/>
    </row>
    <row r="2235" spans="1:15" x14ac:dyDescent="0.35">
      <c r="A2235" s="10" t="str">
        <f t="shared" si="73"/>
        <v>DISTRIBUCION VOLUMEN X CRITERIO (kg ó litros)Resto vino10-30MIL</v>
      </c>
      <c r="B2235" s="10">
        <v>0</v>
      </c>
      <c r="C2235" s="10">
        <v>0</v>
      </c>
      <c r="D2235" s="10" t="s">
        <v>12</v>
      </c>
      <c r="E2235" s="84">
        <v>33.893333258375932</v>
      </c>
      <c r="F2235" s="84">
        <v>19.287695296755807</v>
      </c>
      <c r="G2235" s="84">
        <v>20.263534664388004</v>
      </c>
      <c r="H2235" s="11">
        <v>0</v>
      </c>
      <c r="I2235" s="11">
        <v>0</v>
      </c>
      <c r="J2235" s="11">
        <v>0</v>
      </c>
      <c r="K2235" s="11">
        <v>0</v>
      </c>
      <c r="L2235" s="11">
        <v>0</v>
      </c>
      <c r="M2235" s="11">
        <v>0</v>
      </c>
      <c r="N2235" s="11"/>
      <c r="O2235" s="11"/>
    </row>
    <row r="2236" spans="1:15" x14ac:dyDescent="0.35">
      <c r="A2236" s="10" t="str">
        <f t="shared" si="73"/>
        <v>DISTRIBUCION VOLUMEN X CRITERIO (kg ó litros)Resto vino30-100MIL</v>
      </c>
      <c r="B2236" s="10">
        <v>0</v>
      </c>
      <c r="C2236" s="10">
        <v>0</v>
      </c>
      <c r="D2236" s="10" t="s">
        <v>13</v>
      </c>
      <c r="E2236" s="84">
        <v>16.232060737981648</v>
      </c>
      <c r="F2236" s="84">
        <v>18.765520428972131</v>
      </c>
      <c r="G2236" s="84">
        <v>20.602142568447395</v>
      </c>
      <c r="H2236" s="11">
        <v>0</v>
      </c>
      <c r="I2236" s="11">
        <v>0</v>
      </c>
      <c r="J2236" s="11">
        <v>0</v>
      </c>
      <c r="K2236" s="11">
        <v>0</v>
      </c>
      <c r="L2236" s="11">
        <v>0</v>
      </c>
      <c r="M2236" s="11">
        <v>0</v>
      </c>
      <c r="N2236" s="11"/>
      <c r="O2236" s="11"/>
    </row>
    <row r="2237" spans="1:15" x14ac:dyDescent="0.35">
      <c r="A2237" s="10" t="str">
        <f t="shared" si="73"/>
        <v>DISTRIBUCION VOLUMEN X CRITERIO (kg ó litros)Resto vino100-200MIL</v>
      </c>
      <c r="B2237" s="10">
        <v>0</v>
      </c>
      <c r="C2237" s="10">
        <v>0</v>
      </c>
      <c r="D2237" s="10" t="s">
        <v>14</v>
      </c>
      <c r="E2237" s="84">
        <v>8.2501345126371426</v>
      </c>
      <c r="F2237" s="84">
        <v>14.092225374727146</v>
      </c>
      <c r="G2237" s="84">
        <v>13.156416099912443</v>
      </c>
      <c r="H2237" s="11">
        <v>0</v>
      </c>
      <c r="I2237" s="11">
        <v>0</v>
      </c>
      <c r="J2237" s="11">
        <v>0</v>
      </c>
      <c r="K2237" s="11">
        <v>0</v>
      </c>
      <c r="L2237" s="11">
        <v>0</v>
      </c>
      <c r="M2237" s="11">
        <v>0</v>
      </c>
      <c r="N2237" s="11"/>
      <c r="O2237" s="11"/>
    </row>
    <row r="2238" spans="1:15" x14ac:dyDescent="0.35">
      <c r="A2238" s="10" t="str">
        <f t="shared" si="73"/>
        <v>DISTRIBUCION VOLUMEN X CRITERIO (kg ó litros)Resto vino200-500MIL</v>
      </c>
      <c r="B2238" s="10">
        <v>0</v>
      </c>
      <c r="C2238" s="10">
        <v>0</v>
      </c>
      <c r="D2238" s="10" t="s">
        <v>15</v>
      </c>
      <c r="E2238" s="84">
        <v>18.409724963409897</v>
      </c>
      <c r="F2238" s="84">
        <v>25.207838561831043</v>
      </c>
      <c r="G2238" s="84">
        <v>11.297038957500828</v>
      </c>
      <c r="H2238" s="11">
        <v>0</v>
      </c>
      <c r="I2238" s="11">
        <v>0</v>
      </c>
      <c r="J2238" s="11">
        <v>0</v>
      </c>
      <c r="K2238" s="11">
        <v>0</v>
      </c>
      <c r="L2238" s="11">
        <v>0</v>
      </c>
      <c r="M2238" s="11">
        <v>0</v>
      </c>
      <c r="N2238" s="11"/>
      <c r="O2238" s="11"/>
    </row>
    <row r="2239" spans="1:15" x14ac:dyDescent="0.35">
      <c r="A2239" s="10" t="str">
        <f t="shared" si="73"/>
        <v>DISTRIBUCION VOLUMEN X CRITERIO (kg ó litros)Resto vino&gt;500MIL</v>
      </c>
      <c r="B2239" s="10">
        <v>0</v>
      </c>
      <c r="C2239" s="10">
        <v>0</v>
      </c>
      <c r="D2239" s="10" t="s">
        <v>16</v>
      </c>
      <c r="E2239" s="84">
        <v>15.284785128588021</v>
      </c>
      <c r="F2239" s="84">
        <v>12.729630925821144</v>
      </c>
      <c r="G2239" s="84">
        <v>18.640693207104494</v>
      </c>
      <c r="H2239" s="11">
        <v>0</v>
      </c>
      <c r="I2239" s="11">
        <v>0</v>
      </c>
      <c r="J2239" s="11">
        <v>0</v>
      </c>
      <c r="K2239" s="11">
        <v>0</v>
      </c>
      <c r="L2239" s="11">
        <v>0</v>
      </c>
      <c r="M2239" s="11">
        <v>0</v>
      </c>
      <c r="N2239" s="11"/>
      <c r="O2239" s="11"/>
    </row>
    <row r="2240" spans="1:15" x14ac:dyDescent="0.35">
      <c r="A2240" s="10" t="str">
        <f t="shared" si="73"/>
        <v>DISTRIBUCION VOLUMEN X CRITERIO (kg ó litros)Resto vinoDE 15 A 19 AÑOS</v>
      </c>
      <c r="B2240" s="10">
        <v>0</v>
      </c>
      <c r="C2240" s="10">
        <v>0</v>
      </c>
      <c r="D2240" s="10" t="s">
        <v>35</v>
      </c>
      <c r="E2240" s="84">
        <v>4.0359120905934169</v>
      </c>
      <c r="F2240" s="84" t="s">
        <v>213</v>
      </c>
      <c r="G2240" s="84">
        <v>0.8683833143494194</v>
      </c>
      <c r="H2240" s="11">
        <v>0</v>
      </c>
      <c r="I2240" s="11">
        <v>0</v>
      </c>
      <c r="J2240" s="11">
        <v>0</v>
      </c>
      <c r="K2240" s="11">
        <v>0</v>
      </c>
      <c r="L2240" s="11">
        <v>0</v>
      </c>
      <c r="M2240" s="11">
        <v>0</v>
      </c>
      <c r="N2240" s="11"/>
      <c r="O2240" s="11"/>
    </row>
    <row r="2241" spans="1:15" x14ac:dyDescent="0.35">
      <c r="A2241" s="10" t="str">
        <f t="shared" si="73"/>
        <v>DISTRIBUCION VOLUMEN X CRITERIO (kg ó litros)Resto vinoDE 20 A 24 AÑOS</v>
      </c>
      <c r="B2241" s="10">
        <v>0</v>
      </c>
      <c r="C2241" s="10">
        <v>0</v>
      </c>
      <c r="D2241" s="10" t="s">
        <v>36</v>
      </c>
      <c r="E2241" s="84">
        <v>0.59108351786421631</v>
      </c>
      <c r="F2241" s="84">
        <v>1.9986001131608602</v>
      </c>
      <c r="G2241" s="84">
        <v>0.43215564359949343</v>
      </c>
      <c r="H2241" s="11">
        <v>0</v>
      </c>
      <c r="I2241" s="11">
        <v>0</v>
      </c>
      <c r="J2241" s="11">
        <v>0</v>
      </c>
      <c r="K2241" s="11">
        <v>0</v>
      </c>
      <c r="L2241" s="11">
        <v>0</v>
      </c>
      <c r="M2241" s="11">
        <v>0</v>
      </c>
      <c r="N2241" s="11"/>
      <c r="O2241" s="11"/>
    </row>
    <row r="2242" spans="1:15" x14ac:dyDescent="0.35">
      <c r="A2242" s="10" t="str">
        <f t="shared" si="73"/>
        <v>DISTRIBUCION VOLUMEN X CRITERIO (kg ó litros)Resto vinoDE 25 A 34 AÑOS</v>
      </c>
      <c r="B2242" s="10">
        <v>0</v>
      </c>
      <c r="C2242" s="10">
        <v>0</v>
      </c>
      <c r="D2242" s="10" t="s">
        <v>37</v>
      </c>
      <c r="E2242" s="84">
        <v>7.1342505661139421</v>
      </c>
      <c r="F2242" s="84">
        <v>5.1133442847888002</v>
      </c>
      <c r="G2242" s="84">
        <v>3.5435868574557494</v>
      </c>
      <c r="H2242" s="11">
        <v>0</v>
      </c>
      <c r="I2242" s="11">
        <v>0</v>
      </c>
      <c r="J2242" s="11">
        <v>0</v>
      </c>
      <c r="K2242" s="11">
        <v>0</v>
      </c>
      <c r="L2242" s="11">
        <v>0</v>
      </c>
      <c r="M2242" s="11">
        <v>0</v>
      </c>
      <c r="N2242" s="11"/>
      <c r="O2242" s="11"/>
    </row>
    <row r="2243" spans="1:15" x14ac:dyDescent="0.35">
      <c r="A2243" s="10" t="str">
        <f t="shared" si="73"/>
        <v>DISTRIBUCION VOLUMEN X CRITERIO (kg ó litros)Resto vinoDE 35 A 49 AÑOS</v>
      </c>
      <c r="B2243" s="10">
        <v>0</v>
      </c>
      <c r="C2243" s="10">
        <v>0</v>
      </c>
      <c r="D2243" s="10" t="s">
        <v>38</v>
      </c>
      <c r="E2243" s="84">
        <v>35.148189503162754</v>
      </c>
      <c r="F2243" s="84">
        <v>15.210478561400542</v>
      </c>
      <c r="G2243" s="84">
        <v>13.365329069943549</v>
      </c>
      <c r="H2243" s="11">
        <v>0</v>
      </c>
      <c r="I2243" s="11">
        <v>0</v>
      </c>
      <c r="J2243" s="11">
        <v>0</v>
      </c>
      <c r="K2243" s="11">
        <v>0</v>
      </c>
      <c r="L2243" s="11">
        <v>0</v>
      </c>
      <c r="M2243" s="11">
        <v>0</v>
      </c>
      <c r="N2243" s="11"/>
      <c r="O2243" s="11"/>
    </row>
    <row r="2244" spans="1:15" x14ac:dyDescent="0.35">
      <c r="A2244" s="10" t="str">
        <f t="shared" si="73"/>
        <v>DISTRIBUCION VOLUMEN X CRITERIO (kg ó litros)Resto vinoDE 50 A 59 AÑOS</v>
      </c>
      <c r="B2244" s="10">
        <v>0</v>
      </c>
      <c r="C2244" s="10">
        <v>0</v>
      </c>
      <c r="D2244" s="10" t="s">
        <v>39</v>
      </c>
      <c r="E2244" s="84">
        <v>18.850785503058642</v>
      </c>
      <c r="F2244" s="84">
        <v>25.712069761231128</v>
      </c>
      <c r="G2244" s="84">
        <v>24.261867784133631</v>
      </c>
      <c r="H2244" s="11">
        <v>0</v>
      </c>
      <c r="I2244" s="11">
        <v>0</v>
      </c>
      <c r="J2244" s="11">
        <v>0</v>
      </c>
      <c r="K2244" s="11">
        <v>0</v>
      </c>
      <c r="L2244" s="11">
        <v>0</v>
      </c>
      <c r="M2244" s="11">
        <v>0</v>
      </c>
      <c r="N2244" s="11"/>
      <c r="O2244" s="11"/>
    </row>
    <row r="2245" spans="1:15" x14ac:dyDescent="0.35">
      <c r="A2245" s="10" t="str">
        <f t="shared" si="73"/>
        <v>DISTRIBUCION VOLUMEN X CRITERIO (kg ó litros)Resto vinoDE 60 A 75 AÑOS</v>
      </c>
      <c r="B2245" s="10">
        <v>0</v>
      </c>
      <c r="C2245" s="10">
        <v>0</v>
      </c>
      <c r="D2245" s="10" t="s">
        <v>40</v>
      </c>
      <c r="E2245" s="84">
        <v>34.23977334342289</v>
      </c>
      <c r="F2245" s="84">
        <v>51.965508435263686</v>
      </c>
      <c r="G2245" s="84">
        <v>57.528674373149968</v>
      </c>
      <c r="H2245" s="11">
        <v>0</v>
      </c>
      <c r="I2245" s="11">
        <v>0</v>
      </c>
      <c r="J2245" s="11">
        <v>0</v>
      </c>
      <c r="K2245" s="11">
        <v>0</v>
      </c>
      <c r="L2245" s="11">
        <v>0</v>
      </c>
      <c r="M2245" s="11">
        <v>0</v>
      </c>
      <c r="N2245" s="11"/>
      <c r="O2245" s="11"/>
    </row>
    <row r="2246" spans="1:15" x14ac:dyDescent="0.35">
      <c r="A2246" s="10" t="str">
        <f t="shared" si="73"/>
        <v>DISTRIBUCION VOLUMEN X CRITERIO (kg ó litros)Resto vinoNIVEL ALTO</v>
      </c>
      <c r="B2246" s="10">
        <v>0</v>
      </c>
      <c r="C2246" s="10">
        <v>0</v>
      </c>
      <c r="D2246" s="10" t="s">
        <v>203</v>
      </c>
      <c r="E2246" s="84">
        <v>12.260964408972882</v>
      </c>
      <c r="F2246" s="84">
        <v>18.904089735197442</v>
      </c>
      <c r="G2246" s="84">
        <v>23.689275597141929</v>
      </c>
      <c r="H2246" s="11">
        <v>0</v>
      </c>
      <c r="I2246" s="11">
        <v>0</v>
      </c>
      <c r="J2246" s="11">
        <v>0</v>
      </c>
      <c r="K2246" s="11">
        <v>0</v>
      </c>
      <c r="L2246" s="11">
        <v>0</v>
      </c>
      <c r="M2246" s="11">
        <v>0</v>
      </c>
      <c r="N2246" s="11"/>
      <c r="O2246" s="11"/>
    </row>
    <row r="2247" spans="1:15" x14ac:dyDescent="0.35">
      <c r="A2247" s="10" t="str">
        <f t="shared" si="73"/>
        <v>DISTRIBUCION VOLUMEN X CRITERIO (kg ó litros)Resto vinoNIVEL MEDIO ALTO</v>
      </c>
      <c r="B2247" s="10">
        <v>0</v>
      </c>
      <c r="C2247" s="10">
        <v>0</v>
      </c>
      <c r="D2247" s="10" t="s">
        <v>204</v>
      </c>
      <c r="E2247" s="84">
        <v>17.375073726870149</v>
      </c>
      <c r="F2247" s="84">
        <v>18.096735330097111</v>
      </c>
      <c r="G2247" s="84">
        <v>12.453550947836504</v>
      </c>
      <c r="H2247" s="11">
        <v>0</v>
      </c>
      <c r="I2247" s="11">
        <v>0</v>
      </c>
      <c r="J2247" s="11">
        <v>0</v>
      </c>
      <c r="K2247" s="11">
        <v>0</v>
      </c>
      <c r="L2247" s="11">
        <v>0</v>
      </c>
      <c r="M2247" s="11">
        <v>0</v>
      </c>
      <c r="N2247" s="11"/>
      <c r="O2247" s="11"/>
    </row>
    <row r="2248" spans="1:15" x14ac:dyDescent="0.35">
      <c r="A2248" s="10" t="str">
        <f t="shared" si="73"/>
        <v>DISTRIBUCION VOLUMEN X CRITERIO (kg ó litros)Resto vinoNIVEL MEDIO</v>
      </c>
      <c r="B2248" s="10">
        <v>0</v>
      </c>
      <c r="C2248" s="10">
        <v>0</v>
      </c>
      <c r="D2248" s="10" t="s">
        <v>205</v>
      </c>
      <c r="E2248" s="84">
        <v>18.13115357212595</v>
      </c>
      <c r="F2248" s="84">
        <v>25.581884459442893</v>
      </c>
      <c r="G2248" s="84">
        <v>27.427785101495981</v>
      </c>
      <c r="H2248" s="11">
        <v>0</v>
      </c>
      <c r="I2248" s="11">
        <v>0</v>
      </c>
      <c r="J2248" s="11">
        <v>0</v>
      </c>
      <c r="K2248" s="11">
        <v>0</v>
      </c>
      <c r="L2248" s="11">
        <v>0</v>
      </c>
      <c r="M2248" s="11">
        <v>0</v>
      </c>
      <c r="N2248" s="11"/>
      <c r="O2248" s="11"/>
    </row>
    <row r="2249" spans="1:15" x14ac:dyDescent="0.35">
      <c r="A2249" s="10" t="str">
        <f t="shared" si="73"/>
        <v>DISTRIBUCION VOLUMEN X CRITERIO (kg ó litros)Resto vinoNIVEL MEDIO BAJO</v>
      </c>
      <c r="B2249" s="10">
        <v>0</v>
      </c>
      <c r="C2249" s="10">
        <v>0</v>
      </c>
      <c r="D2249" s="10" t="s">
        <v>206</v>
      </c>
      <c r="E2249" s="84">
        <v>28.157393347148613</v>
      </c>
      <c r="F2249" s="84">
        <v>15.13820625530348</v>
      </c>
      <c r="G2249" s="84">
        <v>14.296555024523752</v>
      </c>
      <c r="H2249" s="11">
        <v>0</v>
      </c>
      <c r="I2249" s="11">
        <v>0</v>
      </c>
      <c r="J2249" s="11">
        <v>0</v>
      </c>
      <c r="K2249" s="11">
        <v>0</v>
      </c>
      <c r="L2249" s="11">
        <v>0</v>
      </c>
      <c r="M2249" s="11">
        <v>0</v>
      </c>
      <c r="N2249" s="11"/>
      <c r="O2249" s="11"/>
    </row>
    <row r="2250" spans="1:15" x14ac:dyDescent="0.35">
      <c r="A2250" s="10" t="str">
        <f t="shared" si="73"/>
        <v>DISTRIBUCION VOLUMEN X CRITERIO (kg ó litros)Resto vinoNIVEL BAJO</v>
      </c>
      <c r="B2250" s="10">
        <v>0</v>
      </c>
      <c r="C2250" s="10">
        <v>0</v>
      </c>
      <c r="D2250" s="10" t="s">
        <v>207</v>
      </c>
      <c r="E2250" s="84">
        <v>24.075407461310753</v>
      </c>
      <c r="F2250" s="84">
        <v>22.279086407808578</v>
      </c>
      <c r="G2250" s="84">
        <v>22.132834225174012</v>
      </c>
      <c r="H2250" s="11">
        <v>0</v>
      </c>
      <c r="I2250" s="11">
        <v>0</v>
      </c>
      <c r="J2250" s="11">
        <v>0</v>
      </c>
      <c r="K2250" s="11">
        <v>0</v>
      </c>
      <c r="L2250" s="11">
        <v>0</v>
      </c>
      <c r="M2250" s="11">
        <v>0</v>
      </c>
      <c r="N2250" s="11"/>
      <c r="O2250" s="11"/>
    </row>
    <row r="2251" spans="1:15" x14ac:dyDescent="0.35">
      <c r="A2251" s="10" t="str">
        <f t="shared" si="73"/>
        <v>DISTRIBUCION VOLUMEN X CRITERIO (kg ó litros)Resto vinoHOMBRE</v>
      </c>
      <c r="B2251" s="10">
        <v>0</v>
      </c>
      <c r="C2251" s="10">
        <v>0</v>
      </c>
      <c r="D2251" s="10" t="s">
        <v>17</v>
      </c>
      <c r="E2251" s="84">
        <v>52.291690493932883</v>
      </c>
      <c r="F2251" s="84">
        <v>49.308136102264008</v>
      </c>
      <c r="G2251" s="84">
        <v>59.854311081079395</v>
      </c>
      <c r="H2251" s="11">
        <v>0</v>
      </c>
      <c r="I2251" s="11">
        <v>0</v>
      </c>
      <c r="J2251" s="11">
        <v>0</v>
      </c>
      <c r="K2251" s="11">
        <v>0</v>
      </c>
      <c r="L2251" s="11">
        <v>0</v>
      </c>
      <c r="M2251" s="11">
        <v>0</v>
      </c>
      <c r="N2251" s="11"/>
      <c r="O2251" s="11"/>
    </row>
    <row r="2252" spans="1:15" x14ac:dyDescent="0.35">
      <c r="A2252" s="10" t="str">
        <f t="shared" si="73"/>
        <v>DISTRIBUCION VOLUMEN X CRITERIO (kg ó litros)Resto vinoMUJER</v>
      </c>
      <c r="B2252" s="10">
        <v>0</v>
      </c>
      <c r="C2252" s="10">
        <v>0</v>
      </c>
      <c r="D2252" s="10" t="s">
        <v>18</v>
      </c>
      <c r="E2252" s="84">
        <v>47.708304030282974</v>
      </c>
      <c r="F2252" s="84">
        <v>50.69185770570909</v>
      </c>
      <c r="G2252" s="84">
        <v>40.145682645715354</v>
      </c>
      <c r="H2252" s="11">
        <v>0</v>
      </c>
      <c r="I2252" s="11">
        <v>0</v>
      </c>
      <c r="J2252" s="11">
        <v>0</v>
      </c>
      <c r="K2252" s="11">
        <v>0</v>
      </c>
      <c r="L2252" s="11">
        <v>0</v>
      </c>
      <c r="M2252" s="11">
        <v>0</v>
      </c>
      <c r="N2252" s="11"/>
      <c r="O2252" s="11"/>
    </row>
    <row r="2253" spans="1:15" x14ac:dyDescent="0.35">
      <c r="A2253" s="10" t="str">
        <f>$B$1713&amp;$C$2253&amp;D2253</f>
        <v>DISTRIBUCION VOLUMEN X CRITERIO (kg ó litros)CavaT.ESPAÑA</v>
      </c>
      <c r="B2253" s="10">
        <v>0</v>
      </c>
      <c r="C2253" s="10" t="s">
        <v>131</v>
      </c>
      <c r="D2253" s="10" t="s">
        <v>32</v>
      </c>
      <c r="E2253" s="84">
        <v>100</v>
      </c>
      <c r="F2253" s="84">
        <v>100</v>
      </c>
      <c r="G2253" s="84">
        <v>100</v>
      </c>
      <c r="H2253" s="11">
        <v>0</v>
      </c>
      <c r="I2253" s="11">
        <v>0</v>
      </c>
      <c r="J2253" s="11">
        <v>0</v>
      </c>
      <c r="K2253" s="11">
        <v>0</v>
      </c>
      <c r="L2253" s="11">
        <v>0</v>
      </c>
      <c r="M2253" s="11">
        <v>0</v>
      </c>
      <c r="N2253" s="11"/>
      <c r="O2253" s="11"/>
    </row>
    <row r="2254" spans="1:15" x14ac:dyDescent="0.35">
      <c r="A2254" s="10" t="str">
        <f t="shared" ref="A2254:A2282" si="74">$B$1713&amp;$C$2253&amp;D2254</f>
        <v>DISTRIBUCION VOLUMEN X CRITERIO (kg ó litros)CavaBCN AM</v>
      </c>
      <c r="B2254" s="10">
        <v>0</v>
      </c>
      <c r="C2254" s="10">
        <v>0</v>
      </c>
      <c r="D2254" s="10" t="s">
        <v>1</v>
      </c>
      <c r="E2254" s="84">
        <v>33.412883398557824</v>
      </c>
      <c r="F2254" s="84">
        <v>27.460135166551702</v>
      </c>
      <c r="G2254" s="84">
        <v>27.483668712213579</v>
      </c>
      <c r="H2254" s="11">
        <v>0</v>
      </c>
      <c r="I2254" s="11">
        <v>0</v>
      </c>
      <c r="J2254" s="11">
        <v>0</v>
      </c>
      <c r="K2254" s="11">
        <v>0</v>
      </c>
      <c r="L2254" s="11">
        <v>0</v>
      </c>
      <c r="M2254" s="11">
        <v>0</v>
      </c>
      <c r="N2254" s="11"/>
      <c r="O2254" s="11"/>
    </row>
    <row r="2255" spans="1:15" x14ac:dyDescent="0.35">
      <c r="A2255" s="10" t="str">
        <f t="shared" si="74"/>
        <v>DISTRIBUCION VOLUMEN X CRITERIO (kg ó litros)CavaREST.CAT ARAGON</v>
      </c>
      <c r="B2255" s="10">
        <v>0</v>
      </c>
      <c r="C2255" s="10">
        <v>0</v>
      </c>
      <c r="D2255" s="10" t="s">
        <v>2</v>
      </c>
      <c r="E2255" s="84">
        <v>23.944441739512747</v>
      </c>
      <c r="F2255" s="84">
        <v>34.42753834414718</v>
      </c>
      <c r="G2255" s="84">
        <v>42.061812684408913</v>
      </c>
      <c r="H2255" s="11">
        <v>0</v>
      </c>
      <c r="I2255" s="11">
        <v>0</v>
      </c>
      <c r="J2255" s="11">
        <v>0</v>
      </c>
      <c r="K2255" s="11">
        <v>0</v>
      </c>
      <c r="L2255" s="11">
        <v>0</v>
      </c>
      <c r="M2255" s="11">
        <v>0</v>
      </c>
      <c r="N2255" s="11"/>
      <c r="O2255" s="11"/>
    </row>
    <row r="2256" spans="1:15" x14ac:dyDescent="0.35">
      <c r="A2256" s="10" t="str">
        <f t="shared" si="74"/>
        <v>DISTRIBUCION VOLUMEN X CRITERIO (kg ó litros)CavaLEVANTE</v>
      </c>
      <c r="B2256" s="10">
        <v>0</v>
      </c>
      <c r="C2256" s="10">
        <v>0</v>
      </c>
      <c r="D2256" s="10" t="s">
        <v>3</v>
      </c>
      <c r="E2256" s="84">
        <v>10.757348112173098</v>
      </c>
      <c r="F2256" s="84">
        <v>9.1179670564953721</v>
      </c>
      <c r="G2256" s="84">
        <v>11.343101565584732</v>
      </c>
      <c r="H2256" s="11">
        <v>0</v>
      </c>
      <c r="I2256" s="11">
        <v>0</v>
      </c>
      <c r="J2256" s="11">
        <v>0</v>
      </c>
      <c r="K2256" s="11">
        <v>0</v>
      </c>
      <c r="L2256" s="11">
        <v>0</v>
      </c>
      <c r="M2256" s="11">
        <v>0</v>
      </c>
      <c r="N2256" s="11"/>
      <c r="O2256" s="11"/>
    </row>
    <row r="2257" spans="1:15" x14ac:dyDescent="0.35">
      <c r="A2257" s="10" t="str">
        <f t="shared" si="74"/>
        <v>DISTRIBUCION VOLUMEN X CRITERIO (kg ó litros)CavaANDALUCIA</v>
      </c>
      <c r="B2257" s="10">
        <v>0</v>
      </c>
      <c r="C2257" s="10">
        <v>0</v>
      </c>
      <c r="D2257" s="10" t="s">
        <v>4</v>
      </c>
      <c r="E2257" s="84">
        <v>6.4596552893352062</v>
      </c>
      <c r="F2257" s="84">
        <v>6.1001569158559308</v>
      </c>
      <c r="G2257" s="84">
        <v>1.6046387543387848</v>
      </c>
      <c r="H2257" s="11">
        <v>0</v>
      </c>
      <c r="I2257" s="11">
        <v>0</v>
      </c>
      <c r="J2257" s="11">
        <v>0</v>
      </c>
      <c r="K2257" s="11">
        <v>0</v>
      </c>
      <c r="L2257" s="11">
        <v>0</v>
      </c>
      <c r="M2257" s="11">
        <v>0</v>
      </c>
      <c r="N2257" s="11"/>
      <c r="O2257" s="11"/>
    </row>
    <row r="2258" spans="1:15" x14ac:dyDescent="0.35">
      <c r="A2258" s="10" t="str">
        <f t="shared" si="74"/>
        <v>DISTRIBUCION VOLUMEN X CRITERIO (kg ó litros)CavaMDD AM</v>
      </c>
      <c r="B2258" s="10">
        <v>0</v>
      </c>
      <c r="C2258" s="10">
        <v>0</v>
      </c>
      <c r="D2258" s="10" t="s">
        <v>5</v>
      </c>
      <c r="E2258" s="84">
        <v>4.1990950885858656</v>
      </c>
      <c r="F2258" s="84">
        <v>3.5156797968168196</v>
      </c>
      <c r="G2258" s="84">
        <v>1.9894346799185152</v>
      </c>
      <c r="H2258" s="11">
        <v>0</v>
      </c>
      <c r="I2258" s="11">
        <v>0</v>
      </c>
      <c r="J2258" s="11">
        <v>0</v>
      </c>
      <c r="K2258" s="11">
        <v>0</v>
      </c>
      <c r="L2258" s="11">
        <v>0</v>
      </c>
      <c r="M2258" s="11">
        <v>0</v>
      </c>
      <c r="N2258" s="11"/>
      <c r="O2258" s="11"/>
    </row>
    <row r="2259" spans="1:15" x14ac:dyDescent="0.35">
      <c r="A2259" s="10" t="str">
        <f t="shared" si="74"/>
        <v>DISTRIBUCION VOLUMEN X CRITERIO (kg ó litros)CavaRTO CENTRO</v>
      </c>
      <c r="B2259" s="10">
        <v>0</v>
      </c>
      <c r="C2259" s="10">
        <v>0</v>
      </c>
      <c r="D2259" s="10" t="s">
        <v>6</v>
      </c>
      <c r="E2259" s="84">
        <v>3.6157149858496442</v>
      </c>
      <c r="F2259" s="84">
        <v>4.6813935044765076</v>
      </c>
      <c r="G2259" s="84">
        <v>2.8139162630163543</v>
      </c>
      <c r="H2259" s="11">
        <v>0</v>
      </c>
      <c r="I2259" s="11">
        <v>0</v>
      </c>
      <c r="J2259" s="11">
        <v>0</v>
      </c>
      <c r="K2259" s="11">
        <v>0</v>
      </c>
      <c r="L2259" s="11">
        <v>0</v>
      </c>
      <c r="M2259" s="11">
        <v>0</v>
      </c>
      <c r="N2259" s="11"/>
      <c r="O2259" s="11"/>
    </row>
    <row r="2260" spans="1:15" x14ac:dyDescent="0.35">
      <c r="A2260" s="10" t="str">
        <f t="shared" si="74"/>
        <v>DISTRIBUCION VOLUMEN X CRITERIO (kg ó litros)CavaNORTE-CENTRO</v>
      </c>
      <c r="B2260" s="10">
        <v>0</v>
      </c>
      <c r="C2260" s="10">
        <v>0</v>
      </c>
      <c r="D2260" s="10" t="s">
        <v>7</v>
      </c>
      <c r="E2260" s="84">
        <v>14.871601880960911</v>
      </c>
      <c r="F2260" s="84">
        <v>10.861075265474678</v>
      </c>
      <c r="G2260" s="84">
        <v>7.6038711048289773</v>
      </c>
      <c r="H2260" s="11">
        <v>0</v>
      </c>
      <c r="I2260" s="11">
        <v>0</v>
      </c>
      <c r="J2260" s="11">
        <v>0</v>
      </c>
      <c r="K2260" s="11">
        <v>0</v>
      </c>
      <c r="L2260" s="11">
        <v>0</v>
      </c>
      <c r="M2260" s="11">
        <v>0</v>
      </c>
      <c r="N2260" s="11"/>
      <c r="O2260" s="11"/>
    </row>
    <row r="2261" spans="1:15" x14ac:dyDescent="0.35">
      <c r="A2261" s="10" t="str">
        <f t="shared" si="74"/>
        <v>DISTRIBUCION VOLUMEN X CRITERIO (kg ó litros)CavaNOROESTE</v>
      </c>
      <c r="B2261" s="10">
        <v>0</v>
      </c>
      <c r="C2261" s="10">
        <v>0</v>
      </c>
      <c r="D2261" s="10" t="s">
        <v>8</v>
      </c>
      <c r="E2261" s="84">
        <v>2.7392625954496701</v>
      </c>
      <c r="F2261" s="84">
        <v>3.8360532915909671</v>
      </c>
      <c r="G2261" s="84">
        <v>5.0995659341717028</v>
      </c>
      <c r="H2261" s="11">
        <v>0</v>
      </c>
      <c r="I2261" s="11">
        <v>0</v>
      </c>
      <c r="J2261" s="11">
        <v>0</v>
      </c>
      <c r="K2261" s="11">
        <v>0</v>
      </c>
      <c r="L2261" s="11">
        <v>0</v>
      </c>
      <c r="M2261" s="11">
        <v>0</v>
      </c>
      <c r="N2261" s="11"/>
      <c r="O2261" s="11"/>
    </row>
    <row r="2262" spans="1:15" x14ac:dyDescent="0.35">
      <c r="A2262" s="10" t="str">
        <f t="shared" si="74"/>
        <v>DISTRIBUCION VOLUMEN X CRITERIO (kg ó litros)Cava&lt;2MIL</v>
      </c>
      <c r="B2262" s="10">
        <v>0</v>
      </c>
      <c r="C2262" s="10">
        <v>0</v>
      </c>
      <c r="D2262" s="10" t="s">
        <v>9</v>
      </c>
      <c r="E2262" s="84">
        <v>6.0058297076720386</v>
      </c>
      <c r="F2262" s="84">
        <v>3.8578967743142192</v>
      </c>
      <c r="G2262" s="84">
        <v>4.9408782033827414</v>
      </c>
      <c r="H2262" s="11">
        <v>0</v>
      </c>
      <c r="I2262" s="11">
        <v>0</v>
      </c>
      <c r="J2262" s="11">
        <v>0</v>
      </c>
      <c r="K2262" s="11">
        <v>0</v>
      </c>
      <c r="L2262" s="11">
        <v>0</v>
      </c>
      <c r="M2262" s="11">
        <v>0</v>
      </c>
      <c r="N2262" s="11"/>
      <c r="O2262" s="11"/>
    </row>
    <row r="2263" spans="1:15" x14ac:dyDescent="0.35">
      <c r="A2263" s="10" t="str">
        <f t="shared" si="74"/>
        <v>DISTRIBUCION VOLUMEN X CRITERIO (kg ó litros)Cava2-5MIL</v>
      </c>
      <c r="B2263" s="10">
        <v>0</v>
      </c>
      <c r="C2263" s="10">
        <v>0</v>
      </c>
      <c r="D2263" s="10" t="s">
        <v>10</v>
      </c>
      <c r="E2263" s="84">
        <v>3.3262261333914878</v>
      </c>
      <c r="F2263" s="84">
        <v>3.9139175657639185</v>
      </c>
      <c r="G2263" s="84">
        <v>4.8333347538180051</v>
      </c>
      <c r="H2263" s="11">
        <v>0</v>
      </c>
      <c r="I2263" s="11">
        <v>0</v>
      </c>
      <c r="J2263" s="11">
        <v>0</v>
      </c>
      <c r="K2263" s="11">
        <v>0</v>
      </c>
      <c r="L2263" s="11">
        <v>0</v>
      </c>
      <c r="M2263" s="11">
        <v>0</v>
      </c>
      <c r="N2263" s="11"/>
      <c r="O2263" s="11"/>
    </row>
    <row r="2264" spans="1:15" x14ac:dyDescent="0.35">
      <c r="A2264" s="10" t="str">
        <f t="shared" si="74"/>
        <v>DISTRIBUCION VOLUMEN X CRITERIO (kg ó litros)Cava5-10MIL</v>
      </c>
      <c r="B2264" s="10">
        <v>0</v>
      </c>
      <c r="C2264" s="10">
        <v>0</v>
      </c>
      <c r="D2264" s="10" t="s">
        <v>11</v>
      </c>
      <c r="E2264" s="84">
        <v>4.9961569690977914</v>
      </c>
      <c r="F2264" s="84">
        <v>3.6883420330989325</v>
      </c>
      <c r="G2264" s="84">
        <v>6.8235841796605499</v>
      </c>
      <c r="H2264" s="11">
        <v>0</v>
      </c>
      <c r="I2264" s="11">
        <v>0</v>
      </c>
      <c r="J2264" s="11">
        <v>0</v>
      </c>
      <c r="K2264" s="11">
        <v>0</v>
      </c>
      <c r="L2264" s="11">
        <v>0</v>
      </c>
      <c r="M2264" s="11">
        <v>0</v>
      </c>
      <c r="N2264" s="11"/>
      <c r="O2264" s="11"/>
    </row>
    <row r="2265" spans="1:15" x14ac:dyDescent="0.35">
      <c r="A2265" s="10" t="str">
        <f t="shared" si="74"/>
        <v>DISTRIBUCION VOLUMEN X CRITERIO (kg ó litros)Cava10-30MIL</v>
      </c>
      <c r="B2265" s="10">
        <v>0</v>
      </c>
      <c r="C2265" s="10">
        <v>0</v>
      </c>
      <c r="D2265" s="10" t="s">
        <v>12</v>
      </c>
      <c r="E2265" s="84">
        <v>10.590531229473092</v>
      </c>
      <c r="F2265" s="84">
        <v>16.371861863993882</v>
      </c>
      <c r="G2265" s="84">
        <v>11.272186562342352</v>
      </c>
      <c r="H2265" s="11">
        <v>0</v>
      </c>
      <c r="I2265" s="11">
        <v>0</v>
      </c>
      <c r="J2265" s="11">
        <v>0</v>
      </c>
      <c r="K2265" s="11">
        <v>0</v>
      </c>
      <c r="L2265" s="11">
        <v>0</v>
      </c>
      <c r="M2265" s="11">
        <v>0</v>
      </c>
      <c r="N2265" s="11"/>
      <c r="O2265" s="11"/>
    </row>
    <row r="2266" spans="1:15" x14ac:dyDescent="0.35">
      <c r="A2266" s="10" t="str">
        <f t="shared" si="74"/>
        <v>DISTRIBUCION VOLUMEN X CRITERIO (kg ó litros)Cava30-100MIL</v>
      </c>
      <c r="B2266" s="10">
        <v>0</v>
      </c>
      <c r="C2266" s="10">
        <v>0</v>
      </c>
      <c r="D2266" s="10" t="s">
        <v>13</v>
      </c>
      <c r="E2266" s="84">
        <v>20.675609462414748</v>
      </c>
      <c r="F2266" s="84">
        <v>29.746441864144035</v>
      </c>
      <c r="G2266" s="84">
        <v>35.025507741225113</v>
      </c>
      <c r="H2266" s="11">
        <v>0</v>
      </c>
      <c r="I2266" s="11">
        <v>0</v>
      </c>
      <c r="J2266" s="11">
        <v>0</v>
      </c>
      <c r="K2266" s="11">
        <v>0</v>
      </c>
      <c r="L2266" s="11">
        <v>0</v>
      </c>
      <c r="M2266" s="11">
        <v>0</v>
      </c>
      <c r="N2266" s="11"/>
      <c r="O2266" s="11"/>
    </row>
    <row r="2267" spans="1:15" x14ac:dyDescent="0.35">
      <c r="A2267" s="10" t="str">
        <f t="shared" si="74"/>
        <v>DISTRIBUCION VOLUMEN X CRITERIO (kg ó litros)Cava100-200MIL</v>
      </c>
      <c r="B2267" s="10">
        <v>0</v>
      </c>
      <c r="C2267" s="10">
        <v>0</v>
      </c>
      <c r="D2267" s="10" t="s">
        <v>14</v>
      </c>
      <c r="E2267" s="84">
        <v>7.712693395732706</v>
      </c>
      <c r="F2267" s="84">
        <v>8.0159476457155314</v>
      </c>
      <c r="G2267" s="84">
        <v>5.4337147726536319</v>
      </c>
      <c r="H2267" s="11">
        <v>0</v>
      </c>
      <c r="I2267" s="11">
        <v>0</v>
      </c>
      <c r="J2267" s="11">
        <v>0</v>
      </c>
      <c r="K2267" s="11">
        <v>0</v>
      </c>
      <c r="L2267" s="11">
        <v>0</v>
      </c>
      <c r="M2267" s="11">
        <v>0</v>
      </c>
      <c r="N2267" s="11"/>
      <c r="O2267" s="11"/>
    </row>
    <row r="2268" spans="1:15" x14ac:dyDescent="0.35">
      <c r="A2268" s="10" t="str">
        <f t="shared" si="74"/>
        <v>DISTRIBUCION VOLUMEN X CRITERIO (kg ó litros)Cava200-500MIL</v>
      </c>
      <c r="B2268" s="10">
        <v>0</v>
      </c>
      <c r="C2268" s="10">
        <v>0</v>
      </c>
      <c r="D2268" s="10" t="s">
        <v>15</v>
      </c>
      <c r="E2268" s="84">
        <v>23.064800671963344</v>
      </c>
      <c r="F2268" s="84">
        <v>12.431143338742121</v>
      </c>
      <c r="G2268" s="84">
        <v>15.846556208798903</v>
      </c>
      <c r="H2268" s="11">
        <v>0</v>
      </c>
      <c r="I2268" s="11">
        <v>0</v>
      </c>
      <c r="J2268" s="11">
        <v>0</v>
      </c>
      <c r="K2268" s="11">
        <v>0</v>
      </c>
      <c r="L2268" s="11">
        <v>0</v>
      </c>
      <c r="M2268" s="11">
        <v>0</v>
      </c>
      <c r="N2268" s="11"/>
      <c r="O2268" s="11"/>
    </row>
    <row r="2269" spans="1:15" x14ac:dyDescent="0.35">
      <c r="A2269" s="10" t="str">
        <f t="shared" si="74"/>
        <v>DISTRIBUCION VOLUMEN X CRITERIO (kg ó litros)Cava&gt;500MIL</v>
      </c>
      <c r="B2269" s="10">
        <v>0</v>
      </c>
      <c r="C2269" s="10">
        <v>0</v>
      </c>
      <c r="D2269" s="10" t="s">
        <v>16</v>
      </c>
      <c r="E2269" s="84">
        <v>23.628163567446627</v>
      </c>
      <c r="F2269" s="84">
        <v>21.974442855191548</v>
      </c>
      <c r="G2269" s="84">
        <v>15.824246762286837</v>
      </c>
      <c r="H2269" s="11">
        <v>0</v>
      </c>
      <c r="I2269" s="11">
        <v>0</v>
      </c>
      <c r="J2269" s="11">
        <v>0</v>
      </c>
      <c r="K2269" s="11">
        <v>0</v>
      </c>
      <c r="L2269" s="11">
        <v>0</v>
      </c>
      <c r="M2269" s="11">
        <v>0</v>
      </c>
      <c r="N2269" s="11"/>
      <c r="O2269" s="11"/>
    </row>
    <row r="2270" spans="1:15" x14ac:dyDescent="0.35">
      <c r="A2270" s="10" t="str">
        <f t="shared" si="74"/>
        <v>DISTRIBUCION VOLUMEN X CRITERIO (kg ó litros)CavaDE 15 A 19 AÑOS</v>
      </c>
      <c r="B2270" s="10">
        <v>0</v>
      </c>
      <c r="C2270" s="10">
        <v>0</v>
      </c>
      <c r="D2270" s="10" t="s">
        <v>35</v>
      </c>
      <c r="E2270" s="84" t="s">
        <v>213</v>
      </c>
      <c r="F2270" s="84">
        <v>0.96119780288823709</v>
      </c>
      <c r="G2270" s="84">
        <v>0.51981568770536712</v>
      </c>
      <c r="H2270" s="11">
        <v>0</v>
      </c>
      <c r="I2270" s="11">
        <v>0</v>
      </c>
      <c r="J2270" s="11">
        <v>0</v>
      </c>
      <c r="K2270" s="11">
        <v>0</v>
      </c>
      <c r="L2270" s="11">
        <v>0</v>
      </c>
      <c r="M2270" s="11">
        <v>0</v>
      </c>
      <c r="N2270" s="11"/>
      <c r="O2270" s="11"/>
    </row>
    <row r="2271" spans="1:15" x14ac:dyDescent="0.35">
      <c r="A2271" s="10" t="str">
        <f t="shared" si="74"/>
        <v>DISTRIBUCION VOLUMEN X CRITERIO (kg ó litros)CavaDE 20 A 24 AÑOS</v>
      </c>
      <c r="B2271" s="10">
        <v>0</v>
      </c>
      <c r="C2271" s="10">
        <v>0</v>
      </c>
      <c r="D2271" s="10" t="s">
        <v>36</v>
      </c>
      <c r="E2271" s="84">
        <v>0.75473040561244498</v>
      </c>
      <c r="F2271" s="84">
        <v>0.33186511479831249</v>
      </c>
      <c r="G2271" s="84">
        <v>1.0929652357928634</v>
      </c>
      <c r="H2271" s="11">
        <v>0</v>
      </c>
      <c r="I2271" s="11">
        <v>0</v>
      </c>
      <c r="J2271" s="11">
        <v>0</v>
      </c>
      <c r="K2271" s="11">
        <v>0</v>
      </c>
      <c r="L2271" s="11">
        <v>0</v>
      </c>
      <c r="M2271" s="11">
        <v>0</v>
      </c>
      <c r="N2271" s="11"/>
      <c r="O2271" s="11"/>
    </row>
    <row r="2272" spans="1:15" x14ac:dyDescent="0.35">
      <c r="A2272" s="10" t="str">
        <f t="shared" si="74"/>
        <v>DISTRIBUCION VOLUMEN X CRITERIO (kg ó litros)CavaDE 25 A 34 AÑOS</v>
      </c>
      <c r="B2272" s="10">
        <v>0</v>
      </c>
      <c r="C2272" s="10">
        <v>0</v>
      </c>
      <c r="D2272" s="10" t="s">
        <v>37</v>
      </c>
      <c r="E2272" s="84">
        <v>1.1920121086348516</v>
      </c>
      <c r="F2272" s="84">
        <v>3.7265559768634402</v>
      </c>
      <c r="G2272" s="84">
        <v>0.76920707125107024</v>
      </c>
      <c r="H2272" s="11">
        <v>0</v>
      </c>
      <c r="I2272" s="11">
        <v>0</v>
      </c>
      <c r="J2272" s="11">
        <v>0</v>
      </c>
      <c r="K2272" s="11">
        <v>0</v>
      </c>
      <c r="L2272" s="11">
        <v>0</v>
      </c>
      <c r="M2272" s="11">
        <v>0</v>
      </c>
      <c r="N2272" s="11"/>
      <c r="O2272" s="11"/>
    </row>
    <row r="2273" spans="1:15" x14ac:dyDescent="0.35">
      <c r="A2273" s="10" t="str">
        <f t="shared" si="74"/>
        <v>DISTRIBUCION VOLUMEN X CRITERIO (kg ó litros)CavaDE 35 A 49 AÑOS</v>
      </c>
      <c r="B2273" s="10">
        <v>0</v>
      </c>
      <c r="C2273" s="10">
        <v>0</v>
      </c>
      <c r="D2273" s="10" t="s">
        <v>38</v>
      </c>
      <c r="E2273" s="84">
        <v>13.863634124005925</v>
      </c>
      <c r="F2273" s="84">
        <v>10.385969143438057</v>
      </c>
      <c r="G2273" s="84">
        <v>4.0743313668437429</v>
      </c>
      <c r="H2273" s="11">
        <v>0</v>
      </c>
      <c r="I2273" s="11">
        <v>0</v>
      </c>
      <c r="J2273" s="11">
        <v>0</v>
      </c>
      <c r="K2273" s="11">
        <v>0</v>
      </c>
      <c r="L2273" s="11">
        <v>0</v>
      </c>
      <c r="M2273" s="11">
        <v>0</v>
      </c>
      <c r="N2273" s="11"/>
      <c r="O2273" s="11"/>
    </row>
    <row r="2274" spans="1:15" x14ac:dyDescent="0.35">
      <c r="A2274" s="10" t="str">
        <f t="shared" si="74"/>
        <v>DISTRIBUCION VOLUMEN X CRITERIO (kg ó litros)CavaDE 50 A 59 AÑOS</v>
      </c>
      <c r="B2274" s="10">
        <v>0</v>
      </c>
      <c r="C2274" s="10">
        <v>0</v>
      </c>
      <c r="D2274" s="10" t="s">
        <v>39</v>
      </c>
      <c r="E2274" s="84">
        <v>23.663087701887115</v>
      </c>
      <c r="F2274" s="84">
        <v>22.408058412266545</v>
      </c>
      <c r="G2274" s="84">
        <v>22.313949693388381</v>
      </c>
      <c r="H2274" s="11">
        <v>0</v>
      </c>
      <c r="I2274" s="11">
        <v>0</v>
      </c>
      <c r="J2274" s="11">
        <v>0</v>
      </c>
      <c r="K2274" s="11">
        <v>0</v>
      </c>
      <c r="L2274" s="11">
        <v>0</v>
      </c>
      <c r="M2274" s="11">
        <v>0</v>
      </c>
      <c r="N2274" s="11"/>
      <c r="O2274" s="11"/>
    </row>
    <row r="2275" spans="1:15" x14ac:dyDescent="0.35">
      <c r="A2275" s="10" t="str">
        <f t="shared" si="74"/>
        <v>DISTRIBUCION VOLUMEN X CRITERIO (kg ó litros)CavaDE 60 A 75 AÑOS</v>
      </c>
      <c r="B2275" s="10">
        <v>0</v>
      </c>
      <c r="C2275" s="10">
        <v>0</v>
      </c>
      <c r="D2275" s="10" t="s">
        <v>40</v>
      </c>
      <c r="E2275" s="84">
        <v>60.526546021529768</v>
      </c>
      <c r="F2275" s="84">
        <v>62.186356315826984</v>
      </c>
      <c r="G2275" s="84">
        <v>71.22974101086686</v>
      </c>
      <c r="H2275" s="11">
        <v>0</v>
      </c>
      <c r="I2275" s="11">
        <v>0</v>
      </c>
      <c r="J2275" s="11">
        <v>0</v>
      </c>
      <c r="K2275" s="11">
        <v>0</v>
      </c>
      <c r="L2275" s="11">
        <v>0</v>
      </c>
      <c r="M2275" s="11">
        <v>0</v>
      </c>
      <c r="N2275" s="11"/>
      <c r="O2275" s="11"/>
    </row>
    <row r="2276" spans="1:15" x14ac:dyDescent="0.35">
      <c r="A2276" s="10" t="str">
        <f t="shared" si="74"/>
        <v>DISTRIBUCION VOLUMEN X CRITERIO (kg ó litros)CavaNIVEL ALTO</v>
      </c>
      <c r="B2276" s="10">
        <v>0</v>
      </c>
      <c r="C2276" s="10">
        <v>0</v>
      </c>
      <c r="D2276" s="10" t="s">
        <v>203</v>
      </c>
      <c r="E2276" s="84">
        <v>22.173983344941867</v>
      </c>
      <c r="F2276" s="84">
        <v>23.380737824598029</v>
      </c>
      <c r="G2276" s="84">
        <v>21.937427454255861</v>
      </c>
      <c r="H2276" s="11">
        <v>0</v>
      </c>
      <c r="I2276" s="11">
        <v>0</v>
      </c>
      <c r="J2276" s="11">
        <v>0</v>
      </c>
      <c r="K2276" s="11">
        <v>0</v>
      </c>
      <c r="L2276" s="11">
        <v>0</v>
      </c>
      <c r="M2276" s="11">
        <v>0</v>
      </c>
      <c r="N2276" s="11"/>
      <c r="O2276" s="11"/>
    </row>
    <row r="2277" spans="1:15" x14ac:dyDescent="0.35">
      <c r="A2277" s="10" t="str">
        <f t="shared" si="74"/>
        <v>DISTRIBUCION VOLUMEN X CRITERIO (kg ó litros)CavaNIVEL MEDIO ALTO</v>
      </c>
      <c r="B2277" s="10">
        <v>0</v>
      </c>
      <c r="C2277" s="10">
        <v>0</v>
      </c>
      <c r="D2277" s="10" t="s">
        <v>204</v>
      </c>
      <c r="E2277" s="84">
        <v>11.719362591105583</v>
      </c>
      <c r="F2277" s="84">
        <v>13.318846749465585</v>
      </c>
      <c r="G2277" s="84">
        <v>7.4233331359349455</v>
      </c>
      <c r="H2277" s="11">
        <v>0</v>
      </c>
      <c r="I2277" s="11">
        <v>0</v>
      </c>
      <c r="J2277" s="11">
        <v>0</v>
      </c>
      <c r="K2277" s="11">
        <v>0</v>
      </c>
      <c r="L2277" s="11">
        <v>0</v>
      </c>
      <c r="M2277" s="11">
        <v>0</v>
      </c>
      <c r="N2277" s="11"/>
      <c r="O2277" s="11"/>
    </row>
    <row r="2278" spans="1:15" x14ac:dyDescent="0.35">
      <c r="A2278" s="10" t="str">
        <f t="shared" si="74"/>
        <v>DISTRIBUCION VOLUMEN X CRITERIO (kg ó litros)CavaNIVEL MEDIO</v>
      </c>
      <c r="B2278" s="10">
        <v>0</v>
      </c>
      <c r="C2278" s="10">
        <v>0</v>
      </c>
      <c r="D2278" s="10" t="s">
        <v>205</v>
      </c>
      <c r="E2278" s="84">
        <v>27.868631865954864</v>
      </c>
      <c r="F2278" s="84">
        <v>27.469951463171533</v>
      </c>
      <c r="G2278" s="84">
        <v>34.954106344438046</v>
      </c>
      <c r="H2278" s="11">
        <v>0</v>
      </c>
      <c r="I2278" s="11">
        <v>0</v>
      </c>
      <c r="J2278" s="11">
        <v>0</v>
      </c>
      <c r="K2278" s="11">
        <v>0</v>
      </c>
      <c r="L2278" s="11">
        <v>0</v>
      </c>
      <c r="M2278" s="11">
        <v>0</v>
      </c>
      <c r="N2278" s="11"/>
      <c r="O2278" s="11"/>
    </row>
    <row r="2279" spans="1:15" x14ac:dyDescent="0.35">
      <c r="A2279" s="10" t="str">
        <f t="shared" si="74"/>
        <v>DISTRIBUCION VOLUMEN X CRITERIO (kg ó litros)CavaNIVEL MEDIO BAJO</v>
      </c>
      <c r="B2279" s="10">
        <v>0</v>
      </c>
      <c r="C2279" s="10">
        <v>0</v>
      </c>
      <c r="D2279" s="10" t="s">
        <v>206</v>
      </c>
      <c r="E2279" s="84">
        <v>13.237185742411913</v>
      </c>
      <c r="F2279" s="84">
        <v>12.916515574949154</v>
      </c>
      <c r="G2279" s="84">
        <v>10.415657081676938</v>
      </c>
      <c r="H2279" s="11">
        <v>0</v>
      </c>
      <c r="I2279" s="11">
        <v>0</v>
      </c>
      <c r="J2279" s="11">
        <v>0</v>
      </c>
      <c r="K2279" s="11">
        <v>0</v>
      </c>
      <c r="L2279" s="11">
        <v>0</v>
      </c>
      <c r="M2279" s="11">
        <v>0</v>
      </c>
      <c r="N2279" s="11"/>
      <c r="O2279" s="11"/>
    </row>
    <row r="2280" spans="1:15" x14ac:dyDescent="0.35">
      <c r="A2280" s="10" t="str">
        <f t="shared" si="74"/>
        <v>DISTRIBUCION VOLUMEN X CRITERIO (kg ó litros)CavaNIVEL BAJO</v>
      </c>
      <c r="B2280" s="10">
        <v>0</v>
      </c>
      <c r="C2280" s="10">
        <v>0</v>
      </c>
      <c r="D2280" s="10" t="s">
        <v>207</v>
      </c>
      <c r="E2280" s="84">
        <v>25.000852199260109</v>
      </c>
      <c r="F2280" s="84">
        <v>22.913950363588253</v>
      </c>
      <c r="G2280" s="84">
        <v>25.269468636359697</v>
      </c>
      <c r="H2280" s="11">
        <v>0</v>
      </c>
      <c r="I2280" s="11">
        <v>0</v>
      </c>
      <c r="J2280" s="11">
        <v>0</v>
      </c>
      <c r="K2280" s="11">
        <v>0</v>
      </c>
      <c r="L2280" s="11">
        <v>0</v>
      </c>
      <c r="M2280" s="11">
        <v>0</v>
      </c>
      <c r="N2280" s="11"/>
      <c r="O2280" s="11"/>
    </row>
    <row r="2281" spans="1:15" x14ac:dyDescent="0.35">
      <c r="A2281" s="10" t="str">
        <f t="shared" si="74"/>
        <v>DISTRIBUCION VOLUMEN X CRITERIO (kg ó litros)CavaHOMBRE</v>
      </c>
      <c r="B2281" s="10">
        <v>0</v>
      </c>
      <c r="C2281" s="10">
        <v>0</v>
      </c>
      <c r="D2281" s="10" t="s">
        <v>17</v>
      </c>
      <c r="E2281" s="84">
        <v>44.181389869062201</v>
      </c>
      <c r="F2281" s="84">
        <v>58.538694912662294</v>
      </c>
      <c r="G2281" s="84">
        <v>56.436764651209536</v>
      </c>
      <c r="H2281" s="11">
        <v>0</v>
      </c>
      <c r="I2281" s="11">
        <v>0</v>
      </c>
      <c r="J2281" s="11">
        <v>0</v>
      </c>
      <c r="K2281" s="11">
        <v>0</v>
      </c>
      <c r="L2281" s="11">
        <v>0</v>
      </c>
      <c r="M2281" s="11">
        <v>0</v>
      </c>
      <c r="N2281" s="11"/>
      <c r="O2281" s="11"/>
    </row>
    <row r="2282" spans="1:15" x14ac:dyDescent="0.35">
      <c r="A2282" s="10" t="str">
        <f t="shared" si="74"/>
        <v>DISTRIBUCION VOLUMEN X CRITERIO (kg ó litros)CavaMUJER</v>
      </c>
      <c r="B2282" s="10">
        <v>0</v>
      </c>
      <c r="C2282" s="10">
        <v>0</v>
      </c>
      <c r="D2282" s="10" t="s">
        <v>18</v>
      </c>
      <c r="E2282" s="84">
        <v>55.818612463333992</v>
      </c>
      <c r="F2282" s="84">
        <v>41.461323527881511</v>
      </c>
      <c r="G2282" s="84">
        <v>43.563228001455947</v>
      </c>
      <c r="H2282" s="11">
        <v>0</v>
      </c>
      <c r="I2282" s="11">
        <v>0</v>
      </c>
      <c r="J2282" s="11">
        <v>0</v>
      </c>
      <c r="K2282" s="11">
        <v>0</v>
      </c>
      <c r="L2282" s="11">
        <v>0</v>
      </c>
      <c r="M2282" s="11">
        <v>0</v>
      </c>
      <c r="N2282" s="11"/>
      <c r="O2282" s="11"/>
    </row>
    <row r="2283" spans="1:15" x14ac:dyDescent="0.35">
      <c r="A2283" s="10" t="str">
        <f>$B$1713&amp;$C$2283&amp;D2283</f>
        <v>DISTRIBUCION VOLUMEN X CRITERIO (kg ó litros)Otr.Bebidas Deri.VinoT.ESPAÑA</v>
      </c>
      <c r="B2283" s="10">
        <v>0</v>
      </c>
      <c r="C2283" s="10" t="s">
        <v>132</v>
      </c>
      <c r="D2283" s="10" t="s">
        <v>32</v>
      </c>
      <c r="E2283" s="84">
        <v>100</v>
      </c>
      <c r="F2283" s="84">
        <v>100</v>
      </c>
      <c r="G2283" s="84">
        <v>100</v>
      </c>
      <c r="H2283" s="11">
        <v>0</v>
      </c>
      <c r="I2283" s="11">
        <v>0</v>
      </c>
      <c r="J2283" s="11">
        <v>0</v>
      </c>
      <c r="K2283" s="11">
        <v>0</v>
      </c>
      <c r="L2283" s="11">
        <v>0</v>
      </c>
      <c r="M2283" s="11">
        <v>0</v>
      </c>
      <c r="N2283" s="11"/>
      <c r="O2283" s="11"/>
    </row>
    <row r="2284" spans="1:15" x14ac:dyDescent="0.35">
      <c r="A2284" s="10" t="str">
        <f t="shared" ref="A2284:A2312" si="75">$B$1713&amp;$C$2283&amp;D2284</f>
        <v>DISTRIBUCION VOLUMEN X CRITERIO (kg ó litros)Otr.Bebidas Deri.VinoBCN AM</v>
      </c>
      <c r="B2284" s="10">
        <v>0</v>
      </c>
      <c r="C2284" s="10">
        <v>0</v>
      </c>
      <c r="D2284" s="10" t="s">
        <v>1</v>
      </c>
      <c r="E2284" s="84">
        <v>6.0029992366794822</v>
      </c>
      <c r="F2284" s="84">
        <v>5.3613979741377715</v>
      </c>
      <c r="G2284" s="84">
        <v>4.4214284908263606</v>
      </c>
      <c r="H2284" s="11">
        <v>0</v>
      </c>
      <c r="I2284" s="11">
        <v>0</v>
      </c>
      <c r="J2284" s="11">
        <v>0</v>
      </c>
      <c r="K2284" s="11">
        <v>0</v>
      </c>
      <c r="L2284" s="11">
        <v>0</v>
      </c>
      <c r="M2284" s="11">
        <v>0</v>
      </c>
      <c r="N2284" s="11"/>
      <c r="O2284" s="11"/>
    </row>
    <row r="2285" spans="1:15" x14ac:dyDescent="0.35">
      <c r="A2285" s="10" t="str">
        <f t="shared" si="75"/>
        <v>DISTRIBUCION VOLUMEN X CRITERIO (kg ó litros)Otr.Bebidas Deri.VinoREST.CAT ARAGON</v>
      </c>
      <c r="B2285" s="10">
        <v>0</v>
      </c>
      <c r="C2285" s="10">
        <v>0</v>
      </c>
      <c r="D2285" s="10" t="s">
        <v>2</v>
      </c>
      <c r="E2285" s="84">
        <v>7.8860732705245375</v>
      </c>
      <c r="F2285" s="84">
        <v>7.9973556940341899</v>
      </c>
      <c r="G2285" s="84">
        <v>7.1551921884593295</v>
      </c>
      <c r="H2285" s="11">
        <v>0</v>
      </c>
      <c r="I2285" s="11">
        <v>0</v>
      </c>
      <c r="J2285" s="11">
        <v>0</v>
      </c>
      <c r="K2285" s="11">
        <v>0</v>
      </c>
      <c r="L2285" s="11">
        <v>0</v>
      </c>
      <c r="M2285" s="11">
        <v>0</v>
      </c>
      <c r="N2285" s="11"/>
      <c r="O2285" s="11"/>
    </row>
    <row r="2286" spans="1:15" x14ac:dyDescent="0.35">
      <c r="A2286" s="10" t="str">
        <f t="shared" si="75"/>
        <v>DISTRIBUCION VOLUMEN X CRITERIO (kg ó litros)Otr.Bebidas Deri.VinoLEVANTE</v>
      </c>
      <c r="B2286" s="10">
        <v>0</v>
      </c>
      <c r="C2286" s="10">
        <v>0</v>
      </c>
      <c r="D2286" s="10" t="s">
        <v>3</v>
      </c>
      <c r="E2286" s="84">
        <v>13.757824813414082</v>
      </c>
      <c r="F2286" s="84">
        <v>10.86586394890754</v>
      </c>
      <c r="G2286" s="84">
        <v>15.06615637761648</v>
      </c>
      <c r="H2286" s="11">
        <v>0</v>
      </c>
      <c r="I2286" s="11">
        <v>0</v>
      </c>
      <c r="J2286" s="11">
        <v>0</v>
      </c>
      <c r="K2286" s="11">
        <v>0</v>
      </c>
      <c r="L2286" s="11">
        <v>0</v>
      </c>
      <c r="M2286" s="11">
        <v>0</v>
      </c>
      <c r="N2286" s="11"/>
      <c r="O2286" s="11"/>
    </row>
    <row r="2287" spans="1:15" x14ac:dyDescent="0.35">
      <c r="A2287" s="10" t="str">
        <f t="shared" si="75"/>
        <v>DISTRIBUCION VOLUMEN X CRITERIO (kg ó litros)Otr.Bebidas Deri.VinoANDALUCIA</v>
      </c>
      <c r="B2287" s="10">
        <v>0</v>
      </c>
      <c r="C2287" s="10">
        <v>0</v>
      </c>
      <c r="D2287" s="10" t="s">
        <v>4</v>
      </c>
      <c r="E2287" s="84">
        <v>34.394250225006502</v>
      </c>
      <c r="F2287" s="84">
        <v>33.749077501571271</v>
      </c>
      <c r="G2287" s="84">
        <v>34.827509883909023</v>
      </c>
      <c r="H2287" s="11">
        <v>0</v>
      </c>
      <c r="I2287" s="11">
        <v>0</v>
      </c>
      <c r="J2287" s="11">
        <v>0</v>
      </c>
      <c r="K2287" s="11">
        <v>0</v>
      </c>
      <c r="L2287" s="11">
        <v>0</v>
      </c>
      <c r="M2287" s="11">
        <v>0</v>
      </c>
      <c r="N2287" s="11"/>
      <c r="O2287" s="11"/>
    </row>
    <row r="2288" spans="1:15" x14ac:dyDescent="0.35">
      <c r="A2288" s="10" t="str">
        <f t="shared" si="75"/>
        <v>DISTRIBUCION VOLUMEN X CRITERIO (kg ó litros)Otr.Bebidas Deri.VinoMDD AM</v>
      </c>
      <c r="B2288" s="10">
        <v>0</v>
      </c>
      <c r="C2288" s="10">
        <v>0</v>
      </c>
      <c r="D2288" s="10" t="s">
        <v>5</v>
      </c>
      <c r="E2288" s="84">
        <v>15.841783915281663</v>
      </c>
      <c r="F2288" s="84">
        <v>17.393139930401837</v>
      </c>
      <c r="G2288" s="84">
        <v>15.935389255871653</v>
      </c>
      <c r="H2288" s="11">
        <v>0</v>
      </c>
      <c r="I2288" s="11">
        <v>0</v>
      </c>
      <c r="J2288" s="11">
        <v>0</v>
      </c>
      <c r="K2288" s="11">
        <v>0</v>
      </c>
      <c r="L2288" s="11">
        <v>0</v>
      </c>
      <c r="M2288" s="11">
        <v>0</v>
      </c>
      <c r="N2288" s="11"/>
      <c r="O2288" s="11"/>
    </row>
    <row r="2289" spans="1:15" x14ac:dyDescent="0.35">
      <c r="A2289" s="10" t="str">
        <f t="shared" si="75"/>
        <v>DISTRIBUCION VOLUMEN X CRITERIO (kg ó litros)Otr.Bebidas Deri.VinoRTO CENTRO</v>
      </c>
      <c r="B2289" s="10">
        <v>0</v>
      </c>
      <c r="C2289" s="10">
        <v>0</v>
      </c>
      <c r="D2289" s="10" t="s">
        <v>6</v>
      </c>
      <c r="E2289" s="84">
        <v>7.7613918295502664</v>
      </c>
      <c r="F2289" s="84">
        <v>7.2086665278332323</v>
      </c>
      <c r="G2289" s="84">
        <v>8.7448133073613494</v>
      </c>
      <c r="H2289" s="11">
        <v>0</v>
      </c>
      <c r="I2289" s="11">
        <v>0</v>
      </c>
      <c r="J2289" s="11">
        <v>0</v>
      </c>
      <c r="K2289" s="11">
        <v>0</v>
      </c>
      <c r="L2289" s="11">
        <v>0</v>
      </c>
      <c r="M2289" s="11">
        <v>0</v>
      </c>
      <c r="N2289" s="11"/>
      <c r="O2289" s="11"/>
    </row>
    <row r="2290" spans="1:15" x14ac:dyDescent="0.35">
      <c r="A2290" s="10" t="str">
        <f t="shared" si="75"/>
        <v>DISTRIBUCION VOLUMEN X CRITERIO (kg ó litros)Otr.Bebidas Deri.VinoNORTE-CENTRO</v>
      </c>
      <c r="B2290" s="10">
        <v>0</v>
      </c>
      <c r="C2290" s="10">
        <v>0</v>
      </c>
      <c r="D2290" s="10" t="s">
        <v>7</v>
      </c>
      <c r="E2290" s="84">
        <v>11.537886926352247</v>
      </c>
      <c r="F2290" s="84">
        <v>13.990892241346678</v>
      </c>
      <c r="G2290" s="84">
        <v>10.920926451579383</v>
      </c>
      <c r="H2290" s="11">
        <v>0</v>
      </c>
      <c r="I2290" s="11">
        <v>0</v>
      </c>
      <c r="J2290" s="11">
        <v>0</v>
      </c>
      <c r="K2290" s="11">
        <v>0</v>
      </c>
      <c r="L2290" s="11">
        <v>0</v>
      </c>
      <c r="M2290" s="11">
        <v>0</v>
      </c>
      <c r="N2290" s="11"/>
      <c r="O2290" s="11"/>
    </row>
    <row r="2291" spans="1:15" x14ac:dyDescent="0.35">
      <c r="A2291" s="10" t="str">
        <f t="shared" si="75"/>
        <v>DISTRIBUCION VOLUMEN X CRITERIO (kg ó litros)Otr.Bebidas Deri.VinoNOROESTE</v>
      </c>
      <c r="B2291" s="10">
        <v>0</v>
      </c>
      <c r="C2291" s="10">
        <v>0</v>
      </c>
      <c r="D2291" s="10" t="s">
        <v>8</v>
      </c>
      <c r="E2291" s="84">
        <v>2.8177904423597853</v>
      </c>
      <c r="F2291" s="84">
        <v>3.4336095957573294</v>
      </c>
      <c r="G2291" s="84">
        <v>2.9285747393583628</v>
      </c>
      <c r="H2291" s="11">
        <v>0</v>
      </c>
      <c r="I2291" s="11">
        <v>0</v>
      </c>
      <c r="J2291" s="11">
        <v>0</v>
      </c>
      <c r="K2291" s="11">
        <v>0</v>
      </c>
      <c r="L2291" s="11">
        <v>0</v>
      </c>
      <c r="M2291" s="11">
        <v>0</v>
      </c>
      <c r="N2291" s="11"/>
      <c r="O2291" s="11"/>
    </row>
    <row r="2292" spans="1:15" x14ac:dyDescent="0.35">
      <c r="A2292" s="10" t="str">
        <f t="shared" si="75"/>
        <v>DISTRIBUCION VOLUMEN X CRITERIO (kg ó litros)Otr.Bebidas Deri.Vino&lt;2MIL</v>
      </c>
      <c r="B2292" s="10">
        <v>0</v>
      </c>
      <c r="C2292" s="10">
        <v>0</v>
      </c>
      <c r="D2292" s="10" t="s">
        <v>9</v>
      </c>
      <c r="E2292" s="84">
        <v>4.5030000994502348</v>
      </c>
      <c r="F2292" s="84">
        <v>3.5513596312049582</v>
      </c>
      <c r="G2292" s="84">
        <v>4.4858796834188936</v>
      </c>
      <c r="H2292" s="11">
        <v>0</v>
      </c>
      <c r="I2292" s="11">
        <v>0</v>
      </c>
      <c r="J2292" s="11">
        <v>0</v>
      </c>
      <c r="K2292" s="11">
        <v>0</v>
      </c>
      <c r="L2292" s="11">
        <v>0</v>
      </c>
      <c r="M2292" s="11">
        <v>0</v>
      </c>
      <c r="N2292" s="11"/>
      <c r="O2292" s="11"/>
    </row>
    <row r="2293" spans="1:15" x14ac:dyDescent="0.35">
      <c r="A2293" s="10" t="str">
        <f t="shared" si="75"/>
        <v>DISTRIBUCION VOLUMEN X CRITERIO (kg ó litros)Otr.Bebidas Deri.Vino2-5MIL</v>
      </c>
      <c r="B2293" s="10">
        <v>0</v>
      </c>
      <c r="C2293" s="10">
        <v>0</v>
      </c>
      <c r="D2293" s="10" t="s">
        <v>10</v>
      </c>
      <c r="E2293" s="84">
        <v>4.4225931983174407</v>
      </c>
      <c r="F2293" s="84">
        <v>4.5625947295984144</v>
      </c>
      <c r="G2293" s="84">
        <v>4.5400671429670263</v>
      </c>
      <c r="H2293" s="11">
        <v>0</v>
      </c>
      <c r="I2293" s="11">
        <v>0</v>
      </c>
      <c r="J2293" s="11">
        <v>0</v>
      </c>
      <c r="K2293" s="11">
        <v>0</v>
      </c>
      <c r="L2293" s="11">
        <v>0</v>
      </c>
      <c r="M2293" s="11">
        <v>0</v>
      </c>
      <c r="N2293" s="11"/>
      <c r="O2293" s="11"/>
    </row>
    <row r="2294" spans="1:15" x14ac:dyDescent="0.35">
      <c r="A2294" s="10" t="str">
        <f t="shared" si="75"/>
        <v>DISTRIBUCION VOLUMEN X CRITERIO (kg ó litros)Otr.Bebidas Deri.Vino5-10MIL</v>
      </c>
      <c r="B2294" s="10">
        <v>0</v>
      </c>
      <c r="C2294" s="10">
        <v>0</v>
      </c>
      <c r="D2294" s="10" t="s">
        <v>11</v>
      </c>
      <c r="E2294" s="84">
        <v>7.2908476086413323</v>
      </c>
      <c r="F2294" s="84">
        <v>7.3201099592639336</v>
      </c>
      <c r="G2294" s="84">
        <v>7.2786161590133434</v>
      </c>
      <c r="H2294" s="11">
        <v>0</v>
      </c>
      <c r="I2294" s="11">
        <v>0</v>
      </c>
      <c r="J2294" s="11">
        <v>0</v>
      </c>
      <c r="K2294" s="11">
        <v>0</v>
      </c>
      <c r="L2294" s="11">
        <v>0</v>
      </c>
      <c r="M2294" s="11">
        <v>0</v>
      </c>
      <c r="N2294" s="11"/>
      <c r="O2294" s="11"/>
    </row>
    <row r="2295" spans="1:15" x14ac:dyDescent="0.35">
      <c r="A2295" s="10" t="str">
        <f t="shared" si="75"/>
        <v>DISTRIBUCION VOLUMEN X CRITERIO (kg ó litros)Otr.Bebidas Deri.Vino10-30MIL</v>
      </c>
      <c r="B2295" s="10">
        <v>0</v>
      </c>
      <c r="C2295" s="10">
        <v>0</v>
      </c>
      <c r="D2295" s="10" t="s">
        <v>12</v>
      </c>
      <c r="E2295" s="84">
        <v>19.754409834018453</v>
      </c>
      <c r="F2295" s="84">
        <v>17.029013809334309</v>
      </c>
      <c r="G2295" s="84">
        <v>18.735954800936103</v>
      </c>
      <c r="H2295" s="11">
        <v>0</v>
      </c>
      <c r="I2295" s="11">
        <v>0</v>
      </c>
      <c r="J2295" s="11">
        <v>0</v>
      </c>
      <c r="K2295" s="11">
        <v>0</v>
      </c>
      <c r="L2295" s="11">
        <v>0</v>
      </c>
      <c r="M2295" s="11">
        <v>0</v>
      </c>
      <c r="N2295" s="11"/>
      <c r="O2295" s="11"/>
    </row>
    <row r="2296" spans="1:15" x14ac:dyDescent="0.35">
      <c r="A2296" s="10" t="str">
        <f t="shared" si="75"/>
        <v>DISTRIBUCION VOLUMEN X CRITERIO (kg ó litros)Otr.Bebidas Deri.Vino30-100MIL</v>
      </c>
      <c r="B2296" s="10">
        <v>0</v>
      </c>
      <c r="C2296" s="10">
        <v>0</v>
      </c>
      <c r="D2296" s="10" t="s">
        <v>13</v>
      </c>
      <c r="E2296" s="84">
        <v>19.97206494589479</v>
      </c>
      <c r="F2296" s="84">
        <v>21.502735708606284</v>
      </c>
      <c r="G2296" s="84">
        <v>21.078684622207938</v>
      </c>
      <c r="H2296" s="11">
        <v>0</v>
      </c>
      <c r="I2296" s="11">
        <v>0</v>
      </c>
      <c r="J2296" s="11">
        <v>0</v>
      </c>
      <c r="K2296" s="11">
        <v>0</v>
      </c>
      <c r="L2296" s="11">
        <v>0</v>
      </c>
      <c r="M2296" s="11">
        <v>0</v>
      </c>
      <c r="N2296" s="11"/>
      <c r="O2296" s="11"/>
    </row>
    <row r="2297" spans="1:15" x14ac:dyDescent="0.35">
      <c r="A2297" s="10" t="str">
        <f t="shared" si="75"/>
        <v>DISTRIBUCION VOLUMEN X CRITERIO (kg ó litros)Otr.Bebidas Deri.Vino100-200MIL</v>
      </c>
      <c r="B2297" s="10">
        <v>0</v>
      </c>
      <c r="C2297" s="10">
        <v>0</v>
      </c>
      <c r="D2297" s="10" t="s">
        <v>14</v>
      </c>
      <c r="E2297" s="84">
        <v>12.990172174383641</v>
      </c>
      <c r="F2297" s="84">
        <v>13.030137876740163</v>
      </c>
      <c r="G2297" s="84">
        <v>13.893373278269728</v>
      </c>
      <c r="H2297" s="11">
        <v>0</v>
      </c>
      <c r="I2297" s="11">
        <v>0</v>
      </c>
      <c r="J2297" s="11">
        <v>0</v>
      </c>
      <c r="K2297" s="11">
        <v>0</v>
      </c>
      <c r="L2297" s="11">
        <v>0</v>
      </c>
      <c r="M2297" s="11">
        <v>0</v>
      </c>
      <c r="N2297" s="11"/>
      <c r="O2297" s="11"/>
    </row>
    <row r="2298" spans="1:15" x14ac:dyDescent="0.35">
      <c r="A2298" s="10" t="str">
        <f t="shared" si="75"/>
        <v>DISTRIBUCION VOLUMEN X CRITERIO (kg ó litros)Otr.Bebidas Deri.Vino200-500MIL</v>
      </c>
      <c r="B2298" s="10">
        <v>0</v>
      </c>
      <c r="C2298" s="10">
        <v>0</v>
      </c>
      <c r="D2298" s="10" t="s">
        <v>15</v>
      </c>
      <c r="E2298" s="84">
        <v>11.606689431764808</v>
      </c>
      <c r="F2298" s="84">
        <v>12.052066505521072</v>
      </c>
      <c r="G2298" s="84">
        <v>12.61226934024624</v>
      </c>
      <c r="H2298" s="11">
        <v>0</v>
      </c>
      <c r="I2298" s="11">
        <v>0</v>
      </c>
      <c r="J2298" s="11">
        <v>0</v>
      </c>
      <c r="K2298" s="11">
        <v>0</v>
      </c>
      <c r="L2298" s="11">
        <v>0</v>
      </c>
      <c r="M2298" s="11">
        <v>0</v>
      </c>
      <c r="N2298" s="11"/>
      <c r="O2298" s="11"/>
    </row>
    <row r="2299" spans="1:15" x14ac:dyDescent="0.35">
      <c r="A2299" s="10" t="str">
        <f t="shared" si="75"/>
        <v>DISTRIBUCION VOLUMEN X CRITERIO (kg ó litros)Otr.Bebidas Deri.Vino&gt;500MIL</v>
      </c>
      <c r="B2299" s="10">
        <v>0</v>
      </c>
      <c r="C2299" s="10">
        <v>0</v>
      </c>
      <c r="D2299" s="10" t="s">
        <v>16</v>
      </c>
      <c r="E2299" s="84">
        <v>19.460227375062292</v>
      </c>
      <c r="F2299" s="84">
        <v>20.951987798472967</v>
      </c>
      <c r="G2299" s="84">
        <v>17.375145341655283</v>
      </c>
      <c r="H2299" s="11">
        <v>0</v>
      </c>
      <c r="I2299" s="11">
        <v>0</v>
      </c>
      <c r="J2299" s="11">
        <v>0</v>
      </c>
      <c r="K2299" s="11">
        <v>0</v>
      </c>
      <c r="L2299" s="11">
        <v>0</v>
      </c>
      <c r="M2299" s="11">
        <v>0</v>
      </c>
      <c r="N2299" s="11"/>
      <c r="O2299" s="11"/>
    </row>
    <row r="2300" spans="1:15" x14ac:dyDescent="0.35">
      <c r="A2300" s="10" t="str">
        <f t="shared" si="75"/>
        <v>DISTRIBUCION VOLUMEN X CRITERIO (kg ó litros)Otr.Bebidas Deri.VinoDE 15 A 19 AÑOS</v>
      </c>
      <c r="B2300" s="10">
        <v>0</v>
      </c>
      <c r="C2300" s="10">
        <v>0</v>
      </c>
      <c r="D2300" s="10" t="s">
        <v>35</v>
      </c>
      <c r="E2300" s="84">
        <v>1.1825667705483387</v>
      </c>
      <c r="F2300" s="84">
        <v>0.60491432469176254</v>
      </c>
      <c r="G2300" s="84">
        <v>2.356551955718202</v>
      </c>
      <c r="H2300" s="11">
        <v>0</v>
      </c>
      <c r="I2300" s="11">
        <v>0</v>
      </c>
      <c r="J2300" s="11">
        <v>0</v>
      </c>
      <c r="K2300" s="11">
        <v>0</v>
      </c>
      <c r="L2300" s="11">
        <v>0</v>
      </c>
      <c r="M2300" s="11">
        <v>0</v>
      </c>
      <c r="N2300" s="11"/>
      <c r="O2300" s="11"/>
    </row>
    <row r="2301" spans="1:15" x14ac:dyDescent="0.35">
      <c r="A2301" s="10" t="str">
        <f t="shared" si="75"/>
        <v>DISTRIBUCION VOLUMEN X CRITERIO (kg ó litros)Otr.Bebidas Deri.VinoDE 20 A 24 AÑOS</v>
      </c>
      <c r="B2301" s="10">
        <v>0</v>
      </c>
      <c r="C2301" s="10">
        <v>0</v>
      </c>
      <c r="D2301" s="10" t="s">
        <v>36</v>
      </c>
      <c r="E2301" s="84">
        <v>2.9083309672136557</v>
      </c>
      <c r="F2301" s="84">
        <v>3.8947137514369539</v>
      </c>
      <c r="G2301" s="84">
        <v>4.2554403116056623</v>
      </c>
      <c r="H2301" s="11">
        <v>0</v>
      </c>
      <c r="I2301" s="11">
        <v>0</v>
      </c>
      <c r="J2301" s="11">
        <v>0</v>
      </c>
      <c r="K2301" s="11">
        <v>0</v>
      </c>
      <c r="L2301" s="11">
        <v>0</v>
      </c>
      <c r="M2301" s="11">
        <v>0</v>
      </c>
      <c r="N2301" s="11"/>
      <c r="O2301" s="11"/>
    </row>
    <row r="2302" spans="1:15" x14ac:dyDescent="0.35">
      <c r="A2302" s="10" t="str">
        <f t="shared" si="75"/>
        <v>DISTRIBUCION VOLUMEN X CRITERIO (kg ó litros)Otr.Bebidas Deri.VinoDE 25 A 34 AÑOS</v>
      </c>
      <c r="B2302" s="10">
        <v>0</v>
      </c>
      <c r="C2302" s="10">
        <v>0</v>
      </c>
      <c r="D2302" s="10" t="s">
        <v>37</v>
      </c>
      <c r="E2302" s="84">
        <v>10.811655865896096</v>
      </c>
      <c r="F2302" s="84">
        <v>8.6805377740177789</v>
      </c>
      <c r="G2302" s="84">
        <v>6.1910544241824708</v>
      </c>
      <c r="H2302" s="11">
        <v>0</v>
      </c>
      <c r="I2302" s="11">
        <v>0</v>
      </c>
      <c r="J2302" s="11">
        <v>0</v>
      </c>
      <c r="K2302" s="11">
        <v>0</v>
      </c>
      <c r="L2302" s="11">
        <v>0</v>
      </c>
      <c r="M2302" s="11">
        <v>0</v>
      </c>
      <c r="N2302" s="11"/>
      <c r="O2302" s="11"/>
    </row>
    <row r="2303" spans="1:15" x14ac:dyDescent="0.35">
      <c r="A2303" s="10" t="str">
        <f t="shared" si="75"/>
        <v>DISTRIBUCION VOLUMEN X CRITERIO (kg ó litros)Otr.Bebidas Deri.VinoDE 35 A 49 AÑOS</v>
      </c>
      <c r="B2303" s="10">
        <v>0</v>
      </c>
      <c r="C2303" s="10">
        <v>0</v>
      </c>
      <c r="D2303" s="10" t="s">
        <v>38</v>
      </c>
      <c r="E2303" s="84">
        <v>24.486870891926507</v>
      </c>
      <c r="F2303" s="84">
        <v>22.717336748577139</v>
      </c>
      <c r="G2303" s="84">
        <v>20.016791361552563</v>
      </c>
      <c r="H2303" s="11">
        <v>0</v>
      </c>
      <c r="I2303" s="11">
        <v>0</v>
      </c>
      <c r="J2303" s="11">
        <v>0</v>
      </c>
      <c r="K2303" s="11">
        <v>0</v>
      </c>
      <c r="L2303" s="11">
        <v>0</v>
      </c>
      <c r="M2303" s="11">
        <v>0</v>
      </c>
      <c r="N2303" s="11"/>
      <c r="O2303" s="11"/>
    </row>
    <row r="2304" spans="1:15" x14ac:dyDescent="0.35">
      <c r="A2304" s="10" t="str">
        <f t="shared" si="75"/>
        <v>DISTRIBUCION VOLUMEN X CRITERIO (kg ó litros)Otr.Bebidas Deri.VinoDE 50 A 59 AÑOS</v>
      </c>
      <c r="B2304" s="10">
        <v>0</v>
      </c>
      <c r="C2304" s="10">
        <v>0</v>
      </c>
      <c r="D2304" s="10" t="s">
        <v>39</v>
      </c>
      <c r="E2304" s="84">
        <v>25.646863548814004</v>
      </c>
      <c r="F2304" s="84">
        <v>27.890229139739603</v>
      </c>
      <c r="G2304" s="84">
        <v>30.80304422863534</v>
      </c>
      <c r="H2304" s="11">
        <v>0</v>
      </c>
      <c r="I2304" s="11">
        <v>0</v>
      </c>
      <c r="J2304" s="11">
        <v>0</v>
      </c>
      <c r="K2304" s="11">
        <v>0</v>
      </c>
      <c r="L2304" s="11">
        <v>0</v>
      </c>
      <c r="M2304" s="11">
        <v>0</v>
      </c>
      <c r="N2304" s="11"/>
      <c r="O2304" s="11"/>
    </row>
    <row r="2305" spans="1:15" x14ac:dyDescent="0.35">
      <c r="A2305" s="10" t="str">
        <f t="shared" si="75"/>
        <v>DISTRIBUCION VOLUMEN X CRITERIO (kg ó litros)Otr.Bebidas Deri.VinoDE 60 A 75 AÑOS</v>
      </c>
      <c r="B2305" s="10">
        <v>0</v>
      </c>
      <c r="C2305" s="10">
        <v>0</v>
      </c>
      <c r="D2305" s="10" t="s">
        <v>40</v>
      </c>
      <c r="E2305" s="84">
        <v>34.963720406039073</v>
      </c>
      <c r="F2305" s="84">
        <v>36.212276603921225</v>
      </c>
      <c r="G2305" s="84">
        <v>36.377111903069306</v>
      </c>
      <c r="H2305" s="11">
        <v>0</v>
      </c>
      <c r="I2305" s="11">
        <v>0</v>
      </c>
      <c r="J2305" s="11">
        <v>0</v>
      </c>
      <c r="K2305" s="11">
        <v>0</v>
      </c>
      <c r="L2305" s="11">
        <v>0</v>
      </c>
      <c r="M2305" s="11">
        <v>0</v>
      </c>
      <c r="N2305" s="11"/>
      <c r="O2305" s="11"/>
    </row>
    <row r="2306" spans="1:15" x14ac:dyDescent="0.35">
      <c r="A2306" s="10" t="str">
        <f t="shared" si="75"/>
        <v>DISTRIBUCION VOLUMEN X CRITERIO (kg ó litros)Otr.Bebidas Deri.VinoNIVEL ALTO</v>
      </c>
      <c r="B2306" s="10">
        <v>0</v>
      </c>
      <c r="C2306" s="10">
        <v>0</v>
      </c>
      <c r="D2306" s="10" t="s">
        <v>203</v>
      </c>
      <c r="E2306" s="84">
        <v>25.593972609415456</v>
      </c>
      <c r="F2306" s="84">
        <v>25.951748564987646</v>
      </c>
      <c r="G2306" s="84">
        <v>25.337411120094782</v>
      </c>
      <c r="H2306" s="11">
        <v>0</v>
      </c>
      <c r="I2306" s="11">
        <v>0</v>
      </c>
      <c r="J2306" s="11">
        <v>0</v>
      </c>
      <c r="K2306" s="11">
        <v>0</v>
      </c>
      <c r="L2306" s="11">
        <v>0</v>
      </c>
      <c r="M2306" s="11">
        <v>0</v>
      </c>
      <c r="N2306" s="11"/>
      <c r="O2306" s="11"/>
    </row>
    <row r="2307" spans="1:15" x14ac:dyDescent="0.35">
      <c r="A2307" s="10" t="str">
        <f t="shared" si="75"/>
        <v>DISTRIBUCION VOLUMEN X CRITERIO (kg ó litros)Otr.Bebidas Deri.VinoNIVEL MEDIO ALTO</v>
      </c>
      <c r="B2307" s="10">
        <v>0</v>
      </c>
      <c r="C2307" s="10">
        <v>0</v>
      </c>
      <c r="D2307" s="10" t="s">
        <v>204</v>
      </c>
      <c r="E2307" s="84">
        <v>15.09357304501345</v>
      </c>
      <c r="F2307" s="84">
        <v>14.4668929021731</v>
      </c>
      <c r="G2307" s="84">
        <v>13.887054121190353</v>
      </c>
      <c r="H2307" s="11">
        <v>0</v>
      </c>
      <c r="I2307" s="11">
        <v>0</v>
      </c>
      <c r="J2307" s="11">
        <v>0</v>
      </c>
      <c r="K2307" s="11">
        <v>0</v>
      </c>
      <c r="L2307" s="11">
        <v>0</v>
      </c>
      <c r="M2307" s="11">
        <v>0</v>
      </c>
      <c r="N2307" s="11"/>
      <c r="O2307" s="11"/>
    </row>
    <row r="2308" spans="1:15" x14ac:dyDescent="0.35">
      <c r="A2308" s="10" t="str">
        <f t="shared" si="75"/>
        <v>DISTRIBUCION VOLUMEN X CRITERIO (kg ó litros)Otr.Bebidas Deri.VinoNIVEL MEDIO</v>
      </c>
      <c r="B2308" s="10">
        <v>0</v>
      </c>
      <c r="C2308" s="10">
        <v>0</v>
      </c>
      <c r="D2308" s="10" t="s">
        <v>205</v>
      </c>
      <c r="E2308" s="84">
        <v>24.541645498707553</v>
      </c>
      <c r="F2308" s="84">
        <v>22.467967495793943</v>
      </c>
      <c r="G2308" s="84">
        <v>21.269395182054758</v>
      </c>
      <c r="H2308" s="11">
        <v>0</v>
      </c>
      <c r="I2308" s="11">
        <v>0</v>
      </c>
      <c r="J2308" s="11">
        <v>0</v>
      </c>
      <c r="K2308" s="11">
        <v>0</v>
      </c>
      <c r="L2308" s="11">
        <v>0</v>
      </c>
      <c r="M2308" s="11">
        <v>0</v>
      </c>
      <c r="N2308" s="11"/>
      <c r="O2308" s="11"/>
    </row>
    <row r="2309" spans="1:15" x14ac:dyDescent="0.35">
      <c r="A2309" s="10" t="str">
        <f t="shared" si="75"/>
        <v>DISTRIBUCION VOLUMEN X CRITERIO (kg ó litros)Otr.Bebidas Deri.VinoNIVEL MEDIO BAJO</v>
      </c>
      <c r="B2309" s="10">
        <v>0</v>
      </c>
      <c r="C2309" s="10">
        <v>0</v>
      </c>
      <c r="D2309" s="10" t="s">
        <v>206</v>
      </c>
      <c r="E2309" s="84">
        <v>17.862884060807687</v>
      </c>
      <c r="F2309" s="84">
        <v>18.012421789187105</v>
      </c>
      <c r="G2309" s="84">
        <v>19.031700562715116</v>
      </c>
      <c r="H2309" s="11">
        <v>0</v>
      </c>
      <c r="I2309" s="11">
        <v>0</v>
      </c>
      <c r="J2309" s="11">
        <v>0</v>
      </c>
      <c r="K2309" s="11">
        <v>0</v>
      </c>
      <c r="L2309" s="11">
        <v>0</v>
      </c>
      <c r="M2309" s="11">
        <v>0</v>
      </c>
      <c r="N2309" s="11"/>
      <c r="O2309" s="11"/>
    </row>
    <row r="2310" spans="1:15" x14ac:dyDescent="0.35">
      <c r="A2310" s="10" t="str">
        <f t="shared" si="75"/>
        <v>DISTRIBUCION VOLUMEN X CRITERIO (kg ó litros)Otr.Bebidas Deri.VinoNIVEL BAJO</v>
      </c>
      <c r="B2310" s="10">
        <v>0</v>
      </c>
      <c r="C2310" s="10">
        <v>0</v>
      </c>
      <c r="D2310" s="10" t="s">
        <v>207</v>
      </c>
      <c r="E2310" s="84">
        <v>16.907931016317434</v>
      </c>
      <c r="F2310" s="84">
        <v>19.100975015993839</v>
      </c>
      <c r="G2310" s="84">
        <v>20.474432551291674</v>
      </c>
      <c r="H2310" s="11">
        <v>0</v>
      </c>
      <c r="I2310" s="11">
        <v>0</v>
      </c>
      <c r="J2310" s="11">
        <v>0</v>
      </c>
      <c r="K2310" s="11">
        <v>0</v>
      </c>
      <c r="L2310" s="11">
        <v>0</v>
      </c>
      <c r="M2310" s="11">
        <v>0</v>
      </c>
      <c r="N2310" s="11"/>
      <c r="O2310" s="11"/>
    </row>
    <row r="2311" spans="1:15" x14ac:dyDescent="0.35">
      <c r="A2311" s="10" t="str">
        <f t="shared" si="75"/>
        <v>DISTRIBUCION VOLUMEN X CRITERIO (kg ó litros)Otr.Bebidas Deri.VinoHOMBRE</v>
      </c>
      <c r="B2311" s="10">
        <v>0</v>
      </c>
      <c r="C2311" s="10">
        <v>0</v>
      </c>
      <c r="D2311" s="10" t="s">
        <v>17</v>
      </c>
      <c r="E2311" s="84">
        <v>47.2459018717052</v>
      </c>
      <c r="F2311" s="84">
        <v>49.08461453062931</v>
      </c>
      <c r="G2311" s="84">
        <v>49.007961369681844</v>
      </c>
      <c r="H2311" s="11">
        <v>0</v>
      </c>
      <c r="I2311" s="11">
        <v>0</v>
      </c>
      <c r="J2311" s="11">
        <v>0</v>
      </c>
      <c r="K2311" s="11">
        <v>0</v>
      </c>
      <c r="L2311" s="11">
        <v>0</v>
      </c>
      <c r="M2311" s="11">
        <v>0</v>
      </c>
      <c r="N2311" s="11"/>
      <c r="O2311" s="11"/>
    </row>
    <row r="2312" spans="1:15" x14ac:dyDescent="0.35">
      <c r="A2312" s="10" t="str">
        <f t="shared" si="75"/>
        <v>DISTRIBUCION VOLUMEN X CRITERIO (kg ó litros)Otr.Bebidas Deri.VinoMUJER</v>
      </c>
      <c r="B2312" s="10">
        <v>0</v>
      </c>
      <c r="C2312" s="10">
        <v>0</v>
      </c>
      <c r="D2312" s="10" t="s">
        <v>18</v>
      </c>
      <c r="E2312" s="84">
        <v>52.75410466834839</v>
      </c>
      <c r="F2312" s="84">
        <v>50.915391477944979</v>
      </c>
      <c r="G2312" s="84">
        <v>50.992028533941728</v>
      </c>
      <c r="H2312" s="11">
        <v>0</v>
      </c>
      <c r="I2312" s="11">
        <v>0</v>
      </c>
      <c r="J2312" s="11">
        <v>0</v>
      </c>
      <c r="K2312" s="11">
        <v>0</v>
      </c>
      <c r="L2312" s="11">
        <v>0</v>
      </c>
      <c r="M2312" s="11">
        <v>0</v>
      </c>
      <c r="N2312" s="11"/>
      <c r="O2312" s="11"/>
    </row>
    <row r="2313" spans="1:15" x14ac:dyDescent="0.35">
      <c r="A2313" s="10" t="str">
        <f>$B$1713&amp;$C$2313&amp;D2313</f>
        <v>DISTRIBUCION VOLUMEN X CRITERIO (kg ó litros)Tinto de VeranoT.ESPAÑA</v>
      </c>
      <c r="B2313" s="10">
        <v>0</v>
      </c>
      <c r="C2313" s="10" t="s">
        <v>133</v>
      </c>
      <c r="D2313" s="10" t="s">
        <v>32</v>
      </c>
      <c r="E2313" s="84">
        <v>100</v>
      </c>
      <c r="F2313" s="84">
        <v>100</v>
      </c>
      <c r="G2313" s="84">
        <v>100</v>
      </c>
      <c r="H2313" s="11">
        <v>0</v>
      </c>
      <c r="I2313" s="11">
        <v>0</v>
      </c>
      <c r="J2313" s="11">
        <v>0</v>
      </c>
      <c r="K2313" s="11">
        <v>0</v>
      </c>
      <c r="L2313" s="11">
        <v>0</v>
      </c>
      <c r="M2313" s="11">
        <v>0</v>
      </c>
      <c r="N2313" s="11"/>
      <c r="O2313" s="11"/>
    </row>
    <row r="2314" spans="1:15" x14ac:dyDescent="0.35">
      <c r="A2314" s="10" t="str">
        <f t="shared" ref="A2314:A2342" si="76">$B$1713&amp;$C$2313&amp;D2314</f>
        <v>DISTRIBUCION VOLUMEN X CRITERIO (kg ó litros)Tinto de VeranoBCN AM</v>
      </c>
      <c r="B2314" s="10">
        <v>0</v>
      </c>
      <c r="C2314" s="10">
        <v>0</v>
      </c>
      <c r="D2314" s="10" t="s">
        <v>1</v>
      </c>
      <c r="E2314" s="84">
        <v>2.9141211377914411</v>
      </c>
      <c r="F2314" s="84">
        <v>1.4115557380250812</v>
      </c>
      <c r="G2314" s="84">
        <v>1.7154458458013322</v>
      </c>
      <c r="H2314" s="11">
        <v>0</v>
      </c>
      <c r="I2314" s="11">
        <v>0</v>
      </c>
      <c r="J2314" s="11">
        <v>0</v>
      </c>
      <c r="K2314" s="11">
        <v>0</v>
      </c>
      <c r="L2314" s="11">
        <v>0</v>
      </c>
      <c r="M2314" s="11">
        <v>0</v>
      </c>
      <c r="N2314" s="11"/>
      <c r="O2314" s="11"/>
    </row>
    <row r="2315" spans="1:15" x14ac:dyDescent="0.35">
      <c r="A2315" s="10" t="str">
        <f t="shared" si="76"/>
        <v>DISTRIBUCION VOLUMEN X CRITERIO (kg ó litros)Tinto de VeranoREST.CAT ARAGON</v>
      </c>
      <c r="B2315" s="10">
        <v>0</v>
      </c>
      <c r="C2315" s="10">
        <v>0</v>
      </c>
      <c r="D2315" s="10" t="s">
        <v>2</v>
      </c>
      <c r="E2315" s="84">
        <v>3.3839709372352811</v>
      </c>
      <c r="F2315" s="84">
        <v>4.6728531047365855</v>
      </c>
      <c r="G2315" s="84">
        <v>3.7679339454653809</v>
      </c>
      <c r="H2315" s="11">
        <v>0</v>
      </c>
      <c r="I2315" s="11">
        <v>0</v>
      </c>
      <c r="J2315" s="11">
        <v>0</v>
      </c>
      <c r="K2315" s="11">
        <v>0</v>
      </c>
      <c r="L2315" s="11">
        <v>0</v>
      </c>
      <c r="M2315" s="11">
        <v>0</v>
      </c>
      <c r="N2315" s="11"/>
      <c r="O2315" s="11"/>
    </row>
    <row r="2316" spans="1:15" x14ac:dyDescent="0.35">
      <c r="A2316" s="10" t="str">
        <f t="shared" si="76"/>
        <v>DISTRIBUCION VOLUMEN X CRITERIO (kg ó litros)Tinto de VeranoLEVANTE</v>
      </c>
      <c r="B2316" s="10">
        <v>0</v>
      </c>
      <c r="C2316" s="10">
        <v>0</v>
      </c>
      <c r="D2316" s="10" t="s">
        <v>3</v>
      </c>
      <c r="E2316" s="84">
        <v>12.896694555281401</v>
      </c>
      <c r="F2316" s="84">
        <v>10.960247554795155</v>
      </c>
      <c r="G2316" s="84">
        <v>12.697109593072781</v>
      </c>
      <c r="H2316" s="11">
        <v>0</v>
      </c>
      <c r="I2316" s="11">
        <v>0</v>
      </c>
      <c r="J2316" s="11">
        <v>0</v>
      </c>
      <c r="K2316" s="11">
        <v>0</v>
      </c>
      <c r="L2316" s="11">
        <v>0</v>
      </c>
      <c r="M2316" s="11">
        <v>0</v>
      </c>
      <c r="N2316" s="11"/>
      <c r="O2316" s="11"/>
    </row>
    <row r="2317" spans="1:15" x14ac:dyDescent="0.35">
      <c r="A2317" s="10" t="str">
        <f t="shared" si="76"/>
        <v>DISTRIBUCION VOLUMEN X CRITERIO (kg ó litros)Tinto de VeranoANDALUCIA</v>
      </c>
      <c r="B2317" s="10">
        <v>0</v>
      </c>
      <c r="C2317" s="10">
        <v>0</v>
      </c>
      <c r="D2317" s="10" t="s">
        <v>4</v>
      </c>
      <c r="E2317" s="84">
        <v>43.708267497902668</v>
      </c>
      <c r="F2317" s="84">
        <v>41.921737009255715</v>
      </c>
      <c r="G2317" s="84">
        <v>42.798606930952303</v>
      </c>
      <c r="H2317" s="11">
        <v>0</v>
      </c>
      <c r="I2317" s="11">
        <v>0</v>
      </c>
      <c r="J2317" s="11">
        <v>0</v>
      </c>
      <c r="K2317" s="11">
        <v>0</v>
      </c>
      <c r="L2317" s="11">
        <v>0</v>
      </c>
      <c r="M2317" s="11">
        <v>0</v>
      </c>
      <c r="N2317" s="11"/>
      <c r="O2317" s="11"/>
    </row>
    <row r="2318" spans="1:15" x14ac:dyDescent="0.35">
      <c r="A2318" s="10" t="str">
        <f t="shared" si="76"/>
        <v>DISTRIBUCION VOLUMEN X CRITERIO (kg ó litros)Tinto de VeranoMDD AM</v>
      </c>
      <c r="B2318" s="10">
        <v>0</v>
      </c>
      <c r="C2318" s="10">
        <v>0</v>
      </c>
      <c r="D2318" s="10" t="s">
        <v>5</v>
      </c>
      <c r="E2318" s="84">
        <v>19.30965257720721</v>
      </c>
      <c r="F2318" s="84">
        <v>21.596189070293452</v>
      </c>
      <c r="G2318" s="84">
        <v>19.66018678520728</v>
      </c>
      <c r="H2318" s="11">
        <v>0</v>
      </c>
      <c r="I2318" s="11">
        <v>0</v>
      </c>
      <c r="J2318" s="11">
        <v>0</v>
      </c>
      <c r="K2318" s="11">
        <v>0</v>
      </c>
      <c r="L2318" s="11">
        <v>0</v>
      </c>
      <c r="M2318" s="11">
        <v>0</v>
      </c>
      <c r="N2318" s="11"/>
      <c r="O2318" s="11"/>
    </row>
    <row r="2319" spans="1:15" x14ac:dyDescent="0.35">
      <c r="A2319" s="10" t="str">
        <f t="shared" si="76"/>
        <v>DISTRIBUCION VOLUMEN X CRITERIO (kg ó litros)Tinto de VeranoRTO CENTRO</v>
      </c>
      <c r="B2319" s="10">
        <v>0</v>
      </c>
      <c r="C2319" s="10">
        <v>0</v>
      </c>
      <c r="D2319" s="10" t="s">
        <v>6</v>
      </c>
      <c r="E2319" s="84">
        <v>8.5696506421182921</v>
      </c>
      <c r="F2319" s="84">
        <v>7.716630026014486</v>
      </c>
      <c r="G2319" s="84">
        <v>9.4678743144145958</v>
      </c>
      <c r="H2319" s="11">
        <v>0</v>
      </c>
      <c r="I2319" s="11">
        <v>0</v>
      </c>
      <c r="J2319" s="11">
        <v>0</v>
      </c>
      <c r="K2319" s="11">
        <v>0</v>
      </c>
      <c r="L2319" s="11">
        <v>0</v>
      </c>
      <c r="M2319" s="11">
        <v>0</v>
      </c>
      <c r="N2319" s="11"/>
      <c r="O2319" s="11"/>
    </row>
    <row r="2320" spans="1:15" x14ac:dyDescent="0.35">
      <c r="A2320" s="10" t="str">
        <f t="shared" si="76"/>
        <v>DISTRIBUCION VOLUMEN X CRITERIO (kg ó litros)Tinto de VeranoNORTE-CENTRO</v>
      </c>
      <c r="B2320" s="10">
        <v>0</v>
      </c>
      <c r="C2320" s="10">
        <v>0</v>
      </c>
      <c r="D2320" s="10" t="s">
        <v>7</v>
      </c>
      <c r="E2320" s="84">
        <v>7.4723948620407796</v>
      </c>
      <c r="F2320" s="84">
        <v>9.6675624109087934</v>
      </c>
      <c r="G2320" s="84">
        <v>7.7718579765212157</v>
      </c>
      <c r="H2320" s="11">
        <v>0</v>
      </c>
      <c r="I2320" s="11">
        <v>0</v>
      </c>
      <c r="J2320" s="11">
        <v>0</v>
      </c>
      <c r="K2320" s="11">
        <v>0</v>
      </c>
      <c r="L2320" s="11">
        <v>0</v>
      </c>
      <c r="M2320" s="11">
        <v>0</v>
      </c>
      <c r="N2320" s="11"/>
      <c r="O2320" s="11"/>
    </row>
    <row r="2321" spans="1:15" x14ac:dyDescent="0.35">
      <c r="A2321" s="10" t="str">
        <f t="shared" si="76"/>
        <v>DISTRIBUCION VOLUMEN X CRITERIO (kg ó litros)Tinto de VeranoNOROESTE</v>
      </c>
      <c r="B2321" s="10">
        <v>0</v>
      </c>
      <c r="C2321" s="10">
        <v>0</v>
      </c>
      <c r="D2321" s="10" t="s">
        <v>8</v>
      </c>
      <c r="E2321" s="84">
        <v>1.7452495874662435</v>
      </c>
      <c r="F2321" s="84">
        <v>2.0532302850105228</v>
      </c>
      <c r="G2321" s="84">
        <v>2.1209757247174199</v>
      </c>
      <c r="H2321" s="11">
        <v>0</v>
      </c>
      <c r="I2321" s="11">
        <v>0</v>
      </c>
      <c r="J2321" s="11">
        <v>0</v>
      </c>
      <c r="K2321" s="11">
        <v>0</v>
      </c>
      <c r="L2321" s="11">
        <v>0</v>
      </c>
      <c r="M2321" s="11">
        <v>0</v>
      </c>
      <c r="N2321" s="11"/>
      <c r="O2321" s="11"/>
    </row>
    <row r="2322" spans="1:15" x14ac:dyDescent="0.35">
      <c r="A2322" s="10" t="str">
        <f t="shared" si="76"/>
        <v>DISTRIBUCION VOLUMEN X CRITERIO (kg ó litros)Tinto de Verano&lt;2MIL</v>
      </c>
      <c r="B2322" s="10">
        <v>0</v>
      </c>
      <c r="C2322" s="10">
        <v>0</v>
      </c>
      <c r="D2322" s="10" t="s">
        <v>9</v>
      </c>
      <c r="E2322" s="84">
        <v>3.0191150272315368</v>
      </c>
      <c r="F2322" s="84">
        <v>2.8026924149950707</v>
      </c>
      <c r="G2322" s="84">
        <v>3.1597640339896369</v>
      </c>
      <c r="H2322" s="11">
        <v>0</v>
      </c>
      <c r="I2322" s="11">
        <v>0</v>
      </c>
      <c r="J2322" s="11">
        <v>0</v>
      </c>
      <c r="K2322" s="11">
        <v>0</v>
      </c>
      <c r="L2322" s="11">
        <v>0</v>
      </c>
      <c r="M2322" s="11">
        <v>0</v>
      </c>
      <c r="N2322" s="11"/>
      <c r="O2322" s="11"/>
    </row>
    <row r="2323" spans="1:15" x14ac:dyDescent="0.35">
      <c r="A2323" s="10" t="str">
        <f t="shared" si="76"/>
        <v>DISTRIBUCION VOLUMEN X CRITERIO (kg ó litros)Tinto de Verano2-5MIL</v>
      </c>
      <c r="B2323" s="10">
        <v>0</v>
      </c>
      <c r="C2323" s="10">
        <v>0</v>
      </c>
      <c r="D2323" s="10" t="s">
        <v>10</v>
      </c>
      <c r="E2323" s="84">
        <v>3.2765798736948106</v>
      </c>
      <c r="F2323" s="84">
        <v>4.162572045484219</v>
      </c>
      <c r="G2323" s="84">
        <v>4.314221106122722</v>
      </c>
      <c r="H2323" s="11">
        <v>0</v>
      </c>
      <c r="I2323" s="11">
        <v>0</v>
      </c>
      <c r="J2323" s="11">
        <v>0</v>
      </c>
      <c r="K2323" s="11">
        <v>0</v>
      </c>
      <c r="L2323" s="11">
        <v>0</v>
      </c>
      <c r="M2323" s="11">
        <v>0</v>
      </c>
      <c r="N2323" s="11"/>
      <c r="O2323" s="11"/>
    </row>
    <row r="2324" spans="1:15" x14ac:dyDescent="0.35">
      <c r="A2324" s="10" t="str">
        <f t="shared" si="76"/>
        <v>DISTRIBUCION VOLUMEN X CRITERIO (kg ó litros)Tinto de Verano5-10MIL</v>
      </c>
      <c r="B2324" s="10">
        <v>0</v>
      </c>
      <c r="C2324" s="10">
        <v>0</v>
      </c>
      <c r="D2324" s="10" t="s">
        <v>11</v>
      </c>
      <c r="E2324" s="84">
        <v>8.0482244742351572</v>
      </c>
      <c r="F2324" s="84">
        <v>7.4247820113894178</v>
      </c>
      <c r="G2324" s="84">
        <v>6.489718603147498</v>
      </c>
      <c r="H2324" s="11">
        <v>0</v>
      </c>
      <c r="I2324" s="11">
        <v>0</v>
      </c>
      <c r="J2324" s="11">
        <v>0</v>
      </c>
      <c r="K2324" s="11">
        <v>0</v>
      </c>
      <c r="L2324" s="11">
        <v>0</v>
      </c>
      <c r="M2324" s="11">
        <v>0</v>
      </c>
      <c r="N2324" s="11"/>
      <c r="O2324" s="11"/>
    </row>
    <row r="2325" spans="1:15" x14ac:dyDescent="0.35">
      <c r="A2325" s="10" t="str">
        <f t="shared" si="76"/>
        <v>DISTRIBUCION VOLUMEN X CRITERIO (kg ó litros)Tinto de Verano10-30MIL</v>
      </c>
      <c r="B2325" s="10">
        <v>0</v>
      </c>
      <c r="C2325" s="10">
        <v>0</v>
      </c>
      <c r="D2325" s="10" t="s">
        <v>12</v>
      </c>
      <c r="E2325" s="84">
        <v>20.472065308801675</v>
      </c>
      <c r="F2325" s="84">
        <v>17.774264233147083</v>
      </c>
      <c r="G2325" s="84">
        <v>21.196316874018486</v>
      </c>
      <c r="H2325" s="11">
        <v>0</v>
      </c>
      <c r="I2325" s="11">
        <v>0</v>
      </c>
      <c r="J2325" s="11">
        <v>0</v>
      </c>
      <c r="K2325" s="11">
        <v>0</v>
      </c>
      <c r="L2325" s="11">
        <v>0</v>
      </c>
      <c r="M2325" s="11">
        <v>0</v>
      </c>
      <c r="N2325" s="11"/>
      <c r="O2325" s="11"/>
    </row>
    <row r="2326" spans="1:15" x14ac:dyDescent="0.35">
      <c r="A2326" s="10" t="str">
        <f t="shared" si="76"/>
        <v>DISTRIBUCION VOLUMEN X CRITERIO (kg ó litros)Tinto de Verano30-100MIL</v>
      </c>
      <c r="B2326" s="10">
        <v>0</v>
      </c>
      <c r="C2326" s="10">
        <v>0</v>
      </c>
      <c r="D2326" s="10" t="s">
        <v>13</v>
      </c>
      <c r="E2326" s="84">
        <v>19.923975265659159</v>
      </c>
      <c r="F2326" s="84">
        <v>21.523848624422122</v>
      </c>
      <c r="G2326" s="84">
        <v>19.509824998061767</v>
      </c>
      <c r="H2326" s="11">
        <v>0</v>
      </c>
      <c r="I2326" s="11">
        <v>0</v>
      </c>
      <c r="J2326" s="11">
        <v>0</v>
      </c>
      <c r="K2326" s="11">
        <v>0</v>
      </c>
      <c r="L2326" s="11">
        <v>0</v>
      </c>
      <c r="M2326" s="11">
        <v>0</v>
      </c>
      <c r="N2326" s="11"/>
      <c r="O2326" s="11"/>
    </row>
    <row r="2327" spans="1:15" x14ac:dyDescent="0.35">
      <c r="A2327" s="10" t="str">
        <f t="shared" si="76"/>
        <v>DISTRIBUCION VOLUMEN X CRITERIO (kg ó litros)Tinto de Verano100-200MIL</v>
      </c>
      <c r="B2327" s="10">
        <v>0</v>
      </c>
      <c r="C2327" s="10">
        <v>0</v>
      </c>
      <c r="D2327" s="10" t="s">
        <v>14</v>
      </c>
      <c r="E2327" s="84">
        <v>13.772803652637572</v>
      </c>
      <c r="F2327" s="84">
        <v>13.883144285345441</v>
      </c>
      <c r="G2327" s="84">
        <v>15.187372918224654</v>
      </c>
      <c r="H2327" s="11">
        <v>0</v>
      </c>
      <c r="I2327" s="11">
        <v>0</v>
      </c>
      <c r="J2327" s="11">
        <v>0</v>
      </c>
      <c r="K2327" s="11">
        <v>0</v>
      </c>
      <c r="L2327" s="11">
        <v>0</v>
      </c>
      <c r="M2327" s="11">
        <v>0</v>
      </c>
      <c r="N2327" s="11"/>
      <c r="O2327" s="11"/>
    </row>
    <row r="2328" spans="1:15" x14ac:dyDescent="0.35">
      <c r="A2328" s="10" t="str">
        <f t="shared" si="76"/>
        <v>DISTRIBUCION VOLUMEN X CRITERIO (kg ó litros)Tinto de Verano200-500MIL</v>
      </c>
      <c r="B2328" s="10">
        <v>0</v>
      </c>
      <c r="C2328" s="10">
        <v>0</v>
      </c>
      <c r="D2328" s="10" t="s">
        <v>15</v>
      </c>
      <c r="E2328" s="84">
        <v>9.7417711650758676</v>
      </c>
      <c r="F2328" s="84">
        <v>9.0776630886371716</v>
      </c>
      <c r="G2328" s="84">
        <v>11.366983583422382</v>
      </c>
      <c r="H2328" s="11">
        <v>0</v>
      </c>
      <c r="I2328" s="11">
        <v>0</v>
      </c>
      <c r="J2328" s="11">
        <v>0</v>
      </c>
      <c r="K2328" s="11">
        <v>0</v>
      </c>
      <c r="L2328" s="11">
        <v>0</v>
      </c>
      <c r="M2328" s="11">
        <v>0</v>
      </c>
      <c r="N2328" s="11"/>
      <c r="O2328" s="11"/>
    </row>
    <row r="2329" spans="1:15" x14ac:dyDescent="0.35">
      <c r="A2329" s="10" t="str">
        <f t="shared" si="76"/>
        <v>DISTRIBUCION VOLUMEN X CRITERIO (kg ó litros)Tinto de Verano&gt;500MIL</v>
      </c>
      <c r="B2329" s="10">
        <v>0</v>
      </c>
      <c r="C2329" s="10">
        <v>0</v>
      </c>
      <c r="D2329" s="10" t="s">
        <v>16</v>
      </c>
      <c r="E2329" s="84">
        <v>21.745472502521274</v>
      </c>
      <c r="F2329" s="84">
        <v>23.351042772248768</v>
      </c>
      <c r="G2329" s="84">
        <v>18.775787311234115</v>
      </c>
      <c r="H2329" s="11">
        <v>0</v>
      </c>
      <c r="I2329" s="11">
        <v>0</v>
      </c>
      <c r="J2329" s="11">
        <v>0</v>
      </c>
      <c r="K2329" s="11">
        <v>0</v>
      </c>
      <c r="L2329" s="11">
        <v>0</v>
      </c>
      <c r="M2329" s="11">
        <v>0</v>
      </c>
      <c r="N2329" s="11"/>
      <c r="O2329" s="11"/>
    </row>
    <row r="2330" spans="1:15" x14ac:dyDescent="0.35">
      <c r="A2330" s="10" t="str">
        <f t="shared" si="76"/>
        <v>DISTRIBUCION VOLUMEN X CRITERIO (kg ó litros)Tinto de VeranoDE 15 A 19 AÑOS</v>
      </c>
      <c r="B2330" s="10">
        <v>0</v>
      </c>
      <c r="C2330" s="10">
        <v>0</v>
      </c>
      <c r="D2330" s="10" t="s">
        <v>35</v>
      </c>
      <c r="E2330" s="84">
        <v>1.2992179635063794</v>
      </c>
      <c r="F2330" s="84">
        <v>0.49146328568077952</v>
      </c>
      <c r="G2330" s="84">
        <v>2.7330590332833262</v>
      </c>
      <c r="H2330" s="11">
        <v>0</v>
      </c>
      <c r="I2330" s="11">
        <v>0</v>
      </c>
      <c r="J2330" s="11">
        <v>0</v>
      </c>
      <c r="K2330" s="11">
        <v>0</v>
      </c>
      <c r="L2330" s="11">
        <v>0</v>
      </c>
      <c r="M2330" s="11">
        <v>0</v>
      </c>
      <c r="N2330" s="11"/>
      <c r="O2330" s="11"/>
    </row>
    <row r="2331" spans="1:15" x14ac:dyDescent="0.35">
      <c r="A2331" s="10" t="str">
        <f t="shared" si="76"/>
        <v>DISTRIBUCION VOLUMEN X CRITERIO (kg ó litros)Tinto de VeranoDE 20 A 24 AÑOS</v>
      </c>
      <c r="B2331" s="10">
        <v>0</v>
      </c>
      <c r="C2331" s="10">
        <v>0</v>
      </c>
      <c r="D2331" s="10" t="s">
        <v>36</v>
      </c>
      <c r="E2331" s="84">
        <v>2.3350773502579965</v>
      </c>
      <c r="F2331" s="84">
        <v>2.9088277096074653</v>
      </c>
      <c r="G2331" s="84">
        <v>2.2357161254956841</v>
      </c>
      <c r="H2331" s="11">
        <v>0</v>
      </c>
      <c r="I2331" s="11">
        <v>0</v>
      </c>
      <c r="J2331" s="11">
        <v>0</v>
      </c>
      <c r="K2331" s="11">
        <v>0</v>
      </c>
      <c r="L2331" s="11">
        <v>0</v>
      </c>
      <c r="M2331" s="11">
        <v>0</v>
      </c>
      <c r="N2331" s="11"/>
      <c r="O2331" s="11"/>
    </row>
    <row r="2332" spans="1:15" x14ac:dyDescent="0.35">
      <c r="A2332" s="10" t="str">
        <f t="shared" si="76"/>
        <v>DISTRIBUCION VOLUMEN X CRITERIO (kg ó litros)Tinto de VeranoDE 25 A 34 AÑOS</v>
      </c>
      <c r="B2332" s="10">
        <v>0</v>
      </c>
      <c r="C2332" s="10">
        <v>0</v>
      </c>
      <c r="D2332" s="10" t="s">
        <v>37</v>
      </c>
      <c r="E2332" s="84">
        <v>11.240137795647831</v>
      </c>
      <c r="F2332" s="84">
        <v>8.8744016806650805</v>
      </c>
      <c r="G2332" s="84">
        <v>5.314463644048244</v>
      </c>
      <c r="H2332" s="11">
        <v>0</v>
      </c>
      <c r="I2332" s="11">
        <v>0</v>
      </c>
      <c r="J2332" s="11">
        <v>0</v>
      </c>
      <c r="K2332" s="11">
        <v>0</v>
      </c>
      <c r="L2332" s="11">
        <v>0</v>
      </c>
      <c r="M2332" s="11">
        <v>0</v>
      </c>
      <c r="N2332" s="11"/>
      <c r="O2332" s="11"/>
    </row>
    <row r="2333" spans="1:15" x14ac:dyDescent="0.35">
      <c r="A2333" s="10" t="str">
        <f t="shared" si="76"/>
        <v>DISTRIBUCION VOLUMEN X CRITERIO (kg ó litros)Tinto de VeranoDE 35 A 49 AÑOS</v>
      </c>
      <c r="B2333" s="10">
        <v>0</v>
      </c>
      <c r="C2333" s="10">
        <v>0</v>
      </c>
      <c r="D2333" s="10" t="s">
        <v>38</v>
      </c>
      <c r="E2333" s="84">
        <v>23.801935113421816</v>
      </c>
      <c r="F2333" s="84">
        <v>22.719185018648204</v>
      </c>
      <c r="G2333" s="84">
        <v>19.474327807885086</v>
      </c>
      <c r="H2333" s="11">
        <v>0</v>
      </c>
      <c r="I2333" s="11">
        <v>0</v>
      </c>
      <c r="J2333" s="11">
        <v>0</v>
      </c>
      <c r="K2333" s="11">
        <v>0</v>
      </c>
      <c r="L2333" s="11">
        <v>0</v>
      </c>
      <c r="M2333" s="11">
        <v>0</v>
      </c>
      <c r="N2333" s="11"/>
      <c r="O2333" s="11"/>
    </row>
    <row r="2334" spans="1:15" x14ac:dyDescent="0.35">
      <c r="A2334" s="10" t="str">
        <f t="shared" si="76"/>
        <v>DISTRIBUCION VOLUMEN X CRITERIO (kg ó litros)Tinto de VeranoDE 50 A 59 AÑOS</v>
      </c>
      <c r="B2334" s="10">
        <v>0</v>
      </c>
      <c r="C2334" s="10">
        <v>0</v>
      </c>
      <c r="D2334" s="10" t="s">
        <v>39</v>
      </c>
      <c r="E2334" s="84">
        <v>24.976570843552146</v>
      </c>
      <c r="F2334" s="84">
        <v>28.587540803028595</v>
      </c>
      <c r="G2334" s="84">
        <v>33.784132042618054</v>
      </c>
      <c r="H2334" s="11">
        <v>0</v>
      </c>
      <c r="I2334" s="11">
        <v>0</v>
      </c>
      <c r="J2334" s="11">
        <v>0</v>
      </c>
      <c r="K2334" s="11">
        <v>0</v>
      </c>
      <c r="L2334" s="11">
        <v>0</v>
      </c>
      <c r="M2334" s="11">
        <v>0</v>
      </c>
      <c r="N2334" s="11"/>
      <c r="O2334" s="11"/>
    </row>
    <row r="2335" spans="1:15" x14ac:dyDescent="0.35">
      <c r="A2335" s="10" t="str">
        <f t="shared" si="76"/>
        <v>DISTRIBUCION VOLUMEN X CRITERIO (kg ó litros)Tinto de VeranoDE 60 A 75 AÑOS</v>
      </c>
      <c r="B2335" s="10">
        <v>0</v>
      </c>
      <c r="C2335" s="10">
        <v>0</v>
      </c>
      <c r="D2335" s="10" t="s">
        <v>40</v>
      </c>
      <c r="E2335" s="84">
        <v>36.347070817352069</v>
      </c>
      <c r="F2335" s="84">
        <v>36.418592806088654</v>
      </c>
      <c r="G2335" s="84">
        <v>36.458292791524286</v>
      </c>
      <c r="H2335" s="11">
        <v>0</v>
      </c>
      <c r="I2335" s="11">
        <v>0</v>
      </c>
      <c r="J2335" s="11">
        <v>0</v>
      </c>
      <c r="K2335" s="11">
        <v>0</v>
      </c>
      <c r="L2335" s="11">
        <v>0</v>
      </c>
      <c r="M2335" s="11">
        <v>0</v>
      </c>
      <c r="N2335" s="11"/>
      <c r="O2335" s="11"/>
    </row>
    <row r="2336" spans="1:15" x14ac:dyDescent="0.35">
      <c r="A2336" s="10" t="str">
        <f t="shared" si="76"/>
        <v>DISTRIBUCION VOLUMEN X CRITERIO (kg ó litros)Tinto de VeranoNIVEL ALTO</v>
      </c>
      <c r="B2336" s="10">
        <v>0</v>
      </c>
      <c r="C2336" s="10">
        <v>0</v>
      </c>
      <c r="D2336" s="10" t="s">
        <v>203</v>
      </c>
      <c r="E2336" s="84">
        <v>27.873556601534606</v>
      </c>
      <c r="F2336" s="84">
        <v>26.859262579936281</v>
      </c>
      <c r="G2336" s="84">
        <v>26.561663377525708</v>
      </c>
      <c r="H2336" s="11">
        <v>0</v>
      </c>
      <c r="I2336" s="11">
        <v>0</v>
      </c>
      <c r="J2336" s="11">
        <v>0</v>
      </c>
      <c r="K2336" s="11">
        <v>0</v>
      </c>
      <c r="L2336" s="11">
        <v>0</v>
      </c>
      <c r="M2336" s="11">
        <v>0</v>
      </c>
      <c r="N2336" s="11"/>
      <c r="O2336" s="11"/>
    </row>
    <row r="2337" spans="1:15" x14ac:dyDescent="0.35">
      <c r="A2337" s="10" t="str">
        <f t="shared" si="76"/>
        <v>DISTRIBUCION VOLUMEN X CRITERIO (kg ó litros)Tinto de VeranoNIVEL MEDIO ALTO</v>
      </c>
      <c r="B2337" s="10">
        <v>0</v>
      </c>
      <c r="C2337" s="10">
        <v>0</v>
      </c>
      <c r="D2337" s="10" t="s">
        <v>204</v>
      </c>
      <c r="E2337" s="84">
        <v>15.266261169287892</v>
      </c>
      <c r="F2337" s="84">
        <v>13.733399361138638</v>
      </c>
      <c r="G2337" s="84">
        <v>14.331352895666608</v>
      </c>
      <c r="H2337" s="11">
        <v>0</v>
      </c>
      <c r="I2337" s="11">
        <v>0</v>
      </c>
      <c r="J2337" s="11">
        <v>0</v>
      </c>
      <c r="K2337" s="11">
        <v>0</v>
      </c>
      <c r="L2337" s="11">
        <v>0</v>
      </c>
      <c r="M2337" s="11">
        <v>0</v>
      </c>
      <c r="N2337" s="11"/>
      <c r="O2337" s="11"/>
    </row>
    <row r="2338" spans="1:15" x14ac:dyDescent="0.35">
      <c r="A2338" s="10" t="str">
        <f t="shared" si="76"/>
        <v>DISTRIBUCION VOLUMEN X CRITERIO (kg ó litros)Tinto de VeranoNIVEL MEDIO</v>
      </c>
      <c r="B2338" s="10">
        <v>0</v>
      </c>
      <c r="C2338" s="10">
        <v>0</v>
      </c>
      <c r="D2338" s="10" t="s">
        <v>205</v>
      </c>
      <c r="E2338" s="84">
        <v>24.626611360752648</v>
      </c>
      <c r="F2338" s="84">
        <v>22.755434065735489</v>
      </c>
      <c r="G2338" s="84">
        <v>20.545721614914005</v>
      </c>
      <c r="H2338" s="11">
        <v>0</v>
      </c>
      <c r="I2338" s="11">
        <v>0</v>
      </c>
      <c r="J2338" s="11">
        <v>0</v>
      </c>
      <c r="K2338" s="11">
        <v>0</v>
      </c>
      <c r="L2338" s="11">
        <v>0</v>
      </c>
      <c r="M2338" s="11">
        <v>0</v>
      </c>
      <c r="N2338" s="11"/>
      <c r="O2338" s="11"/>
    </row>
    <row r="2339" spans="1:15" x14ac:dyDescent="0.35">
      <c r="A2339" s="10" t="str">
        <f t="shared" si="76"/>
        <v>DISTRIBUCION VOLUMEN X CRITERIO (kg ó litros)Tinto de VeranoNIVEL MEDIO BAJO</v>
      </c>
      <c r="B2339" s="10">
        <v>0</v>
      </c>
      <c r="C2339" s="10">
        <v>0</v>
      </c>
      <c r="D2339" s="10" t="s">
        <v>206</v>
      </c>
      <c r="E2339" s="84">
        <v>17.549479851938333</v>
      </c>
      <c r="F2339" s="84">
        <v>18.758471814370132</v>
      </c>
      <c r="G2339" s="84">
        <v>18.677809131936232</v>
      </c>
      <c r="H2339" s="11">
        <v>0</v>
      </c>
      <c r="I2339" s="11">
        <v>0</v>
      </c>
      <c r="J2339" s="11">
        <v>0</v>
      </c>
      <c r="K2339" s="11">
        <v>0</v>
      </c>
      <c r="L2339" s="11">
        <v>0</v>
      </c>
      <c r="M2339" s="11">
        <v>0</v>
      </c>
      <c r="N2339" s="11"/>
      <c r="O2339" s="11"/>
    </row>
    <row r="2340" spans="1:15" x14ac:dyDescent="0.35">
      <c r="A2340" s="10" t="str">
        <f t="shared" si="76"/>
        <v>DISTRIBUCION VOLUMEN X CRITERIO (kg ó litros)Tinto de VeranoNIVEL BAJO</v>
      </c>
      <c r="B2340" s="10">
        <v>0</v>
      </c>
      <c r="C2340" s="10">
        <v>0</v>
      </c>
      <c r="D2340" s="10" t="s">
        <v>207</v>
      </c>
      <c r="E2340" s="84">
        <v>14.684098368027362</v>
      </c>
      <c r="F2340" s="84">
        <v>17.89344048051203</v>
      </c>
      <c r="G2340" s="84">
        <v>19.883444984494531</v>
      </c>
      <c r="H2340" s="11">
        <v>0</v>
      </c>
      <c r="I2340" s="11">
        <v>0</v>
      </c>
      <c r="J2340" s="11">
        <v>0</v>
      </c>
      <c r="K2340" s="11">
        <v>0</v>
      </c>
      <c r="L2340" s="11">
        <v>0</v>
      </c>
      <c r="M2340" s="11">
        <v>0</v>
      </c>
      <c r="N2340" s="11"/>
      <c r="O2340" s="11"/>
    </row>
    <row r="2341" spans="1:15" x14ac:dyDescent="0.35">
      <c r="A2341" s="10" t="str">
        <f t="shared" si="76"/>
        <v>DISTRIBUCION VOLUMEN X CRITERIO (kg ó litros)Tinto de VeranoHOMBRE</v>
      </c>
      <c r="B2341" s="10">
        <v>0</v>
      </c>
      <c r="C2341" s="10">
        <v>0</v>
      </c>
      <c r="D2341" s="10" t="s">
        <v>17</v>
      </c>
      <c r="E2341" s="84">
        <v>48.863006201065538</v>
      </c>
      <c r="F2341" s="84">
        <v>49.554968902614355</v>
      </c>
      <c r="G2341" s="84">
        <v>49.636389000556385</v>
      </c>
      <c r="H2341" s="11">
        <v>0</v>
      </c>
      <c r="I2341" s="11">
        <v>0</v>
      </c>
      <c r="J2341" s="11">
        <v>0</v>
      </c>
      <c r="K2341" s="11">
        <v>0</v>
      </c>
      <c r="L2341" s="11">
        <v>0</v>
      </c>
      <c r="M2341" s="11">
        <v>0</v>
      </c>
      <c r="N2341" s="11"/>
      <c r="O2341" s="11"/>
    </row>
    <row r="2342" spans="1:15" x14ac:dyDescent="0.35">
      <c r="A2342" s="10" t="str">
        <f t="shared" si="76"/>
        <v>DISTRIBUCION VOLUMEN X CRITERIO (kg ó litros)Tinto de VeranoMUJER</v>
      </c>
      <c r="B2342" s="10">
        <v>0</v>
      </c>
      <c r="C2342" s="10">
        <v>0</v>
      </c>
      <c r="D2342" s="10" t="s">
        <v>18</v>
      </c>
      <c r="E2342" s="84">
        <v>51.136999516799555</v>
      </c>
      <c r="F2342" s="84">
        <v>50.44503864437889</v>
      </c>
      <c r="G2342" s="84">
        <v>50.363600338826387</v>
      </c>
      <c r="H2342" s="11">
        <v>0</v>
      </c>
      <c r="I2342" s="11">
        <v>0</v>
      </c>
      <c r="J2342" s="11">
        <v>0</v>
      </c>
      <c r="K2342" s="11">
        <v>0</v>
      </c>
      <c r="L2342" s="11">
        <v>0</v>
      </c>
      <c r="M2342" s="11">
        <v>0</v>
      </c>
      <c r="N2342" s="11"/>
      <c r="O2342" s="11"/>
    </row>
    <row r="2343" spans="1:15" x14ac:dyDescent="0.35">
      <c r="A2343" s="10" t="str">
        <f>$B$1713&amp;$C$2343&amp;D2343</f>
        <v>DISTRIBUCION VOLUMEN X CRITERIO (kg ó litros)Sangria de VinoT.ESPAÑA</v>
      </c>
      <c r="B2343" s="10">
        <v>0</v>
      </c>
      <c r="C2343" s="10" t="s">
        <v>134</v>
      </c>
      <c r="D2343" s="10" t="s">
        <v>32</v>
      </c>
      <c r="E2343" s="84">
        <v>100</v>
      </c>
      <c r="F2343" s="84">
        <v>100</v>
      </c>
      <c r="G2343" s="84">
        <v>100</v>
      </c>
      <c r="H2343" s="11">
        <v>0</v>
      </c>
      <c r="I2343" s="11">
        <v>0</v>
      </c>
      <c r="J2343" s="11">
        <v>0</v>
      </c>
      <c r="K2343" s="11">
        <v>0</v>
      </c>
      <c r="L2343" s="11">
        <v>0</v>
      </c>
      <c r="M2343" s="11">
        <v>0</v>
      </c>
      <c r="N2343" s="11"/>
      <c r="O2343" s="11"/>
    </row>
    <row r="2344" spans="1:15" x14ac:dyDescent="0.35">
      <c r="A2344" s="10" t="str">
        <f t="shared" ref="A2344:A2372" si="77">$B$1713&amp;$C$2343&amp;D2344</f>
        <v>DISTRIBUCION VOLUMEN X CRITERIO (kg ó litros)Sangria de VinoBCN AM</v>
      </c>
      <c r="B2344" s="10">
        <v>0</v>
      </c>
      <c r="C2344" s="10">
        <v>0</v>
      </c>
      <c r="D2344" s="10" t="s">
        <v>1</v>
      </c>
      <c r="E2344" s="84">
        <v>13.86976637082471</v>
      </c>
      <c r="F2344" s="84">
        <v>17.790084658056788</v>
      </c>
      <c r="G2344" s="84">
        <v>11.237605412222543</v>
      </c>
      <c r="H2344" s="11">
        <v>0</v>
      </c>
      <c r="I2344" s="11">
        <v>0</v>
      </c>
      <c r="J2344" s="11">
        <v>0</v>
      </c>
      <c r="K2344" s="11">
        <v>0</v>
      </c>
      <c r="L2344" s="11">
        <v>0</v>
      </c>
      <c r="M2344" s="11">
        <v>0</v>
      </c>
      <c r="N2344" s="11"/>
      <c r="O2344" s="11"/>
    </row>
    <row r="2345" spans="1:15" x14ac:dyDescent="0.35">
      <c r="A2345" s="10" t="str">
        <f t="shared" si="77"/>
        <v>DISTRIBUCION VOLUMEN X CRITERIO (kg ó litros)Sangria de VinoREST.CAT ARAGON</v>
      </c>
      <c r="B2345" s="10">
        <v>0</v>
      </c>
      <c r="C2345" s="10">
        <v>0</v>
      </c>
      <c r="D2345" s="10" t="s">
        <v>2</v>
      </c>
      <c r="E2345" s="84">
        <v>15.51258924794115</v>
      </c>
      <c r="F2345" s="84">
        <v>17.455428215783144</v>
      </c>
      <c r="G2345" s="84">
        <v>13.213318405218416</v>
      </c>
      <c r="H2345" s="11">
        <v>0</v>
      </c>
      <c r="I2345" s="11">
        <v>0</v>
      </c>
      <c r="J2345" s="11">
        <v>0</v>
      </c>
      <c r="K2345" s="11">
        <v>0</v>
      </c>
      <c r="L2345" s="11">
        <v>0</v>
      </c>
      <c r="M2345" s="11">
        <v>0</v>
      </c>
      <c r="N2345" s="11"/>
      <c r="O2345" s="11"/>
    </row>
    <row r="2346" spans="1:15" x14ac:dyDescent="0.35">
      <c r="A2346" s="10" t="str">
        <f t="shared" si="77"/>
        <v>DISTRIBUCION VOLUMEN X CRITERIO (kg ó litros)Sangria de VinoLEVANTE</v>
      </c>
      <c r="B2346" s="10">
        <v>0</v>
      </c>
      <c r="C2346" s="10">
        <v>0</v>
      </c>
      <c r="D2346" s="10" t="s">
        <v>3</v>
      </c>
      <c r="E2346" s="84">
        <v>27.727874229538052</v>
      </c>
      <c r="F2346" s="84">
        <v>17.619697808709805</v>
      </c>
      <c r="G2346" s="84">
        <v>30.054277347966963</v>
      </c>
      <c r="H2346" s="11">
        <v>0</v>
      </c>
      <c r="I2346" s="11">
        <v>0</v>
      </c>
      <c r="J2346" s="11">
        <v>0</v>
      </c>
      <c r="K2346" s="11">
        <v>0</v>
      </c>
      <c r="L2346" s="11">
        <v>0</v>
      </c>
      <c r="M2346" s="11">
        <v>0</v>
      </c>
      <c r="N2346" s="11"/>
      <c r="O2346" s="11"/>
    </row>
    <row r="2347" spans="1:15" x14ac:dyDescent="0.35">
      <c r="A2347" s="10" t="str">
        <f t="shared" si="77"/>
        <v>DISTRIBUCION VOLUMEN X CRITERIO (kg ó litros)Sangria de VinoANDALUCIA</v>
      </c>
      <c r="B2347" s="10">
        <v>0</v>
      </c>
      <c r="C2347" s="10">
        <v>0</v>
      </c>
      <c r="D2347" s="10" t="s">
        <v>4</v>
      </c>
      <c r="E2347" s="84">
        <v>6.9956101929666712</v>
      </c>
      <c r="F2347" s="84">
        <v>7.3754881143169788</v>
      </c>
      <c r="G2347" s="84">
        <v>13.369928149903032</v>
      </c>
      <c r="H2347" s="11">
        <v>0</v>
      </c>
      <c r="I2347" s="11">
        <v>0</v>
      </c>
      <c r="J2347" s="11">
        <v>0</v>
      </c>
      <c r="K2347" s="11">
        <v>0</v>
      </c>
      <c r="L2347" s="11">
        <v>0</v>
      </c>
      <c r="M2347" s="11">
        <v>0</v>
      </c>
      <c r="N2347" s="11"/>
      <c r="O2347" s="11"/>
    </row>
    <row r="2348" spans="1:15" x14ac:dyDescent="0.35">
      <c r="A2348" s="10" t="str">
        <f t="shared" si="77"/>
        <v>DISTRIBUCION VOLUMEN X CRITERIO (kg ó litros)Sangria de VinoMDD AM</v>
      </c>
      <c r="B2348" s="10">
        <v>0</v>
      </c>
      <c r="C2348" s="10">
        <v>0</v>
      </c>
      <c r="D2348" s="10" t="s">
        <v>5</v>
      </c>
      <c r="E2348" s="84">
        <v>11.195952590429536</v>
      </c>
      <c r="F2348" s="84">
        <v>11.316368603810604</v>
      </c>
      <c r="G2348" s="84">
        <v>7.5338200903448023</v>
      </c>
      <c r="H2348" s="11">
        <v>0</v>
      </c>
      <c r="I2348" s="11">
        <v>0</v>
      </c>
      <c r="J2348" s="11">
        <v>0</v>
      </c>
      <c r="K2348" s="11">
        <v>0</v>
      </c>
      <c r="L2348" s="11">
        <v>0</v>
      </c>
      <c r="M2348" s="11">
        <v>0</v>
      </c>
      <c r="N2348" s="11"/>
      <c r="O2348" s="11"/>
    </row>
    <row r="2349" spans="1:15" x14ac:dyDescent="0.35">
      <c r="A2349" s="10" t="str">
        <f t="shared" si="77"/>
        <v>DISTRIBUCION VOLUMEN X CRITERIO (kg ó litros)Sangria de VinoRTO CENTRO</v>
      </c>
      <c r="B2349" s="10">
        <v>0</v>
      </c>
      <c r="C2349" s="10">
        <v>0</v>
      </c>
      <c r="D2349" s="10" t="s">
        <v>6</v>
      </c>
      <c r="E2349" s="84">
        <v>7.0756027440857379</v>
      </c>
      <c r="F2349" s="84">
        <v>9.0232344696214266</v>
      </c>
      <c r="G2349" s="84">
        <v>9.4852216044082578</v>
      </c>
      <c r="H2349" s="11">
        <v>0</v>
      </c>
      <c r="I2349" s="11">
        <v>0</v>
      </c>
      <c r="J2349" s="11">
        <v>0</v>
      </c>
      <c r="K2349" s="11">
        <v>0</v>
      </c>
      <c r="L2349" s="11">
        <v>0</v>
      </c>
      <c r="M2349" s="11">
        <v>0</v>
      </c>
      <c r="N2349" s="11"/>
      <c r="O2349" s="11"/>
    </row>
    <row r="2350" spans="1:15" x14ac:dyDescent="0.35">
      <c r="A2350" s="10" t="str">
        <f t="shared" si="77"/>
        <v>DISTRIBUCION VOLUMEN X CRITERIO (kg ó litros)Sangria de VinoNORTE-CENTRO</v>
      </c>
      <c r="B2350" s="10">
        <v>0</v>
      </c>
      <c r="C2350" s="10">
        <v>0</v>
      </c>
      <c r="D2350" s="10" t="s">
        <v>7</v>
      </c>
      <c r="E2350" s="84">
        <v>9.0126763991570602</v>
      </c>
      <c r="F2350" s="84">
        <v>9.609266503574986</v>
      </c>
      <c r="G2350" s="84">
        <v>7.4177278543440002</v>
      </c>
      <c r="H2350" s="11">
        <v>0</v>
      </c>
      <c r="I2350" s="11">
        <v>0</v>
      </c>
      <c r="J2350" s="11">
        <v>0</v>
      </c>
      <c r="K2350" s="11">
        <v>0</v>
      </c>
      <c r="L2350" s="11">
        <v>0</v>
      </c>
      <c r="M2350" s="11">
        <v>0</v>
      </c>
      <c r="N2350" s="11"/>
      <c r="O2350" s="11"/>
    </row>
    <row r="2351" spans="1:15" x14ac:dyDescent="0.35">
      <c r="A2351" s="10" t="str">
        <f t="shared" si="77"/>
        <v>DISTRIBUCION VOLUMEN X CRITERIO (kg ó litros)Sangria de VinoNOROESTE</v>
      </c>
      <c r="B2351" s="10">
        <v>0</v>
      </c>
      <c r="C2351" s="10">
        <v>0</v>
      </c>
      <c r="D2351" s="10" t="s">
        <v>8</v>
      </c>
      <c r="E2351" s="84">
        <v>8.6099210617856929</v>
      </c>
      <c r="F2351" s="84">
        <v>9.8104235936972728</v>
      </c>
      <c r="G2351" s="84">
        <v>7.6880843102463157</v>
      </c>
      <c r="H2351" s="11">
        <v>0</v>
      </c>
      <c r="I2351" s="11">
        <v>0</v>
      </c>
      <c r="J2351" s="11">
        <v>0</v>
      </c>
      <c r="K2351" s="11">
        <v>0</v>
      </c>
      <c r="L2351" s="11">
        <v>0</v>
      </c>
      <c r="M2351" s="11">
        <v>0</v>
      </c>
      <c r="N2351" s="11"/>
      <c r="O2351" s="11"/>
    </row>
    <row r="2352" spans="1:15" x14ac:dyDescent="0.35">
      <c r="A2352" s="10" t="str">
        <f t="shared" si="77"/>
        <v>DISTRIBUCION VOLUMEN X CRITERIO (kg ó litros)Sangria de Vino&lt;2MIL</v>
      </c>
      <c r="B2352" s="10">
        <v>0</v>
      </c>
      <c r="C2352" s="10">
        <v>0</v>
      </c>
      <c r="D2352" s="10" t="s">
        <v>9</v>
      </c>
      <c r="E2352" s="84">
        <v>8.8912308486858542</v>
      </c>
      <c r="F2352" s="84">
        <v>4.1203077497922065</v>
      </c>
      <c r="G2352" s="84">
        <v>7.5149721233377154</v>
      </c>
      <c r="H2352" s="11">
        <v>0</v>
      </c>
      <c r="I2352" s="11">
        <v>0</v>
      </c>
      <c r="J2352" s="11">
        <v>0</v>
      </c>
      <c r="K2352" s="11">
        <v>0</v>
      </c>
      <c r="L2352" s="11">
        <v>0</v>
      </c>
      <c r="M2352" s="11">
        <v>0</v>
      </c>
      <c r="N2352" s="11"/>
      <c r="O2352" s="11"/>
    </row>
    <row r="2353" spans="1:15" x14ac:dyDescent="0.35">
      <c r="A2353" s="10" t="str">
        <f t="shared" si="77"/>
        <v>DISTRIBUCION VOLUMEN X CRITERIO (kg ó litros)Sangria de Vino2-5MIL</v>
      </c>
      <c r="B2353" s="10">
        <v>0</v>
      </c>
      <c r="C2353" s="10">
        <v>0</v>
      </c>
      <c r="D2353" s="10" t="s">
        <v>10</v>
      </c>
      <c r="E2353" s="84">
        <v>15.034613514732243</v>
      </c>
      <c r="F2353" s="84">
        <v>7.4252178758153615</v>
      </c>
      <c r="G2353" s="84">
        <v>7.0679503255081491</v>
      </c>
      <c r="H2353" s="11">
        <v>0</v>
      </c>
      <c r="I2353" s="11">
        <v>0</v>
      </c>
      <c r="J2353" s="11">
        <v>0</v>
      </c>
      <c r="K2353" s="11">
        <v>0</v>
      </c>
      <c r="L2353" s="11">
        <v>0</v>
      </c>
      <c r="M2353" s="11">
        <v>0</v>
      </c>
      <c r="N2353" s="11"/>
      <c r="O2353" s="11"/>
    </row>
    <row r="2354" spans="1:15" x14ac:dyDescent="0.35">
      <c r="A2354" s="10" t="str">
        <f t="shared" si="77"/>
        <v>DISTRIBUCION VOLUMEN X CRITERIO (kg ó litros)Sangria de Vino5-10MIL</v>
      </c>
      <c r="B2354" s="10">
        <v>0</v>
      </c>
      <c r="C2354" s="10">
        <v>0</v>
      </c>
      <c r="D2354" s="10" t="s">
        <v>11</v>
      </c>
      <c r="E2354" s="84">
        <v>3.7742460469711374</v>
      </c>
      <c r="F2354" s="84">
        <v>4.8231374155625302</v>
      </c>
      <c r="G2354" s="84">
        <v>4.9083449676422104</v>
      </c>
      <c r="H2354" s="11">
        <v>0</v>
      </c>
      <c r="I2354" s="11">
        <v>0</v>
      </c>
      <c r="J2354" s="11">
        <v>0</v>
      </c>
      <c r="K2354" s="11">
        <v>0</v>
      </c>
      <c r="L2354" s="11">
        <v>0</v>
      </c>
      <c r="M2354" s="11">
        <v>0</v>
      </c>
      <c r="N2354" s="11"/>
      <c r="O2354" s="11"/>
    </row>
    <row r="2355" spans="1:15" x14ac:dyDescent="0.35">
      <c r="A2355" s="10" t="str">
        <f t="shared" si="77"/>
        <v>DISTRIBUCION VOLUMEN X CRITERIO (kg ó litros)Sangria de Vino10-30MIL</v>
      </c>
      <c r="B2355" s="10">
        <v>0</v>
      </c>
      <c r="C2355" s="10">
        <v>0</v>
      </c>
      <c r="D2355" s="10" t="s">
        <v>12</v>
      </c>
      <c r="E2355" s="84">
        <v>11.405501450015425</v>
      </c>
      <c r="F2355" s="84">
        <v>10.534714281876582</v>
      </c>
      <c r="G2355" s="84">
        <v>9.8499540016528648</v>
      </c>
      <c r="H2355" s="11">
        <v>0</v>
      </c>
      <c r="I2355" s="11">
        <v>0</v>
      </c>
      <c r="J2355" s="11">
        <v>0</v>
      </c>
      <c r="K2355" s="11">
        <v>0</v>
      </c>
      <c r="L2355" s="11">
        <v>0</v>
      </c>
      <c r="M2355" s="11">
        <v>0</v>
      </c>
      <c r="N2355" s="11"/>
      <c r="O2355" s="11"/>
    </row>
    <row r="2356" spans="1:15" x14ac:dyDescent="0.35">
      <c r="A2356" s="10" t="str">
        <f t="shared" si="77"/>
        <v>DISTRIBUCION VOLUMEN X CRITERIO (kg ó litros)Sangria de Vino30-100MIL</v>
      </c>
      <c r="B2356" s="10">
        <v>0</v>
      </c>
      <c r="C2356" s="10">
        <v>0</v>
      </c>
      <c r="D2356" s="10" t="s">
        <v>13</v>
      </c>
      <c r="E2356" s="84">
        <v>23.02680693089119</v>
      </c>
      <c r="F2356" s="84">
        <v>24.480553325068314</v>
      </c>
      <c r="G2356" s="84">
        <v>28.395498379482941</v>
      </c>
      <c r="H2356" s="11">
        <v>0</v>
      </c>
      <c r="I2356" s="11">
        <v>0</v>
      </c>
      <c r="J2356" s="11">
        <v>0</v>
      </c>
      <c r="K2356" s="11">
        <v>0</v>
      </c>
      <c r="L2356" s="11">
        <v>0</v>
      </c>
      <c r="M2356" s="11">
        <v>0</v>
      </c>
      <c r="N2356" s="11"/>
      <c r="O2356" s="11"/>
    </row>
    <row r="2357" spans="1:15" x14ac:dyDescent="0.35">
      <c r="A2357" s="10" t="str">
        <f t="shared" si="77"/>
        <v>DISTRIBUCION VOLUMEN X CRITERIO (kg ó litros)Sangria de Vino100-200MIL</v>
      </c>
      <c r="B2357" s="10">
        <v>0</v>
      </c>
      <c r="C2357" s="10">
        <v>0</v>
      </c>
      <c r="D2357" s="10" t="s">
        <v>14</v>
      </c>
      <c r="E2357" s="84">
        <v>10.379647291802598</v>
      </c>
      <c r="F2357" s="84">
        <v>7.8699813110368595</v>
      </c>
      <c r="G2357" s="84">
        <v>12.106042521471789</v>
      </c>
      <c r="H2357" s="11">
        <v>0</v>
      </c>
      <c r="I2357" s="11">
        <v>0</v>
      </c>
      <c r="J2357" s="11">
        <v>0</v>
      </c>
      <c r="K2357" s="11">
        <v>0</v>
      </c>
      <c r="L2357" s="11">
        <v>0</v>
      </c>
      <c r="M2357" s="11">
        <v>0</v>
      </c>
      <c r="N2357" s="11"/>
      <c r="O2357" s="11"/>
    </row>
    <row r="2358" spans="1:15" x14ac:dyDescent="0.35">
      <c r="A2358" s="10" t="str">
        <f t="shared" si="77"/>
        <v>DISTRIBUCION VOLUMEN X CRITERIO (kg ó litros)Sangria de Vino200-500MIL</v>
      </c>
      <c r="B2358" s="10">
        <v>0</v>
      </c>
      <c r="C2358" s="10">
        <v>0</v>
      </c>
      <c r="D2358" s="10" t="s">
        <v>15</v>
      </c>
      <c r="E2358" s="84">
        <v>11.926214619327117</v>
      </c>
      <c r="F2358" s="84">
        <v>23.807293392035536</v>
      </c>
      <c r="G2358" s="84">
        <v>15.640846844420023</v>
      </c>
      <c r="H2358" s="11">
        <v>0</v>
      </c>
      <c r="I2358" s="11">
        <v>0</v>
      </c>
      <c r="J2358" s="11">
        <v>0</v>
      </c>
      <c r="K2358" s="11">
        <v>0</v>
      </c>
      <c r="L2358" s="11">
        <v>0</v>
      </c>
      <c r="M2358" s="11">
        <v>0</v>
      </c>
      <c r="N2358" s="11"/>
      <c r="O2358" s="11"/>
    </row>
    <row r="2359" spans="1:15" x14ac:dyDescent="0.35">
      <c r="A2359" s="10" t="str">
        <f t="shared" si="77"/>
        <v>DISTRIBUCION VOLUMEN X CRITERIO (kg ó litros)Sangria de Vino&gt;500MIL</v>
      </c>
      <c r="B2359" s="10">
        <v>0</v>
      </c>
      <c r="C2359" s="10">
        <v>0</v>
      </c>
      <c r="D2359" s="10" t="s">
        <v>16</v>
      </c>
      <c r="E2359" s="84">
        <v>15.561741439645957</v>
      </c>
      <c r="F2359" s="84">
        <v>16.93878444586997</v>
      </c>
      <c r="G2359" s="84">
        <v>14.516376846388374</v>
      </c>
      <c r="H2359" s="11">
        <v>0</v>
      </c>
      <c r="I2359" s="11">
        <v>0</v>
      </c>
      <c r="J2359" s="11">
        <v>0</v>
      </c>
      <c r="K2359" s="11">
        <v>0</v>
      </c>
      <c r="L2359" s="11">
        <v>0</v>
      </c>
      <c r="M2359" s="11">
        <v>0</v>
      </c>
      <c r="N2359" s="11"/>
      <c r="O2359" s="11"/>
    </row>
    <row r="2360" spans="1:15" x14ac:dyDescent="0.35">
      <c r="A2360" s="10" t="str">
        <f t="shared" si="77"/>
        <v>DISTRIBUCION VOLUMEN X CRITERIO (kg ó litros)Sangria de VinoDE 15 A 19 AÑOS</v>
      </c>
      <c r="B2360" s="10">
        <v>0</v>
      </c>
      <c r="C2360" s="10">
        <v>0</v>
      </c>
      <c r="D2360" s="10" t="s">
        <v>35</v>
      </c>
      <c r="E2360" s="84">
        <v>1.5381588446219061</v>
      </c>
      <c r="F2360" s="84" t="s">
        <v>213</v>
      </c>
      <c r="G2360" s="84">
        <v>1.3023456192914287</v>
      </c>
      <c r="H2360" s="11">
        <v>0</v>
      </c>
      <c r="I2360" s="11">
        <v>0</v>
      </c>
      <c r="J2360" s="11">
        <v>0</v>
      </c>
      <c r="K2360" s="11">
        <v>0</v>
      </c>
      <c r="L2360" s="11">
        <v>0</v>
      </c>
      <c r="M2360" s="11">
        <v>0</v>
      </c>
      <c r="N2360" s="11"/>
      <c r="O2360" s="11"/>
    </row>
    <row r="2361" spans="1:15" x14ac:dyDescent="0.35">
      <c r="A2361" s="10" t="str">
        <f t="shared" si="77"/>
        <v>DISTRIBUCION VOLUMEN X CRITERIO (kg ó litros)Sangria de VinoDE 20 A 24 AÑOS</v>
      </c>
      <c r="B2361" s="10">
        <v>0</v>
      </c>
      <c r="C2361" s="10">
        <v>0</v>
      </c>
      <c r="D2361" s="10" t="s">
        <v>36</v>
      </c>
      <c r="E2361" s="84">
        <v>2.7747731002114606</v>
      </c>
      <c r="F2361" s="84">
        <v>5.0037345062870573</v>
      </c>
      <c r="G2361" s="84">
        <v>5.3078455455606166</v>
      </c>
      <c r="H2361" s="11">
        <v>0</v>
      </c>
      <c r="I2361" s="11">
        <v>0</v>
      </c>
      <c r="J2361" s="11">
        <v>0</v>
      </c>
      <c r="K2361" s="11">
        <v>0</v>
      </c>
      <c r="L2361" s="11">
        <v>0</v>
      </c>
      <c r="M2361" s="11">
        <v>0</v>
      </c>
      <c r="N2361" s="11"/>
      <c r="O2361" s="11"/>
    </row>
    <row r="2362" spans="1:15" x14ac:dyDescent="0.35">
      <c r="A2362" s="10" t="str">
        <f t="shared" si="77"/>
        <v>DISTRIBUCION VOLUMEN X CRITERIO (kg ó litros)Sangria de VinoDE 25 A 34 AÑOS</v>
      </c>
      <c r="B2362" s="10">
        <v>0</v>
      </c>
      <c r="C2362" s="10">
        <v>0</v>
      </c>
      <c r="D2362" s="10" t="s">
        <v>37</v>
      </c>
      <c r="E2362" s="84">
        <v>7.3789619325677052</v>
      </c>
      <c r="F2362" s="84">
        <v>8.9896986581907612</v>
      </c>
      <c r="G2362" s="84">
        <v>5.631704739154304</v>
      </c>
      <c r="H2362" s="11">
        <v>0</v>
      </c>
      <c r="I2362" s="11">
        <v>0</v>
      </c>
      <c r="J2362" s="11">
        <v>0</v>
      </c>
      <c r="K2362" s="11">
        <v>0</v>
      </c>
      <c r="L2362" s="11">
        <v>0</v>
      </c>
      <c r="M2362" s="11">
        <v>0</v>
      </c>
      <c r="N2362" s="11"/>
      <c r="O2362" s="11"/>
    </row>
    <row r="2363" spans="1:15" x14ac:dyDescent="0.35">
      <c r="A2363" s="10" t="str">
        <f t="shared" si="77"/>
        <v>DISTRIBUCION VOLUMEN X CRITERIO (kg ó litros)Sangria de VinoDE 35 A 49 AÑOS</v>
      </c>
      <c r="B2363" s="10">
        <v>0</v>
      </c>
      <c r="C2363" s="10">
        <v>0</v>
      </c>
      <c r="D2363" s="10" t="s">
        <v>38</v>
      </c>
      <c r="E2363" s="84">
        <v>25.317616401864594</v>
      </c>
      <c r="F2363" s="84">
        <v>25.316567312805905</v>
      </c>
      <c r="G2363" s="84">
        <v>27.334977081301702</v>
      </c>
      <c r="H2363" s="11">
        <v>0</v>
      </c>
      <c r="I2363" s="11">
        <v>0</v>
      </c>
      <c r="J2363" s="11">
        <v>0</v>
      </c>
      <c r="K2363" s="11">
        <v>0</v>
      </c>
      <c r="L2363" s="11">
        <v>0</v>
      </c>
      <c r="M2363" s="11">
        <v>0</v>
      </c>
      <c r="N2363" s="11"/>
      <c r="O2363" s="11"/>
    </row>
    <row r="2364" spans="1:15" x14ac:dyDescent="0.35">
      <c r="A2364" s="10" t="str">
        <f t="shared" si="77"/>
        <v>DISTRIBUCION VOLUMEN X CRITERIO (kg ó litros)Sangria de VinoDE 50 A 59 AÑOS</v>
      </c>
      <c r="B2364" s="10">
        <v>0</v>
      </c>
      <c r="C2364" s="10">
        <v>0</v>
      </c>
      <c r="D2364" s="10" t="s">
        <v>39</v>
      </c>
      <c r="E2364" s="84">
        <v>24.23743250387373</v>
      </c>
      <c r="F2364" s="84">
        <v>28.77799738093902</v>
      </c>
      <c r="G2364" s="84">
        <v>22.631564107903419</v>
      </c>
      <c r="H2364" s="11">
        <v>0</v>
      </c>
      <c r="I2364" s="11">
        <v>0</v>
      </c>
      <c r="J2364" s="11">
        <v>0</v>
      </c>
      <c r="K2364" s="11">
        <v>0</v>
      </c>
      <c r="L2364" s="11">
        <v>0</v>
      </c>
      <c r="M2364" s="11">
        <v>0</v>
      </c>
      <c r="N2364" s="11"/>
      <c r="O2364" s="11"/>
    </row>
    <row r="2365" spans="1:15" x14ac:dyDescent="0.35">
      <c r="A2365" s="10" t="str">
        <f t="shared" si="77"/>
        <v>DISTRIBUCION VOLUMEN X CRITERIO (kg ó litros)Sangria de VinoDE 60 A 75 AÑOS</v>
      </c>
      <c r="B2365" s="10">
        <v>0</v>
      </c>
      <c r="C2365" s="10">
        <v>0</v>
      </c>
      <c r="D2365" s="10" t="s">
        <v>40</v>
      </c>
      <c r="E2365" s="84">
        <v>38.753070230520876</v>
      </c>
      <c r="F2365" s="84">
        <v>31.911986741830127</v>
      </c>
      <c r="G2365" s="84">
        <v>37.791562119219165</v>
      </c>
      <c r="H2365" s="11">
        <v>0</v>
      </c>
      <c r="I2365" s="11">
        <v>0</v>
      </c>
      <c r="J2365" s="11">
        <v>0</v>
      </c>
      <c r="K2365" s="11">
        <v>0</v>
      </c>
      <c r="L2365" s="11">
        <v>0</v>
      </c>
      <c r="M2365" s="11">
        <v>0</v>
      </c>
      <c r="N2365" s="11"/>
      <c r="O2365" s="11"/>
    </row>
    <row r="2366" spans="1:15" x14ac:dyDescent="0.35">
      <c r="A2366" s="10" t="str">
        <f t="shared" si="77"/>
        <v>DISTRIBUCION VOLUMEN X CRITERIO (kg ó litros)Sangria de VinoNIVEL ALTO</v>
      </c>
      <c r="B2366" s="10">
        <v>0</v>
      </c>
      <c r="C2366" s="10">
        <v>0</v>
      </c>
      <c r="D2366" s="10" t="s">
        <v>203</v>
      </c>
      <c r="E2366" s="84">
        <v>18.889867466235167</v>
      </c>
      <c r="F2366" s="84">
        <v>27.148933653015344</v>
      </c>
      <c r="G2366" s="84">
        <v>21.683843793318999</v>
      </c>
      <c r="H2366" s="11">
        <v>0</v>
      </c>
      <c r="I2366" s="11">
        <v>0</v>
      </c>
      <c r="J2366" s="11">
        <v>0</v>
      </c>
      <c r="K2366" s="11">
        <v>0</v>
      </c>
      <c r="L2366" s="11">
        <v>0</v>
      </c>
      <c r="M2366" s="11">
        <v>0</v>
      </c>
      <c r="N2366" s="11"/>
      <c r="O2366" s="11"/>
    </row>
    <row r="2367" spans="1:15" x14ac:dyDescent="0.35">
      <c r="A2367" s="10" t="str">
        <f t="shared" si="77"/>
        <v>DISTRIBUCION VOLUMEN X CRITERIO (kg ó litros)Sangria de VinoNIVEL MEDIO ALTO</v>
      </c>
      <c r="B2367" s="10">
        <v>0</v>
      </c>
      <c r="C2367" s="10">
        <v>0</v>
      </c>
      <c r="D2367" s="10" t="s">
        <v>204</v>
      </c>
      <c r="E2367" s="84">
        <v>14.873629124617718</v>
      </c>
      <c r="F2367" s="84">
        <v>17.467016236550219</v>
      </c>
      <c r="G2367" s="84">
        <v>14.045380792511869</v>
      </c>
      <c r="H2367" s="11">
        <v>0</v>
      </c>
      <c r="I2367" s="11">
        <v>0</v>
      </c>
      <c r="J2367" s="11">
        <v>0</v>
      </c>
      <c r="K2367" s="11">
        <v>0</v>
      </c>
      <c r="L2367" s="11">
        <v>0</v>
      </c>
      <c r="M2367" s="11">
        <v>0</v>
      </c>
      <c r="N2367" s="11"/>
      <c r="O2367" s="11"/>
    </row>
    <row r="2368" spans="1:15" x14ac:dyDescent="0.35">
      <c r="A2368" s="10" t="str">
        <f t="shared" si="77"/>
        <v>DISTRIBUCION VOLUMEN X CRITERIO (kg ó litros)Sangria de VinoNIVEL MEDIO</v>
      </c>
      <c r="B2368" s="10">
        <v>0</v>
      </c>
      <c r="C2368" s="10">
        <v>0</v>
      </c>
      <c r="D2368" s="10" t="s">
        <v>205</v>
      </c>
      <c r="E2368" s="84">
        <v>32.020580930945435</v>
      </c>
      <c r="F2368" s="84">
        <v>23.668433788309425</v>
      </c>
      <c r="G2368" s="84">
        <v>19.075305779536308</v>
      </c>
      <c r="H2368" s="11">
        <v>0</v>
      </c>
      <c r="I2368" s="11">
        <v>0</v>
      </c>
      <c r="J2368" s="11">
        <v>0</v>
      </c>
      <c r="K2368" s="11">
        <v>0</v>
      </c>
      <c r="L2368" s="11">
        <v>0</v>
      </c>
      <c r="M2368" s="11">
        <v>0</v>
      </c>
      <c r="N2368" s="11"/>
      <c r="O2368" s="11"/>
    </row>
    <row r="2369" spans="1:15" x14ac:dyDescent="0.35">
      <c r="A2369" s="10" t="str">
        <f t="shared" si="77"/>
        <v>DISTRIBUCION VOLUMEN X CRITERIO (kg ó litros)Sangria de VinoNIVEL MEDIO BAJO</v>
      </c>
      <c r="B2369" s="10">
        <v>0</v>
      </c>
      <c r="C2369" s="10">
        <v>0</v>
      </c>
      <c r="D2369" s="10" t="s">
        <v>206</v>
      </c>
      <c r="E2369" s="84">
        <v>13.733554058831073</v>
      </c>
      <c r="F2369" s="84">
        <v>11.395313547700344</v>
      </c>
      <c r="G2369" s="84">
        <v>15.174158007436885</v>
      </c>
      <c r="H2369" s="11">
        <v>0</v>
      </c>
      <c r="I2369" s="11">
        <v>0</v>
      </c>
      <c r="J2369" s="11">
        <v>0</v>
      </c>
      <c r="K2369" s="11">
        <v>0</v>
      </c>
      <c r="L2369" s="11">
        <v>0</v>
      </c>
      <c r="M2369" s="11">
        <v>0</v>
      </c>
      <c r="N2369" s="11"/>
      <c r="O2369" s="11"/>
    </row>
    <row r="2370" spans="1:15" x14ac:dyDescent="0.35">
      <c r="A2370" s="10" t="str">
        <f t="shared" si="77"/>
        <v>DISTRIBUCION VOLUMEN X CRITERIO (kg ó litros)Sangria de VinoNIVEL BAJO</v>
      </c>
      <c r="B2370" s="10">
        <v>0</v>
      </c>
      <c r="C2370" s="10">
        <v>0</v>
      </c>
      <c r="D2370" s="10" t="s">
        <v>207</v>
      </c>
      <c r="E2370" s="84">
        <v>20.482383563585866</v>
      </c>
      <c r="F2370" s="84">
        <v>20.320298647391695</v>
      </c>
      <c r="G2370" s="84">
        <v>30.021297665738889</v>
      </c>
      <c r="H2370" s="11">
        <v>0</v>
      </c>
      <c r="I2370" s="11">
        <v>0</v>
      </c>
      <c r="J2370" s="11">
        <v>0</v>
      </c>
      <c r="K2370" s="11">
        <v>0</v>
      </c>
      <c r="L2370" s="11">
        <v>0</v>
      </c>
      <c r="M2370" s="11">
        <v>0</v>
      </c>
      <c r="N2370" s="11"/>
      <c r="O2370" s="11"/>
    </row>
    <row r="2371" spans="1:15" x14ac:dyDescent="0.35">
      <c r="A2371" s="10" t="str">
        <f t="shared" si="77"/>
        <v>DISTRIBUCION VOLUMEN X CRITERIO (kg ó litros)Sangria de VinoHOMBRE</v>
      </c>
      <c r="B2371" s="10">
        <v>0</v>
      </c>
      <c r="C2371" s="10">
        <v>0</v>
      </c>
      <c r="D2371" s="10" t="s">
        <v>17</v>
      </c>
      <c r="E2371" s="84">
        <v>42.795094736855447</v>
      </c>
      <c r="F2371" s="84">
        <v>50.854569815851406</v>
      </c>
      <c r="G2371" s="84">
        <v>51.940883095522224</v>
      </c>
      <c r="H2371" s="11">
        <v>0</v>
      </c>
      <c r="I2371" s="11">
        <v>0</v>
      </c>
      <c r="J2371" s="11">
        <v>0</v>
      </c>
      <c r="K2371" s="11">
        <v>0</v>
      </c>
      <c r="L2371" s="11">
        <v>0</v>
      </c>
      <c r="M2371" s="11">
        <v>0</v>
      </c>
      <c r="N2371" s="11"/>
      <c r="O2371" s="11"/>
    </row>
    <row r="2372" spans="1:15" x14ac:dyDescent="0.35">
      <c r="A2372" s="10" t="str">
        <f t="shared" si="77"/>
        <v>DISTRIBUCION VOLUMEN X CRITERIO (kg ó litros)Sangria de VinoMUJER</v>
      </c>
      <c r="B2372" s="10">
        <v>0</v>
      </c>
      <c r="C2372" s="10">
        <v>0</v>
      </c>
      <c r="D2372" s="10" t="s">
        <v>18</v>
      </c>
      <c r="E2372" s="84">
        <v>57.204925474625767</v>
      </c>
      <c r="F2372" s="84">
        <v>49.145427891352497</v>
      </c>
      <c r="G2372" s="84">
        <v>48.059089697535853</v>
      </c>
      <c r="H2372" s="11">
        <v>0</v>
      </c>
      <c r="I2372" s="11">
        <v>0</v>
      </c>
      <c r="J2372" s="11">
        <v>0</v>
      </c>
      <c r="K2372" s="11">
        <v>0</v>
      </c>
      <c r="L2372" s="11">
        <v>0</v>
      </c>
      <c r="M2372" s="11">
        <v>0</v>
      </c>
      <c r="N2372" s="11"/>
      <c r="O2372" s="11"/>
    </row>
    <row r="2373" spans="1:15" x14ac:dyDescent="0.35">
      <c r="A2373" s="10" t="str">
        <f>$B$1713&amp;$C$2373&amp;D2373</f>
        <v>DISTRIBUCION VOLUMEN X CRITERIO (kg ó litros)Sangria de CavaT.ESPAÑA</v>
      </c>
      <c r="B2373" s="10">
        <v>0</v>
      </c>
      <c r="C2373" s="10" t="s">
        <v>135</v>
      </c>
      <c r="D2373" s="10" t="s">
        <v>32</v>
      </c>
      <c r="E2373" s="84">
        <v>100</v>
      </c>
      <c r="F2373" s="84">
        <v>100</v>
      </c>
      <c r="G2373" s="84">
        <v>100</v>
      </c>
      <c r="H2373" s="11">
        <v>0</v>
      </c>
      <c r="I2373" s="11">
        <v>0</v>
      </c>
      <c r="J2373" s="11">
        <v>0</v>
      </c>
      <c r="K2373" s="11">
        <v>0</v>
      </c>
      <c r="L2373" s="11">
        <v>0</v>
      </c>
      <c r="M2373" s="11">
        <v>0</v>
      </c>
      <c r="N2373" s="11"/>
      <c r="O2373" s="11"/>
    </row>
    <row r="2374" spans="1:15" x14ac:dyDescent="0.35">
      <c r="A2374" s="10" t="str">
        <f t="shared" ref="A2374:A2402" si="78">$B$1713&amp;$C$2373&amp;D2374</f>
        <v>DISTRIBUCION VOLUMEN X CRITERIO (kg ó litros)Sangria de CavaBCN AM</v>
      </c>
      <c r="B2374" s="10">
        <v>0</v>
      </c>
      <c r="C2374" s="10">
        <v>0</v>
      </c>
      <c r="D2374" s="10" t="s">
        <v>1</v>
      </c>
      <c r="E2374" s="84">
        <v>36.400682714209474</v>
      </c>
      <c r="F2374" s="84">
        <v>39.596992785313503</v>
      </c>
      <c r="G2374" s="84">
        <v>28.235687896491314</v>
      </c>
      <c r="H2374" s="11">
        <v>0</v>
      </c>
      <c r="I2374" s="11">
        <v>0</v>
      </c>
      <c r="J2374" s="11">
        <v>0</v>
      </c>
      <c r="K2374" s="11">
        <v>0</v>
      </c>
      <c r="L2374" s="11">
        <v>0</v>
      </c>
      <c r="M2374" s="11">
        <v>0</v>
      </c>
      <c r="N2374" s="11"/>
      <c r="O2374" s="11"/>
    </row>
    <row r="2375" spans="1:15" x14ac:dyDescent="0.35">
      <c r="A2375" s="10" t="str">
        <f t="shared" si="78"/>
        <v>DISTRIBUCION VOLUMEN X CRITERIO (kg ó litros)Sangria de CavaREST.CAT ARAGON</v>
      </c>
      <c r="B2375" s="10">
        <v>0</v>
      </c>
      <c r="C2375" s="10">
        <v>0</v>
      </c>
      <c r="D2375" s="10" t="s">
        <v>2</v>
      </c>
      <c r="E2375" s="84">
        <v>29.906730658912767</v>
      </c>
      <c r="F2375" s="84">
        <v>26.709257553683102</v>
      </c>
      <c r="G2375" s="84">
        <v>23.150403910034218</v>
      </c>
      <c r="H2375" s="11">
        <v>0</v>
      </c>
      <c r="I2375" s="11">
        <v>0</v>
      </c>
      <c r="J2375" s="11">
        <v>0</v>
      </c>
      <c r="K2375" s="11">
        <v>0</v>
      </c>
      <c r="L2375" s="11">
        <v>0</v>
      </c>
      <c r="M2375" s="11">
        <v>0</v>
      </c>
      <c r="N2375" s="11"/>
      <c r="O2375" s="11"/>
    </row>
    <row r="2376" spans="1:15" x14ac:dyDescent="0.35">
      <c r="A2376" s="10" t="str">
        <f t="shared" si="78"/>
        <v>DISTRIBUCION VOLUMEN X CRITERIO (kg ó litros)Sangria de CavaLEVANTE</v>
      </c>
      <c r="B2376" s="10">
        <v>0</v>
      </c>
      <c r="C2376" s="10">
        <v>0</v>
      </c>
      <c r="D2376" s="10" t="s">
        <v>3</v>
      </c>
      <c r="E2376" s="84">
        <v>11.620705408701816</v>
      </c>
      <c r="F2376" s="84">
        <v>11.88575367026389</v>
      </c>
      <c r="G2376" s="84">
        <v>19.220520286741845</v>
      </c>
      <c r="H2376" s="11">
        <v>0</v>
      </c>
      <c r="I2376" s="11">
        <v>0</v>
      </c>
      <c r="J2376" s="11">
        <v>0</v>
      </c>
      <c r="K2376" s="11">
        <v>0</v>
      </c>
      <c r="L2376" s="11">
        <v>0</v>
      </c>
      <c r="M2376" s="11">
        <v>0</v>
      </c>
      <c r="N2376" s="11"/>
      <c r="O2376" s="11"/>
    </row>
    <row r="2377" spans="1:15" x14ac:dyDescent="0.35">
      <c r="A2377" s="10" t="str">
        <f t="shared" si="78"/>
        <v>DISTRIBUCION VOLUMEN X CRITERIO (kg ó litros)Sangria de CavaANDALUCIA</v>
      </c>
      <c r="B2377" s="10">
        <v>0</v>
      </c>
      <c r="C2377" s="10">
        <v>0</v>
      </c>
      <c r="D2377" s="10" t="s">
        <v>4</v>
      </c>
      <c r="E2377" s="84">
        <v>4.7171989434579249</v>
      </c>
      <c r="F2377" s="84">
        <v>3.2129663558416919</v>
      </c>
      <c r="G2377" s="84">
        <v>3.8696430501132384</v>
      </c>
      <c r="H2377" s="11">
        <v>0</v>
      </c>
      <c r="I2377" s="11">
        <v>0</v>
      </c>
      <c r="J2377" s="11">
        <v>0</v>
      </c>
      <c r="K2377" s="11">
        <v>0</v>
      </c>
      <c r="L2377" s="11">
        <v>0</v>
      </c>
      <c r="M2377" s="11">
        <v>0</v>
      </c>
      <c r="N2377" s="11"/>
      <c r="O2377" s="11"/>
    </row>
    <row r="2378" spans="1:15" x14ac:dyDescent="0.35">
      <c r="A2378" s="10" t="str">
        <f t="shared" si="78"/>
        <v>DISTRIBUCION VOLUMEN X CRITERIO (kg ó litros)Sangria de CavaMDD AM</v>
      </c>
      <c r="B2378" s="10">
        <v>0</v>
      </c>
      <c r="C2378" s="10">
        <v>0</v>
      </c>
      <c r="D2378" s="10" t="s">
        <v>5</v>
      </c>
      <c r="E2378" s="84">
        <v>5.3161446418439482</v>
      </c>
      <c r="F2378" s="84">
        <v>4.0700033799768374</v>
      </c>
      <c r="G2378" s="84">
        <v>9.2378474793026619</v>
      </c>
      <c r="H2378" s="11">
        <v>0</v>
      </c>
      <c r="I2378" s="11">
        <v>0</v>
      </c>
      <c r="J2378" s="11">
        <v>0</v>
      </c>
      <c r="K2378" s="11">
        <v>0</v>
      </c>
      <c r="L2378" s="11">
        <v>0</v>
      </c>
      <c r="M2378" s="11">
        <v>0</v>
      </c>
      <c r="N2378" s="11"/>
      <c r="O2378" s="11"/>
    </row>
    <row r="2379" spans="1:15" x14ac:dyDescent="0.35">
      <c r="A2379" s="10" t="str">
        <f t="shared" si="78"/>
        <v>DISTRIBUCION VOLUMEN X CRITERIO (kg ó litros)Sangria de CavaRTO CENTRO</v>
      </c>
      <c r="B2379" s="10">
        <v>0</v>
      </c>
      <c r="C2379" s="10">
        <v>0</v>
      </c>
      <c r="D2379" s="10" t="s">
        <v>6</v>
      </c>
      <c r="E2379" s="84">
        <v>7.0605462361392037</v>
      </c>
      <c r="F2379" s="84">
        <v>8.4416770437982169</v>
      </c>
      <c r="G2379" s="84">
        <v>8.3880574060099775</v>
      </c>
      <c r="H2379" s="11">
        <v>0</v>
      </c>
      <c r="I2379" s="11">
        <v>0</v>
      </c>
      <c r="J2379" s="11">
        <v>0</v>
      </c>
      <c r="K2379" s="11">
        <v>0</v>
      </c>
      <c r="L2379" s="11">
        <v>0</v>
      </c>
      <c r="M2379" s="11">
        <v>0</v>
      </c>
      <c r="N2379" s="11"/>
      <c r="O2379" s="11"/>
    </row>
    <row r="2380" spans="1:15" x14ac:dyDescent="0.35">
      <c r="A2380" s="10" t="str">
        <f t="shared" si="78"/>
        <v>DISTRIBUCION VOLUMEN X CRITERIO (kg ó litros)Sangria de CavaNORTE-CENTRO</v>
      </c>
      <c r="B2380" s="10">
        <v>0</v>
      </c>
      <c r="C2380" s="10">
        <v>0</v>
      </c>
      <c r="D2380" s="10" t="s">
        <v>7</v>
      </c>
      <c r="E2380" s="84">
        <v>3.1282231384753194</v>
      </c>
      <c r="F2380" s="84">
        <v>4.3009966836667735</v>
      </c>
      <c r="G2380" s="84">
        <v>4.0241533590203797</v>
      </c>
      <c r="H2380" s="11">
        <v>0</v>
      </c>
      <c r="I2380" s="11">
        <v>0</v>
      </c>
      <c r="J2380" s="11">
        <v>0</v>
      </c>
      <c r="K2380" s="11">
        <v>0</v>
      </c>
      <c r="L2380" s="11">
        <v>0</v>
      </c>
      <c r="M2380" s="11">
        <v>0</v>
      </c>
      <c r="N2380" s="11"/>
      <c r="O2380" s="11"/>
    </row>
    <row r="2381" spans="1:15" x14ac:dyDescent="0.35">
      <c r="A2381" s="10" t="str">
        <f t="shared" si="78"/>
        <v>DISTRIBUCION VOLUMEN X CRITERIO (kg ó litros)Sangria de CavaNOROESTE</v>
      </c>
      <c r="B2381" s="10">
        <v>0</v>
      </c>
      <c r="C2381" s="10">
        <v>0</v>
      </c>
      <c r="D2381" s="10" t="s">
        <v>8</v>
      </c>
      <c r="E2381" s="84">
        <v>1.8497777085464624</v>
      </c>
      <c r="F2381" s="84">
        <v>1.7823685652926604</v>
      </c>
      <c r="G2381" s="84">
        <v>3.8736769501061725</v>
      </c>
      <c r="H2381" s="11">
        <v>0</v>
      </c>
      <c r="I2381" s="11">
        <v>0</v>
      </c>
      <c r="J2381" s="11">
        <v>0</v>
      </c>
      <c r="K2381" s="11">
        <v>0</v>
      </c>
      <c r="L2381" s="11">
        <v>0</v>
      </c>
      <c r="M2381" s="11">
        <v>0</v>
      </c>
      <c r="N2381" s="11"/>
      <c r="O2381" s="11"/>
    </row>
    <row r="2382" spans="1:15" x14ac:dyDescent="0.35">
      <c r="A2382" s="10" t="str">
        <f t="shared" si="78"/>
        <v>DISTRIBUCION VOLUMEN X CRITERIO (kg ó litros)Sangria de Cava&lt;2MIL</v>
      </c>
      <c r="B2382" s="10">
        <v>0</v>
      </c>
      <c r="C2382" s="10">
        <v>0</v>
      </c>
      <c r="D2382" s="10" t="s">
        <v>9</v>
      </c>
      <c r="E2382" s="84">
        <v>15.129527065701314</v>
      </c>
      <c r="F2382" s="84">
        <v>11.721332400070315</v>
      </c>
      <c r="G2382" s="84">
        <v>14.642357008428492</v>
      </c>
      <c r="H2382" s="11">
        <v>0</v>
      </c>
      <c r="I2382" s="11">
        <v>0</v>
      </c>
      <c r="J2382" s="11">
        <v>0</v>
      </c>
      <c r="K2382" s="11">
        <v>0</v>
      </c>
      <c r="L2382" s="11">
        <v>0</v>
      </c>
      <c r="M2382" s="11">
        <v>0</v>
      </c>
      <c r="N2382" s="11"/>
      <c r="O2382" s="11"/>
    </row>
    <row r="2383" spans="1:15" x14ac:dyDescent="0.35">
      <c r="A2383" s="10" t="str">
        <f t="shared" si="78"/>
        <v>DISTRIBUCION VOLUMEN X CRITERIO (kg ó litros)Sangria de Cava2-5MIL</v>
      </c>
      <c r="B2383" s="10">
        <v>0</v>
      </c>
      <c r="C2383" s="10">
        <v>0</v>
      </c>
      <c r="D2383" s="10" t="s">
        <v>10</v>
      </c>
      <c r="E2383" s="84">
        <v>3.4281729086077086</v>
      </c>
      <c r="F2383" s="84">
        <v>5.3237406319110745</v>
      </c>
      <c r="G2383" s="84">
        <v>7.5648557972796233</v>
      </c>
      <c r="H2383" s="11">
        <v>0</v>
      </c>
      <c r="I2383" s="11">
        <v>0</v>
      </c>
      <c r="J2383" s="11">
        <v>0</v>
      </c>
      <c r="K2383" s="11">
        <v>0</v>
      </c>
      <c r="L2383" s="11">
        <v>0</v>
      </c>
      <c r="M2383" s="11">
        <v>0</v>
      </c>
      <c r="N2383" s="11"/>
      <c r="O2383" s="11"/>
    </row>
    <row r="2384" spans="1:15" x14ac:dyDescent="0.35">
      <c r="A2384" s="10" t="str">
        <f t="shared" si="78"/>
        <v>DISTRIBUCION VOLUMEN X CRITERIO (kg ó litros)Sangria de Cava5-10MIL</v>
      </c>
      <c r="B2384" s="10">
        <v>0</v>
      </c>
      <c r="C2384" s="10">
        <v>0</v>
      </c>
      <c r="D2384" s="10" t="s">
        <v>11</v>
      </c>
      <c r="E2384" s="84">
        <v>3.2586246105539423</v>
      </c>
      <c r="F2384" s="84">
        <v>6.1978619367212087</v>
      </c>
      <c r="G2384" s="84">
        <v>3.2139441177495733</v>
      </c>
      <c r="H2384" s="11">
        <v>0</v>
      </c>
      <c r="I2384" s="11">
        <v>0</v>
      </c>
      <c r="J2384" s="11">
        <v>0</v>
      </c>
      <c r="K2384" s="11">
        <v>0</v>
      </c>
      <c r="L2384" s="11">
        <v>0</v>
      </c>
      <c r="M2384" s="11">
        <v>0</v>
      </c>
      <c r="N2384" s="11"/>
      <c r="O2384" s="11"/>
    </row>
    <row r="2385" spans="1:15" x14ac:dyDescent="0.35">
      <c r="A2385" s="10" t="str">
        <f t="shared" si="78"/>
        <v>DISTRIBUCION VOLUMEN X CRITERIO (kg ó litros)Sangria de Cava10-30MIL</v>
      </c>
      <c r="B2385" s="10">
        <v>0</v>
      </c>
      <c r="C2385" s="10">
        <v>0</v>
      </c>
      <c r="D2385" s="10" t="s">
        <v>12</v>
      </c>
      <c r="E2385" s="84">
        <v>16.583548951185392</v>
      </c>
      <c r="F2385" s="84">
        <v>7.2440688536889466</v>
      </c>
      <c r="G2385" s="84">
        <v>6.6446186718121565</v>
      </c>
      <c r="H2385" s="11">
        <v>0</v>
      </c>
      <c r="I2385" s="11">
        <v>0</v>
      </c>
      <c r="J2385" s="11">
        <v>0</v>
      </c>
      <c r="K2385" s="11">
        <v>0</v>
      </c>
      <c r="L2385" s="11">
        <v>0</v>
      </c>
      <c r="M2385" s="11">
        <v>0</v>
      </c>
      <c r="N2385" s="11"/>
      <c r="O2385" s="11"/>
    </row>
    <row r="2386" spans="1:15" x14ac:dyDescent="0.35">
      <c r="A2386" s="10" t="str">
        <f t="shared" si="78"/>
        <v>DISTRIBUCION VOLUMEN X CRITERIO (kg ó litros)Sangria de Cava30-100MIL</v>
      </c>
      <c r="B2386" s="10">
        <v>0</v>
      </c>
      <c r="C2386" s="10">
        <v>0</v>
      </c>
      <c r="D2386" s="10" t="s">
        <v>13</v>
      </c>
      <c r="E2386" s="84">
        <v>18.467203708419998</v>
      </c>
      <c r="F2386" s="84">
        <v>28.297963446403724</v>
      </c>
      <c r="G2386" s="84">
        <v>28.383704509499363</v>
      </c>
      <c r="H2386" s="11">
        <v>0</v>
      </c>
      <c r="I2386" s="11">
        <v>0</v>
      </c>
      <c r="J2386" s="11">
        <v>0</v>
      </c>
      <c r="K2386" s="11">
        <v>0</v>
      </c>
      <c r="L2386" s="11">
        <v>0</v>
      </c>
      <c r="M2386" s="11">
        <v>0</v>
      </c>
      <c r="N2386" s="11"/>
      <c r="O2386" s="11"/>
    </row>
    <row r="2387" spans="1:15" x14ac:dyDescent="0.35">
      <c r="A2387" s="10" t="str">
        <f t="shared" si="78"/>
        <v>DISTRIBUCION VOLUMEN X CRITERIO (kg ó litros)Sangria de Cava100-200MIL</v>
      </c>
      <c r="B2387" s="10">
        <v>0</v>
      </c>
      <c r="C2387" s="10">
        <v>0</v>
      </c>
      <c r="D2387" s="10" t="s">
        <v>14</v>
      </c>
      <c r="E2387" s="84">
        <v>6.6498553495552297</v>
      </c>
      <c r="F2387" s="84">
        <v>7.5327618344609606</v>
      </c>
      <c r="G2387" s="84">
        <v>6.3592824430792252</v>
      </c>
      <c r="H2387" s="11">
        <v>0</v>
      </c>
      <c r="I2387" s="11">
        <v>0</v>
      </c>
      <c r="J2387" s="11">
        <v>0</v>
      </c>
      <c r="K2387" s="11">
        <v>0</v>
      </c>
      <c r="L2387" s="11">
        <v>0</v>
      </c>
      <c r="M2387" s="11">
        <v>0</v>
      </c>
      <c r="N2387" s="11"/>
      <c r="O2387" s="11"/>
    </row>
    <row r="2388" spans="1:15" x14ac:dyDescent="0.35">
      <c r="A2388" s="10" t="str">
        <f t="shared" si="78"/>
        <v>DISTRIBUCION VOLUMEN X CRITERIO (kg ó litros)Sangria de Cava200-500MIL</v>
      </c>
      <c r="B2388" s="10">
        <v>0</v>
      </c>
      <c r="C2388" s="10">
        <v>0</v>
      </c>
      <c r="D2388" s="10" t="s">
        <v>15</v>
      </c>
      <c r="E2388" s="84">
        <v>27.450546728297404</v>
      </c>
      <c r="F2388" s="84">
        <v>18.954138785058706</v>
      </c>
      <c r="G2388" s="84">
        <v>17.926239215180185</v>
      </c>
      <c r="H2388" s="11">
        <v>0</v>
      </c>
      <c r="I2388" s="11">
        <v>0</v>
      </c>
      <c r="J2388" s="11">
        <v>0</v>
      </c>
      <c r="K2388" s="11">
        <v>0</v>
      </c>
      <c r="L2388" s="11">
        <v>0</v>
      </c>
      <c r="M2388" s="11">
        <v>0</v>
      </c>
      <c r="N2388" s="11"/>
      <c r="O2388" s="11"/>
    </row>
    <row r="2389" spans="1:15" x14ac:dyDescent="0.35">
      <c r="A2389" s="10" t="str">
        <f t="shared" si="78"/>
        <v>DISTRIBUCION VOLUMEN X CRITERIO (kg ó litros)Sangria de Cava&gt;500MIL</v>
      </c>
      <c r="B2389" s="10">
        <v>0</v>
      </c>
      <c r="C2389" s="10">
        <v>0</v>
      </c>
      <c r="D2389" s="10" t="s">
        <v>16</v>
      </c>
      <c r="E2389" s="84">
        <v>9.032533568295074</v>
      </c>
      <c r="F2389" s="84">
        <v>14.728145092067669</v>
      </c>
      <c r="G2389" s="84">
        <v>15.264991755359228</v>
      </c>
      <c r="H2389" s="11">
        <v>0</v>
      </c>
      <c r="I2389" s="11">
        <v>0</v>
      </c>
      <c r="J2389" s="11">
        <v>0</v>
      </c>
      <c r="K2389" s="11">
        <v>0</v>
      </c>
      <c r="L2389" s="11">
        <v>0</v>
      </c>
      <c r="M2389" s="11">
        <v>0</v>
      </c>
      <c r="N2389" s="11"/>
      <c r="O2389" s="11"/>
    </row>
    <row r="2390" spans="1:15" x14ac:dyDescent="0.35">
      <c r="A2390" s="10" t="str">
        <f t="shared" si="78"/>
        <v>DISTRIBUCION VOLUMEN X CRITERIO (kg ó litros)Sangria de CavaDE 15 A 19 AÑOS</v>
      </c>
      <c r="B2390" s="10">
        <v>0</v>
      </c>
      <c r="C2390" s="10">
        <v>0</v>
      </c>
      <c r="D2390" s="10" t="s">
        <v>35</v>
      </c>
      <c r="E2390" s="84" t="s">
        <v>213</v>
      </c>
      <c r="F2390" s="84" t="s">
        <v>213</v>
      </c>
      <c r="G2390" s="84">
        <v>1.7216578669003089</v>
      </c>
      <c r="H2390" s="11">
        <v>0</v>
      </c>
      <c r="I2390" s="11">
        <v>0</v>
      </c>
      <c r="J2390" s="11">
        <v>0</v>
      </c>
      <c r="K2390" s="11">
        <v>0</v>
      </c>
      <c r="L2390" s="11">
        <v>0</v>
      </c>
      <c r="M2390" s="11">
        <v>0</v>
      </c>
      <c r="N2390" s="11"/>
      <c r="O2390" s="11"/>
    </row>
    <row r="2391" spans="1:15" x14ac:dyDescent="0.35">
      <c r="A2391" s="10" t="str">
        <f t="shared" si="78"/>
        <v>DISTRIBUCION VOLUMEN X CRITERIO (kg ó litros)Sangria de CavaDE 20 A 24 AÑOS</v>
      </c>
      <c r="B2391" s="10">
        <v>0</v>
      </c>
      <c r="C2391" s="10">
        <v>0</v>
      </c>
      <c r="D2391" s="10" t="s">
        <v>36</v>
      </c>
      <c r="E2391" s="84">
        <v>0.96571090818478211</v>
      </c>
      <c r="F2391" s="84">
        <v>1.1678123509974043</v>
      </c>
      <c r="G2391" s="84">
        <v>4.0996991991024858</v>
      </c>
      <c r="H2391" s="11">
        <v>0</v>
      </c>
      <c r="I2391" s="11">
        <v>0</v>
      </c>
      <c r="J2391" s="11">
        <v>0</v>
      </c>
      <c r="K2391" s="11">
        <v>0</v>
      </c>
      <c r="L2391" s="11">
        <v>0</v>
      </c>
      <c r="M2391" s="11">
        <v>0</v>
      </c>
      <c r="N2391" s="11"/>
      <c r="O2391" s="11"/>
    </row>
    <row r="2392" spans="1:15" x14ac:dyDescent="0.35">
      <c r="A2392" s="10" t="str">
        <f t="shared" si="78"/>
        <v>DISTRIBUCION VOLUMEN X CRITERIO (kg ó litros)Sangria de CavaDE 25 A 34 AÑOS</v>
      </c>
      <c r="B2392" s="10">
        <v>0</v>
      </c>
      <c r="C2392" s="10">
        <v>0</v>
      </c>
      <c r="D2392" s="10" t="s">
        <v>37</v>
      </c>
      <c r="E2392" s="84">
        <v>12.505954556755794</v>
      </c>
      <c r="F2392" s="84">
        <v>4.0679388479164285</v>
      </c>
      <c r="G2392" s="84">
        <v>13.344628020393163</v>
      </c>
      <c r="H2392" s="11">
        <v>0</v>
      </c>
      <c r="I2392" s="11">
        <v>0</v>
      </c>
      <c r="J2392" s="11">
        <v>0</v>
      </c>
      <c r="K2392" s="11">
        <v>0</v>
      </c>
      <c r="L2392" s="11">
        <v>0</v>
      </c>
      <c r="M2392" s="11">
        <v>0</v>
      </c>
      <c r="N2392" s="11"/>
      <c r="O2392" s="11"/>
    </row>
    <row r="2393" spans="1:15" x14ac:dyDescent="0.35">
      <c r="A2393" s="10" t="str">
        <f t="shared" si="78"/>
        <v>DISTRIBUCION VOLUMEN X CRITERIO (kg ó litros)Sangria de CavaDE 35 A 49 AÑOS</v>
      </c>
      <c r="B2393" s="10">
        <v>0</v>
      </c>
      <c r="C2393" s="10">
        <v>0</v>
      </c>
      <c r="D2393" s="10" t="s">
        <v>38</v>
      </c>
      <c r="E2393" s="84">
        <v>15.837024387102439</v>
      </c>
      <c r="F2393" s="84">
        <v>15.667840243367163</v>
      </c>
      <c r="G2393" s="84">
        <v>6.2028387463724073</v>
      </c>
      <c r="H2393" s="11">
        <v>0</v>
      </c>
      <c r="I2393" s="11">
        <v>0</v>
      </c>
      <c r="J2393" s="11">
        <v>0</v>
      </c>
      <c r="K2393" s="11">
        <v>0</v>
      </c>
      <c r="L2393" s="11">
        <v>0</v>
      </c>
      <c r="M2393" s="11">
        <v>0</v>
      </c>
      <c r="N2393" s="11"/>
      <c r="O2393" s="11"/>
    </row>
    <row r="2394" spans="1:15" x14ac:dyDescent="0.35">
      <c r="A2394" s="10" t="str">
        <f t="shared" si="78"/>
        <v>DISTRIBUCION VOLUMEN X CRITERIO (kg ó litros)Sangria de CavaDE 50 A 59 AÑOS</v>
      </c>
      <c r="B2394" s="10">
        <v>0</v>
      </c>
      <c r="C2394" s="10">
        <v>0</v>
      </c>
      <c r="D2394" s="10" t="s">
        <v>39</v>
      </c>
      <c r="E2394" s="84">
        <v>38.866673175684497</v>
      </c>
      <c r="F2394" s="84">
        <v>27.062481027504127</v>
      </c>
      <c r="G2394" s="84">
        <v>23.78347045029226</v>
      </c>
      <c r="H2394" s="11">
        <v>0</v>
      </c>
      <c r="I2394" s="11">
        <v>0</v>
      </c>
      <c r="J2394" s="11">
        <v>0</v>
      </c>
      <c r="K2394" s="11">
        <v>0</v>
      </c>
      <c r="L2394" s="11">
        <v>0</v>
      </c>
      <c r="M2394" s="11">
        <v>0</v>
      </c>
      <c r="N2394" s="11"/>
      <c r="O2394" s="11"/>
    </row>
    <row r="2395" spans="1:15" x14ac:dyDescent="0.35">
      <c r="A2395" s="10" t="str">
        <f t="shared" si="78"/>
        <v>DISTRIBUCION VOLUMEN X CRITERIO (kg ó litros)Sangria de CavaDE 60 A 75 AÑOS</v>
      </c>
      <c r="B2395" s="10">
        <v>0</v>
      </c>
      <c r="C2395" s="10">
        <v>0</v>
      </c>
      <c r="D2395" s="10" t="s">
        <v>40</v>
      </c>
      <c r="E2395" s="84">
        <v>31.824644511265411</v>
      </c>
      <c r="F2395" s="84">
        <v>52.033943170692901</v>
      </c>
      <c r="G2395" s="84">
        <v>50.847688790052622</v>
      </c>
      <c r="H2395" s="11">
        <v>0</v>
      </c>
      <c r="I2395" s="11">
        <v>0</v>
      </c>
      <c r="J2395" s="11">
        <v>0</v>
      </c>
      <c r="K2395" s="11">
        <v>0</v>
      </c>
      <c r="L2395" s="11">
        <v>0</v>
      </c>
      <c r="M2395" s="11">
        <v>0</v>
      </c>
      <c r="N2395" s="11"/>
      <c r="O2395" s="11"/>
    </row>
    <row r="2396" spans="1:15" x14ac:dyDescent="0.35">
      <c r="A2396" s="10" t="str">
        <f t="shared" si="78"/>
        <v>DISTRIBUCION VOLUMEN X CRITERIO (kg ó litros)Sangria de CavaNIVEL ALTO</v>
      </c>
      <c r="B2396" s="10">
        <v>0</v>
      </c>
      <c r="C2396" s="10">
        <v>0</v>
      </c>
      <c r="D2396" s="10" t="s">
        <v>203</v>
      </c>
      <c r="E2396" s="84">
        <v>21.048496270879628</v>
      </c>
      <c r="F2396" s="84">
        <v>32.958090009107686</v>
      </c>
      <c r="G2396" s="84">
        <v>28.151839894339414</v>
      </c>
      <c r="H2396" s="11">
        <v>0</v>
      </c>
      <c r="I2396" s="11">
        <v>0</v>
      </c>
      <c r="J2396" s="11">
        <v>0</v>
      </c>
      <c r="K2396" s="11">
        <v>0</v>
      </c>
      <c r="L2396" s="11">
        <v>0</v>
      </c>
      <c r="M2396" s="11">
        <v>0</v>
      </c>
      <c r="N2396" s="11"/>
      <c r="O2396" s="11"/>
    </row>
    <row r="2397" spans="1:15" x14ac:dyDescent="0.35">
      <c r="A2397" s="10" t="str">
        <f t="shared" si="78"/>
        <v>DISTRIBUCION VOLUMEN X CRITERIO (kg ó litros)Sangria de CavaNIVEL MEDIO ALTO</v>
      </c>
      <c r="B2397" s="10">
        <v>0</v>
      </c>
      <c r="C2397" s="10">
        <v>0</v>
      </c>
      <c r="D2397" s="10" t="s">
        <v>204</v>
      </c>
      <c r="E2397" s="84">
        <v>7.8586832766608117</v>
      </c>
      <c r="F2397" s="84">
        <v>5.4463969912709356</v>
      </c>
      <c r="G2397" s="84">
        <v>3.9819662562958422</v>
      </c>
      <c r="H2397" s="11">
        <v>0</v>
      </c>
      <c r="I2397" s="11">
        <v>0</v>
      </c>
      <c r="J2397" s="11">
        <v>0</v>
      </c>
      <c r="K2397" s="11">
        <v>0</v>
      </c>
      <c r="L2397" s="11">
        <v>0</v>
      </c>
      <c r="M2397" s="11">
        <v>0</v>
      </c>
      <c r="N2397" s="11"/>
      <c r="O2397" s="11"/>
    </row>
    <row r="2398" spans="1:15" x14ac:dyDescent="0.35">
      <c r="A2398" s="10" t="str">
        <f t="shared" si="78"/>
        <v>DISTRIBUCION VOLUMEN X CRITERIO (kg ó litros)Sangria de CavaNIVEL MEDIO</v>
      </c>
      <c r="B2398" s="10">
        <v>0</v>
      </c>
      <c r="C2398" s="10">
        <v>0</v>
      </c>
      <c r="D2398" s="10" t="s">
        <v>205</v>
      </c>
      <c r="E2398" s="84">
        <v>31.29977483364177</v>
      </c>
      <c r="F2398" s="84">
        <v>31.158128499915687</v>
      </c>
      <c r="G2398" s="84">
        <v>37.846238640172039</v>
      </c>
      <c r="H2398" s="11">
        <v>0</v>
      </c>
      <c r="I2398" s="11">
        <v>0</v>
      </c>
      <c r="J2398" s="11">
        <v>0</v>
      </c>
      <c r="K2398" s="11">
        <v>0</v>
      </c>
      <c r="L2398" s="11">
        <v>0</v>
      </c>
      <c r="M2398" s="11">
        <v>0</v>
      </c>
      <c r="N2398" s="11"/>
      <c r="O2398" s="11"/>
    </row>
    <row r="2399" spans="1:15" x14ac:dyDescent="0.35">
      <c r="A2399" s="10" t="str">
        <f t="shared" si="78"/>
        <v>DISTRIBUCION VOLUMEN X CRITERIO (kg ó litros)Sangria de CavaNIVEL MEDIO BAJO</v>
      </c>
      <c r="B2399" s="10">
        <v>0</v>
      </c>
      <c r="C2399" s="10">
        <v>0</v>
      </c>
      <c r="D2399" s="10" t="s">
        <v>206</v>
      </c>
      <c r="E2399" s="84">
        <v>12.893066021881024</v>
      </c>
      <c r="F2399" s="84">
        <v>16.589534716640344</v>
      </c>
      <c r="G2399" s="84">
        <v>11.63180803646874</v>
      </c>
      <c r="H2399" s="11">
        <v>0</v>
      </c>
      <c r="I2399" s="11">
        <v>0</v>
      </c>
      <c r="J2399" s="11">
        <v>0</v>
      </c>
      <c r="K2399" s="11">
        <v>0</v>
      </c>
      <c r="L2399" s="11">
        <v>0</v>
      </c>
      <c r="M2399" s="11">
        <v>0</v>
      </c>
      <c r="N2399" s="11"/>
      <c r="O2399" s="11"/>
    </row>
    <row r="2400" spans="1:15" x14ac:dyDescent="0.35">
      <c r="A2400" s="10" t="str">
        <f t="shared" si="78"/>
        <v>DISTRIBUCION VOLUMEN X CRITERIO (kg ó litros)Sangria de CavaNIVEL BAJO</v>
      </c>
      <c r="B2400" s="10">
        <v>0</v>
      </c>
      <c r="C2400" s="10">
        <v>0</v>
      </c>
      <c r="D2400" s="10" t="s">
        <v>207</v>
      </c>
      <c r="E2400" s="84">
        <v>26.899987560661682</v>
      </c>
      <c r="F2400" s="84">
        <v>13.847862895900843</v>
      </c>
      <c r="G2400" s="84">
        <v>18.388138859875678</v>
      </c>
      <c r="H2400" s="11">
        <v>0</v>
      </c>
      <c r="I2400" s="11">
        <v>0</v>
      </c>
      <c r="J2400" s="11">
        <v>0</v>
      </c>
      <c r="K2400" s="11">
        <v>0</v>
      </c>
      <c r="L2400" s="11">
        <v>0</v>
      </c>
      <c r="M2400" s="11">
        <v>0</v>
      </c>
      <c r="N2400" s="11"/>
      <c r="O2400" s="11"/>
    </row>
    <row r="2401" spans="1:15" x14ac:dyDescent="0.35">
      <c r="A2401" s="10" t="str">
        <f t="shared" si="78"/>
        <v>DISTRIBUCION VOLUMEN X CRITERIO (kg ó litros)Sangria de CavaHOMBRE</v>
      </c>
      <c r="B2401" s="10">
        <v>0</v>
      </c>
      <c r="C2401" s="10">
        <v>0</v>
      </c>
      <c r="D2401" s="10" t="s">
        <v>17</v>
      </c>
      <c r="E2401" s="84">
        <v>50.16244767102723</v>
      </c>
      <c r="F2401" s="84">
        <v>45.556558959734481</v>
      </c>
      <c r="G2401" s="84">
        <v>36.125613975981743</v>
      </c>
      <c r="H2401" s="11">
        <v>0</v>
      </c>
      <c r="I2401" s="11">
        <v>0</v>
      </c>
      <c r="J2401" s="11">
        <v>0</v>
      </c>
      <c r="K2401" s="11">
        <v>0</v>
      </c>
      <c r="L2401" s="11">
        <v>0</v>
      </c>
      <c r="M2401" s="11">
        <v>0</v>
      </c>
      <c r="N2401" s="11"/>
      <c r="O2401" s="11"/>
    </row>
    <row r="2402" spans="1:15" x14ac:dyDescent="0.35">
      <c r="A2402" s="10" t="str">
        <f t="shared" si="78"/>
        <v>DISTRIBUCION VOLUMEN X CRITERIO (kg ó litros)Sangria de CavaMUJER</v>
      </c>
      <c r="B2402" s="10">
        <v>0</v>
      </c>
      <c r="C2402" s="10">
        <v>0</v>
      </c>
      <c r="D2402" s="10" t="s">
        <v>18</v>
      </c>
      <c r="E2402" s="84">
        <v>49.837578768539487</v>
      </c>
      <c r="F2402" s="84">
        <v>54.443456382724541</v>
      </c>
      <c r="G2402" s="84">
        <v>63.874390843060745</v>
      </c>
      <c r="H2402" s="11">
        <v>0</v>
      </c>
      <c r="I2402" s="11">
        <v>0</v>
      </c>
      <c r="J2402" s="11">
        <v>0</v>
      </c>
      <c r="K2402" s="11">
        <v>0</v>
      </c>
      <c r="L2402" s="11">
        <v>0</v>
      </c>
      <c r="M2402" s="11">
        <v>0</v>
      </c>
      <c r="N2402" s="11"/>
      <c r="O2402" s="11"/>
    </row>
    <row r="2403" spans="1:15" x14ac:dyDescent="0.35">
      <c r="A2403" s="10" t="str">
        <f>$B$1713&amp;$C$2403&amp;D2403</f>
        <v>DISTRIBUCION VOLUMEN X CRITERIO (kg ó litros)CalimochoT.ESPAÑA</v>
      </c>
      <c r="B2403" s="10">
        <v>0</v>
      </c>
      <c r="C2403" s="10" t="s">
        <v>136</v>
      </c>
      <c r="D2403" s="10" t="s">
        <v>32</v>
      </c>
      <c r="E2403" s="84">
        <v>100</v>
      </c>
      <c r="F2403" s="84">
        <v>100</v>
      </c>
      <c r="G2403" s="84">
        <v>100</v>
      </c>
      <c r="H2403" s="11">
        <v>0</v>
      </c>
      <c r="I2403" s="11">
        <v>0</v>
      </c>
      <c r="J2403" s="11">
        <v>0</v>
      </c>
      <c r="K2403" s="11">
        <v>0</v>
      </c>
      <c r="L2403" s="11">
        <v>0</v>
      </c>
      <c r="M2403" s="11">
        <v>0</v>
      </c>
      <c r="N2403" s="11"/>
      <c r="O2403" s="11"/>
    </row>
    <row r="2404" spans="1:15" x14ac:dyDescent="0.35">
      <c r="A2404" s="10" t="str">
        <f t="shared" ref="A2404:A2432" si="79">$B$1713&amp;$C$2403&amp;D2404</f>
        <v>DISTRIBUCION VOLUMEN X CRITERIO (kg ó litros)CalimochoBCN AM</v>
      </c>
      <c r="B2404" s="10">
        <v>0</v>
      </c>
      <c r="C2404" s="10">
        <v>0</v>
      </c>
      <c r="D2404" s="10" t="s">
        <v>1</v>
      </c>
      <c r="E2404" s="84">
        <v>1.4768178951284936</v>
      </c>
      <c r="F2404" s="84">
        <v>0.18573769525727191</v>
      </c>
      <c r="G2404" s="84" t="s">
        <v>213</v>
      </c>
      <c r="H2404" s="11">
        <v>0</v>
      </c>
      <c r="I2404" s="11">
        <v>0</v>
      </c>
      <c r="J2404" s="11">
        <v>0</v>
      </c>
      <c r="K2404" s="11">
        <v>0</v>
      </c>
      <c r="L2404" s="11">
        <v>0</v>
      </c>
      <c r="M2404" s="11">
        <v>0</v>
      </c>
      <c r="N2404" s="11"/>
      <c r="O2404" s="11"/>
    </row>
    <row r="2405" spans="1:15" x14ac:dyDescent="0.35">
      <c r="A2405" s="10" t="str">
        <f t="shared" si="79"/>
        <v>DISTRIBUCION VOLUMEN X CRITERIO (kg ó litros)CalimochoREST.CAT ARAGON</v>
      </c>
      <c r="B2405" s="10">
        <v>0</v>
      </c>
      <c r="C2405" s="10">
        <v>0</v>
      </c>
      <c r="D2405" s="10" t="s">
        <v>2</v>
      </c>
      <c r="E2405" s="84">
        <v>13.021453073083272</v>
      </c>
      <c r="F2405" s="84">
        <v>9.2803701042379068</v>
      </c>
      <c r="G2405" s="84">
        <v>17.497387090218506</v>
      </c>
      <c r="H2405" s="11">
        <v>0</v>
      </c>
      <c r="I2405" s="11">
        <v>0</v>
      </c>
      <c r="J2405" s="11">
        <v>0</v>
      </c>
      <c r="K2405" s="11">
        <v>0</v>
      </c>
      <c r="L2405" s="11">
        <v>0</v>
      </c>
      <c r="M2405" s="11">
        <v>0</v>
      </c>
      <c r="N2405" s="11"/>
      <c r="O2405" s="11"/>
    </row>
    <row r="2406" spans="1:15" x14ac:dyDescent="0.35">
      <c r="A2406" s="10" t="str">
        <f t="shared" si="79"/>
        <v>DISTRIBUCION VOLUMEN X CRITERIO (kg ó litros)CalimochoLEVANTE</v>
      </c>
      <c r="B2406" s="10">
        <v>0</v>
      </c>
      <c r="C2406" s="10">
        <v>0</v>
      </c>
      <c r="D2406" s="10" t="s">
        <v>3</v>
      </c>
      <c r="E2406" s="84">
        <v>2.0615213052290948</v>
      </c>
      <c r="F2406" s="84">
        <v>1.5932688331683442</v>
      </c>
      <c r="G2406" s="84">
        <v>1.2927409973191091</v>
      </c>
      <c r="H2406" s="11">
        <v>0</v>
      </c>
      <c r="I2406" s="11">
        <v>0</v>
      </c>
      <c r="J2406" s="11">
        <v>0</v>
      </c>
      <c r="K2406" s="11">
        <v>0</v>
      </c>
      <c r="L2406" s="11">
        <v>0</v>
      </c>
      <c r="M2406" s="11">
        <v>0</v>
      </c>
      <c r="N2406" s="11"/>
      <c r="O2406" s="11"/>
    </row>
    <row r="2407" spans="1:15" x14ac:dyDescent="0.35">
      <c r="A2407" s="10" t="str">
        <f t="shared" si="79"/>
        <v>DISTRIBUCION VOLUMEN X CRITERIO (kg ó litros)CalimochoANDALUCIA</v>
      </c>
      <c r="B2407" s="10">
        <v>0</v>
      </c>
      <c r="C2407" s="10">
        <v>0</v>
      </c>
      <c r="D2407" s="10" t="s">
        <v>4</v>
      </c>
      <c r="E2407" s="84">
        <v>0.49058339468213646</v>
      </c>
      <c r="F2407" s="84">
        <v>2.4680937125957563</v>
      </c>
      <c r="G2407" s="84">
        <v>2.6338333704302004</v>
      </c>
      <c r="H2407" s="11">
        <v>0</v>
      </c>
      <c r="I2407" s="11">
        <v>0</v>
      </c>
      <c r="J2407" s="11">
        <v>0</v>
      </c>
      <c r="K2407" s="11">
        <v>0</v>
      </c>
      <c r="L2407" s="11">
        <v>0</v>
      </c>
      <c r="M2407" s="11">
        <v>0</v>
      </c>
      <c r="N2407" s="11"/>
      <c r="O2407" s="11"/>
    </row>
    <row r="2408" spans="1:15" x14ac:dyDescent="0.35">
      <c r="A2408" s="10" t="str">
        <f t="shared" si="79"/>
        <v>DISTRIBUCION VOLUMEN X CRITERIO (kg ó litros)CalimochoMDD AM</v>
      </c>
      <c r="B2408" s="10">
        <v>0</v>
      </c>
      <c r="C2408" s="10">
        <v>0</v>
      </c>
      <c r="D2408" s="10" t="s">
        <v>5</v>
      </c>
      <c r="E2408" s="84">
        <v>5.6511929220710471</v>
      </c>
      <c r="F2408" s="84">
        <v>4.3321793492175349</v>
      </c>
      <c r="G2408" s="84">
        <v>4.4446466054454845</v>
      </c>
      <c r="H2408" s="11">
        <v>0</v>
      </c>
      <c r="I2408" s="11">
        <v>0</v>
      </c>
      <c r="J2408" s="11">
        <v>0</v>
      </c>
      <c r="K2408" s="11">
        <v>0</v>
      </c>
      <c r="L2408" s="11">
        <v>0</v>
      </c>
      <c r="M2408" s="11">
        <v>0</v>
      </c>
      <c r="N2408" s="11"/>
      <c r="O2408" s="11"/>
    </row>
    <row r="2409" spans="1:15" x14ac:dyDescent="0.35">
      <c r="A2409" s="10" t="str">
        <f t="shared" si="79"/>
        <v>DISTRIBUCION VOLUMEN X CRITERIO (kg ó litros)CalimochoRTO CENTRO</v>
      </c>
      <c r="B2409" s="10">
        <v>0</v>
      </c>
      <c r="C2409" s="10">
        <v>0</v>
      </c>
      <c r="D2409" s="10" t="s">
        <v>6</v>
      </c>
      <c r="E2409" s="84">
        <v>3.5588287240467356</v>
      </c>
      <c r="F2409" s="84">
        <v>2.8151041710513871</v>
      </c>
      <c r="G2409" s="84">
        <v>3.9664430460339259</v>
      </c>
      <c r="H2409" s="11">
        <v>0</v>
      </c>
      <c r="I2409" s="11">
        <v>0</v>
      </c>
      <c r="J2409" s="11">
        <v>0</v>
      </c>
      <c r="K2409" s="11">
        <v>0</v>
      </c>
      <c r="L2409" s="11">
        <v>0</v>
      </c>
      <c r="M2409" s="11">
        <v>0</v>
      </c>
      <c r="N2409" s="11"/>
      <c r="O2409" s="11"/>
    </row>
    <row r="2410" spans="1:15" x14ac:dyDescent="0.35">
      <c r="A2410" s="10" t="str">
        <f t="shared" si="79"/>
        <v>DISTRIBUCION VOLUMEN X CRITERIO (kg ó litros)CalimochoNORTE-CENTRO</v>
      </c>
      <c r="B2410" s="10">
        <v>0</v>
      </c>
      <c r="C2410" s="10">
        <v>0</v>
      </c>
      <c r="D2410" s="10" t="s">
        <v>7</v>
      </c>
      <c r="E2410" s="84">
        <v>71.26516787250722</v>
      </c>
      <c r="F2410" s="84">
        <v>68.742211127194622</v>
      </c>
      <c r="G2410" s="84">
        <v>67.015589286424714</v>
      </c>
      <c r="H2410" s="11">
        <v>0</v>
      </c>
      <c r="I2410" s="11">
        <v>0</v>
      </c>
      <c r="J2410" s="11">
        <v>0</v>
      </c>
      <c r="K2410" s="11">
        <v>0</v>
      </c>
      <c r="L2410" s="11">
        <v>0</v>
      </c>
      <c r="M2410" s="11">
        <v>0</v>
      </c>
      <c r="N2410" s="11"/>
      <c r="O2410" s="11"/>
    </row>
    <row r="2411" spans="1:15" x14ac:dyDescent="0.35">
      <c r="A2411" s="10" t="str">
        <f t="shared" si="79"/>
        <v>DISTRIBUCION VOLUMEN X CRITERIO (kg ó litros)CalimochoNOROESTE</v>
      </c>
      <c r="B2411" s="10">
        <v>0</v>
      </c>
      <c r="C2411" s="10">
        <v>0</v>
      </c>
      <c r="D2411" s="10" t="s">
        <v>8</v>
      </c>
      <c r="E2411" s="84">
        <v>2.474419955611229</v>
      </c>
      <c r="F2411" s="84">
        <v>10.583029262777673</v>
      </c>
      <c r="G2411" s="84">
        <v>3.1493605001876346</v>
      </c>
      <c r="H2411" s="11">
        <v>0</v>
      </c>
      <c r="I2411" s="11">
        <v>0</v>
      </c>
      <c r="J2411" s="11">
        <v>0</v>
      </c>
      <c r="K2411" s="11">
        <v>0</v>
      </c>
      <c r="L2411" s="11">
        <v>0</v>
      </c>
      <c r="M2411" s="11">
        <v>0</v>
      </c>
      <c r="N2411" s="11"/>
      <c r="O2411" s="11"/>
    </row>
    <row r="2412" spans="1:15" x14ac:dyDescent="0.35">
      <c r="A2412" s="10" t="str">
        <f t="shared" si="79"/>
        <v>DISTRIBUCION VOLUMEN X CRITERIO (kg ó litros)Calimocho&lt;2MIL</v>
      </c>
      <c r="B2412" s="10">
        <v>0</v>
      </c>
      <c r="C2412" s="10">
        <v>0</v>
      </c>
      <c r="D2412" s="10" t="s">
        <v>9</v>
      </c>
      <c r="E2412" s="84">
        <v>6.9563499254816072</v>
      </c>
      <c r="F2412" s="84">
        <v>3.6736555766462322</v>
      </c>
      <c r="G2412" s="84">
        <v>7.6113959186755427</v>
      </c>
      <c r="H2412" s="11">
        <v>0</v>
      </c>
      <c r="I2412" s="11">
        <v>0</v>
      </c>
      <c r="J2412" s="11">
        <v>0</v>
      </c>
      <c r="K2412" s="11">
        <v>0</v>
      </c>
      <c r="L2412" s="11">
        <v>0</v>
      </c>
      <c r="M2412" s="11">
        <v>0</v>
      </c>
      <c r="N2412" s="11"/>
      <c r="O2412" s="11"/>
    </row>
    <row r="2413" spans="1:15" x14ac:dyDescent="0.35">
      <c r="A2413" s="10" t="str">
        <f t="shared" si="79"/>
        <v>DISTRIBUCION VOLUMEN X CRITERIO (kg ó litros)Calimocho2-5MIL</v>
      </c>
      <c r="B2413" s="10">
        <v>0</v>
      </c>
      <c r="C2413" s="10">
        <v>0</v>
      </c>
      <c r="D2413" s="10" t="s">
        <v>10</v>
      </c>
      <c r="E2413" s="84">
        <v>1.9015892653336086</v>
      </c>
      <c r="F2413" s="84">
        <v>5.2317046851840932</v>
      </c>
      <c r="G2413" s="84">
        <v>5.1840064353805424</v>
      </c>
      <c r="H2413" s="11">
        <v>0</v>
      </c>
      <c r="I2413" s="11">
        <v>0</v>
      </c>
      <c r="J2413" s="11">
        <v>0</v>
      </c>
      <c r="K2413" s="11">
        <v>0</v>
      </c>
      <c r="L2413" s="11">
        <v>0</v>
      </c>
      <c r="M2413" s="11">
        <v>0</v>
      </c>
      <c r="N2413" s="11"/>
      <c r="O2413" s="11"/>
    </row>
    <row r="2414" spans="1:15" x14ac:dyDescent="0.35">
      <c r="A2414" s="10" t="str">
        <f t="shared" si="79"/>
        <v>DISTRIBUCION VOLUMEN X CRITERIO (kg ó litros)Calimocho5-10MIL</v>
      </c>
      <c r="B2414" s="10">
        <v>0</v>
      </c>
      <c r="C2414" s="10">
        <v>0</v>
      </c>
      <c r="D2414" s="10" t="s">
        <v>11</v>
      </c>
      <c r="E2414" s="84">
        <v>7.2435610960837353</v>
      </c>
      <c r="F2414" s="84">
        <v>7.6791445449786888</v>
      </c>
      <c r="G2414" s="84">
        <v>6.7319667110275887</v>
      </c>
      <c r="H2414" s="11">
        <v>0</v>
      </c>
      <c r="I2414" s="11">
        <v>0</v>
      </c>
      <c r="J2414" s="11">
        <v>0</v>
      </c>
      <c r="K2414" s="11">
        <v>0</v>
      </c>
      <c r="L2414" s="11">
        <v>0</v>
      </c>
      <c r="M2414" s="11">
        <v>0</v>
      </c>
      <c r="N2414" s="11"/>
      <c r="O2414" s="11"/>
    </row>
    <row r="2415" spans="1:15" x14ac:dyDescent="0.35">
      <c r="A2415" s="10" t="str">
        <f t="shared" si="79"/>
        <v>DISTRIBUCION VOLUMEN X CRITERIO (kg ó litros)Calimocho10-30MIL</v>
      </c>
      <c r="B2415" s="10">
        <v>0</v>
      </c>
      <c r="C2415" s="10">
        <v>0</v>
      </c>
      <c r="D2415" s="10" t="s">
        <v>12</v>
      </c>
      <c r="E2415" s="84">
        <v>11.669017382602664</v>
      </c>
      <c r="F2415" s="84">
        <v>14.027841014042828</v>
      </c>
      <c r="G2415" s="84">
        <v>16.392111617006442</v>
      </c>
      <c r="H2415" s="11">
        <v>0</v>
      </c>
      <c r="I2415" s="11">
        <v>0</v>
      </c>
      <c r="J2415" s="11">
        <v>0</v>
      </c>
      <c r="K2415" s="11">
        <v>0</v>
      </c>
      <c r="L2415" s="11">
        <v>0</v>
      </c>
      <c r="M2415" s="11">
        <v>0</v>
      </c>
      <c r="N2415" s="11"/>
      <c r="O2415" s="11"/>
    </row>
    <row r="2416" spans="1:15" x14ac:dyDescent="0.35">
      <c r="A2416" s="10" t="str">
        <f t="shared" si="79"/>
        <v>DISTRIBUCION VOLUMEN X CRITERIO (kg ó litros)Calimocho30-100MIL</v>
      </c>
      <c r="B2416" s="10">
        <v>0</v>
      </c>
      <c r="C2416" s="10">
        <v>0</v>
      </c>
      <c r="D2416" s="10" t="s">
        <v>13</v>
      </c>
      <c r="E2416" s="84">
        <v>20.287025554723623</v>
      </c>
      <c r="F2416" s="84">
        <v>19.755213009508633</v>
      </c>
      <c r="G2416" s="84">
        <v>14.261612544069704</v>
      </c>
      <c r="H2416" s="11">
        <v>0</v>
      </c>
      <c r="I2416" s="11">
        <v>0</v>
      </c>
      <c r="J2416" s="11">
        <v>0</v>
      </c>
      <c r="K2416" s="11">
        <v>0</v>
      </c>
      <c r="L2416" s="11">
        <v>0</v>
      </c>
      <c r="M2416" s="11">
        <v>0</v>
      </c>
      <c r="N2416" s="11"/>
      <c r="O2416" s="11"/>
    </row>
    <row r="2417" spans="1:15" x14ac:dyDescent="0.35">
      <c r="A2417" s="10" t="str">
        <f t="shared" si="79"/>
        <v>DISTRIBUCION VOLUMEN X CRITERIO (kg ó litros)Calimocho100-200MIL</v>
      </c>
      <c r="B2417" s="10">
        <v>0</v>
      </c>
      <c r="C2417" s="10">
        <v>0</v>
      </c>
      <c r="D2417" s="10" t="s">
        <v>14</v>
      </c>
      <c r="E2417" s="84">
        <v>24.677570361392235</v>
      </c>
      <c r="F2417" s="84">
        <v>26.85387033178942</v>
      </c>
      <c r="G2417" s="84">
        <v>18.557827325492688</v>
      </c>
      <c r="H2417" s="11">
        <v>0</v>
      </c>
      <c r="I2417" s="11">
        <v>0</v>
      </c>
      <c r="J2417" s="11">
        <v>0</v>
      </c>
      <c r="K2417" s="11">
        <v>0</v>
      </c>
      <c r="L2417" s="11">
        <v>0</v>
      </c>
      <c r="M2417" s="11">
        <v>0</v>
      </c>
      <c r="N2417" s="11"/>
      <c r="O2417" s="11"/>
    </row>
    <row r="2418" spans="1:15" x14ac:dyDescent="0.35">
      <c r="A2418" s="10" t="str">
        <f t="shared" si="79"/>
        <v>DISTRIBUCION VOLUMEN X CRITERIO (kg ó litros)Calimocho200-500MIL</v>
      </c>
      <c r="B2418" s="10">
        <v>0</v>
      </c>
      <c r="C2418" s="10">
        <v>0</v>
      </c>
      <c r="D2418" s="10" t="s">
        <v>15</v>
      </c>
      <c r="E2418" s="84">
        <v>12.325891259647527</v>
      </c>
      <c r="F2418" s="84">
        <v>12.431189066830814</v>
      </c>
      <c r="G2418" s="84">
        <v>14.569740855980642</v>
      </c>
      <c r="H2418" s="11">
        <v>0</v>
      </c>
      <c r="I2418" s="11">
        <v>0</v>
      </c>
      <c r="J2418" s="11">
        <v>0</v>
      </c>
      <c r="K2418" s="11">
        <v>0</v>
      </c>
      <c r="L2418" s="11">
        <v>0</v>
      </c>
      <c r="M2418" s="11">
        <v>0</v>
      </c>
      <c r="N2418" s="11"/>
      <c r="O2418" s="11"/>
    </row>
    <row r="2419" spans="1:15" x14ac:dyDescent="0.35">
      <c r="A2419" s="10" t="str">
        <f t="shared" si="79"/>
        <v>DISTRIBUCION VOLUMEN X CRITERIO (kg ó litros)Calimocho&gt;500MIL</v>
      </c>
      <c r="B2419" s="10">
        <v>0</v>
      </c>
      <c r="C2419" s="10">
        <v>0</v>
      </c>
      <c r="D2419" s="10" t="s">
        <v>16</v>
      </c>
      <c r="E2419" s="84">
        <v>14.938970775648372</v>
      </c>
      <c r="F2419" s="84">
        <v>10.347376521735255</v>
      </c>
      <c r="G2419" s="84">
        <v>16.691332200475053</v>
      </c>
      <c r="H2419" s="11">
        <v>0</v>
      </c>
      <c r="I2419" s="11">
        <v>0</v>
      </c>
      <c r="J2419" s="11">
        <v>0</v>
      </c>
      <c r="K2419" s="11">
        <v>0</v>
      </c>
      <c r="L2419" s="11">
        <v>0</v>
      </c>
      <c r="M2419" s="11">
        <v>0</v>
      </c>
      <c r="N2419" s="11"/>
      <c r="O2419" s="11"/>
    </row>
    <row r="2420" spans="1:15" x14ac:dyDescent="0.35">
      <c r="A2420" s="10" t="str">
        <f t="shared" si="79"/>
        <v>DISTRIBUCION VOLUMEN X CRITERIO (kg ó litros)CalimochoDE 15 A 19 AÑOS</v>
      </c>
      <c r="B2420" s="10">
        <v>0</v>
      </c>
      <c r="C2420" s="10">
        <v>0</v>
      </c>
      <c r="D2420" s="10" t="s">
        <v>35</v>
      </c>
      <c r="E2420" s="84">
        <v>2.131025348809275</v>
      </c>
      <c r="F2420" s="84">
        <v>3.150887500414743</v>
      </c>
      <c r="G2420" s="84" t="s">
        <v>213</v>
      </c>
      <c r="H2420" s="11">
        <v>0</v>
      </c>
      <c r="I2420" s="11">
        <v>0</v>
      </c>
      <c r="J2420" s="11">
        <v>0</v>
      </c>
      <c r="K2420" s="11">
        <v>0</v>
      </c>
      <c r="L2420" s="11">
        <v>0</v>
      </c>
      <c r="M2420" s="11">
        <v>0</v>
      </c>
      <c r="N2420" s="11"/>
      <c r="O2420" s="11"/>
    </row>
    <row r="2421" spans="1:15" x14ac:dyDescent="0.35">
      <c r="A2421" s="10" t="str">
        <f t="shared" si="79"/>
        <v>DISTRIBUCION VOLUMEN X CRITERIO (kg ó litros)CalimochoDE 20 A 24 AÑOS</v>
      </c>
      <c r="B2421" s="10">
        <v>0</v>
      </c>
      <c r="C2421" s="10">
        <v>0</v>
      </c>
      <c r="D2421" s="10" t="s">
        <v>36</v>
      </c>
      <c r="E2421" s="84">
        <v>1.7981152140986039</v>
      </c>
      <c r="F2421" s="84">
        <v>4.7253615196776346</v>
      </c>
      <c r="G2421" s="84">
        <v>3.9477799167715948</v>
      </c>
      <c r="H2421" s="11">
        <v>0</v>
      </c>
      <c r="I2421" s="11">
        <v>0</v>
      </c>
      <c r="J2421" s="11">
        <v>0</v>
      </c>
      <c r="K2421" s="11">
        <v>0</v>
      </c>
      <c r="L2421" s="11">
        <v>0</v>
      </c>
      <c r="M2421" s="11">
        <v>0</v>
      </c>
      <c r="N2421" s="11"/>
      <c r="O2421" s="11"/>
    </row>
    <row r="2422" spans="1:15" x14ac:dyDescent="0.35">
      <c r="A2422" s="10" t="str">
        <f t="shared" si="79"/>
        <v>DISTRIBUCION VOLUMEN X CRITERIO (kg ó litros)CalimochoDE 25 A 34 AÑOS</v>
      </c>
      <c r="B2422" s="10">
        <v>0</v>
      </c>
      <c r="C2422" s="10">
        <v>0</v>
      </c>
      <c r="D2422" s="10" t="s">
        <v>37</v>
      </c>
      <c r="E2422" s="84">
        <v>13.831395283138503</v>
      </c>
      <c r="F2422" s="84">
        <v>13.290379003260004</v>
      </c>
      <c r="G2422" s="84">
        <v>15.028661063546275</v>
      </c>
      <c r="H2422" s="11">
        <v>0</v>
      </c>
      <c r="I2422" s="11">
        <v>0</v>
      </c>
      <c r="J2422" s="11">
        <v>0</v>
      </c>
      <c r="K2422" s="11">
        <v>0</v>
      </c>
      <c r="L2422" s="11">
        <v>0</v>
      </c>
      <c r="M2422" s="11">
        <v>0</v>
      </c>
      <c r="N2422" s="11"/>
      <c r="O2422" s="11"/>
    </row>
    <row r="2423" spans="1:15" x14ac:dyDescent="0.35">
      <c r="A2423" s="10" t="str">
        <f t="shared" si="79"/>
        <v>DISTRIBUCION VOLUMEN X CRITERIO (kg ó litros)CalimochoDE 35 A 49 AÑOS</v>
      </c>
      <c r="B2423" s="10">
        <v>0</v>
      </c>
      <c r="C2423" s="10">
        <v>0</v>
      </c>
      <c r="D2423" s="10" t="s">
        <v>38</v>
      </c>
      <c r="E2423" s="84">
        <v>47.875086373115955</v>
      </c>
      <c r="F2423" s="84">
        <v>38.472919884535564</v>
      </c>
      <c r="G2423" s="84">
        <v>42.864581858568584</v>
      </c>
      <c r="H2423" s="11">
        <v>0</v>
      </c>
      <c r="I2423" s="11">
        <v>0</v>
      </c>
      <c r="J2423" s="11">
        <v>0</v>
      </c>
      <c r="K2423" s="11">
        <v>0</v>
      </c>
      <c r="L2423" s="11">
        <v>0</v>
      </c>
      <c r="M2423" s="11">
        <v>0</v>
      </c>
      <c r="N2423" s="11"/>
      <c r="O2423" s="11"/>
    </row>
    <row r="2424" spans="1:15" x14ac:dyDescent="0.35">
      <c r="A2424" s="10" t="str">
        <f t="shared" si="79"/>
        <v>DISTRIBUCION VOLUMEN X CRITERIO (kg ó litros)CalimochoDE 50 A 59 AÑOS</v>
      </c>
      <c r="B2424" s="10">
        <v>0</v>
      </c>
      <c r="C2424" s="10">
        <v>0</v>
      </c>
      <c r="D2424" s="10" t="s">
        <v>39</v>
      </c>
      <c r="E2424" s="84">
        <v>28.486922974223461</v>
      </c>
      <c r="F2424" s="84">
        <v>27.864604127224812</v>
      </c>
      <c r="G2424" s="84">
        <v>25.736175682161207</v>
      </c>
      <c r="H2424" s="11">
        <v>0</v>
      </c>
      <c r="I2424" s="11">
        <v>0</v>
      </c>
      <c r="J2424" s="11">
        <v>0</v>
      </c>
      <c r="K2424" s="11">
        <v>0</v>
      </c>
      <c r="L2424" s="11">
        <v>0</v>
      </c>
      <c r="M2424" s="11">
        <v>0</v>
      </c>
      <c r="N2424" s="11"/>
      <c r="O2424" s="11"/>
    </row>
    <row r="2425" spans="1:15" x14ac:dyDescent="0.35">
      <c r="A2425" s="10" t="str">
        <f t="shared" si="79"/>
        <v>DISTRIBUCION VOLUMEN X CRITERIO (kg ó litros)CalimochoDE 60 A 75 AÑOS</v>
      </c>
      <c r="B2425" s="10">
        <v>0</v>
      </c>
      <c r="C2425" s="10">
        <v>0</v>
      </c>
      <c r="D2425" s="10" t="s">
        <v>40</v>
      </c>
      <c r="E2425" s="84">
        <v>5.8774430879116153</v>
      </c>
      <c r="F2425" s="84">
        <v>12.495854897903904</v>
      </c>
      <c r="G2425" s="84">
        <v>12.422806257936847</v>
      </c>
      <c r="H2425" s="11">
        <v>0</v>
      </c>
      <c r="I2425" s="11">
        <v>0</v>
      </c>
      <c r="J2425" s="11">
        <v>0</v>
      </c>
      <c r="K2425" s="11">
        <v>0</v>
      </c>
      <c r="L2425" s="11">
        <v>0</v>
      </c>
      <c r="M2425" s="11">
        <v>0</v>
      </c>
      <c r="N2425" s="11"/>
      <c r="O2425" s="11"/>
    </row>
    <row r="2426" spans="1:15" x14ac:dyDescent="0.35">
      <c r="A2426" s="10" t="str">
        <f t="shared" si="79"/>
        <v>DISTRIBUCION VOLUMEN X CRITERIO (kg ó litros)CalimochoNIVEL ALTO</v>
      </c>
      <c r="B2426" s="10">
        <v>0</v>
      </c>
      <c r="C2426" s="10">
        <v>0</v>
      </c>
      <c r="D2426" s="10" t="s">
        <v>203</v>
      </c>
      <c r="E2426" s="84">
        <v>23.184827377232992</v>
      </c>
      <c r="F2426" s="84">
        <v>27.984705765249046</v>
      </c>
      <c r="G2426" s="84">
        <v>23.643531542910679</v>
      </c>
      <c r="H2426" s="11">
        <v>0</v>
      </c>
      <c r="I2426" s="11">
        <v>0</v>
      </c>
      <c r="J2426" s="11">
        <v>0</v>
      </c>
      <c r="K2426" s="11">
        <v>0</v>
      </c>
      <c r="L2426" s="11">
        <v>0</v>
      </c>
      <c r="M2426" s="11">
        <v>0</v>
      </c>
      <c r="N2426" s="11"/>
      <c r="O2426" s="11"/>
    </row>
    <row r="2427" spans="1:15" x14ac:dyDescent="0.35">
      <c r="A2427" s="10" t="str">
        <f t="shared" si="79"/>
        <v>DISTRIBUCION VOLUMEN X CRITERIO (kg ó litros)CalimochoNIVEL MEDIO ALTO</v>
      </c>
      <c r="B2427" s="10">
        <v>0</v>
      </c>
      <c r="C2427" s="10">
        <v>0</v>
      </c>
      <c r="D2427" s="10" t="s">
        <v>204</v>
      </c>
      <c r="E2427" s="84">
        <v>17.901077827670623</v>
      </c>
      <c r="F2427" s="84">
        <v>13.536464448728609</v>
      </c>
      <c r="G2427" s="84">
        <v>17.293594762902035</v>
      </c>
      <c r="H2427" s="11">
        <v>0</v>
      </c>
      <c r="I2427" s="11">
        <v>0</v>
      </c>
      <c r="J2427" s="11">
        <v>0</v>
      </c>
      <c r="K2427" s="11">
        <v>0</v>
      </c>
      <c r="L2427" s="11">
        <v>0</v>
      </c>
      <c r="M2427" s="11">
        <v>0</v>
      </c>
      <c r="N2427" s="11"/>
      <c r="O2427" s="11"/>
    </row>
    <row r="2428" spans="1:15" x14ac:dyDescent="0.35">
      <c r="A2428" s="10" t="str">
        <f t="shared" si="79"/>
        <v>DISTRIBUCION VOLUMEN X CRITERIO (kg ó litros)CalimochoNIVEL MEDIO</v>
      </c>
      <c r="B2428" s="10">
        <v>0</v>
      </c>
      <c r="C2428" s="10">
        <v>0</v>
      </c>
      <c r="D2428" s="10" t="s">
        <v>205</v>
      </c>
      <c r="E2428" s="84">
        <v>12.271606671792206</v>
      </c>
      <c r="F2428" s="84">
        <v>10.45100263801284</v>
      </c>
      <c r="G2428" s="84">
        <v>19.558344770040641</v>
      </c>
      <c r="H2428" s="11">
        <v>0</v>
      </c>
      <c r="I2428" s="11">
        <v>0</v>
      </c>
      <c r="J2428" s="11">
        <v>0</v>
      </c>
      <c r="K2428" s="11">
        <v>0</v>
      </c>
      <c r="L2428" s="11">
        <v>0</v>
      </c>
      <c r="M2428" s="11">
        <v>0</v>
      </c>
      <c r="N2428" s="11"/>
      <c r="O2428" s="11"/>
    </row>
    <row r="2429" spans="1:15" x14ac:dyDescent="0.35">
      <c r="A2429" s="10" t="str">
        <f t="shared" si="79"/>
        <v>DISTRIBUCION VOLUMEN X CRITERIO (kg ó litros)CalimochoNIVEL MEDIO BAJO</v>
      </c>
      <c r="B2429" s="10">
        <v>0</v>
      </c>
      <c r="C2429" s="10">
        <v>0</v>
      </c>
      <c r="D2429" s="10" t="s">
        <v>206</v>
      </c>
      <c r="E2429" s="84">
        <v>22.132273390635</v>
      </c>
      <c r="F2429" s="84">
        <v>23.176597305136422</v>
      </c>
      <c r="G2429" s="84">
        <v>16.094269770569319</v>
      </c>
      <c r="H2429" s="11">
        <v>0</v>
      </c>
      <c r="I2429" s="11">
        <v>0</v>
      </c>
      <c r="J2429" s="11">
        <v>0</v>
      </c>
      <c r="K2429" s="11">
        <v>0</v>
      </c>
      <c r="L2429" s="11">
        <v>0</v>
      </c>
      <c r="M2429" s="11">
        <v>0</v>
      </c>
      <c r="N2429" s="11"/>
      <c r="O2429" s="11"/>
    </row>
    <row r="2430" spans="1:15" x14ac:dyDescent="0.35">
      <c r="A2430" s="10" t="str">
        <f t="shared" si="79"/>
        <v>DISTRIBUCION VOLUMEN X CRITERIO (kg ó litros)CalimochoNIVEL BAJO</v>
      </c>
      <c r="B2430" s="10">
        <v>0</v>
      </c>
      <c r="C2430" s="10">
        <v>0</v>
      </c>
      <c r="D2430" s="10" t="s">
        <v>207</v>
      </c>
      <c r="E2430" s="84">
        <v>24.510195899040031</v>
      </c>
      <c r="F2430" s="84">
        <v>24.851219938563567</v>
      </c>
      <c r="G2430" s="84">
        <v>23.410253478533214</v>
      </c>
      <c r="H2430" s="11">
        <v>0</v>
      </c>
      <c r="I2430" s="11">
        <v>0</v>
      </c>
      <c r="J2430" s="11">
        <v>0</v>
      </c>
      <c r="K2430" s="11">
        <v>0</v>
      </c>
      <c r="L2430" s="11">
        <v>0</v>
      </c>
      <c r="M2430" s="11">
        <v>0</v>
      </c>
      <c r="N2430" s="11"/>
      <c r="O2430" s="11"/>
    </row>
    <row r="2431" spans="1:15" x14ac:dyDescent="0.35">
      <c r="A2431" s="10" t="str">
        <f t="shared" si="79"/>
        <v>DISTRIBUCION VOLUMEN X CRITERIO (kg ó litros)CalimochoHOMBRE</v>
      </c>
      <c r="B2431" s="10">
        <v>0</v>
      </c>
      <c r="C2431" s="10">
        <v>0</v>
      </c>
      <c r="D2431" s="10" t="s">
        <v>17</v>
      </c>
      <c r="E2431" s="84">
        <v>45.547135760750969</v>
      </c>
      <c r="F2431" s="84">
        <v>57.668523559628646</v>
      </c>
      <c r="G2431" s="84">
        <v>44.135158523097843</v>
      </c>
      <c r="H2431" s="11">
        <v>0</v>
      </c>
      <c r="I2431" s="11">
        <v>0</v>
      </c>
      <c r="J2431" s="11">
        <v>0</v>
      </c>
      <c r="K2431" s="11">
        <v>0</v>
      </c>
      <c r="L2431" s="11">
        <v>0</v>
      </c>
      <c r="M2431" s="11">
        <v>0</v>
      </c>
      <c r="N2431" s="11"/>
      <c r="O2431" s="11"/>
    </row>
    <row r="2432" spans="1:15" x14ac:dyDescent="0.35">
      <c r="A2432" s="10" t="str">
        <f t="shared" si="79"/>
        <v>DISTRIBUCION VOLUMEN X CRITERIO (kg ó litros)CalimochoMUJER</v>
      </c>
      <c r="B2432" s="10">
        <v>0</v>
      </c>
      <c r="C2432" s="10">
        <v>0</v>
      </c>
      <c r="D2432" s="10" t="s">
        <v>18</v>
      </c>
      <c r="E2432" s="84">
        <v>54.45284749824534</v>
      </c>
      <c r="F2432" s="84">
        <v>42.331476440371354</v>
      </c>
      <c r="G2432" s="84">
        <v>55.864841476902136</v>
      </c>
      <c r="H2432" s="11">
        <v>0</v>
      </c>
      <c r="I2432" s="11">
        <v>0</v>
      </c>
      <c r="J2432" s="11">
        <v>0</v>
      </c>
      <c r="K2432" s="11">
        <v>0</v>
      </c>
      <c r="L2432" s="11">
        <v>0</v>
      </c>
      <c r="M2432" s="11">
        <v>0</v>
      </c>
      <c r="N2432" s="11"/>
      <c r="O2432" s="11"/>
    </row>
    <row r="2433" spans="1:15" x14ac:dyDescent="0.35">
      <c r="A2433" s="10" t="str">
        <f>$B$1713&amp;$C$2433&amp;D2433</f>
        <v>DISTRIBUCION VOLUMEN X CRITERIO (kg ó litros)RebujitoT.ESPAÑA</v>
      </c>
      <c r="B2433" s="10">
        <v>0</v>
      </c>
      <c r="C2433" s="10" t="s">
        <v>170</v>
      </c>
      <c r="D2433" s="10" t="s">
        <v>32</v>
      </c>
      <c r="E2433" s="84">
        <v>100</v>
      </c>
      <c r="F2433" s="84">
        <v>100</v>
      </c>
      <c r="G2433" s="84">
        <v>100</v>
      </c>
      <c r="H2433" s="11">
        <v>0</v>
      </c>
      <c r="I2433" s="11">
        <v>0</v>
      </c>
      <c r="J2433" s="11">
        <v>0</v>
      </c>
      <c r="K2433" s="11">
        <v>0</v>
      </c>
      <c r="L2433" s="11">
        <v>0</v>
      </c>
      <c r="M2433" s="11">
        <v>0</v>
      </c>
      <c r="N2433" s="11"/>
      <c r="O2433" s="11"/>
    </row>
    <row r="2434" spans="1:15" x14ac:dyDescent="0.35">
      <c r="A2434" s="10" t="str">
        <f t="shared" ref="A2434:A2462" si="80">$B$1713&amp;$C$2433&amp;D2434</f>
        <v>DISTRIBUCION VOLUMEN X CRITERIO (kg ó litros)RebujitoBCN AM</v>
      </c>
      <c r="B2434" s="10">
        <v>0</v>
      </c>
      <c r="C2434" s="10">
        <v>0</v>
      </c>
      <c r="D2434" s="10" t="s">
        <v>1</v>
      </c>
      <c r="E2434" s="84" t="s">
        <v>213</v>
      </c>
      <c r="F2434" s="84">
        <v>0.31705115163141401</v>
      </c>
      <c r="G2434" s="84">
        <v>2.4247669443162376</v>
      </c>
      <c r="H2434" s="11">
        <v>0</v>
      </c>
      <c r="I2434" s="11">
        <v>0</v>
      </c>
      <c r="J2434" s="11">
        <v>0</v>
      </c>
      <c r="K2434" s="11">
        <v>0</v>
      </c>
      <c r="L2434" s="11">
        <v>0</v>
      </c>
      <c r="M2434" s="11">
        <v>0</v>
      </c>
      <c r="N2434" s="11"/>
      <c r="O2434" s="11"/>
    </row>
    <row r="2435" spans="1:15" x14ac:dyDescent="0.35">
      <c r="A2435" s="10" t="str">
        <f t="shared" si="80"/>
        <v>DISTRIBUCION VOLUMEN X CRITERIO (kg ó litros)RebujitoREST.CAT ARAGON</v>
      </c>
      <c r="B2435" s="10">
        <v>0</v>
      </c>
      <c r="C2435" s="10">
        <v>0</v>
      </c>
      <c r="D2435" s="10" t="s">
        <v>2</v>
      </c>
      <c r="E2435" s="84">
        <v>0.19474315038739615</v>
      </c>
      <c r="F2435" s="84">
        <v>4.3914518354833909</v>
      </c>
      <c r="G2435" s="84">
        <v>3.6762841404684283</v>
      </c>
      <c r="H2435" s="11">
        <v>0</v>
      </c>
      <c r="I2435" s="11">
        <v>0</v>
      </c>
      <c r="J2435" s="11">
        <v>0</v>
      </c>
      <c r="K2435" s="11">
        <v>0</v>
      </c>
      <c r="L2435" s="11">
        <v>0</v>
      </c>
      <c r="M2435" s="11">
        <v>0</v>
      </c>
      <c r="N2435" s="11"/>
      <c r="O2435" s="11"/>
    </row>
    <row r="2436" spans="1:15" x14ac:dyDescent="0.35">
      <c r="A2436" s="10" t="str">
        <f t="shared" si="80"/>
        <v>DISTRIBUCION VOLUMEN X CRITERIO (kg ó litros)RebujitoLEVANTE</v>
      </c>
      <c r="B2436" s="10">
        <v>0</v>
      </c>
      <c r="C2436" s="10">
        <v>0</v>
      </c>
      <c r="D2436" s="10" t="s">
        <v>3</v>
      </c>
      <c r="E2436" s="84">
        <v>1.7226923627988302</v>
      </c>
      <c r="F2436" s="84">
        <v>0.13467663168603156</v>
      </c>
      <c r="G2436" s="84">
        <v>1.2520071387448655</v>
      </c>
      <c r="H2436" s="11">
        <v>0</v>
      </c>
      <c r="I2436" s="11">
        <v>0</v>
      </c>
      <c r="J2436" s="11">
        <v>0</v>
      </c>
      <c r="K2436" s="11">
        <v>0</v>
      </c>
      <c r="L2436" s="11">
        <v>0</v>
      </c>
      <c r="M2436" s="11">
        <v>0</v>
      </c>
      <c r="N2436" s="11"/>
      <c r="O2436" s="11"/>
    </row>
    <row r="2437" spans="1:15" x14ac:dyDescent="0.35">
      <c r="A2437" s="10" t="str">
        <f t="shared" si="80"/>
        <v>DISTRIBUCION VOLUMEN X CRITERIO (kg ó litros)RebujitoANDALUCIA</v>
      </c>
      <c r="B2437" s="10">
        <v>0</v>
      </c>
      <c r="C2437" s="10">
        <v>0</v>
      </c>
      <c r="D2437" s="10" t="s">
        <v>4</v>
      </c>
      <c r="E2437" s="84">
        <v>87.167539022898538</v>
      </c>
      <c r="F2437" s="84">
        <v>90.611265989041016</v>
      </c>
      <c r="G2437" s="84">
        <v>88.470998021354845</v>
      </c>
      <c r="H2437" s="11">
        <v>0</v>
      </c>
      <c r="I2437" s="11">
        <v>0</v>
      </c>
      <c r="J2437" s="11">
        <v>0</v>
      </c>
      <c r="K2437" s="11">
        <v>0</v>
      </c>
      <c r="L2437" s="11">
        <v>0</v>
      </c>
      <c r="M2437" s="11">
        <v>0</v>
      </c>
      <c r="N2437" s="11"/>
      <c r="O2437" s="11"/>
    </row>
    <row r="2438" spans="1:15" x14ac:dyDescent="0.35">
      <c r="A2438" s="10" t="str">
        <f t="shared" si="80"/>
        <v>DISTRIBUCION VOLUMEN X CRITERIO (kg ó litros)RebujitoMDD AM</v>
      </c>
      <c r="B2438" s="10">
        <v>0</v>
      </c>
      <c r="C2438" s="10">
        <v>0</v>
      </c>
      <c r="D2438" s="10" t="s">
        <v>5</v>
      </c>
      <c r="E2438" s="84">
        <v>4.905603108509025</v>
      </c>
      <c r="F2438" s="84">
        <v>1.6979184923573847</v>
      </c>
      <c r="G2438" s="84" t="s">
        <v>213</v>
      </c>
      <c r="H2438" s="11">
        <v>0</v>
      </c>
      <c r="I2438" s="11">
        <v>0</v>
      </c>
      <c r="J2438" s="11">
        <v>0</v>
      </c>
      <c r="K2438" s="11">
        <v>0</v>
      </c>
      <c r="L2438" s="11">
        <v>0</v>
      </c>
      <c r="M2438" s="11">
        <v>0</v>
      </c>
      <c r="N2438" s="11"/>
      <c r="O2438" s="11"/>
    </row>
    <row r="2439" spans="1:15" x14ac:dyDescent="0.35">
      <c r="A2439" s="10" t="str">
        <f t="shared" si="80"/>
        <v>DISTRIBUCION VOLUMEN X CRITERIO (kg ó litros)RebujitoRTO CENTRO</v>
      </c>
      <c r="B2439" s="10">
        <v>0</v>
      </c>
      <c r="C2439" s="10">
        <v>0</v>
      </c>
      <c r="D2439" s="10" t="s">
        <v>6</v>
      </c>
      <c r="E2439" s="84">
        <v>2.5362621357209942</v>
      </c>
      <c r="F2439" s="84">
        <v>1.0187079080489232</v>
      </c>
      <c r="G2439" s="84">
        <v>3.4737489982146088</v>
      </c>
      <c r="H2439" s="11">
        <v>0</v>
      </c>
      <c r="I2439" s="11">
        <v>0</v>
      </c>
      <c r="J2439" s="11">
        <v>0</v>
      </c>
      <c r="K2439" s="11">
        <v>0</v>
      </c>
      <c r="L2439" s="11">
        <v>0</v>
      </c>
      <c r="M2439" s="11">
        <v>0</v>
      </c>
      <c r="N2439" s="11"/>
      <c r="O2439" s="11"/>
    </row>
    <row r="2440" spans="1:15" x14ac:dyDescent="0.35">
      <c r="A2440" s="10" t="str">
        <f t="shared" si="80"/>
        <v>DISTRIBUCION VOLUMEN X CRITERIO (kg ó litros)RebujitoNORTE-CENTRO</v>
      </c>
      <c r="B2440" s="10">
        <v>0</v>
      </c>
      <c r="C2440" s="10">
        <v>0</v>
      </c>
      <c r="D2440" s="10" t="s">
        <v>7</v>
      </c>
      <c r="E2440" s="84">
        <v>2.7213840309903867</v>
      </c>
      <c r="F2440" s="84">
        <v>1.8289257093171627</v>
      </c>
      <c r="G2440" s="84">
        <v>0.27037270145201947</v>
      </c>
      <c r="H2440" s="11">
        <v>0</v>
      </c>
      <c r="I2440" s="11">
        <v>0</v>
      </c>
      <c r="J2440" s="11">
        <v>0</v>
      </c>
      <c r="K2440" s="11">
        <v>0</v>
      </c>
      <c r="L2440" s="11">
        <v>0</v>
      </c>
      <c r="M2440" s="11">
        <v>0</v>
      </c>
      <c r="N2440" s="11"/>
      <c r="O2440" s="11"/>
    </row>
    <row r="2441" spans="1:15" x14ac:dyDescent="0.35">
      <c r="A2441" s="10" t="str">
        <f t="shared" si="80"/>
        <v>DISTRIBUCION VOLUMEN X CRITERIO (kg ó litros)RebujitoNOROESTE</v>
      </c>
      <c r="B2441" s="10">
        <v>0</v>
      </c>
      <c r="C2441" s="10">
        <v>0</v>
      </c>
      <c r="D2441" s="10" t="s">
        <v>8</v>
      </c>
      <c r="E2441" s="84">
        <v>0.7517799069549832</v>
      </c>
      <c r="F2441" s="84" t="s">
        <v>213</v>
      </c>
      <c r="G2441" s="84">
        <v>0.43181123925266629</v>
      </c>
      <c r="H2441" s="11">
        <v>0</v>
      </c>
      <c r="I2441" s="11">
        <v>0</v>
      </c>
      <c r="J2441" s="11">
        <v>0</v>
      </c>
      <c r="K2441" s="11">
        <v>0</v>
      </c>
      <c r="L2441" s="11">
        <v>0</v>
      </c>
      <c r="M2441" s="11">
        <v>0</v>
      </c>
      <c r="N2441" s="11"/>
      <c r="O2441" s="11"/>
    </row>
    <row r="2442" spans="1:15" x14ac:dyDescent="0.35">
      <c r="A2442" s="10" t="str">
        <f t="shared" si="80"/>
        <v>DISTRIBUCION VOLUMEN X CRITERIO (kg ó litros)Rebujito&lt;2MIL</v>
      </c>
      <c r="B2442" s="10">
        <v>0</v>
      </c>
      <c r="C2442" s="10">
        <v>0</v>
      </c>
      <c r="D2442" s="10" t="s">
        <v>9</v>
      </c>
      <c r="E2442" s="84">
        <v>0.54762354264002211</v>
      </c>
      <c r="F2442" s="84">
        <v>0.501584145384526</v>
      </c>
      <c r="G2442" s="84" t="s">
        <v>213</v>
      </c>
      <c r="H2442" s="11">
        <v>0</v>
      </c>
      <c r="I2442" s="11">
        <v>0</v>
      </c>
      <c r="J2442" s="11">
        <v>0</v>
      </c>
      <c r="K2442" s="11">
        <v>0</v>
      </c>
      <c r="L2442" s="11">
        <v>0</v>
      </c>
      <c r="M2442" s="11">
        <v>0</v>
      </c>
      <c r="N2442" s="11"/>
      <c r="O2442" s="11"/>
    </row>
    <row r="2443" spans="1:15" x14ac:dyDescent="0.35">
      <c r="A2443" s="10" t="str">
        <f t="shared" si="80"/>
        <v>DISTRIBUCION VOLUMEN X CRITERIO (kg ó litros)Rebujito2-5MIL</v>
      </c>
      <c r="B2443" s="10">
        <v>0</v>
      </c>
      <c r="C2443" s="10">
        <v>0</v>
      </c>
      <c r="D2443" s="10" t="s">
        <v>10</v>
      </c>
      <c r="E2443" s="84" t="s">
        <v>213</v>
      </c>
      <c r="F2443" s="84">
        <v>3.8505869891500955</v>
      </c>
      <c r="G2443" s="84">
        <v>1.9319872598891674</v>
      </c>
      <c r="H2443" s="11">
        <v>0</v>
      </c>
      <c r="I2443" s="11">
        <v>0</v>
      </c>
      <c r="J2443" s="11">
        <v>0</v>
      </c>
      <c r="K2443" s="11">
        <v>0</v>
      </c>
      <c r="L2443" s="11">
        <v>0</v>
      </c>
      <c r="M2443" s="11">
        <v>0</v>
      </c>
      <c r="N2443" s="11"/>
      <c r="O2443" s="11"/>
    </row>
    <row r="2444" spans="1:15" x14ac:dyDescent="0.35">
      <c r="A2444" s="10" t="str">
        <f t="shared" si="80"/>
        <v>DISTRIBUCION VOLUMEN X CRITERIO (kg ó litros)Rebujito5-10MIL</v>
      </c>
      <c r="B2444" s="10">
        <v>0</v>
      </c>
      <c r="C2444" s="10">
        <v>0</v>
      </c>
      <c r="D2444" s="10" t="s">
        <v>11</v>
      </c>
      <c r="E2444" s="84">
        <v>3.4179414263141985</v>
      </c>
      <c r="F2444" s="84">
        <v>13.524646926477155</v>
      </c>
      <c r="G2444" s="84">
        <v>12.116231246572985</v>
      </c>
      <c r="H2444" s="11">
        <v>0</v>
      </c>
      <c r="I2444" s="11">
        <v>0</v>
      </c>
      <c r="J2444" s="11">
        <v>0</v>
      </c>
      <c r="K2444" s="11">
        <v>0</v>
      </c>
      <c r="L2444" s="11">
        <v>0</v>
      </c>
      <c r="M2444" s="11">
        <v>0</v>
      </c>
      <c r="N2444" s="11"/>
      <c r="O2444" s="11"/>
    </row>
    <row r="2445" spans="1:15" x14ac:dyDescent="0.35">
      <c r="A2445" s="10" t="str">
        <f t="shared" si="80"/>
        <v>DISTRIBUCION VOLUMEN X CRITERIO (kg ó litros)Rebujito10-30MIL</v>
      </c>
      <c r="B2445" s="10">
        <v>0</v>
      </c>
      <c r="C2445" s="10">
        <v>0</v>
      </c>
      <c r="D2445" s="10" t="s">
        <v>12</v>
      </c>
      <c r="E2445" s="84">
        <v>28.84981129799456</v>
      </c>
      <c r="F2445" s="84">
        <v>29.623029817800766</v>
      </c>
      <c r="G2445" s="84">
        <v>27.324329576731277</v>
      </c>
      <c r="H2445" s="11">
        <v>0</v>
      </c>
      <c r="I2445" s="11">
        <v>0</v>
      </c>
      <c r="J2445" s="11">
        <v>0</v>
      </c>
      <c r="K2445" s="11">
        <v>0</v>
      </c>
      <c r="L2445" s="11">
        <v>0</v>
      </c>
      <c r="M2445" s="11">
        <v>0</v>
      </c>
      <c r="N2445" s="11"/>
      <c r="O2445" s="11"/>
    </row>
    <row r="2446" spans="1:15" x14ac:dyDescent="0.35">
      <c r="A2446" s="10" t="str">
        <f t="shared" si="80"/>
        <v>DISTRIBUCION VOLUMEN X CRITERIO (kg ó litros)Rebujito30-100MIL</v>
      </c>
      <c r="B2446" s="10">
        <v>0</v>
      </c>
      <c r="C2446" s="10">
        <v>0</v>
      </c>
      <c r="D2446" s="10" t="s">
        <v>13</v>
      </c>
      <c r="E2446" s="84">
        <v>15.050653465178446</v>
      </c>
      <c r="F2446" s="84">
        <v>21.090918096151402</v>
      </c>
      <c r="G2446" s="84">
        <v>23.131832168765339</v>
      </c>
      <c r="H2446" s="11">
        <v>0</v>
      </c>
      <c r="I2446" s="11">
        <v>0</v>
      </c>
      <c r="J2446" s="11">
        <v>0</v>
      </c>
      <c r="K2446" s="11">
        <v>0</v>
      </c>
      <c r="L2446" s="11">
        <v>0</v>
      </c>
      <c r="M2446" s="11">
        <v>0</v>
      </c>
      <c r="N2446" s="11"/>
      <c r="O2446" s="11"/>
    </row>
    <row r="2447" spans="1:15" x14ac:dyDescent="0.35">
      <c r="A2447" s="10" t="str">
        <f t="shared" si="80"/>
        <v>DISTRIBUCION VOLUMEN X CRITERIO (kg ó litros)Rebujito100-200MIL</v>
      </c>
      <c r="B2447" s="10">
        <v>0</v>
      </c>
      <c r="C2447" s="10">
        <v>0</v>
      </c>
      <c r="D2447" s="10" t="s">
        <v>14</v>
      </c>
      <c r="E2447" s="84">
        <v>4.3690657248009375</v>
      </c>
      <c r="F2447" s="84" t="s">
        <v>213</v>
      </c>
      <c r="G2447" s="84">
        <v>5.3689338563746389</v>
      </c>
      <c r="H2447" s="11">
        <v>0</v>
      </c>
      <c r="I2447" s="11">
        <v>0</v>
      </c>
      <c r="J2447" s="11">
        <v>0</v>
      </c>
      <c r="K2447" s="11">
        <v>0</v>
      </c>
      <c r="L2447" s="11">
        <v>0</v>
      </c>
      <c r="M2447" s="11">
        <v>0</v>
      </c>
      <c r="N2447" s="11"/>
      <c r="O2447" s="11"/>
    </row>
    <row r="2448" spans="1:15" x14ac:dyDescent="0.35">
      <c r="A2448" s="10" t="str">
        <f t="shared" si="80"/>
        <v>DISTRIBUCION VOLUMEN X CRITERIO (kg ó litros)Rebujito200-500MIL</v>
      </c>
      <c r="B2448" s="10">
        <v>0</v>
      </c>
      <c r="C2448" s="10">
        <v>0</v>
      </c>
      <c r="D2448" s="10" t="s">
        <v>15</v>
      </c>
      <c r="E2448" s="84">
        <v>18.379199755201846</v>
      </c>
      <c r="F2448" s="84">
        <v>2.4895750721021117</v>
      </c>
      <c r="G2448" s="84">
        <v>7.251975167036111</v>
      </c>
      <c r="H2448" s="11">
        <v>0</v>
      </c>
      <c r="I2448" s="11">
        <v>0</v>
      </c>
      <c r="J2448" s="11">
        <v>0</v>
      </c>
      <c r="K2448" s="11">
        <v>0</v>
      </c>
      <c r="L2448" s="11">
        <v>0</v>
      </c>
      <c r="M2448" s="11">
        <v>0</v>
      </c>
      <c r="N2448" s="11"/>
      <c r="O2448" s="11"/>
    </row>
    <row r="2449" spans="1:15" x14ac:dyDescent="0.35">
      <c r="A2449" s="10" t="str">
        <f t="shared" si="80"/>
        <v>DISTRIBUCION VOLUMEN X CRITERIO (kg ó litros)Rebujito&gt;500MIL</v>
      </c>
      <c r="B2449" s="10">
        <v>0</v>
      </c>
      <c r="C2449" s="10">
        <v>0</v>
      </c>
      <c r="D2449" s="10" t="s">
        <v>16</v>
      </c>
      <c r="E2449" s="84">
        <v>29.385716275177803</v>
      </c>
      <c r="F2449" s="84">
        <v>28.919646985573706</v>
      </c>
      <c r="G2449" s="84">
        <v>22.874704677236377</v>
      </c>
      <c r="H2449" s="11">
        <v>0</v>
      </c>
      <c r="I2449" s="11">
        <v>0</v>
      </c>
      <c r="J2449" s="11">
        <v>0</v>
      </c>
      <c r="K2449" s="11">
        <v>0</v>
      </c>
      <c r="L2449" s="11">
        <v>0</v>
      </c>
      <c r="M2449" s="11">
        <v>0</v>
      </c>
      <c r="N2449" s="11"/>
      <c r="O2449" s="11"/>
    </row>
    <row r="2450" spans="1:15" x14ac:dyDescent="0.35">
      <c r="A2450" s="10" t="str">
        <f t="shared" si="80"/>
        <v>DISTRIBUCION VOLUMEN X CRITERIO (kg ó litros)RebujitoDE 15 A 19 AÑOS</v>
      </c>
      <c r="B2450" s="10">
        <v>0</v>
      </c>
      <c r="C2450" s="10">
        <v>0</v>
      </c>
      <c r="D2450" s="10" t="s">
        <v>35</v>
      </c>
      <c r="E2450" s="84" t="s">
        <v>213</v>
      </c>
      <c r="F2450" s="84" t="s">
        <v>213</v>
      </c>
      <c r="G2450" s="84">
        <v>6.3005179866053478</v>
      </c>
      <c r="H2450" s="11">
        <v>0</v>
      </c>
      <c r="I2450" s="11">
        <v>0</v>
      </c>
      <c r="J2450" s="11">
        <v>0</v>
      </c>
      <c r="K2450" s="11">
        <v>0</v>
      </c>
      <c r="L2450" s="11">
        <v>0</v>
      </c>
      <c r="M2450" s="11">
        <v>0</v>
      </c>
      <c r="N2450" s="11"/>
      <c r="O2450" s="11"/>
    </row>
    <row r="2451" spans="1:15" x14ac:dyDescent="0.35">
      <c r="A2451" s="10" t="str">
        <f t="shared" si="80"/>
        <v>DISTRIBUCION VOLUMEN X CRITERIO (kg ó litros)RebujitoDE 20 A 24 AÑOS</v>
      </c>
      <c r="B2451" s="10">
        <v>0</v>
      </c>
      <c r="C2451" s="10">
        <v>0</v>
      </c>
      <c r="D2451" s="10" t="s">
        <v>36</v>
      </c>
      <c r="E2451" s="84">
        <v>12.181173550379446</v>
      </c>
      <c r="F2451" s="84">
        <v>1.2880605545467469</v>
      </c>
      <c r="G2451" s="84">
        <v>7.2848512894989783</v>
      </c>
      <c r="H2451" s="11">
        <v>0</v>
      </c>
      <c r="I2451" s="11">
        <v>0</v>
      </c>
      <c r="J2451" s="11">
        <v>0</v>
      </c>
      <c r="K2451" s="11">
        <v>0</v>
      </c>
      <c r="L2451" s="11">
        <v>0</v>
      </c>
      <c r="M2451" s="11">
        <v>0</v>
      </c>
      <c r="N2451" s="11"/>
      <c r="O2451" s="11"/>
    </row>
    <row r="2452" spans="1:15" x14ac:dyDescent="0.35">
      <c r="A2452" s="10" t="str">
        <f t="shared" si="80"/>
        <v>DISTRIBUCION VOLUMEN X CRITERIO (kg ó litros)RebujitoDE 25 A 34 AÑOS</v>
      </c>
      <c r="B2452" s="10">
        <v>0</v>
      </c>
      <c r="C2452" s="10">
        <v>0</v>
      </c>
      <c r="D2452" s="10" t="s">
        <v>37</v>
      </c>
      <c r="E2452" s="84">
        <v>21.165218937385578</v>
      </c>
      <c r="F2452" s="84">
        <v>8.5916791339006711</v>
      </c>
      <c r="G2452" s="84">
        <v>9.7640861795543472</v>
      </c>
      <c r="H2452" s="11">
        <v>0</v>
      </c>
      <c r="I2452" s="11">
        <v>0</v>
      </c>
      <c r="J2452" s="11">
        <v>0</v>
      </c>
      <c r="K2452" s="11">
        <v>0</v>
      </c>
      <c r="L2452" s="11">
        <v>0</v>
      </c>
      <c r="M2452" s="11">
        <v>0</v>
      </c>
      <c r="N2452" s="11"/>
      <c r="O2452" s="11"/>
    </row>
    <row r="2453" spans="1:15" x14ac:dyDescent="0.35">
      <c r="A2453" s="10" t="str">
        <f t="shared" si="80"/>
        <v>DISTRIBUCION VOLUMEN X CRITERIO (kg ó litros)RebujitoDE 35 A 49 AÑOS</v>
      </c>
      <c r="B2453" s="10">
        <v>0</v>
      </c>
      <c r="C2453" s="10">
        <v>0</v>
      </c>
      <c r="D2453" s="10" t="s">
        <v>38</v>
      </c>
      <c r="E2453" s="84">
        <v>13.404227515490364</v>
      </c>
      <c r="F2453" s="84">
        <v>6.6662781798331032</v>
      </c>
      <c r="G2453" s="84">
        <v>20.908738906772548</v>
      </c>
      <c r="H2453" s="11">
        <v>0</v>
      </c>
      <c r="I2453" s="11">
        <v>0</v>
      </c>
      <c r="J2453" s="11">
        <v>0</v>
      </c>
      <c r="K2453" s="11">
        <v>0</v>
      </c>
      <c r="L2453" s="11">
        <v>0</v>
      </c>
      <c r="M2453" s="11">
        <v>0</v>
      </c>
      <c r="N2453" s="11"/>
      <c r="O2453" s="11"/>
    </row>
    <row r="2454" spans="1:15" x14ac:dyDescent="0.35">
      <c r="A2454" s="10" t="str">
        <f t="shared" si="80"/>
        <v>DISTRIBUCION VOLUMEN X CRITERIO (kg ó litros)RebujitoDE 50 A 59 AÑOS</v>
      </c>
      <c r="B2454" s="10">
        <v>0</v>
      </c>
      <c r="C2454" s="10">
        <v>0</v>
      </c>
      <c r="D2454" s="10" t="s">
        <v>39</v>
      </c>
      <c r="E2454" s="84">
        <v>21.921883066243954</v>
      </c>
      <c r="F2454" s="84">
        <v>37.827735721896708</v>
      </c>
      <c r="G2454" s="84">
        <v>17.605755325019064</v>
      </c>
      <c r="H2454" s="11">
        <v>0</v>
      </c>
      <c r="I2454" s="11">
        <v>0</v>
      </c>
      <c r="J2454" s="11">
        <v>0</v>
      </c>
      <c r="K2454" s="11">
        <v>0</v>
      </c>
      <c r="L2454" s="11">
        <v>0</v>
      </c>
      <c r="M2454" s="11">
        <v>0</v>
      </c>
      <c r="N2454" s="11"/>
      <c r="O2454" s="11"/>
    </row>
    <row r="2455" spans="1:15" x14ac:dyDescent="0.35">
      <c r="A2455" s="10" t="str">
        <f t="shared" si="80"/>
        <v>DISTRIBUCION VOLUMEN X CRITERIO (kg ó litros)RebujitoDE 60 A 75 AÑOS</v>
      </c>
      <c r="B2455" s="10">
        <v>0</v>
      </c>
      <c r="C2455" s="10">
        <v>0</v>
      </c>
      <c r="D2455" s="10" t="s">
        <v>40</v>
      </c>
      <c r="E2455" s="84">
        <v>31.327505394832738</v>
      </c>
      <c r="F2455" s="84">
        <v>45.626239192394166</v>
      </c>
      <c r="G2455" s="84">
        <v>38.136043919590222</v>
      </c>
      <c r="H2455" s="11">
        <v>0</v>
      </c>
      <c r="I2455" s="11">
        <v>0</v>
      </c>
      <c r="J2455" s="11">
        <v>0</v>
      </c>
      <c r="K2455" s="11">
        <v>0</v>
      </c>
      <c r="L2455" s="11">
        <v>0</v>
      </c>
      <c r="M2455" s="11">
        <v>0</v>
      </c>
      <c r="N2455" s="11"/>
      <c r="O2455" s="11"/>
    </row>
    <row r="2456" spans="1:15" x14ac:dyDescent="0.35">
      <c r="A2456" s="10" t="str">
        <f t="shared" si="80"/>
        <v>DISTRIBUCION VOLUMEN X CRITERIO (kg ó litros)RebujitoNIVEL ALTO</v>
      </c>
      <c r="B2456" s="10">
        <v>0</v>
      </c>
      <c r="C2456" s="10">
        <v>0</v>
      </c>
      <c r="D2456" s="10" t="s">
        <v>203</v>
      </c>
      <c r="E2456" s="84">
        <v>23.175066123664447</v>
      </c>
      <c r="F2456" s="84">
        <v>5.5487201228991143</v>
      </c>
      <c r="G2456" s="84">
        <v>27.56084938062348</v>
      </c>
      <c r="H2456" s="11">
        <v>0</v>
      </c>
      <c r="I2456" s="11">
        <v>0</v>
      </c>
      <c r="J2456" s="11">
        <v>0</v>
      </c>
      <c r="K2456" s="11">
        <v>0</v>
      </c>
      <c r="L2456" s="11">
        <v>0</v>
      </c>
      <c r="M2456" s="11">
        <v>0</v>
      </c>
      <c r="N2456" s="11"/>
      <c r="O2456" s="11"/>
    </row>
    <row r="2457" spans="1:15" x14ac:dyDescent="0.35">
      <c r="A2457" s="10" t="str">
        <f t="shared" si="80"/>
        <v>DISTRIBUCION VOLUMEN X CRITERIO (kg ó litros)RebujitoNIVEL MEDIO ALTO</v>
      </c>
      <c r="B2457" s="10">
        <v>0</v>
      </c>
      <c r="C2457" s="10">
        <v>0</v>
      </c>
      <c r="D2457" s="10" t="s">
        <v>204</v>
      </c>
      <c r="E2457" s="84">
        <v>15.235778685721153</v>
      </c>
      <c r="F2457" s="84">
        <v>25.025033065076112</v>
      </c>
      <c r="G2457" s="84">
        <v>14.400168204638788</v>
      </c>
      <c r="H2457" s="11">
        <v>0</v>
      </c>
      <c r="I2457" s="11">
        <v>0</v>
      </c>
      <c r="J2457" s="11">
        <v>0</v>
      </c>
      <c r="K2457" s="11">
        <v>0</v>
      </c>
      <c r="L2457" s="11">
        <v>0</v>
      </c>
      <c r="M2457" s="11">
        <v>0</v>
      </c>
      <c r="N2457" s="11"/>
      <c r="O2457" s="11"/>
    </row>
    <row r="2458" spans="1:15" x14ac:dyDescent="0.35">
      <c r="A2458" s="10" t="str">
        <f t="shared" si="80"/>
        <v>DISTRIBUCION VOLUMEN X CRITERIO (kg ó litros)RebujitoNIVEL MEDIO</v>
      </c>
      <c r="B2458" s="10">
        <v>0</v>
      </c>
      <c r="C2458" s="10">
        <v>0</v>
      </c>
      <c r="D2458" s="10" t="s">
        <v>205</v>
      </c>
      <c r="E2458" s="84">
        <v>12.603709682164451</v>
      </c>
      <c r="F2458" s="84">
        <v>35.51664722731438</v>
      </c>
      <c r="G2458" s="84">
        <v>20.591138510820979</v>
      </c>
      <c r="H2458" s="11">
        <v>0</v>
      </c>
      <c r="I2458" s="11">
        <v>0</v>
      </c>
      <c r="J2458" s="11">
        <v>0</v>
      </c>
      <c r="K2458" s="11">
        <v>0</v>
      </c>
      <c r="L2458" s="11">
        <v>0</v>
      </c>
      <c r="M2458" s="11">
        <v>0</v>
      </c>
      <c r="N2458" s="11"/>
      <c r="O2458" s="11"/>
    </row>
    <row r="2459" spans="1:15" x14ac:dyDescent="0.35">
      <c r="A2459" s="10" t="str">
        <f t="shared" si="80"/>
        <v>DISTRIBUCION VOLUMEN X CRITERIO (kg ó litros)RebujitoNIVEL MEDIO BAJO</v>
      </c>
      <c r="B2459" s="10">
        <v>0</v>
      </c>
      <c r="C2459" s="10">
        <v>0</v>
      </c>
      <c r="D2459" s="10" t="s">
        <v>206</v>
      </c>
      <c r="E2459" s="84">
        <v>15.8280796937179</v>
      </c>
      <c r="F2459" s="84">
        <v>4.7773510872371467</v>
      </c>
      <c r="G2459" s="84">
        <v>15.462031173438911</v>
      </c>
      <c r="H2459" s="11">
        <v>0</v>
      </c>
      <c r="I2459" s="11">
        <v>0</v>
      </c>
      <c r="J2459" s="11">
        <v>0</v>
      </c>
      <c r="K2459" s="11">
        <v>0</v>
      </c>
      <c r="L2459" s="11">
        <v>0</v>
      </c>
      <c r="M2459" s="11">
        <v>0</v>
      </c>
      <c r="N2459" s="11"/>
      <c r="O2459" s="11"/>
    </row>
    <row r="2460" spans="1:15" x14ac:dyDescent="0.35">
      <c r="A2460" s="10" t="str">
        <f t="shared" si="80"/>
        <v>DISTRIBUCION VOLUMEN X CRITERIO (kg ó litros)RebujitoNIVEL BAJO</v>
      </c>
      <c r="B2460" s="10">
        <v>0</v>
      </c>
      <c r="C2460" s="10">
        <v>0</v>
      </c>
      <c r="D2460" s="10" t="s">
        <v>207</v>
      </c>
      <c r="E2460" s="84">
        <v>33.157374279064122</v>
      </c>
      <c r="F2460" s="84">
        <v>29.132240354733284</v>
      </c>
      <c r="G2460" s="84">
        <v>21.985816808149313</v>
      </c>
      <c r="H2460" s="11">
        <v>0</v>
      </c>
      <c r="I2460" s="11">
        <v>0</v>
      </c>
      <c r="J2460" s="11">
        <v>0</v>
      </c>
      <c r="K2460" s="11">
        <v>0</v>
      </c>
      <c r="L2460" s="11">
        <v>0</v>
      </c>
      <c r="M2460" s="11">
        <v>0</v>
      </c>
      <c r="N2460" s="11"/>
      <c r="O2460" s="11"/>
    </row>
    <row r="2461" spans="1:15" x14ac:dyDescent="0.35">
      <c r="A2461" s="10" t="str">
        <f t="shared" si="80"/>
        <v>DISTRIBUCION VOLUMEN X CRITERIO (kg ó litros)RebujitoHOMBRE</v>
      </c>
      <c r="B2461" s="10">
        <v>0</v>
      </c>
      <c r="C2461" s="10">
        <v>0</v>
      </c>
      <c r="D2461" s="10" t="s">
        <v>17</v>
      </c>
      <c r="E2461" s="84">
        <v>33.743905030968023</v>
      </c>
      <c r="F2461" s="84">
        <v>24.187837872816274</v>
      </c>
      <c r="G2461" s="84">
        <v>34.821401480337116</v>
      </c>
      <c r="H2461" s="11">
        <v>0</v>
      </c>
      <c r="I2461" s="11">
        <v>0</v>
      </c>
      <c r="J2461" s="11">
        <v>0</v>
      </c>
      <c r="K2461" s="11">
        <v>0</v>
      </c>
      <c r="L2461" s="11">
        <v>0</v>
      </c>
      <c r="M2461" s="11">
        <v>0</v>
      </c>
      <c r="N2461" s="11"/>
      <c r="O2461" s="11"/>
    </row>
    <row r="2462" spans="1:15" x14ac:dyDescent="0.35">
      <c r="A2462" s="10" t="str">
        <f t="shared" si="80"/>
        <v>DISTRIBUCION VOLUMEN X CRITERIO (kg ó litros)RebujitoMUJER</v>
      </c>
      <c r="B2462" s="10">
        <v>0</v>
      </c>
      <c r="C2462" s="10">
        <v>0</v>
      </c>
      <c r="D2462" s="10" t="s">
        <v>18</v>
      </c>
      <c r="E2462" s="84">
        <v>66.256094969031963</v>
      </c>
      <c r="F2462" s="84">
        <v>75.812162003808893</v>
      </c>
      <c r="G2462" s="84">
        <v>65.178585319065448</v>
      </c>
      <c r="H2462" s="11">
        <v>0</v>
      </c>
      <c r="I2462" s="11">
        <v>0</v>
      </c>
      <c r="J2462" s="11">
        <v>0</v>
      </c>
      <c r="K2462" s="11">
        <v>0</v>
      </c>
      <c r="L2462" s="11">
        <v>0</v>
      </c>
      <c r="M2462" s="11">
        <v>0</v>
      </c>
      <c r="N2462" s="11"/>
      <c r="O2462" s="11"/>
    </row>
    <row r="2463" spans="1:15" x14ac:dyDescent="0.35">
      <c r="A2463" s="10" t="str">
        <f>$B$1713&amp;$C$2463&amp;D2463</f>
        <v>DISTRIBUCION VOLUMEN X CRITERIO (kg ó litros)Espum/Lambrusc/MoscaT.ESPAÑA</v>
      </c>
      <c r="B2463" s="10">
        <v>0</v>
      </c>
      <c r="C2463" s="10" t="s">
        <v>171</v>
      </c>
      <c r="D2463" s="10" t="s">
        <v>32</v>
      </c>
      <c r="E2463" s="84">
        <v>100</v>
      </c>
      <c r="F2463" s="84">
        <v>100</v>
      </c>
      <c r="G2463" s="84">
        <v>100</v>
      </c>
      <c r="H2463" s="11">
        <v>0</v>
      </c>
      <c r="I2463" s="11">
        <v>0</v>
      </c>
      <c r="J2463" s="11">
        <v>0</v>
      </c>
      <c r="K2463" s="11">
        <v>0</v>
      </c>
      <c r="L2463" s="11">
        <v>0</v>
      </c>
      <c r="M2463" s="11">
        <v>0</v>
      </c>
      <c r="N2463" s="11"/>
      <c r="O2463" s="11"/>
    </row>
    <row r="2464" spans="1:15" x14ac:dyDescent="0.35">
      <c r="A2464" s="10" t="str">
        <f t="shared" ref="A2464:A2492" si="81">$B$1713&amp;$C$2463&amp;D2464</f>
        <v>DISTRIBUCION VOLUMEN X CRITERIO (kg ó litros)Espum/Lambrusc/MoscaBCN AM</v>
      </c>
      <c r="B2464" s="10">
        <v>0</v>
      </c>
      <c r="C2464" s="10">
        <v>0</v>
      </c>
      <c r="D2464" s="10" t="s">
        <v>1</v>
      </c>
      <c r="E2464" s="84">
        <v>7.5043770329526467</v>
      </c>
      <c r="F2464" s="84">
        <v>10.727163903966694</v>
      </c>
      <c r="G2464" s="84">
        <v>8.3827560145732818</v>
      </c>
      <c r="H2464" s="11">
        <v>0</v>
      </c>
      <c r="I2464" s="11">
        <v>0</v>
      </c>
      <c r="J2464" s="11">
        <v>0</v>
      </c>
      <c r="K2464" s="11">
        <v>0</v>
      </c>
      <c r="L2464" s="11">
        <v>0</v>
      </c>
      <c r="M2464" s="11">
        <v>0</v>
      </c>
      <c r="N2464" s="11"/>
      <c r="O2464" s="11"/>
    </row>
    <row r="2465" spans="1:15" x14ac:dyDescent="0.35">
      <c r="A2465" s="10" t="str">
        <f t="shared" si="81"/>
        <v>DISTRIBUCION VOLUMEN X CRITERIO (kg ó litros)Espum/Lambrusc/MoscaREST.CAT ARAGON</v>
      </c>
      <c r="B2465" s="10">
        <v>0</v>
      </c>
      <c r="C2465" s="10">
        <v>0</v>
      </c>
      <c r="D2465" s="10" t="s">
        <v>2</v>
      </c>
      <c r="E2465" s="84">
        <v>23.2235080621899</v>
      </c>
      <c r="F2465" s="84">
        <v>16.177486048710023</v>
      </c>
      <c r="G2465" s="84">
        <v>15.960629804729859</v>
      </c>
      <c r="H2465" s="11">
        <v>0</v>
      </c>
      <c r="I2465" s="11">
        <v>0</v>
      </c>
      <c r="J2465" s="11">
        <v>0</v>
      </c>
      <c r="K2465" s="11">
        <v>0</v>
      </c>
      <c r="L2465" s="11">
        <v>0</v>
      </c>
      <c r="M2465" s="11">
        <v>0</v>
      </c>
      <c r="N2465" s="11"/>
      <c r="O2465" s="11"/>
    </row>
    <row r="2466" spans="1:15" x14ac:dyDescent="0.35">
      <c r="A2466" s="10" t="str">
        <f t="shared" si="81"/>
        <v>DISTRIBUCION VOLUMEN X CRITERIO (kg ó litros)Espum/Lambrusc/MoscaLEVANTE</v>
      </c>
      <c r="B2466" s="10">
        <v>0</v>
      </c>
      <c r="C2466" s="10">
        <v>0</v>
      </c>
      <c r="D2466" s="10" t="s">
        <v>3</v>
      </c>
      <c r="E2466" s="84">
        <v>16.580101950180026</v>
      </c>
      <c r="F2466" s="84">
        <v>12.434918247221036</v>
      </c>
      <c r="G2466" s="84">
        <v>28.103734655808459</v>
      </c>
      <c r="H2466" s="11">
        <v>0</v>
      </c>
      <c r="I2466" s="11">
        <v>0</v>
      </c>
      <c r="J2466" s="11">
        <v>0</v>
      </c>
      <c r="K2466" s="11">
        <v>0</v>
      </c>
      <c r="L2466" s="11">
        <v>0</v>
      </c>
      <c r="M2466" s="11">
        <v>0</v>
      </c>
      <c r="N2466" s="11"/>
      <c r="O2466" s="11"/>
    </row>
    <row r="2467" spans="1:15" x14ac:dyDescent="0.35">
      <c r="A2467" s="10" t="str">
        <f t="shared" si="81"/>
        <v>DISTRIBUCION VOLUMEN X CRITERIO (kg ó litros)Espum/Lambrusc/MoscaANDALUCIA</v>
      </c>
      <c r="B2467" s="10">
        <v>0</v>
      </c>
      <c r="C2467" s="10">
        <v>0</v>
      </c>
      <c r="D2467" s="10" t="s">
        <v>4</v>
      </c>
      <c r="E2467" s="84">
        <v>15.151126735634726</v>
      </c>
      <c r="F2467" s="84">
        <v>15.978146818430364</v>
      </c>
      <c r="G2467" s="84">
        <v>11.261160023571263</v>
      </c>
      <c r="H2467" s="11">
        <v>0</v>
      </c>
      <c r="I2467" s="11">
        <v>0</v>
      </c>
      <c r="J2467" s="11">
        <v>0</v>
      </c>
      <c r="K2467" s="11">
        <v>0</v>
      </c>
      <c r="L2467" s="11">
        <v>0</v>
      </c>
      <c r="M2467" s="11">
        <v>0</v>
      </c>
      <c r="N2467" s="11"/>
      <c r="O2467" s="11"/>
    </row>
    <row r="2468" spans="1:15" x14ac:dyDescent="0.35">
      <c r="A2468" s="10" t="str">
        <f t="shared" si="81"/>
        <v>DISTRIBUCION VOLUMEN X CRITERIO (kg ó litros)Espum/Lambrusc/MoscaMDD AM</v>
      </c>
      <c r="B2468" s="10">
        <v>0</v>
      </c>
      <c r="C2468" s="10">
        <v>0</v>
      </c>
      <c r="D2468" s="10" t="s">
        <v>5</v>
      </c>
      <c r="E2468" s="84">
        <v>6.7578144726371914</v>
      </c>
      <c r="F2468" s="84">
        <v>7.9015954105519013</v>
      </c>
      <c r="G2468" s="84">
        <v>5.5687676750825403</v>
      </c>
      <c r="H2468" s="11">
        <v>0</v>
      </c>
      <c r="I2468" s="11">
        <v>0</v>
      </c>
      <c r="J2468" s="11">
        <v>0</v>
      </c>
      <c r="K2468" s="11">
        <v>0</v>
      </c>
      <c r="L2468" s="11">
        <v>0</v>
      </c>
      <c r="M2468" s="11">
        <v>0</v>
      </c>
      <c r="N2468" s="11"/>
      <c r="O2468" s="11"/>
    </row>
    <row r="2469" spans="1:15" x14ac:dyDescent="0.35">
      <c r="A2469" s="10" t="str">
        <f t="shared" si="81"/>
        <v>DISTRIBUCION VOLUMEN X CRITERIO (kg ó litros)Espum/Lambrusc/MoscaRTO CENTRO</v>
      </c>
      <c r="B2469" s="10">
        <v>0</v>
      </c>
      <c r="C2469" s="10">
        <v>0</v>
      </c>
      <c r="D2469" s="10" t="s">
        <v>6</v>
      </c>
      <c r="E2469" s="84">
        <v>5.8828164542118966</v>
      </c>
      <c r="F2469" s="84">
        <v>4.7155477311457128</v>
      </c>
      <c r="G2469" s="84">
        <v>5.2534154448268335</v>
      </c>
      <c r="H2469" s="11">
        <v>0</v>
      </c>
      <c r="I2469" s="11">
        <v>0</v>
      </c>
      <c r="J2469" s="11">
        <v>0</v>
      </c>
      <c r="K2469" s="11">
        <v>0</v>
      </c>
      <c r="L2469" s="11">
        <v>0</v>
      </c>
      <c r="M2469" s="11">
        <v>0</v>
      </c>
      <c r="N2469" s="11"/>
      <c r="O2469" s="11"/>
    </row>
    <row r="2470" spans="1:15" x14ac:dyDescent="0.35">
      <c r="A2470" s="10" t="str">
        <f t="shared" si="81"/>
        <v>DISTRIBUCION VOLUMEN X CRITERIO (kg ó litros)Espum/Lambrusc/MoscaNORTE-CENTRO</v>
      </c>
      <c r="B2470" s="10">
        <v>0</v>
      </c>
      <c r="C2470" s="10">
        <v>0</v>
      </c>
      <c r="D2470" s="10" t="s">
        <v>7</v>
      </c>
      <c r="E2470" s="84">
        <v>18.000975179898383</v>
      </c>
      <c r="F2470" s="84">
        <v>25.815457566641005</v>
      </c>
      <c r="G2470" s="84">
        <v>20.66309560487462</v>
      </c>
      <c r="H2470" s="11">
        <v>0</v>
      </c>
      <c r="I2470" s="11">
        <v>0</v>
      </c>
      <c r="J2470" s="11">
        <v>0</v>
      </c>
      <c r="K2470" s="11">
        <v>0</v>
      </c>
      <c r="L2470" s="11">
        <v>0</v>
      </c>
      <c r="M2470" s="11">
        <v>0</v>
      </c>
      <c r="N2470" s="11"/>
      <c r="O2470" s="11"/>
    </row>
    <row r="2471" spans="1:15" x14ac:dyDescent="0.35">
      <c r="A2471" s="10" t="str">
        <f t="shared" si="81"/>
        <v>DISTRIBUCION VOLUMEN X CRITERIO (kg ó litros)Espum/Lambrusc/MoscaNOROESTE</v>
      </c>
      <c r="B2471" s="10">
        <v>0</v>
      </c>
      <c r="C2471" s="10">
        <v>0</v>
      </c>
      <c r="D2471" s="10" t="s">
        <v>8</v>
      </c>
      <c r="E2471" s="84">
        <v>6.8992850151604763</v>
      </c>
      <c r="F2471" s="84">
        <v>6.2496823469470932</v>
      </c>
      <c r="G2471" s="84">
        <v>4.8064311906177766</v>
      </c>
      <c r="H2471" s="11">
        <v>0</v>
      </c>
      <c r="I2471" s="11">
        <v>0</v>
      </c>
      <c r="J2471" s="11">
        <v>0</v>
      </c>
      <c r="K2471" s="11">
        <v>0</v>
      </c>
      <c r="L2471" s="11">
        <v>0</v>
      </c>
      <c r="M2471" s="11">
        <v>0</v>
      </c>
      <c r="N2471" s="11"/>
      <c r="O2471" s="11"/>
    </row>
    <row r="2472" spans="1:15" x14ac:dyDescent="0.35">
      <c r="A2472" s="10" t="str">
        <f t="shared" si="81"/>
        <v>DISTRIBUCION VOLUMEN X CRITERIO (kg ó litros)Espum/Lambrusc/Mosca&lt;2MIL</v>
      </c>
      <c r="B2472" s="10">
        <v>0</v>
      </c>
      <c r="C2472" s="10">
        <v>0</v>
      </c>
      <c r="D2472" s="10" t="s">
        <v>9</v>
      </c>
      <c r="E2472" s="84">
        <v>4.0955579060254736</v>
      </c>
      <c r="F2472" s="84">
        <v>4.8734070512090923</v>
      </c>
      <c r="G2472" s="84">
        <v>5.7232421785657586</v>
      </c>
      <c r="H2472" s="11">
        <v>0</v>
      </c>
      <c r="I2472" s="11">
        <v>0</v>
      </c>
      <c r="J2472" s="11">
        <v>0</v>
      </c>
      <c r="K2472" s="11">
        <v>0</v>
      </c>
      <c r="L2472" s="11">
        <v>0</v>
      </c>
      <c r="M2472" s="11">
        <v>0</v>
      </c>
      <c r="N2472" s="11"/>
      <c r="O2472" s="11"/>
    </row>
    <row r="2473" spans="1:15" x14ac:dyDescent="0.35">
      <c r="A2473" s="10" t="str">
        <f t="shared" si="81"/>
        <v>DISTRIBUCION VOLUMEN X CRITERIO (kg ó litros)Espum/Lambrusc/Mosca2-5MIL</v>
      </c>
      <c r="B2473" s="10">
        <v>0</v>
      </c>
      <c r="C2473" s="10">
        <v>0</v>
      </c>
      <c r="D2473" s="10" t="s">
        <v>10</v>
      </c>
      <c r="E2473" s="84">
        <v>4.7572767917480201</v>
      </c>
      <c r="F2473" s="84">
        <v>4.4746860496218455</v>
      </c>
      <c r="G2473" s="84">
        <v>1.8697676037767834</v>
      </c>
      <c r="H2473" s="11">
        <v>0</v>
      </c>
      <c r="I2473" s="11">
        <v>0</v>
      </c>
      <c r="J2473" s="11">
        <v>0</v>
      </c>
      <c r="K2473" s="11">
        <v>0</v>
      </c>
      <c r="L2473" s="11">
        <v>0</v>
      </c>
      <c r="M2473" s="11">
        <v>0</v>
      </c>
      <c r="N2473" s="11"/>
      <c r="O2473" s="11"/>
    </row>
    <row r="2474" spans="1:15" x14ac:dyDescent="0.35">
      <c r="A2474" s="10" t="str">
        <f t="shared" si="81"/>
        <v>DISTRIBUCION VOLUMEN X CRITERIO (kg ó litros)Espum/Lambrusc/Mosca5-10MIL</v>
      </c>
      <c r="B2474" s="10">
        <v>0</v>
      </c>
      <c r="C2474" s="10">
        <v>0</v>
      </c>
      <c r="D2474" s="10" t="s">
        <v>11</v>
      </c>
      <c r="E2474" s="84">
        <v>8.8914526062079098</v>
      </c>
      <c r="F2474" s="84">
        <v>7.8511014578473146</v>
      </c>
      <c r="G2474" s="84">
        <v>19.49701020345012</v>
      </c>
      <c r="H2474" s="11">
        <v>0</v>
      </c>
      <c r="I2474" s="11">
        <v>0</v>
      </c>
      <c r="J2474" s="11">
        <v>0</v>
      </c>
      <c r="K2474" s="11">
        <v>0</v>
      </c>
      <c r="L2474" s="11">
        <v>0</v>
      </c>
      <c r="M2474" s="11">
        <v>0</v>
      </c>
      <c r="N2474" s="11"/>
      <c r="O2474" s="11"/>
    </row>
    <row r="2475" spans="1:15" x14ac:dyDescent="0.35">
      <c r="A2475" s="10" t="str">
        <f t="shared" si="81"/>
        <v>DISTRIBUCION VOLUMEN X CRITERIO (kg ó litros)Espum/Lambrusc/Mosca10-30MIL</v>
      </c>
      <c r="B2475" s="10">
        <v>0</v>
      </c>
      <c r="C2475" s="10">
        <v>0</v>
      </c>
      <c r="D2475" s="10" t="s">
        <v>12</v>
      </c>
      <c r="E2475" s="84">
        <v>30.719030520499611</v>
      </c>
      <c r="F2475" s="84">
        <v>22.986449671250959</v>
      </c>
      <c r="G2475" s="84">
        <v>13.553454259375361</v>
      </c>
      <c r="H2475" s="11">
        <v>0</v>
      </c>
      <c r="I2475" s="11">
        <v>0</v>
      </c>
      <c r="J2475" s="11">
        <v>0</v>
      </c>
      <c r="K2475" s="11">
        <v>0</v>
      </c>
      <c r="L2475" s="11">
        <v>0</v>
      </c>
      <c r="M2475" s="11">
        <v>0</v>
      </c>
      <c r="N2475" s="11"/>
      <c r="O2475" s="11"/>
    </row>
    <row r="2476" spans="1:15" x14ac:dyDescent="0.35">
      <c r="A2476" s="10" t="str">
        <f t="shared" si="81"/>
        <v>DISTRIBUCION VOLUMEN X CRITERIO (kg ó litros)Espum/Lambrusc/Mosca30-100MIL</v>
      </c>
      <c r="B2476" s="10">
        <v>0</v>
      </c>
      <c r="C2476" s="10">
        <v>0</v>
      </c>
      <c r="D2476" s="10" t="s">
        <v>13</v>
      </c>
      <c r="E2476" s="84">
        <v>18.360631397524152</v>
      </c>
      <c r="F2476" s="84">
        <v>14.755146846330858</v>
      </c>
      <c r="G2476" s="84">
        <v>25.575128014013593</v>
      </c>
      <c r="H2476" s="11">
        <v>0</v>
      </c>
      <c r="I2476" s="11">
        <v>0</v>
      </c>
      <c r="J2476" s="11">
        <v>0</v>
      </c>
      <c r="K2476" s="11">
        <v>0</v>
      </c>
      <c r="L2476" s="11">
        <v>0</v>
      </c>
      <c r="M2476" s="11">
        <v>0</v>
      </c>
      <c r="N2476" s="11"/>
      <c r="O2476" s="11"/>
    </row>
    <row r="2477" spans="1:15" x14ac:dyDescent="0.35">
      <c r="A2477" s="10" t="str">
        <f t="shared" si="81"/>
        <v>DISTRIBUCION VOLUMEN X CRITERIO (kg ó litros)Espum/Lambrusc/Mosca100-200MIL</v>
      </c>
      <c r="B2477" s="10">
        <v>0</v>
      </c>
      <c r="C2477" s="10">
        <v>0</v>
      </c>
      <c r="D2477" s="10" t="s">
        <v>14</v>
      </c>
      <c r="E2477" s="84">
        <v>6.9475553578429761</v>
      </c>
      <c r="F2477" s="84">
        <v>6.4701925612405384</v>
      </c>
      <c r="G2477" s="84">
        <v>8.4510211858819986</v>
      </c>
      <c r="H2477" s="11">
        <v>0</v>
      </c>
      <c r="I2477" s="11">
        <v>0</v>
      </c>
      <c r="J2477" s="11">
        <v>0</v>
      </c>
      <c r="K2477" s="11">
        <v>0</v>
      </c>
      <c r="L2477" s="11">
        <v>0</v>
      </c>
      <c r="M2477" s="11">
        <v>0</v>
      </c>
      <c r="N2477" s="11"/>
      <c r="O2477" s="11"/>
    </row>
    <row r="2478" spans="1:15" x14ac:dyDescent="0.35">
      <c r="A2478" s="10" t="str">
        <f t="shared" si="81"/>
        <v>DISTRIBUCION VOLUMEN X CRITERIO (kg ó litros)Espum/Lambrusc/Mosca200-500MIL</v>
      </c>
      <c r="B2478" s="10">
        <v>0</v>
      </c>
      <c r="C2478" s="10">
        <v>0</v>
      </c>
      <c r="D2478" s="10" t="s">
        <v>15</v>
      </c>
      <c r="E2478" s="84">
        <v>15.224235810821963</v>
      </c>
      <c r="F2478" s="84">
        <v>25.339213166926527</v>
      </c>
      <c r="G2478" s="84">
        <v>17.335460285384471</v>
      </c>
      <c r="H2478" s="11">
        <v>0</v>
      </c>
      <c r="I2478" s="11">
        <v>0</v>
      </c>
      <c r="J2478" s="11">
        <v>0</v>
      </c>
      <c r="K2478" s="11">
        <v>0</v>
      </c>
      <c r="L2478" s="11">
        <v>0</v>
      </c>
      <c r="M2478" s="11">
        <v>0</v>
      </c>
      <c r="N2478" s="11"/>
      <c r="O2478" s="11"/>
    </row>
    <row r="2479" spans="1:15" x14ac:dyDescent="0.35">
      <c r="A2479" s="10" t="str">
        <f t="shared" si="81"/>
        <v>DISTRIBUCION VOLUMEN X CRITERIO (kg ó litros)Espum/Lambrusc/Mosca&gt;500MIL</v>
      </c>
      <c r="B2479" s="10">
        <v>0</v>
      </c>
      <c r="C2479" s="10">
        <v>0</v>
      </c>
      <c r="D2479" s="10" t="s">
        <v>16</v>
      </c>
      <c r="E2479" s="84">
        <v>11.004256340753056</v>
      </c>
      <c r="F2479" s="84">
        <v>13.249801911315409</v>
      </c>
      <c r="G2479" s="84">
        <v>7.9949157650300418</v>
      </c>
      <c r="H2479" s="11">
        <v>0</v>
      </c>
      <c r="I2479" s="11">
        <v>0</v>
      </c>
      <c r="J2479" s="11">
        <v>0</v>
      </c>
      <c r="K2479" s="11">
        <v>0</v>
      </c>
      <c r="L2479" s="11">
        <v>0</v>
      </c>
      <c r="M2479" s="11">
        <v>0</v>
      </c>
      <c r="N2479" s="11"/>
      <c r="O2479" s="11"/>
    </row>
    <row r="2480" spans="1:15" x14ac:dyDescent="0.35">
      <c r="A2480" s="10" t="str">
        <f t="shared" si="81"/>
        <v>DISTRIBUCION VOLUMEN X CRITERIO (kg ó litros)Espum/Lambrusc/MoscaDE 15 A 19 AÑOS</v>
      </c>
      <c r="B2480" s="10">
        <v>0</v>
      </c>
      <c r="C2480" s="10">
        <v>0</v>
      </c>
      <c r="D2480" s="10" t="s">
        <v>35</v>
      </c>
      <c r="E2480" s="84" t="s">
        <v>213</v>
      </c>
      <c r="F2480" s="84">
        <v>0.86018151116840047</v>
      </c>
      <c r="G2480" s="84">
        <v>0.84124328313228691</v>
      </c>
      <c r="H2480" s="11">
        <v>0</v>
      </c>
      <c r="I2480" s="11">
        <v>0</v>
      </c>
      <c r="J2480" s="11">
        <v>0</v>
      </c>
      <c r="K2480" s="11">
        <v>0</v>
      </c>
      <c r="L2480" s="11">
        <v>0</v>
      </c>
      <c r="M2480" s="11">
        <v>0</v>
      </c>
      <c r="N2480" s="11"/>
      <c r="O2480" s="11"/>
    </row>
    <row r="2481" spans="1:15" x14ac:dyDescent="0.35">
      <c r="A2481" s="10" t="str">
        <f t="shared" si="81"/>
        <v>DISTRIBUCION VOLUMEN X CRITERIO (kg ó litros)Espum/Lambrusc/MoscaDE 20 A 24 AÑOS</v>
      </c>
      <c r="B2481" s="10">
        <v>0</v>
      </c>
      <c r="C2481" s="10">
        <v>0</v>
      </c>
      <c r="D2481" s="10" t="s">
        <v>36</v>
      </c>
      <c r="E2481" s="84">
        <v>8.6880112360597224</v>
      </c>
      <c r="F2481" s="84">
        <v>14.155000338241305</v>
      </c>
      <c r="G2481" s="84">
        <v>21.681222402654189</v>
      </c>
      <c r="H2481" s="11">
        <v>0</v>
      </c>
      <c r="I2481" s="11">
        <v>0</v>
      </c>
      <c r="J2481" s="11">
        <v>0</v>
      </c>
      <c r="K2481" s="11">
        <v>0</v>
      </c>
      <c r="L2481" s="11">
        <v>0</v>
      </c>
      <c r="M2481" s="11">
        <v>0</v>
      </c>
      <c r="N2481" s="11"/>
      <c r="O2481" s="11"/>
    </row>
    <row r="2482" spans="1:15" x14ac:dyDescent="0.35">
      <c r="A2482" s="10" t="str">
        <f t="shared" si="81"/>
        <v>DISTRIBUCION VOLUMEN X CRITERIO (kg ó litros)Espum/Lambrusc/MoscaDE 25 A 34 AÑOS</v>
      </c>
      <c r="B2482" s="10">
        <v>0</v>
      </c>
      <c r="C2482" s="10">
        <v>0</v>
      </c>
      <c r="D2482" s="10" t="s">
        <v>37</v>
      </c>
      <c r="E2482" s="84">
        <v>4.9356123049497205</v>
      </c>
      <c r="F2482" s="84">
        <v>6.1416913856794313</v>
      </c>
      <c r="G2482" s="84">
        <v>4.3067651000029601</v>
      </c>
      <c r="H2482" s="11">
        <v>0</v>
      </c>
      <c r="I2482" s="11">
        <v>0</v>
      </c>
      <c r="J2482" s="11">
        <v>0</v>
      </c>
      <c r="K2482" s="11">
        <v>0</v>
      </c>
      <c r="L2482" s="11">
        <v>0</v>
      </c>
      <c r="M2482" s="11">
        <v>0</v>
      </c>
      <c r="N2482" s="11"/>
      <c r="O2482" s="11"/>
    </row>
    <row r="2483" spans="1:15" x14ac:dyDescent="0.35">
      <c r="A2483" s="10" t="str">
        <f t="shared" si="81"/>
        <v>DISTRIBUCION VOLUMEN X CRITERIO (kg ó litros)Espum/Lambrusc/MoscaDE 35 A 49 AÑOS</v>
      </c>
      <c r="B2483" s="10">
        <v>0</v>
      </c>
      <c r="C2483" s="10">
        <v>0</v>
      </c>
      <c r="D2483" s="10" t="s">
        <v>38</v>
      </c>
      <c r="E2483" s="84">
        <v>21.54664398056439</v>
      </c>
      <c r="F2483" s="84">
        <v>16.504675515821202</v>
      </c>
      <c r="G2483" s="84">
        <v>13.116643436237855</v>
      </c>
      <c r="H2483" s="11">
        <v>0</v>
      </c>
      <c r="I2483" s="11">
        <v>0</v>
      </c>
      <c r="J2483" s="11">
        <v>0</v>
      </c>
      <c r="K2483" s="11">
        <v>0</v>
      </c>
      <c r="L2483" s="11">
        <v>0</v>
      </c>
      <c r="M2483" s="11">
        <v>0</v>
      </c>
      <c r="N2483" s="11"/>
      <c r="O2483" s="11"/>
    </row>
    <row r="2484" spans="1:15" x14ac:dyDescent="0.35">
      <c r="A2484" s="10" t="str">
        <f t="shared" si="81"/>
        <v>DISTRIBUCION VOLUMEN X CRITERIO (kg ó litros)Espum/Lambrusc/MoscaDE 50 A 59 AÑOS</v>
      </c>
      <c r="B2484" s="10">
        <v>0</v>
      </c>
      <c r="C2484" s="10">
        <v>0</v>
      </c>
      <c r="D2484" s="10" t="s">
        <v>39</v>
      </c>
      <c r="E2484" s="84">
        <v>22.967826090793544</v>
      </c>
      <c r="F2484" s="84">
        <v>18.319841780766787</v>
      </c>
      <c r="G2484" s="84">
        <v>23.147089648825876</v>
      </c>
      <c r="H2484" s="11">
        <v>0</v>
      </c>
      <c r="I2484" s="11">
        <v>0</v>
      </c>
      <c r="J2484" s="11">
        <v>0</v>
      </c>
      <c r="K2484" s="11">
        <v>0</v>
      </c>
      <c r="L2484" s="11">
        <v>0</v>
      </c>
      <c r="M2484" s="11">
        <v>0</v>
      </c>
      <c r="N2484" s="11"/>
      <c r="O2484" s="11"/>
    </row>
    <row r="2485" spans="1:15" x14ac:dyDescent="0.35">
      <c r="A2485" s="10" t="str">
        <f t="shared" si="81"/>
        <v>DISTRIBUCION VOLUMEN X CRITERIO (kg ó litros)Espum/Lambrusc/MoscaDE 60 A 75 AÑOS</v>
      </c>
      <c r="B2485" s="10">
        <v>0</v>
      </c>
      <c r="C2485" s="10">
        <v>0</v>
      </c>
      <c r="D2485" s="10" t="s">
        <v>40</v>
      </c>
      <c r="E2485" s="84">
        <v>41.86191047335366</v>
      </c>
      <c r="F2485" s="84">
        <v>44.018614284288304</v>
      </c>
      <c r="G2485" s="84">
        <v>36.907052273846389</v>
      </c>
      <c r="H2485" s="11">
        <v>0</v>
      </c>
      <c r="I2485" s="11">
        <v>0</v>
      </c>
      <c r="J2485" s="11">
        <v>0</v>
      </c>
      <c r="K2485" s="11">
        <v>0</v>
      </c>
      <c r="L2485" s="11">
        <v>0</v>
      </c>
      <c r="M2485" s="11">
        <v>0</v>
      </c>
      <c r="N2485" s="11"/>
      <c r="O2485" s="11"/>
    </row>
    <row r="2486" spans="1:15" x14ac:dyDescent="0.35">
      <c r="A2486" s="10" t="str">
        <f t="shared" si="81"/>
        <v>DISTRIBUCION VOLUMEN X CRITERIO (kg ó litros)Espum/Lambrusc/MoscaNIVEL ALTO</v>
      </c>
      <c r="B2486" s="10">
        <v>0</v>
      </c>
      <c r="C2486" s="10">
        <v>0</v>
      </c>
      <c r="D2486" s="10" t="s">
        <v>203</v>
      </c>
      <c r="E2486" s="84">
        <v>18.336629420688883</v>
      </c>
      <c r="F2486" s="84">
        <v>14.574784927813333</v>
      </c>
      <c r="G2486" s="84">
        <v>16.488939871757271</v>
      </c>
      <c r="H2486" s="11">
        <v>0</v>
      </c>
      <c r="I2486" s="11">
        <v>0</v>
      </c>
      <c r="J2486" s="11">
        <v>0</v>
      </c>
      <c r="K2486" s="11">
        <v>0</v>
      </c>
      <c r="L2486" s="11">
        <v>0</v>
      </c>
      <c r="M2486" s="11">
        <v>0</v>
      </c>
      <c r="N2486" s="11"/>
      <c r="O2486" s="11"/>
    </row>
    <row r="2487" spans="1:15" x14ac:dyDescent="0.35">
      <c r="A2487" s="10" t="str">
        <f t="shared" si="81"/>
        <v>DISTRIBUCION VOLUMEN X CRITERIO (kg ó litros)Espum/Lambrusc/MoscaNIVEL MEDIO ALTO</v>
      </c>
      <c r="B2487" s="10">
        <v>0</v>
      </c>
      <c r="C2487" s="10">
        <v>0</v>
      </c>
      <c r="D2487" s="10" t="s">
        <v>204</v>
      </c>
      <c r="E2487" s="84">
        <v>17.014829206237554</v>
      </c>
      <c r="F2487" s="84">
        <v>22.903128492879258</v>
      </c>
      <c r="G2487" s="84">
        <v>14.366174230906875</v>
      </c>
      <c r="H2487" s="11">
        <v>0</v>
      </c>
      <c r="I2487" s="11">
        <v>0</v>
      </c>
      <c r="J2487" s="11">
        <v>0</v>
      </c>
      <c r="K2487" s="11">
        <v>0</v>
      </c>
      <c r="L2487" s="11">
        <v>0</v>
      </c>
      <c r="M2487" s="11">
        <v>0</v>
      </c>
      <c r="N2487" s="11"/>
      <c r="O2487" s="11"/>
    </row>
    <row r="2488" spans="1:15" x14ac:dyDescent="0.35">
      <c r="A2488" s="10" t="str">
        <f t="shared" si="81"/>
        <v>DISTRIBUCION VOLUMEN X CRITERIO (kg ó litros)Espum/Lambrusc/MoscaNIVEL MEDIO</v>
      </c>
      <c r="B2488" s="10">
        <v>0</v>
      </c>
      <c r="C2488" s="10">
        <v>0</v>
      </c>
      <c r="D2488" s="10" t="s">
        <v>205</v>
      </c>
      <c r="E2488" s="84">
        <v>20.687192947849365</v>
      </c>
      <c r="F2488" s="84">
        <v>18.479134492673197</v>
      </c>
      <c r="G2488" s="84">
        <v>20.25444719203313</v>
      </c>
      <c r="H2488" s="11">
        <v>0</v>
      </c>
      <c r="I2488" s="11">
        <v>0</v>
      </c>
      <c r="J2488" s="11">
        <v>0</v>
      </c>
      <c r="K2488" s="11">
        <v>0</v>
      </c>
      <c r="L2488" s="11">
        <v>0</v>
      </c>
      <c r="M2488" s="11">
        <v>0</v>
      </c>
      <c r="N2488" s="11"/>
      <c r="O2488" s="11"/>
    </row>
    <row r="2489" spans="1:15" x14ac:dyDescent="0.35">
      <c r="A2489" s="10" t="str">
        <f t="shared" si="81"/>
        <v>DISTRIBUCION VOLUMEN X CRITERIO (kg ó litros)Espum/Lambrusc/MoscaNIVEL MEDIO BAJO</v>
      </c>
      <c r="B2489" s="10">
        <v>0</v>
      </c>
      <c r="C2489" s="10">
        <v>0</v>
      </c>
      <c r="D2489" s="10" t="s">
        <v>206</v>
      </c>
      <c r="E2489" s="84">
        <v>27.898289570085726</v>
      </c>
      <c r="F2489" s="84">
        <v>18.114622256701676</v>
      </c>
      <c r="G2489" s="84">
        <v>34.599125428170886</v>
      </c>
      <c r="H2489" s="11">
        <v>0</v>
      </c>
      <c r="I2489" s="11">
        <v>0</v>
      </c>
      <c r="J2489" s="11">
        <v>0</v>
      </c>
      <c r="K2489" s="11">
        <v>0</v>
      </c>
      <c r="L2489" s="11">
        <v>0</v>
      </c>
      <c r="M2489" s="11">
        <v>0</v>
      </c>
      <c r="N2489" s="11"/>
      <c r="O2489" s="11"/>
    </row>
    <row r="2490" spans="1:15" x14ac:dyDescent="0.35">
      <c r="A2490" s="10" t="str">
        <f t="shared" si="81"/>
        <v>DISTRIBUCION VOLUMEN X CRITERIO (kg ó litros)Espum/Lambrusc/MoscaNIVEL BAJO</v>
      </c>
      <c r="B2490" s="10">
        <v>0</v>
      </c>
      <c r="C2490" s="10">
        <v>0</v>
      </c>
      <c r="D2490" s="10" t="s">
        <v>207</v>
      </c>
      <c r="E2490" s="84">
        <v>16.063058855138472</v>
      </c>
      <c r="F2490" s="84">
        <v>25.928332719511783</v>
      </c>
      <c r="G2490" s="84">
        <v>14.291328412787676</v>
      </c>
      <c r="H2490" s="11">
        <v>0</v>
      </c>
      <c r="I2490" s="11">
        <v>0</v>
      </c>
      <c r="J2490" s="11">
        <v>0</v>
      </c>
      <c r="K2490" s="11">
        <v>0</v>
      </c>
      <c r="L2490" s="11">
        <v>0</v>
      </c>
      <c r="M2490" s="11">
        <v>0</v>
      </c>
      <c r="N2490" s="11"/>
      <c r="O2490" s="11"/>
    </row>
    <row r="2491" spans="1:15" x14ac:dyDescent="0.35">
      <c r="A2491" s="10" t="str">
        <f t="shared" si="81"/>
        <v>DISTRIBUCION VOLUMEN X CRITERIO (kg ó litros)Espum/Lambrusc/MoscaHOMBRE</v>
      </c>
      <c r="B2491" s="10">
        <v>0</v>
      </c>
      <c r="C2491" s="10">
        <v>0</v>
      </c>
      <c r="D2491" s="10" t="s">
        <v>17</v>
      </c>
      <c r="E2491" s="84">
        <v>40.116828741772785</v>
      </c>
      <c r="F2491" s="84">
        <v>44.811592529641388</v>
      </c>
      <c r="G2491" s="84">
        <v>54.802198840810568</v>
      </c>
      <c r="H2491" s="11">
        <v>0</v>
      </c>
      <c r="I2491" s="11">
        <v>0</v>
      </c>
      <c r="J2491" s="11">
        <v>0</v>
      </c>
      <c r="K2491" s="11">
        <v>0</v>
      </c>
      <c r="L2491" s="11">
        <v>0</v>
      </c>
      <c r="M2491" s="11">
        <v>0</v>
      </c>
      <c r="N2491" s="11"/>
      <c r="O2491" s="11"/>
    </row>
    <row r="2492" spans="1:15" x14ac:dyDescent="0.35">
      <c r="A2492" s="10" t="str">
        <f t="shared" si="81"/>
        <v>DISTRIBUCION VOLUMEN X CRITERIO (kg ó litros)Espum/Lambrusc/MoscaMUJER</v>
      </c>
      <c r="B2492" s="10">
        <v>0</v>
      </c>
      <c r="C2492" s="10">
        <v>0</v>
      </c>
      <c r="D2492" s="10" t="s">
        <v>18</v>
      </c>
      <c r="E2492" s="84">
        <v>59.883171258227208</v>
      </c>
      <c r="F2492" s="84">
        <v>55.18840714929425</v>
      </c>
      <c r="G2492" s="84">
        <v>45.197801159189424</v>
      </c>
      <c r="H2492" s="11">
        <v>0</v>
      </c>
      <c r="I2492" s="11">
        <v>0</v>
      </c>
      <c r="J2492" s="11">
        <v>0</v>
      </c>
      <c r="K2492" s="11">
        <v>0</v>
      </c>
      <c r="L2492" s="11">
        <v>0</v>
      </c>
      <c r="M2492" s="11">
        <v>0</v>
      </c>
      <c r="N2492" s="11"/>
      <c r="O2492" s="11"/>
    </row>
    <row r="2493" spans="1:15" x14ac:dyDescent="0.35">
      <c r="A2493" s="10" t="str">
        <f>$B$1713&amp;$C$2493&amp;D2493</f>
        <v>DISTRIBUCION VOLUMEN X CRITERIO (kg ó litros)SidraT.ESPAÑA</v>
      </c>
      <c r="B2493" s="10">
        <v>0</v>
      </c>
      <c r="C2493" s="10" t="s">
        <v>137</v>
      </c>
      <c r="D2493" s="10" t="s">
        <v>32</v>
      </c>
      <c r="E2493" s="84">
        <v>100</v>
      </c>
      <c r="F2493" s="84">
        <v>100</v>
      </c>
      <c r="G2493" s="84">
        <v>100</v>
      </c>
      <c r="H2493" s="11">
        <v>0</v>
      </c>
      <c r="I2493" s="11">
        <v>0</v>
      </c>
      <c r="J2493" s="11">
        <v>0</v>
      </c>
      <c r="K2493" s="11">
        <v>0</v>
      </c>
      <c r="L2493" s="11">
        <v>0</v>
      </c>
      <c r="M2493" s="11">
        <v>0</v>
      </c>
      <c r="N2493" s="11"/>
      <c r="O2493" s="11"/>
    </row>
    <row r="2494" spans="1:15" x14ac:dyDescent="0.35">
      <c r="A2494" s="10" t="str">
        <f t="shared" ref="A2494:A2522" si="82">$B$1713&amp;$C$2493&amp;D2494</f>
        <v>DISTRIBUCION VOLUMEN X CRITERIO (kg ó litros)SidraBCN AM</v>
      </c>
      <c r="B2494" s="10">
        <v>0</v>
      </c>
      <c r="C2494" s="10">
        <v>0</v>
      </c>
      <c r="D2494" s="10" t="s">
        <v>1</v>
      </c>
      <c r="E2494" s="84">
        <v>1.2671867668753298</v>
      </c>
      <c r="F2494" s="84">
        <v>0.64494482463457925</v>
      </c>
      <c r="G2494" s="84">
        <v>0.85833117234044165</v>
      </c>
      <c r="H2494" s="11">
        <v>0</v>
      </c>
      <c r="I2494" s="11">
        <v>0</v>
      </c>
      <c r="J2494" s="11">
        <v>0</v>
      </c>
      <c r="K2494" s="11">
        <v>0</v>
      </c>
      <c r="L2494" s="11">
        <v>0</v>
      </c>
      <c r="M2494" s="11">
        <v>0</v>
      </c>
      <c r="N2494" s="11"/>
      <c r="O2494" s="11"/>
    </row>
    <row r="2495" spans="1:15" x14ac:dyDescent="0.35">
      <c r="A2495" s="10" t="str">
        <f t="shared" si="82"/>
        <v>DISTRIBUCION VOLUMEN X CRITERIO (kg ó litros)SidraREST.CAT ARAGON</v>
      </c>
      <c r="B2495" s="10">
        <v>0</v>
      </c>
      <c r="C2495" s="10">
        <v>0</v>
      </c>
      <c r="D2495" s="10" t="s">
        <v>2</v>
      </c>
      <c r="E2495" s="84">
        <v>2.2238906826802296</v>
      </c>
      <c r="F2495" s="84">
        <v>2.2432981561513259</v>
      </c>
      <c r="G2495" s="84">
        <v>1.6295687295221191</v>
      </c>
      <c r="H2495" s="11">
        <v>0</v>
      </c>
      <c r="I2495" s="11">
        <v>0</v>
      </c>
      <c r="J2495" s="11">
        <v>0</v>
      </c>
      <c r="K2495" s="11">
        <v>0</v>
      </c>
      <c r="L2495" s="11">
        <v>0</v>
      </c>
      <c r="M2495" s="11">
        <v>0</v>
      </c>
      <c r="N2495" s="11"/>
      <c r="O2495" s="11"/>
    </row>
    <row r="2496" spans="1:15" x14ac:dyDescent="0.35">
      <c r="A2496" s="10" t="str">
        <f t="shared" si="82"/>
        <v>DISTRIBUCION VOLUMEN X CRITERIO (kg ó litros)SidraLEVANTE</v>
      </c>
      <c r="B2496" s="10">
        <v>0</v>
      </c>
      <c r="C2496" s="10">
        <v>0</v>
      </c>
      <c r="D2496" s="10" t="s">
        <v>3</v>
      </c>
      <c r="E2496" s="84">
        <v>3.2105376867661226</v>
      </c>
      <c r="F2496" s="84">
        <v>2.397926589206647</v>
      </c>
      <c r="G2496" s="84">
        <v>2.8459639594869688</v>
      </c>
      <c r="H2496" s="11">
        <v>0</v>
      </c>
      <c r="I2496" s="11">
        <v>0</v>
      </c>
      <c r="J2496" s="11">
        <v>0</v>
      </c>
      <c r="K2496" s="11">
        <v>0</v>
      </c>
      <c r="L2496" s="11">
        <v>0</v>
      </c>
      <c r="M2496" s="11">
        <v>0</v>
      </c>
      <c r="N2496" s="11"/>
      <c r="O2496" s="11"/>
    </row>
    <row r="2497" spans="1:15" x14ac:dyDescent="0.35">
      <c r="A2497" s="10" t="str">
        <f t="shared" si="82"/>
        <v>DISTRIBUCION VOLUMEN X CRITERIO (kg ó litros)SidraANDALUCIA</v>
      </c>
      <c r="B2497" s="10">
        <v>0</v>
      </c>
      <c r="C2497" s="10">
        <v>0</v>
      </c>
      <c r="D2497" s="10" t="s">
        <v>4</v>
      </c>
      <c r="E2497" s="84">
        <v>4.0682260862222934</v>
      </c>
      <c r="F2497" s="84">
        <v>3.6311274583036646</v>
      </c>
      <c r="G2497" s="84">
        <v>2.3669948971739454</v>
      </c>
      <c r="H2497" s="11">
        <v>0</v>
      </c>
      <c r="I2497" s="11">
        <v>0</v>
      </c>
      <c r="J2497" s="11">
        <v>0</v>
      </c>
      <c r="K2497" s="11">
        <v>0</v>
      </c>
      <c r="L2497" s="11">
        <v>0</v>
      </c>
      <c r="M2497" s="11">
        <v>0</v>
      </c>
      <c r="N2497" s="11"/>
      <c r="O2497" s="11"/>
    </row>
    <row r="2498" spans="1:15" x14ac:dyDescent="0.35">
      <c r="A2498" s="10" t="str">
        <f t="shared" si="82"/>
        <v>DISTRIBUCION VOLUMEN X CRITERIO (kg ó litros)SidraMDD AM</v>
      </c>
      <c r="B2498" s="10">
        <v>0</v>
      </c>
      <c r="C2498" s="10">
        <v>0</v>
      </c>
      <c r="D2498" s="10" t="s">
        <v>5</v>
      </c>
      <c r="E2498" s="84">
        <v>5.3894542647754022</v>
      </c>
      <c r="F2498" s="84">
        <v>3.4150771662600952</v>
      </c>
      <c r="G2498" s="84">
        <v>3.8524119343630119</v>
      </c>
      <c r="H2498" s="11">
        <v>0</v>
      </c>
      <c r="I2498" s="11">
        <v>0</v>
      </c>
      <c r="J2498" s="11">
        <v>0</v>
      </c>
      <c r="K2498" s="11">
        <v>0</v>
      </c>
      <c r="L2498" s="11">
        <v>0</v>
      </c>
      <c r="M2498" s="11">
        <v>0</v>
      </c>
      <c r="N2498" s="11"/>
      <c r="O2498" s="11"/>
    </row>
    <row r="2499" spans="1:15" x14ac:dyDescent="0.35">
      <c r="A2499" s="10" t="str">
        <f t="shared" si="82"/>
        <v>DISTRIBUCION VOLUMEN X CRITERIO (kg ó litros)SidraRTO CENTRO</v>
      </c>
      <c r="B2499" s="10">
        <v>0</v>
      </c>
      <c r="C2499" s="10">
        <v>0</v>
      </c>
      <c r="D2499" s="10" t="s">
        <v>6</v>
      </c>
      <c r="E2499" s="84">
        <v>6.1986301163986042</v>
      </c>
      <c r="F2499" s="84">
        <v>4.3692428879883556</v>
      </c>
      <c r="G2499" s="84">
        <v>4.9360531193223798</v>
      </c>
      <c r="H2499" s="11">
        <v>0</v>
      </c>
      <c r="I2499" s="11">
        <v>0</v>
      </c>
      <c r="J2499" s="11">
        <v>0</v>
      </c>
      <c r="K2499" s="11">
        <v>0</v>
      </c>
      <c r="L2499" s="11">
        <v>0</v>
      </c>
      <c r="M2499" s="11">
        <v>0</v>
      </c>
      <c r="N2499" s="11"/>
      <c r="O2499" s="11"/>
    </row>
    <row r="2500" spans="1:15" x14ac:dyDescent="0.35">
      <c r="A2500" s="10" t="str">
        <f t="shared" si="82"/>
        <v>DISTRIBUCION VOLUMEN X CRITERIO (kg ó litros)SidraNORTE-CENTRO</v>
      </c>
      <c r="B2500" s="10">
        <v>0</v>
      </c>
      <c r="C2500" s="10">
        <v>0</v>
      </c>
      <c r="D2500" s="10" t="s">
        <v>7</v>
      </c>
      <c r="E2500" s="84">
        <v>10.94531158359964</v>
      </c>
      <c r="F2500" s="84">
        <v>10.396165742128321</v>
      </c>
      <c r="G2500" s="84">
        <v>13.448345432661741</v>
      </c>
      <c r="H2500" s="11">
        <v>0</v>
      </c>
      <c r="I2500" s="11">
        <v>0</v>
      </c>
      <c r="J2500" s="11">
        <v>0</v>
      </c>
      <c r="K2500" s="11">
        <v>0</v>
      </c>
      <c r="L2500" s="11">
        <v>0</v>
      </c>
      <c r="M2500" s="11">
        <v>0</v>
      </c>
      <c r="N2500" s="11"/>
      <c r="O2500" s="11"/>
    </row>
    <row r="2501" spans="1:15" x14ac:dyDescent="0.35">
      <c r="A2501" s="10" t="str">
        <f t="shared" si="82"/>
        <v>DISTRIBUCION VOLUMEN X CRITERIO (kg ó litros)SidraNOROESTE</v>
      </c>
      <c r="B2501" s="10">
        <v>0</v>
      </c>
      <c r="C2501" s="10">
        <v>0</v>
      </c>
      <c r="D2501" s="10" t="s">
        <v>8</v>
      </c>
      <c r="E2501" s="84">
        <v>66.696766362910651</v>
      </c>
      <c r="F2501" s="84">
        <v>72.902243485167631</v>
      </c>
      <c r="G2501" s="84">
        <v>70.062344380877448</v>
      </c>
      <c r="H2501" s="11">
        <v>0</v>
      </c>
      <c r="I2501" s="11">
        <v>0</v>
      </c>
      <c r="J2501" s="11">
        <v>0</v>
      </c>
      <c r="K2501" s="11">
        <v>0</v>
      </c>
      <c r="L2501" s="11">
        <v>0</v>
      </c>
      <c r="M2501" s="11">
        <v>0</v>
      </c>
      <c r="N2501" s="11"/>
      <c r="O2501" s="11"/>
    </row>
    <row r="2502" spans="1:15" x14ac:dyDescent="0.35">
      <c r="A2502" s="10" t="str">
        <f t="shared" si="82"/>
        <v>DISTRIBUCION VOLUMEN X CRITERIO (kg ó litros)Sidra&lt;2MIL</v>
      </c>
      <c r="B2502" s="10">
        <v>0</v>
      </c>
      <c r="C2502" s="10">
        <v>0</v>
      </c>
      <c r="D2502" s="10" t="s">
        <v>9</v>
      </c>
      <c r="E2502" s="84">
        <v>2.0716058571454417</v>
      </c>
      <c r="F2502" s="84">
        <v>1.1687223933106929</v>
      </c>
      <c r="G2502" s="84">
        <v>0.6741730299517622</v>
      </c>
      <c r="H2502" s="11">
        <v>0</v>
      </c>
      <c r="I2502" s="11">
        <v>0</v>
      </c>
      <c r="J2502" s="11">
        <v>0</v>
      </c>
      <c r="K2502" s="11">
        <v>0</v>
      </c>
      <c r="L2502" s="11">
        <v>0</v>
      </c>
      <c r="M2502" s="11">
        <v>0</v>
      </c>
      <c r="N2502" s="11"/>
      <c r="O2502" s="11"/>
    </row>
    <row r="2503" spans="1:15" x14ac:dyDescent="0.35">
      <c r="A2503" s="10" t="str">
        <f t="shared" si="82"/>
        <v>DISTRIBUCION VOLUMEN X CRITERIO (kg ó litros)Sidra2-5MIL</v>
      </c>
      <c r="B2503" s="10">
        <v>0</v>
      </c>
      <c r="C2503" s="10">
        <v>0</v>
      </c>
      <c r="D2503" s="10" t="s">
        <v>10</v>
      </c>
      <c r="E2503" s="84">
        <v>1.1758056020075189</v>
      </c>
      <c r="F2503" s="84">
        <v>1.5301790393428336</v>
      </c>
      <c r="G2503" s="84">
        <v>1.0565110607742412</v>
      </c>
      <c r="H2503" s="11">
        <v>0</v>
      </c>
      <c r="I2503" s="11">
        <v>0</v>
      </c>
      <c r="J2503" s="11">
        <v>0</v>
      </c>
      <c r="K2503" s="11">
        <v>0</v>
      </c>
      <c r="L2503" s="11">
        <v>0</v>
      </c>
      <c r="M2503" s="11">
        <v>0</v>
      </c>
      <c r="N2503" s="11"/>
      <c r="O2503" s="11"/>
    </row>
    <row r="2504" spans="1:15" x14ac:dyDescent="0.35">
      <c r="A2504" s="10" t="str">
        <f t="shared" si="82"/>
        <v>DISTRIBUCION VOLUMEN X CRITERIO (kg ó litros)Sidra5-10MIL</v>
      </c>
      <c r="B2504" s="10">
        <v>0</v>
      </c>
      <c r="C2504" s="10">
        <v>0</v>
      </c>
      <c r="D2504" s="10" t="s">
        <v>11</v>
      </c>
      <c r="E2504" s="84">
        <v>1.7228297284527301</v>
      </c>
      <c r="F2504" s="84">
        <v>2.365184128995522</v>
      </c>
      <c r="G2504" s="84">
        <v>1.9587151271329057</v>
      </c>
      <c r="H2504" s="11">
        <v>0</v>
      </c>
      <c r="I2504" s="11">
        <v>0</v>
      </c>
      <c r="J2504" s="11">
        <v>0</v>
      </c>
      <c r="K2504" s="11">
        <v>0</v>
      </c>
      <c r="L2504" s="11">
        <v>0</v>
      </c>
      <c r="M2504" s="11">
        <v>0</v>
      </c>
      <c r="N2504" s="11"/>
      <c r="O2504" s="11"/>
    </row>
    <row r="2505" spans="1:15" x14ac:dyDescent="0.35">
      <c r="A2505" s="10" t="str">
        <f t="shared" si="82"/>
        <v>DISTRIBUCION VOLUMEN X CRITERIO (kg ó litros)Sidra10-30MIL</v>
      </c>
      <c r="B2505" s="10">
        <v>0</v>
      </c>
      <c r="C2505" s="10">
        <v>0</v>
      </c>
      <c r="D2505" s="10" t="s">
        <v>12</v>
      </c>
      <c r="E2505" s="84">
        <v>9.599439028046465</v>
      </c>
      <c r="F2505" s="84">
        <v>9.5407138141814531</v>
      </c>
      <c r="G2505" s="84">
        <v>11.957320246814067</v>
      </c>
      <c r="H2505" s="11">
        <v>0</v>
      </c>
      <c r="I2505" s="11">
        <v>0</v>
      </c>
      <c r="J2505" s="11">
        <v>0</v>
      </c>
      <c r="K2505" s="11">
        <v>0</v>
      </c>
      <c r="L2505" s="11">
        <v>0</v>
      </c>
      <c r="M2505" s="11">
        <v>0</v>
      </c>
      <c r="N2505" s="11"/>
      <c r="O2505" s="11"/>
    </row>
    <row r="2506" spans="1:15" x14ac:dyDescent="0.35">
      <c r="A2506" s="10" t="str">
        <f t="shared" si="82"/>
        <v>DISTRIBUCION VOLUMEN X CRITERIO (kg ó litros)Sidra30-100MIL</v>
      </c>
      <c r="B2506" s="10">
        <v>0</v>
      </c>
      <c r="C2506" s="10">
        <v>0</v>
      </c>
      <c r="D2506" s="10" t="s">
        <v>13</v>
      </c>
      <c r="E2506" s="84">
        <v>44.264752709831271</v>
      </c>
      <c r="F2506" s="84">
        <v>41.770162476456242</v>
      </c>
      <c r="G2506" s="84">
        <v>30.3374579360271</v>
      </c>
      <c r="H2506" s="11">
        <v>0</v>
      </c>
      <c r="I2506" s="11">
        <v>0</v>
      </c>
      <c r="J2506" s="11">
        <v>0</v>
      </c>
      <c r="K2506" s="11">
        <v>0</v>
      </c>
      <c r="L2506" s="11">
        <v>0</v>
      </c>
      <c r="M2506" s="11">
        <v>0</v>
      </c>
      <c r="N2506" s="11"/>
      <c r="O2506" s="11"/>
    </row>
    <row r="2507" spans="1:15" x14ac:dyDescent="0.35">
      <c r="A2507" s="10" t="str">
        <f t="shared" si="82"/>
        <v>DISTRIBUCION VOLUMEN X CRITERIO (kg ó litros)Sidra100-200MIL</v>
      </c>
      <c r="B2507" s="10">
        <v>0</v>
      </c>
      <c r="C2507" s="10">
        <v>0</v>
      </c>
      <c r="D2507" s="10" t="s">
        <v>14</v>
      </c>
      <c r="E2507" s="84">
        <v>7.361729587285291</v>
      </c>
      <c r="F2507" s="84">
        <v>5.3299768234811609</v>
      </c>
      <c r="G2507" s="84">
        <v>8.0056598246072195</v>
      </c>
      <c r="H2507" s="11">
        <v>0</v>
      </c>
      <c r="I2507" s="11">
        <v>0</v>
      </c>
      <c r="J2507" s="11">
        <v>0</v>
      </c>
      <c r="K2507" s="11">
        <v>0</v>
      </c>
      <c r="L2507" s="11">
        <v>0</v>
      </c>
      <c r="M2507" s="11">
        <v>0</v>
      </c>
      <c r="N2507" s="11"/>
      <c r="O2507" s="11"/>
    </row>
    <row r="2508" spans="1:15" x14ac:dyDescent="0.35">
      <c r="A2508" s="10" t="str">
        <f t="shared" si="82"/>
        <v>DISTRIBUCION VOLUMEN X CRITERIO (kg ó litros)Sidra200-500MIL</v>
      </c>
      <c r="B2508" s="10">
        <v>0</v>
      </c>
      <c r="C2508" s="10">
        <v>0</v>
      </c>
      <c r="D2508" s="10" t="s">
        <v>15</v>
      </c>
      <c r="E2508" s="84">
        <v>28.16132169350788</v>
      </c>
      <c r="F2508" s="84">
        <v>34.431370218757763</v>
      </c>
      <c r="G2508" s="84">
        <v>42.525930086799249</v>
      </c>
      <c r="H2508" s="11">
        <v>0</v>
      </c>
      <c r="I2508" s="11">
        <v>0</v>
      </c>
      <c r="J2508" s="11">
        <v>0</v>
      </c>
      <c r="K2508" s="11">
        <v>0</v>
      </c>
      <c r="L2508" s="11">
        <v>0</v>
      </c>
      <c r="M2508" s="11">
        <v>0</v>
      </c>
      <c r="N2508" s="11"/>
      <c r="O2508" s="11"/>
    </row>
    <row r="2509" spans="1:15" x14ac:dyDescent="0.35">
      <c r="A2509" s="10" t="str">
        <f t="shared" si="82"/>
        <v>DISTRIBUCION VOLUMEN X CRITERIO (kg ó litros)Sidra&gt;500MIL</v>
      </c>
      <c r="B2509" s="10">
        <v>0</v>
      </c>
      <c r="C2509" s="10">
        <v>0</v>
      </c>
      <c r="D2509" s="10" t="s">
        <v>16</v>
      </c>
      <c r="E2509" s="84">
        <v>5.6425463966961766</v>
      </c>
      <c r="F2509" s="84">
        <v>3.8637203061726524</v>
      </c>
      <c r="G2509" s="84">
        <v>3.4842461809648997</v>
      </c>
      <c r="H2509" s="11">
        <v>0</v>
      </c>
      <c r="I2509" s="11">
        <v>0</v>
      </c>
      <c r="J2509" s="11">
        <v>0</v>
      </c>
      <c r="K2509" s="11">
        <v>0</v>
      </c>
      <c r="L2509" s="11">
        <v>0</v>
      </c>
      <c r="M2509" s="11">
        <v>0</v>
      </c>
      <c r="N2509" s="11"/>
      <c r="O2509" s="11"/>
    </row>
    <row r="2510" spans="1:15" x14ac:dyDescent="0.35">
      <c r="A2510" s="10" t="str">
        <f t="shared" si="82"/>
        <v>DISTRIBUCION VOLUMEN X CRITERIO (kg ó litros)SidraDE 15 A 19 AÑOS</v>
      </c>
      <c r="B2510" s="10">
        <v>0</v>
      </c>
      <c r="C2510" s="10">
        <v>0</v>
      </c>
      <c r="D2510" s="10" t="s">
        <v>35</v>
      </c>
      <c r="E2510" s="84">
        <v>0.36894876122232184</v>
      </c>
      <c r="F2510" s="84">
        <v>0.64261057287550061</v>
      </c>
      <c r="G2510" s="84">
        <v>1.9716329738829399</v>
      </c>
      <c r="H2510" s="11">
        <v>0</v>
      </c>
      <c r="I2510" s="11">
        <v>0</v>
      </c>
      <c r="J2510" s="11">
        <v>0</v>
      </c>
      <c r="K2510" s="11">
        <v>0</v>
      </c>
      <c r="L2510" s="11">
        <v>0</v>
      </c>
      <c r="M2510" s="11">
        <v>0</v>
      </c>
      <c r="N2510" s="11"/>
      <c r="O2510" s="11"/>
    </row>
    <row r="2511" spans="1:15" x14ac:dyDescent="0.35">
      <c r="A2511" s="10" t="str">
        <f t="shared" si="82"/>
        <v>DISTRIBUCION VOLUMEN X CRITERIO (kg ó litros)SidraDE 20 A 24 AÑOS</v>
      </c>
      <c r="B2511" s="10">
        <v>0</v>
      </c>
      <c r="C2511" s="10">
        <v>0</v>
      </c>
      <c r="D2511" s="10" t="s">
        <v>36</v>
      </c>
      <c r="E2511" s="84">
        <v>1.0277876402238884</v>
      </c>
      <c r="F2511" s="84">
        <v>0.61294027849122312</v>
      </c>
      <c r="G2511" s="84">
        <v>0.68548130380978556</v>
      </c>
      <c r="H2511" s="11">
        <v>0</v>
      </c>
      <c r="I2511" s="11">
        <v>0</v>
      </c>
      <c r="J2511" s="11">
        <v>0</v>
      </c>
      <c r="K2511" s="11">
        <v>0</v>
      </c>
      <c r="L2511" s="11">
        <v>0</v>
      </c>
      <c r="M2511" s="11">
        <v>0</v>
      </c>
      <c r="N2511" s="11"/>
      <c r="O2511" s="11"/>
    </row>
    <row r="2512" spans="1:15" x14ac:dyDescent="0.35">
      <c r="A2512" s="10" t="str">
        <f t="shared" si="82"/>
        <v>DISTRIBUCION VOLUMEN X CRITERIO (kg ó litros)SidraDE 25 A 34 AÑOS</v>
      </c>
      <c r="B2512" s="10">
        <v>0</v>
      </c>
      <c r="C2512" s="10">
        <v>0</v>
      </c>
      <c r="D2512" s="10" t="s">
        <v>37</v>
      </c>
      <c r="E2512" s="84">
        <v>3.8290022800328538</v>
      </c>
      <c r="F2512" s="84">
        <v>2.5770590026228746</v>
      </c>
      <c r="G2512" s="84">
        <v>2.3106288376355999</v>
      </c>
      <c r="H2512" s="11">
        <v>0</v>
      </c>
      <c r="I2512" s="11">
        <v>0</v>
      </c>
      <c r="J2512" s="11">
        <v>0</v>
      </c>
      <c r="K2512" s="11">
        <v>0</v>
      </c>
      <c r="L2512" s="11">
        <v>0</v>
      </c>
      <c r="M2512" s="11">
        <v>0</v>
      </c>
      <c r="N2512" s="11"/>
      <c r="O2512" s="11"/>
    </row>
    <row r="2513" spans="1:15" x14ac:dyDescent="0.35">
      <c r="A2513" s="10" t="str">
        <f t="shared" si="82"/>
        <v>DISTRIBUCION VOLUMEN X CRITERIO (kg ó litros)SidraDE 35 A 49 AÑOS</v>
      </c>
      <c r="B2513" s="10">
        <v>0</v>
      </c>
      <c r="C2513" s="10">
        <v>0</v>
      </c>
      <c r="D2513" s="10" t="s">
        <v>38</v>
      </c>
      <c r="E2513" s="84">
        <v>16.351896112318652</v>
      </c>
      <c r="F2513" s="84">
        <v>12.784351720067452</v>
      </c>
      <c r="G2513" s="84">
        <v>12.725045225697496</v>
      </c>
      <c r="H2513" s="11">
        <v>0</v>
      </c>
      <c r="I2513" s="11">
        <v>0</v>
      </c>
      <c r="J2513" s="11">
        <v>0</v>
      </c>
      <c r="K2513" s="11">
        <v>0</v>
      </c>
      <c r="L2513" s="11">
        <v>0</v>
      </c>
      <c r="M2513" s="11">
        <v>0</v>
      </c>
      <c r="N2513" s="11"/>
      <c r="O2513" s="11"/>
    </row>
    <row r="2514" spans="1:15" x14ac:dyDescent="0.35">
      <c r="A2514" s="10" t="str">
        <f t="shared" si="82"/>
        <v>DISTRIBUCION VOLUMEN X CRITERIO (kg ó litros)SidraDE 50 A 59 AÑOS</v>
      </c>
      <c r="B2514" s="10">
        <v>0</v>
      </c>
      <c r="C2514" s="10">
        <v>0</v>
      </c>
      <c r="D2514" s="10" t="s">
        <v>39</v>
      </c>
      <c r="E2514" s="84">
        <v>35.573774905286186</v>
      </c>
      <c r="F2514" s="84">
        <v>35.52491080314033</v>
      </c>
      <c r="G2514" s="84">
        <v>35.418493461141054</v>
      </c>
      <c r="H2514" s="11">
        <v>0</v>
      </c>
      <c r="I2514" s="11">
        <v>0</v>
      </c>
      <c r="J2514" s="11">
        <v>0</v>
      </c>
      <c r="K2514" s="11">
        <v>0</v>
      </c>
      <c r="L2514" s="11">
        <v>0</v>
      </c>
      <c r="M2514" s="11">
        <v>0</v>
      </c>
      <c r="N2514" s="11"/>
      <c r="O2514" s="11"/>
    </row>
    <row r="2515" spans="1:15" x14ac:dyDescent="0.35">
      <c r="A2515" s="10" t="str">
        <f t="shared" si="82"/>
        <v>DISTRIBUCION VOLUMEN X CRITERIO (kg ó litros)SidraDE 60 A 75 AÑOS</v>
      </c>
      <c r="B2515" s="10">
        <v>0</v>
      </c>
      <c r="C2515" s="10">
        <v>0</v>
      </c>
      <c r="D2515" s="10" t="s">
        <v>40</v>
      </c>
      <c r="E2515" s="84">
        <v>42.848626137601784</v>
      </c>
      <c r="F2515" s="84">
        <v>47.858136422516615</v>
      </c>
      <c r="G2515" s="84">
        <v>46.888709903312737</v>
      </c>
      <c r="H2515" s="11">
        <v>0</v>
      </c>
      <c r="I2515" s="11">
        <v>0</v>
      </c>
      <c r="J2515" s="11">
        <v>0</v>
      </c>
      <c r="K2515" s="11">
        <v>0</v>
      </c>
      <c r="L2515" s="11">
        <v>0</v>
      </c>
      <c r="M2515" s="11">
        <v>0</v>
      </c>
      <c r="N2515" s="11"/>
      <c r="O2515" s="11"/>
    </row>
    <row r="2516" spans="1:15" x14ac:dyDescent="0.35">
      <c r="A2516" s="10" t="str">
        <f t="shared" si="82"/>
        <v>DISTRIBUCION VOLUMEN X CRITERIO (kg ó litros)SidraNIVEL ALTO</v>
      </c>
      <c r="B2516" s="10">
        <v>0</v>
      </c>
      <c r="C2516" s="10">
        <v>0</v>
      </c>
      <c r="D2516" s="10" t="s">
        <v>203</v>
      </c>
      <c r="E2516" s="84">
        <v>10.352459074683743</v>
      </c>
      <c r="F2516" s="84">
        <v>9.1503356988256233</v>
      </c>
      <c r="G2516" s="84">
        <v>12.053190753596587</v>
      </c>
      <c r="H2516" s="11">
        <v>0</v>
      </c>
      <c r="I2516" s="11">
        <v>0</v>
      </c>
      <c r="J2516" s="11">
        <v>0</v>
      </c>
      <c r="K2516" s="11">
        <v>0</v>
      </c>
      <c r="L2516" s="11">
        <v>0</v>
      </c>
      <c r="M2516" s="11">
        <v>0</v>
      </c>
      <c r="N2516" s="11"/>
      <c r="O2516" s="11"/>
    </row>
    <row r="2517" spans="1:15" x14ac:dyDescent="0.35">
      <c r="A2517" s="10" t="str">
        <f t="shared" si="82"/>
        <v>DISTRIBUCION VOLUMEN X CRITERIO (kg ó litros)SidraNIVEL MEDIO ALTO</v>
      </c>
      <c r="B2517" s="10">
        <v>0</v>
      </c>
      <c r="C2517" s="10">
        <v>0</v>
      </c>
      <c r="D2517" s="10" t="s">
        <v>204</v>
      </c>
      <c r="E2517" s="84">
        <v>37.175000206637861</v>
      </c>
      <c r="F2517" s="84">
        <v>9.0414114993395671</v>
      </c>
      <c r="G2517" s="84">
        <v>11.939282800293448</v>
      </c>
      <c r="H2517" s="11">
        <v>0</v>
      </c>
      <c r="I2517" s="11">
        <v>0</v>
      </c>
      <c r="J2517" s="11">
        <v>0</v>
      </c>
      <c r="K2517" s="11">
        <v>0</v>
      </c>
      <c r="L2517" s="11">
        <v>0</v>
      </c>
      <c r="M2517" s="11">
        <v>0</v>
      </c>
      <c r="N2517" s="11"/>
      <c r="O2517" s="11"/>
    </row>
    <row r="2518" spans="1:15" x14ac:dyDescent="0.35">
      <c r="A2518" s="10" t="str">
        <f t="shared" si="82"/>
        <v>DISTRIBUCION VOLUMEN X CRITERIO (kg ó litros)SidraNIVEL MEDIO</v>
      </c>
      <c r="B2518" s="10">
        <v>0</v>
      </c>
      <c r="C2518" s="10">
        <v>0</v>
      </c>
      <c r="D2518" s="10" t="s">
        <v>205</v>
      </c>
      <c r="E2518" s="84">
        <v>12.371222623168455</v>
      </c>
      <c r="F2518" s="84">
        <v>15.013115224934875</v>
      </c>
      <c r="G2518" s="84">
        <v>30.992425923188488</v>
      </c>
      <c r="H2518" s="11">
        <v>0</v>
      </c>
      <c r="I2518" s="11">
        <v>0</v>
      </c>
      <c r="J2518" s="11">
        <v>0</v>
      </c>
      <c r="K2518" s="11">
        <v>0</v>
      </c>
      <c r="L2518" s="11">
        <v>0</v>
      </c>
      <c r="M2518" s="11">
        <v>0</v>
      </c>
      <c r="N2518" s="11"/>
      <c r="O2518" s="11"/>
    </row>
    <row r="2519" spans="1:15" x14ac:dyDescent="0.35">
      <c r="A2519" s="10" t="str">
        <f t="shared" si="82"/>
        <v>DISTRIBUCION VOLUMEN X CRITERIO (kg ó litros)SidraNIVEL MEDIO BAJO</v>
      </c>
      <c r="B2519" s="10">
        <v>0</v>
      </c>
      <c r="C2519" s="10">
        <v>0</v>
      </c>
      <c r="D2519" s="10" t="s">
        <v>206</v>
      </c>
      <c r="E2519" s="84">
        <v>18.794094899535644</v>
      </c>
      <c r="F2519" s="84">
        <v>21.185860922923439</v>
      </c>
      <c r="G2519" s="84">
        <v>34.129172883869565</v>
      </c>
      <c r="H2519" s="11">
        <v>0</v>
      </c>
      <c r="I2519" s="11">
        <v>0</v>
      </c>
      <c r="J2519" s="11">
        <v>0</v>
      </c>
      <c r="K2519" s="11">
        <v>0</v>
      </c>
      <c r="L2519" s="11">
        <v>0</v>
      </c>
      <c r="M2519" s="11">
        <v>0</v>
      </c>
      <c r="N2519" s="11"/>
      <c r="O2519" s="11"/>
    </row>
    <row r="2520" spans="1:15" x14ac:dyDescent="0.35">
      <c r="A2520" s="10" t="str">
        <f t="shared" si="82"/>
        <v>DISTRIBUCION VOLUMEN X CRITERIO (kg ó litros)SidraNIVEL BAJO</v>
      </c>
      <c r="B2520" s="10">
        <v>0</v>
      </c>
      <c r="C2520" s="10">
        <v>0</v>
      </c>
      <c r="D2520" s="10" t="s">
        <v>207</v>
      </c>
      <c r="E2520" s="84">
        <v>21.307246252959693</v>
      </c>
      <c r="F2520" s="84">
        <v>45.609298740923094</v>
      </c>
      <c r="G2520" s="84">
        <v>10.885928416058487</v>
      </c>
      <c r="H2520" s="11">
        <v>0</v>
      </c>
      <c r="I2520" s="11">
        <v>0</v>
      </c>
      <c r="J2520" s="11">
        <v>0</v>
      </c>
      <c r="K2520" s="11">
        <v>0</v>
      </c>
      <c r="L2520" s="11">
        <v>0</v>
      </c>
      <c r="M2520" s="11">
        <v>0</v>
      </c>
      <c r="N2520" s="11"/>
      <c r="O2520" s="11"/>
    </row>
    <row r="2521" spans="1:15" x14ac:dyDescent="0.35">
      <c r="A2521" s="10" t="str">
        <f t="shared" si="82"/>
        <v>DISTRIBUCION VOLUMEN X CRITERIO (kg ó litros)SidraHOMBRE</v>
      </c>
      <c r="B2521" s="10">
        <v>0</v>
      </c>
      <c r="C2521" s="10">
        <v>0</v>
      </c>
      <c r="D2521" s="10" t="s">
        <v>17</v>
      </c>
      <c r="E2521" s="84">
        <v>48.186453333513739</v>
      </c>
      <c r="F2521" s="84">
        <v>49.868241985669592</v>
      </c>
      <c r="G2521" s="84">
        <v>65.734858825791406</v>
      </c>
      <c r="H2521" s="11">
        <v>0</v>
      </c>
      <c r="I2521" s="11">
        <v>0</v>
      </c>
      <c r="J2521" s="11">
        <v>0</v>
      </c>
      <c r="K2521" s="11">
        <v>0</v>
      </c>
      <c r="L2521" s="11">
        <v>0</v>
      </c>
      <c r="M2521" s="11">
        <v>0</v>
      </c>
      <c r="N2521" s="11"/>
      <c r="O2521" s="11"/>
    </row>
    <row r="2522" spans="1:15" x14ac:dyDescent="0.35">
      <c r="A2522" s="10" t="str">
        <f t="shared" si="82"/>
        <v>DISTRIBUCION VOLUMEN X CRITERIO (kg ó litros)SidraMUJER</v>
      </c>
      <c r="B2522" s="10">
        <v>0</v>
      </c>
      <c r="C2522" s="10">
        <v>0</v>
      </c>
      <c r="D2522" s="10" t="s">
        <v>18</v>
      </c>
      <c r="E2522" s="84">
        <v>51.813585831399436</v>
      </c>
      <c r="F2522" s="84">
        <v>50.131789547290538</v>
      </c>
      <c r="G2522" s="84">
        <v>34.265152354469876</v>
      </c>
      <c r="H2522" s="11">
        <v>0</v>
      </c>
      <c r="I2522" s="11">
        <v>0</v>
      </c>
      <c r="J2522" s="11">
        <v>0</v>
      </c>
      <c r="K2522" s="11">
        <v>0</v>
      </c>
      <c r="L2522" s="11">
        <v>0</v>
      </c>
      <c r="M2522" s="11">
        <v>0</v>
      </c>
      <c r="N2522" s="11"/>
      <c r="O2522" s="11"/>
    </row>
    <row r="2523" spans="1:15" x14ac:dyDescent="0.35">
      <c r="A2523" s="10" t="str">
        <f>$B$1713&amp;$C$2523&amp;D2523</f>
        <v>DISTRIBUCION VOLUMEN X CRITERIO (kg ó litros)CervezaT.ESPAÑA</v>
      </c>
      <c r="B2523" s="10">
        <v>0</v>
      </c>
      <c r="C2523" s="10" t="s">
        <v>138</v>
      </c>
      <c r="D2523" s="10" t="s">
        <v>32</v>
      </c>
      <c r="E2523" s="84">
        <v>100</v>
      </c>
      <c r="F2523" s="84">
        <v>100</v>
      </c>
      <c r="G2523" s="84">
        <v>100</v>
      </c>
      <c r="H2523" s="11">
        <v>0</v>
      </c>
      <c r="I2523" s="11">
        <v>0</v>
      </c>
      <c r="J2523" s="11">
        <v>0</v>
      </c>
      <c r="K2523" s="11">
        <v>0</v>
      </c>
      <c r="L2523" s="11">
        <v>0</v>
      </c>
      <c r="M2523" s="11">
        <v>0</v>
      </c>
      <c r="N2523" s="11"/>
      <c r="O2523" s="11"/>
    </row>
    <row r="2524" spans="1:15" x14ac:dyDescent="0.35">
      <c r="A2524" s="10" t="str">
        <f t="shared" ref="A2524:A2552" si="83">$B$1713&amp;$C$2523&amp;D2524</f>
        <v>DISTRIBUCION VOLUMEN X CRITERIO (kg ó litros)CervezaBCN AM</v>
      </c>
      <c r="B2524" s="10">
        <v>0</v>
      </c>
      <c r="C2524" s="10">
        <v>0</v>
      </c>
      <c r="D2524" s="10" t="s">
        <v>1</v>
      </c>
      <c r="E2524" s="84">
        <v>6.8015900385605015</v>
      </c>
      <c r="F2524" s="84">
        <v>7.1015496862878447</v>
      </c>
      <c r="G2524" s="84">
        <v>6.5274570438521806</v>
      </c>
      <c r="H2524" s="11">
        <v>0</v>
      </c>
      <c r="I2524" s="11">
        <v>0</v>
      </c>
      <c r="J2524" s="11">
        <v>0</v>
      </c>
      <c r="K2524" s="11">
        <v>0</v>
      </c>
      <c r="L2524" s="11">
        <v>0</v>
      </c>
      <c r="M2524" s="11">
        <v>0</v>
      </c>
      <c r="N2524" s="11"/>
      <c r="O2524" s="11"/>
    </row>
    <row r="2525" spans="1:15" x14ac:dyDescent="0.35">
      <c r="A2525" s="10" t="str">
        <f t="shared" si="83"/>
        <v>DISTRIBUCION VOLUMEN X CRITERIO (kg ó litros)CervezaREST.CAT ARAGON</v>
      </c>
      <c r="B2525" s="10">
        <v>0</v>
      </c>
      <c r="C2525" s="10">
        <v>0</v>
      </c>
      <c r="D2525" s="10" t="s">
        <v>2</v>
      </c>
      <c r="E2525" s="84">
        <v>11.633785966391351</v>
      </c>
      <c r="F2525" s="84">
        <v>11.402470435958326</v>
      </c>
      <c r="G2525" s="84">
        <v>12.790040728882978</v>
      </c>
      <c r="H2525" s="11">
        <v>0</v>
      </c>
      <c r="I2525" s="11">
        <v>0</v>
      </c>
      <c r="J2525" s="11">
        <v>0</v>
      </c>
      <c r="K2525" s="11">
        <v>0</v>
      </c>
      <c r="L2525" s="11">
        <v>0</v>
      </c>
      <c r="M2525" s="11">
        <v>0</v>
      </c>
      <c r="N2525" s="11"/>
      <c r="O2525" s="11"/>
    </row>
    <row r="2526" spans="1:15" x14ac:dyDescent="0.35">
      <c r="A2526" s="10" t="str">
        <f t="shared" si="83"/>
        <v>DISTRIBUCION VOLUMEN X CRITERIO (kg ó litros)CervezaLEVANTE</v>
      </c>
      <c r="B2526" s="10">
        <v>0</v>
      </c>
      <c r="C2526" s="10">
        <v>0</v>
      </c>
      <c r="D2526" s="10" t="s">
        <v>3</v>
      </c>
      <c r="E2526" s="84">
        <v>13.183103358870401</v>
      </c>
      <c r="F2526" s="84">
        <v>13.248008862302996</v>
      </c>
      <c r="G2526" s="84">
        <v>11.999351380466178</v>
      </c>
      <c r="H2526" s="11">
        <v>0</v>
      </c>
      <c r="I2526" s="11">
        <v>0</v>
      </c>
      <c r="J2526" s="11">
        <v>0</v>
      </c>
      <c r="K2526" s="11">
        <v>0</v>
      </c>
      <c r="L2526" s="11">
        <v>0</v>
      </c>
      <c r="M2526" s="11">
        <v>0</v>
      </c>
      <c r="N2526" s="11"/>
      <c r="O2526" s="11"/>
    </row>
    <row r="2527" spans="1:15" x14ac:dyDescent="0.35">
      <c r="A2527" s="10" t="str">
        <f t="shared" si="83"/>
        <v>DISTRIBUCION VOLUMEN X CRITERIO (kg ó litros)CervezaANDALUCIA</v>
      </c>
      <c r="B2527" s="10">
        <v>0</v>
      </c>
      <c r="C2527" s="10">
        <v>0</v>
      </c>
      <c r="D2527" s="10" t="s">
        <v>4</v>
      </c>
      <c r="E2527" s="84">
        <v>25.844897385644998</v>
      </c>
      <c r="F2527" s="84">
        <v>24.379780734139292</v>
      </c>
      <c r="G2527" s="84">
        <v>25.79755459666</v>
      </c>
      <c r="H2527" s="11">
        <v>0</v>
      </c>
      <c r="I2527" s="11">
        <v>0</v>
      </c>
      <c r="J2527" s="11">
        <v>0</v>
      </c>
      <c r="K2527" s="11">
        <v>0</v>
      </c>
      <c r="L2527" s="11">
        <v>0</v>
      </c>
      <c r="M2527" s="11">
        <v>0</v>
      </c>
      <c r="N2527" s="11"/>
      <c r="O2527" s="11"/>
    </row>
    <row r="2528" spans="1:15" x14ac:dyDescent="0.35">
      <c r="A2528" s="10" t="str">
        <f t="shared" si="83"/>
        <v>DISTRIBUCION VOLUMEN X CRITERIO (kg ó litros)CervezaMDD AM</v>
      </c>
      <c r="B2528" s="10">
        <v>0</v>
      </c>
      <c r="C2528" s="10">
        <v>0</v>
      </c>
      <c r="D2528" s="10" t="s">
        <v>5</v>
      </c>
      <c r="E2528" s="84">
        <v>14.225364822946803</v>
      </c>
      <c r="F2528" s="84">
        <v>14.266441482864364</v>
      </c>
      <c r="G2528" s="84">
        <v>14.446951626722731</v>
      </c>
      <c r="H2528" s="11">
        <v>0</v>
      </c>
      <c r="I2528" s="11">
        <v>0</v>
      </c>
      <c r="J2528" s="11">
        <v>0</v>
      </c>
      <c r="K2528" s="11">
        <v>0</v>
      </c>
      <c r="L2528" s="11">
        <v>0</v>
      </c>
      <c r="M2528" s="11">
        <v>0</v>
      </c>
      <c r="N2528" s="11"/>
      <c r="O2528" s="11"/>
    </row>
    <row r="2529" spans="1:15" x14ac:dyDescent="0.35">
      <c r="A2529" s="10" t="str">
        <f t="shared" si="83"/>
        <v>DISTRIBUCION VOLUMEN X CRITERIO (kg ó litros)CervezaRTO CENTRO</v>
      </c>
      <c r="B2529" s="10">
        <v>0</v>
      </c>
      <c r="C2529" s="10">
        <v>0</v>
      </c>
      <c r="D2529" s="10" t="s">
        <v>6</v>
      </c>
      <c r="E2529" s="84">
        <v>9.1912747563910031</v>
      </c>
      <c r="F2529" s="84">
        <v>8.951515615476449</v>
      </c>
      <c r="G2529" s="84">
        <v>9.5028991164942482</v>
      </c>
      <c r="H2529" s="11">
        <v>0</v>
      </c>
      <c r="I2529" s="11">
        <v>0</v>
      </c>
      <c r="J2529" s="11">
        <v>0</v>
      </c>
      <c r="K2529" s="11">
        <v>0</v>
      </c>
      <c r="L2529" s="11">
        <v>0</v>
      </c>
      <c r="M2529" s="11">
        <v>0</v>
      </c>
      <c r="N2529" s="11"/>
      <c r="O2529" s="11"/>
    </row>
    <row r="2530" spans="1:15" x14ac:dyDescent="0.35">
      <c r="A2530" s="10" t="str">
        <f t="shared" si="83"/>
        <v>DISTRIBUCION VOLUMEN X CRITERIO (kg ó litros)CervezaNORTE-CENTRO</v>
      </c>
      <c r="B2530" s="10">
        <v>0</v>
      </c>
      <c r="C2530" s="10">
        <v>0</v>
      </c>
      <c r="D2530" s="10" t="s">
        <v>7</v>
      </c>
      <c r="E2530" s="84">
        <v>10.039349265489337</v>
      </c>
      <c r="F2530" s="84">
        <v>10.560824462712764</v>
      </c>
      <c r="G2530" s="84">
        <v>10.088785600271036</v>
      </c>
      <c r="H2530" s="11">
        <v>0</v>
      </c>
      <c r="I2530" s="11">
        <v>0</v>
      </c>
      <c r="J2530" s="11">
        <v>0</v>
      </c>
      <c r="K2530" s="11">
        <v>0</v>
      </c>
      <c r="L2530" s="11">
        <v>0</v>
      </c>
      <c r="M2530" s="11">
        <v>0</v>
      </c>
      <c r="N2530" s="11"/>
      <c r="O2530" s="11"/>
    </row>
    <row r="2531" spans="1:15" x14ac:dyDescent="0.35">
      <c r="A2531" s="10" t="str">
        <f t="shared" si="83"/>
        <v>DISTRIBUCION VOLUMEN X CRITERIO (kg ó litros)CervezaNOROESTE</v>
      </c>
      <c r="B2531" s="10">
        <v>0</v>
      </c>
      <c r="C2531" s="10">
        <v>0</v>
      </c>
      <c r="D2531" s="10" t="s">
        <v>8</v>
      </c>
      <c r="E2531" s="84">
        <v>9.0806358687802557</v>
      </c>
      <c r="F2531" s="84">
        <v>10.089416133683116</v>
      </c>
      <c r="G2531" s="84">
        <v>8.8469624153269422</v>
      </c>
      <c r="H2531" s="11">
        <v>0</v>
      </c>
      <c r="I2531" s="11">
        <v>0</v>
      </c>
      <c r="J2531" s="11">
        <v>0</v>
      </c>
      <c r="K2531" s="11">
        <v>0</v>
      </c>
      <c r="L2531" s="11">
        <v>0</v>
      </c>
      <c r="M2531" s="11">
        <v>0</v>
      </c>
      <c r="N2531" s="11"/>
      <c r="O2531" s="11"/>
    </row>
    <row r="2532" spans="1:15" x14ac:dyDescent="0.35">
      <c r="A2532" s="10" t="str">
        <f t="shared" si="83"/>
        <v>DISTRIBUCION VOLUMEN X CRITERIO (kg ó litros)Cerveza&lt;2MIL</v>
      </c>
      <c r="B2532" s="10">
        <v>0</v>
      </c>
      <c r="C2532" s="10">
        <v>0</v>
      </c>
      <c r="D2532" s="10" t="s">
        <v>9</v>
      </c>
      <c r="E2532" s="84">
        <v>5.222115777737975</v>
      </c>
      <c r="F2532" s="84">
        <v>5.1731189456938287</v>
      </c>
      <c r="G2532" s="84">
        <v>5.850705309436659</v>
      </c>
      <c r="H2532" s="11">
        <v>0</v>
      </c>
      <c r="I2532" s="11">
        <v>0</v>
      </c>
      <c r="J2532" s="11">
        <v>0</v>
      </c>
      <c r="K2532" s="11">
        <v>0</v>
      </c>
      <c r="L2532" s="11">
        <v>0</v>
      </c>
      <c r="M2532" s="11">
        <v>0</v>
      </c>
      <c r="N2532" s="11"/>
      <c r="O2532" s="11"/>
    </row>
    <row r="2533" spans="1:15" x14ac:dyDescent="0.35">
      <c r="A2533" s="10" t="str">
        <f t="shared" si="83"/>
        <v>DISTRIBUCION VOLUMEN X CRITERIO (kg ó litros)Cerveza2-5MIL</v>
      </c>
      <c r="B2533" s="10">
        <v>0</v>
      </c>
      <c r="C2533" s="10">
        <v>0</v>
      </c>
      <c r="D2533" s="10" t="s">
        <v>10</v>
      </c>
      <c r="E2533" s="84">
        <v>4.6423436819698276</v>
      </c>
      <c r="F2533" s="84">
        <v>5.001518423088025</v>
      </c>
      <c r="G2533" s="84">
        <v>4.4907732298266128</v>
      </c>
      <c r="H2533" s="11">
        <v>0</v>
      </c>
      <c r="I2533" s="11">
        <v>0</v>
      </c>
      <c r="J2533" s="11">
        <v>0</v>
      </c>
      <c r="K2533" s="11">
        <v>0</v>
      </c>
      <c r="L2533" s="11">
        <v>0</v>
      </c>
      <c r="M2533" s="11">
        <v>0</v>
      </c>
      <c r="N2533" s="11"/>
      <c r="O2533" s="11"/>
    </row>
    <row r="2534" spans="1:15" x14ac:dyDescent="0.35">
      <c r="A2534" s="10" t="str">
        <f t="shared" si="83"/>
        <v>DISTRIBUCION VOLUMEN X CRITERIO (kg ó litros)Cerveza5-10MIL</v>
      </c>
      <c r="B2534" s="10">
        <v>0</v>
      </c>
      <c r="C2534" s="10">
        <v>0</v>
      </c>
      <c r="D2534" s="10" t="s">
        <v>11</v>
      </c>
      <c r="E2534" s="84">
        <v>6.9711948882982915</v>
      </c>
      <c r="F2534" s="84">
        <v>7.8708029639895924</v>
      </c>
      <c r="G2534" s="84">
        <v>7.3582858651057421</v>
      </c>
      <c r="H2534" s="11">
        <v>0</v>
      </c>
      <c r="I2534" s="11">
        <v>0</v>
      </c>
      <c r="J2534" s="11">
        <v>0</v>
      </c>
      <c r="K2534" s="11">
        <v>0</v>
      </c>
      <c r="L2534" s="11">
        <v>0</v>
      </c>
      <c r="M2534" s="11">
        <v>0</v>
      </c>
      <c r="N2534" s="11"/>
      <c r="O2534" s="11"/>
    </row>
    <row r="2535" spans="1:15" x14ac:dyDescent="0.35">
      <c r="A2535" s="10" t="str">
        <f t="shared" si="83"/>
        <v>DISTRIBUCION VOLUMEN X CRITERIO (kg ó litros)Cerveza10-30MIL</v>
      </c>
      <c r="B2535" s="10">
        <v>0</v>
      </c>
      <c r="C2535" s="10">
        <v>0</v>
      </c>
      <c r="D2535" s="10" t="s">
        <v>12</v>
      </c>
      <c r="E2535" s="84">
        <v>17.741382225526127</v>
      </c>
      <c r="F2535" s="84">
        <v>17.074060298786282</v>
      </c>
      <c r="G2535" s="84">
        <v>18.625111386215927</v>
      </c>
      <c r="H2535" s="11">
        <v>0</v>
      </c>
      <c r="I2535" s="11">
        <v>0</v>
      </c>
      <c r="J2535" s="11">
        <v>0</v>
      </c>
      <c r="K2535" s="11">
        <v>0</v>
      </c>
      <c r="L2535" s="11">
        <v>0</v>
      </c>
      <c r="M2535" s="11">
        <v>0</v>
      </c>
      <c r="N2535" s="11"/>
      <c r="O2535" s="11"/>
    </row>
    <row r="2536" spans="1:15" x14ac:dyDescent="0.35">
      <c r="A2536" s="10" t="str">
        <f t="shared" si="83"/>
        <v>DISTRIBUCION VOLUMEN X CRITERIO (kg ó litros)Cerveza30-100MIL</v>
      </c>
      <c r="B2536" s="10">
        <v>0</v>
      </c>
      <c r="C2536" s="10">
        <v>0</v>
      </c>
      <c r="D2536" s="10" t="s">
        <v>13</v>
      </c>
      <c r="E2536" s="84">
        <v>20.046614399118763</v>
      </c>
      <c r="F2536" s="84">
        <v>19.895956059094363</v>
      </c>
      <c r="G2536" s="84">
        <v>19.6565052921109</v>
      </c>
      <c r="H2536" s="11">
        <v>0</v>
      </c>
      <c r="I2536" s="11">
        <v>0</v>
      </c>
      <c r="J2536" s="11">
        <v>0</v>
      </c>
      <c r="K2536" s="11">
        <v>0</v>
      </c>
      <c r="L2536" s="11">
        <v>0</v>
      </c>
      <c r="M2536" s="11">
        <v>0</v>
      </c>
      <c r="N2536" s="11"/>
      <c r="O2536" s="11"/>
    </row>
    <row r="2537" spans="1:15" x14ac:dyDescent="0.35">
      <c r="A2537" s="10" t="str">
        <f t="shared" si="83"/>
        <v>DISTRIBUCION VOLUMEN X CRITERIO (kg ó litros)Cerveza100-200MIL</v>
      </c>
      <c r="B2537" s="10">
        <v>0</v>
      </c>
      <c r="C2537" s="10">
        <v>0</v>
      </c>
      <c r="D2537" s="10" t="s">
        <v>14</v>
      </c>
      <c r="E2537" s="84">
        <v>10.48952673515844</v>
      </c>
      <c r="F2537" s="84">
        <v>10.264601067214633</v>
      </c>
      <c r="G2537" s="84">
        <v>10.972570578505103</v>
      </c>
      <c r="H2537" s="11">
        <v>0</v>
      </c>
      <c r="I2537" s="11">
        <v>0</v>
      </c>
      <c r="J2537" s="11">
        <v>0</v>
      </c>
      <c r="K2537" s="11">
        <v>0</v>
      </c>
      <c r="L2537" s="11">
        <v>0</v>
      </c>
      <c r="M2537" s="11">
        <v>0</v>
      </c>
      <c r="N2537" s="11"/>
      <c r="O2537" s="11"/>
    </row>
    <row r="2538" spans="1:15" x14ac:dyDescent="0.35">
      <c r="A2538" s="10" t="str">
        <f t="shared" si="83"/>
        <v>DISTRIBUCION VOLUMEN X CRITERIO (kg ó litros)Cerveza200-500MIL</v>
      </c>
      <c r="B2538" s="10">
        <v>0</v>
      </c>
      <c r="C2538" s="10">
        <v>0</v>
      </c>
      <c r="D2538" s="10" t="s">
        <v>15</v>
      </c>
      <c r="E2538" s="84">
        <v>14.438276371019256</v>
      </c>
      <c r="F2538" s="84">
        <v>14.018408038637887</v>
      </c>
      <c r="G2538" s="84">
        <v>12.990506909360109</v>
      </c>
      <c r="H2538" s="11">
        <v>0</v>
      </c>
      <c r="I2538" s="11">
        <v>0</v>
      </c>
      <c r="J2538" s="11">
        <v>0</v>
      </c>
      <c r="K2538" s="11">
        <v>0</v>
      </c>
      <c r="L2538" s="11">
        <v>0</v>
      </c>
      <c r="M2538" s="11">
        <v>0</v>
      </c>
      <c r="N2538" s="11"/>
      <c r="O2538" s="11"/>
    </row>
    <row r="2539" spans="1:15" x14ac:dyDescent="0.35">
      <c r="A2539" s="10" t="str">
        <f t="shared" si="83"/>
        <v>DISTRIBUCION VOLUMEN X CRITERIO (kg ó litros)Cerveza&gt;500MIL</v>
      </c>
      <c r="B2539" s="10">
        <v>0</v>
      </c>
      <c r="C2539" s="10">
        <v>0</v>
      </c>
      <c r="D2539" s="10" t="s">
        <v>16</v>
      </c>
      <c r="E2539" s="84">
        <v>20.448543454743763</v>
      </c>
      <c r="F2539" s="84">
        <v>20.701539876753227</v>
      </c>
      <c r="G2539" s="84">
        <v>20.055543122979021</v>
      </c>
      <c r="H2539" s="11">
        <v>0</v>
      </c>
      <c r="I2539" s="11">
        <v>0</v>
      </c>
      <c r="J2539" s="11">
        <v>0</v>
      </c>
      <c r="K2539" s="11">
        <v>0</v>
      </c>
      <c r="L2539" s="11">
        <v>0</v>
      </c>
      <c r="M2539" s="11">
        <v>0</v>
      </c>
      <c r="N2539" s="11"/>
      <c r="O2539" s="11"/>
    </row>
    <row r="2540" spans="1:15" x14ac:dyDescent="0.35">
      <c r="A2540" s="10" t="str">
        <f t="shared" si="83"/>
        <v>DISTRIBUCION VOLUMEN X CRITERIO (kg ó litros)CervezaDE 15 A 19 AÑOS</v>
      </c>
      <c r="B2540" s="10">
        <v>0</v>
      </c>
      <c r="C2540" s="10">
        <v>0</v>
      </c>
      <c r="D2540" s="10" t="s">
        <v>35</v>
      </c>
      <c r="E2540" s="84">
        <v>0.75064567420073258</v>
      </c>
      <c r="F2540" s="84">
        <v>0.32997977886701158</v>
      </c>
      <c r="G2540" s="84">
        <v>0.3666868336797442</v>
      </c>
      <c r="H2540" s="11">
        <v>0</v>
      </c>
      <c r="I2540" s="11">
        <v>0</v>
      </c>
      <c r="J2540" s="11">
        <v>0</v>
      </c>
      <c r="K2540" s="11">
        <v>0</v>
      </c>
      <c r="L2540" s="11">
        <v>0</v>
      </c>
      <c r="M2540" s="11">
        <v>0</v>
      </c>
      <c r="N2540" s="11"/>
      <c r="O2540" s="11"/>
    </row>
    <row r="2541" spans="1:15" x14ac:dyDescent="0.35">
      <c r="A2541" s="10" t="str">
        <f t="shared" si="83"/>
        <v>DISTRIBUCION VOLUMEN X CRITERIO (kg ó litros)CervezaDE 20 A 24 AÑOS</v>
      </c>
      <c r="B2541" s="10">
        <v>0</v>
      </c>
      <c r="C2541" s="10">
        <v>0</v>
      </c>
      <c r="D2541" s="10" t="s">
        <v>36</v>
      </c>
      <c r="E2541" s="84">
        <v>1.6918528361222145</v>
      </c>
      <c r="F2541" s="84">
        <v>1.4097133252925238</v>
      </c>
      <c r="G2541" s="84">
        <v>1.242916419205605</v>
      </c>
      <c r="H2541" s="11">
        <v>0</v>
      </c>
      <c r="I2541" s="11">
        <v>0</v>
      </c>
      <c r="J2541" s="11">
        <v>0</v>
      </c>
      <c r="K2541" s="11">
        <v>0</v>
      </c>
      <c r="L2541" s="11">
        <v>0</v>
      </c>
      <c r="M2541" s="11">
        <v>0</v>
      </c>
      <c r="N2541" s="11"/>
      <c r="O2541" s="11"/>
    </row>
    <row r="2542" spans="1:15" x14ac:dyDescent="0.35">
      <c r="A2542" s="10" t="str">
        <f t="shared" si="83"/>
        <v>DISTRIBUCION VOLUMEN X CRITERIO (kg ó litros)CervezaDE 25 A 34 AÑOS</v>
      </c>
      <c r="B2542" s="10">
        <v>0</v>
      </c>
      <c r="C2542" s="10">
        <v>0</v>
      </c>
      <c r="D2542" s="10" t="s">
        <v>37</v>
      </c>
      <c r="E2542" s="84">
        <v>6.5094855858438523</v>
      </c>
      <c r="F2542" s="84">
        <v>6.5761315536565581</v>
      </c>
      <c r="G2542" s="84">
        <v>5.8781564461627154</v>
      </c>
      <c r="H2542" s="11">
        <v>0</v>
      </c>
      <c r="I2542" s="11">
        <v>0</v>
      </c>
      <c r="J2542" s="11">
        <v>0</v>
      </c>
      <c r="K2542" s="11">
        <v>0</v>
      </c>
      <c r="L2542" s="11">
        <v>0</v>
      </c>
      <c r="M2542" s="11">
        <v>0</v>
      </c>
      <c r="N2542" s="11"/>
      <c r="O2542" s="11"/>
    </row>
    <row r="2543" spans="1:15" x14ac:dyDescent="0.35">
      <c r="A2543" s="10" t="str">
        <f t="shared" si="83"/>
        <v>DISTRIBUCION VOLUMEN X CRITERIO (kg ó litros)CervezaDE 35 A 49 AÑOS</v>
      </c>
      <c r="B2543" s="10">
        <v>0</v>
      </c>
      <c r="C2543" s="10">
        <v>0</v>
      </c>
      <c r="D2543" s="10" t="s">
        <v>38</v>
      </c>
      <c r="E2543" s="84">
        <v>22.086648389134933</v>
      </c>
      <c r="F2543" s="84">
        <v>20.820204881136423</v>
      </c>
      <c r="G2543" s="84">
        <v>19.718319507154444</v>
      </c>
      <c r="H2543" s="11">
        <v>0</v>
      </c>
      <c r="I2543" s="11">
        <v>0</v>
      </c>
      <c r="J2543" s="11">
        <v>0</v>
      </c>
      <c r="K2543" s="11">
        <v>0</v>
      </c>
      <c r="L2543" s="11">
        <v>0</v>
      </c>
      <c r="M2543" s="11">
        <v>0</v>
      </c>
      <c r="N2543" s="11"/>
      <c r="O2543" s="11"/>
    </row>
    <row r="2544" spans="1:15" x14ac:dyDescent="0.35">
      <c r="A2544" s="10" t="str">
        <f t="shared" si="83"/>
        <v>DISTRIBUCION VOLUMEN X CRITERIO (kg ó litros)CervezaDE 50 A 59 AÑOS</v>
      </c>
      <c r="B2544" s="10">
        <v>0</v>
      </c>
      <c r="C2544" s="10">
        <v>0</v>
      </c>
      <c r="D2544" s="10" t="s">
        <v>39</v>
      </c>
      <c r="E2544" s="84">
        <v>26.39220283302479</v>
      </c>
      <c r="F2544" s="84">
        <v>25.600956457519956</v>
      </c>
      <c r="G2544" s="84">
        <v>26.238083730231605</v>
      </c>
      <c r="H2544" s="11">
        <v>0</v>
      </c>
      <c r="I2544" s="11">
        <v>0</v>
      </c>
      <c r="J2544" s="11">
        <v>0</v>
      </c>
      <c r="K2544" s="11">
        <v>0</v>
      </c>
      <c r="L2544" s="11">
        <v>0</v>
      </c>
      <c r="M2544" s="11">
        <v>0</v>
      </c>
      <c r="N2544" s="11"/>
      <c r="O2544" s="11"/>
    </row>
    <row r="2545" spans="1:15" x14ac:dyDescent="0.35">
      <c r="A2545" s="10" t="str">
        <f t="shared" si="83"/>
        <v>DISTRIBUCION VOLUMEN X CRITERIO (kg ó litros)CervezaDE 60 A 75 AÑOS</v>
      </c>
      <c r="B2545" s="10">
        <v>0</v>
      </c>
      <c r="C2545" s="10">
        <v>0</v>
      </c>
      <c r="D2545" s="10" t="s">
        <v>40</v>
      </c>
      <c r="E2545" s="84">
        <v>42.569168294057192</v>
      </c>
      <c r="F2545" s="84">
        <v>45.26301978729402</v>
      </c>
      <c r="G2545" s="84">
        <v>46.555841597129522</v>
      </c>
      <c r="H2545" s="11">
        <v>0</v>
      </c>
      <c r="I2545" s="11">
        <v>0</v>
      </c>
      <c r="J2545" s="11">
        <v>0</v>
      </c>
      <c r="K2545" s="11">
        <v>0</v>
      </c>
      <c r="L2545" s="11">
        <v>0</v>
      </c>
      <c r="M2545" s="11">
        <v>0</v>
      </c>
      <c r="N2545" s="11"/>
      <c r="O2545" s="11"/>
    </row>
    <row r="2546" spans="1:15" x14ac:dyDescent="0.35">
      <c r="A2546" s="10" t="str">
        <f t="shared" si="83"/>
        <v>DISTRIBUCION VOLUMEN X CRITERIO (kg ó litros)CervezaNIVEL ALTO</v>
      </c>
      <c r="B2546" s="10">
        <v>0</v>
      </c>
      <c r="C2546" s="10">
        <v>0</v>
      </c>
      <c r="D2546" s="10" t="s">
        <v>203</v>
      </c>
      <c r="E2546" s="84">
        <v>23.191937125252863</v>
      </c>
      <c r="F2546" s="84">
        <v>24.550611194653037</v>
      </c>
      <c r="G2546" s="84">
        <v>23.553831216454146</v>
      </c>
      <c r="H2546" s="11">
        <v>0</v>
      </c>
      <c r="I2546" s="11">
        <v>0</v>
      </c>
      <c r="J2546" s="11">
        <v>0</v>
      </c>
      <c r="K2546" s="11">
        <v>0</v>
      </c>
      <c r="L2546" s="11">
        <v>0</v>
      </c>
      <c r="M2546" s="11">
        <v>0</v>
      </c>
      <c r="N2546" s="11"/>
      <c r="O2546" s="11"/>
    </row>
    <row r="2547" spans="1:15" x14ac:dyDescent="0.35">
      <c r="A2547" s="10" t="str">
        <f t="shared" si="83"/>
        <v>DISTRIBUCION VOLUMEN X CRITERIO (kg ó litros)CervezaNIVEL MEDIO ALTO</v>
      </c>
      <c r="B2547" s="10">
        <v>0</v>
      </c>
      <c r="C2547" s="10">
        <v>0</v>
      </c>
      <c r="D2547" s="10" t="s">
        <v>204</v>
      </c>
      <c r="E2547" s="84">
        <v>15.417342112486176</v>
      </c>
      <c r="F2547" s="84">
        <v>13.718108612159755</v>
      </c>
      <c r="G2547" s="84">
        <v>12.649129168749134</v>
      </c>
      <c r="H2547" s="11">
        <v>0</v>
      </c>
      <c r="I2547" s="11">
        <v>0</v>
      </c>
      <c r="J2547" s="11">
        <v>0</v>
      </c>
      <c r="K2547" s="11">
        <v>0</v>
      </c>
      <c r="L2547" s="11">
        <v>0</v>
      </c>
      <c r="M2547" s="11">
        <v>0</v>
      </c>
      <c r="N2547" s="11"/>
      <c r="O2547" s="11"/>
    </row>
    <row r="2548" spans="1:15" x14ac:dyDescent="0.35">
      <c r="A2548" s="10" t="str">
        <f t="shared" si="83"/>
        <v>DISTRIBUCION VOLUMEN X CRITERIO (kg ó litros)CervezaNIVEL MEDIO</v>
      </c>
      <c r="B2548" s="10">
        <v>0</v>
      </c>
      <c r="C2548" s="10">
        <v>0</v>
      </c>
      <c r="D2548" s="10" t="s">
        <v>205</v>
      </c>
      <c r="E2548" s="84">
        <v>23.413663472968111</v>
      </c>
      <c r="F2548" s="84">
        <v>24.490778635969715</v>
      </c>
      <c r="G2548" s="84">
        <v>24.479192854788884</v>
      </c>
      <c r="H2548" s="11">
        <v>0</v>
      </c>
      <c r="I2548" s="11">
        <v>0</v>
      </c>
      <c r="J2548" s="11">
        <v>0</v>
      </c>
      <c r="K2548" s="11">
        <v>0</v>
      </c>
      <c r="L2548" s="11">
        <v>0</v>
      </c>
      <c r="M2548" s="11">
        <v>0</v>
      </c>
      <c r="N2548" s="11"/>
      <c r="O2548" s="11"/>
    </row>
    <row r="2549" spans="1:15" x14ac:dyDescent="0.35">
      <c r="A2549" s="10" t="str">
        <f t="shared" si="83"/>
        <v>DISTRIBUCION VOLUMEN X CRITERIO (kg ó litros)CervezaNIVEL MEDIO BAJO</v>
      </c>
      <c r="B2549" s="10">
        <v>0</v>
      </c>
      <c r="C2549" s="10">
        <v>0</v>
      </c>
      <c r="D2549" s="10" t="s">
        <v>206</v>
      </c>
      <c r="E2549" s="84">
        <v>18.442899619418824</v>
      </c>
      <c r="F2549" s="84">
        <v>16.292225276550624</v>
      </c>
      <c r="G2549" s="84">
        <v>17.93595504844447</v>
      </c>
      <c r="H2549" s="11">
        <v>0</v>
      </c>
      <c r="I2549" s="11">
        <v>0</v>
      </c>
      <c r="J2549" s="11">
        <v>0</v>
      </c>
      <c r="K2549" s="11">
        <v>0</v>
      </c>
      <c r="L2549" s="11">
        <v>0</v>
      </c>
      <c r="M2549" s="11">
        <v>0</v>
      </c>
      <c r="N2549" s="11"/>
      <c r="O2549" s="11"/>
    </row>
    <row r="2550" spans="1:15" x14ac:dyDescent="0.35">
      <c r="A2550" s="10" t="str">
        <f t="shared" si="83"/>
        <v>DISTRIBUCION VOLUMEN X CRITERIO (kg ó litros)CervezaNIVEL BAJO</v>
      </c>
      <c r="B2550" s="10">
        <v>0</v>
      </c>
      <c r="C2550" s="10">
        <v>0</v>
      </c>
      <c r="D2550" s="10" t="s">
        <v>207</v>
      </c>
      <c r="E2550" s="84">
        <v>19.534158267127179</v>
      </c>
      <c r="F2550" s="84">
        <v>20.948283146561195</v>
      </c>
      <c r="G2550" s="84">
        <v>21.381895770282892</v>
      </c>
      <c r="H2550" s="11">
        <v>0</v>
      </c>
      <c r="I2550" s="11">
        <v>0</v>
      </c>
      <c r="J2550" s="11">
        <v>0</v>
      </c>
      <c r="K2550" s="11">
        <v>0</v>
      </c>
      <c r="L2550" s="11">
        <v>0</v>
      </c>
      <c r="M2550" s="11">
        <v>0</v>
      </c>
      <c r="N2550" s="11"/>
      <c r="O2550" s="11"/>
    </row>
    <row r="2551" spans="1:15" x14ac:dyDescent="0.35">
      <c r="A2551" s="10" t="str">
        <f t="shared" si="83"/>
        <v>DISTRIBUCION VOLUMEN X CRITERIO (kg ó litros)CervezaHOMBRE</v>
      </c>
      <c r="B2551" s="10">
        <v>0</v>
      </c>
      <c r="C2551" s="10">
        <v>0</v>
      </c>
      <c r="D2551" s="10" t="s">
        <v>17</v>
      </c>
      <c r="E2551" s="84">
        <v>61.981473237647663</v>
      </c>
      <c r="F2551" s="84">
        <v>63.239525053445803</v>
      </c>
      <c r="G2551" s="84">
        <v>64.020617050523015</v>
      </c>
      <c r="H2551" s="11">
        <v>0</v>
      </c>
      <c r="I2551" s="11">
        <v>0</v>
      </c>
      <c r="J2551" s="11">
        <v>0</v>
      </c>
      <c r="K2551" s="11">
        <v>0</v>
      </c>
      <c r="L2551" s="11">
        <v>0</v>
      </c>
      <c r="M2551" s="11">
        <v>0</v>
      </c>
      <c r="N2551" s="11"/>
      <c r="O2551" s="11"/>
    </row>
    <row r="2552" spans="1:15" x14ac:dyDescent="0.35">
      <c r="A2552" s="10" t="str">
        <f t="shared" si="83"/>
        <v>DISTRIBUCION VOLUMEN X CRITERIO (kg ó litros)CervezaMUJER</v>
      </c>
      <c r="B2552" s="10">
        <v>0</v>
      </c>
      <c r="C2552" s="10">
        <v>0</v>
      </c>
      <c r="D2552" s="10" t="s">
        <v>18</v>
      </c>
      <c r="E2552" s="84">
        <v>38.018533522891403</v>
      </c>
      <c r="F2552" s="84">
        <v>36.760478216361577</v>
      </c>
      <c r="G2552" s="84">
        <v>35.979388188243703</v>
      </c>
      <c r="H2552" s="11">
        <v>0</v>
      </c>
      <c r="I2552" s="11">
        <v>0</v>
      </c>
      <c r="J2552" s="11">
        <v>0</v>
      </c>
      <c r="K2552" s="11">
        <v>0</v>
      </c>
      <c r="L2552" s="11">
        <v>0</v>
      </c>
      <c r="M2552" s="11">
        <v>0</v>
      </c>
      <c r="N2552" s="11"/>
      <c r="O2552" s="11"/>
    </row>
    <row r="2553" spans="1:15" x14ac:dyDescent="0.35">
      <c r="A2553" s="10" t="str">
        <f>$B$1713&amp;$C$2553&amp;D2553</f>
        <v>DISTRIBUCION VOLUMEN X CRITERIO (kg ó litros)Con alcoholT.ESPAÑA</v>
      </c>
      <c r="B2553" s="10">
        <v>0</v>
      </c>
      <c r="C2553" s="10" t="s">
        <v>139</v>
      </c>
      <c r="D2553" s="10" t="s">
        <v>32</v>
      </c>
      <c r="E2553" s="84">
        <v>100</v>
      </c>
      <c r="F2553" s="84">
        <v>100</v>
      </c>
      <c r="G2553" s="84">
        <v>100</v>
      </c>
      <c r="H2553" s="11">
        <v>0</v>
      </c>
      <c r="I2553" s="11">
        <v>0</v>
      </c>
      <c r="J2553" s="11">
        <v>0</v>
      </c>
      <c r="K2553" s="11">
        <v>0</v>
      </c>
      <c r="L2553" s="11">
        <v>0</v>
      </c>
      <c r="M2553" s="11">
        <v>0</v>
      </c>
      <c r="N2553" s="11"/>
      <c r="O2553" s="11"/>
    </row>
    <row r="2554" spans="1:15" x14ac:dyDescent="0.35">
      <c r="A2554" s="10" t="str">
        <f t="shared" ref="A2554:A2582" si="84">$B$1713&amp;$C$2553&amp;D2554</f>
        <v>DISTRIBUCION VOLUMEN X CRITERIO (kg ó litros)Con alcoholBCN AM</v>
      </c>
      <c r="B2554" s="10">
        <v>0</v>
      </c>
      <c r="C2554" s="10">
        <v>0</v>
      </c>
      <c r="D2554" s="10" t="s">
        <v>1</v>
      </c>
      <c r="E2554" s="84">
        <v>7.0422233219802539</v>
      </c>
      <c r="F2554" s="84">
        <v>7.3619317198011585</v>
      </c>
      <c r="G2554" s="84">
        <v>6.6944438625475211</v>
      </c>
      <c r="H2554" s="11">
        <v>0</v>
      </c>
      <c r="I2554" s="11">
        <v>0</v>
      </c>
      <c r="J2554" s="11">
        <v>0</v>
      </c>
      <c r="K2554" s="11">
        <v>0</v>
      </c>
      <c r="L2554" s="11">
        <v>0</v>
      </c>
      <c r="M2554" s="11">
        <v>0</v>
      </c>
      <c r="N2554" s="11"/>
      <c r="O2554" s="11"/>
    </row>
    <row r="2555" spans="1:15" x14ac:dyDescent="0.35">
      <c r="A2555" s="10" t="str">
        <f t="shared" si="84"/>
        <v>DISTRIBUCION VOLUMEN X CRITERIO (kg ó litros)Con alcoholREST.CAT ARAGON</v>
      </c>
      <c r="B2555" s="10">
        <v>0</v>
      </c>
      <c r="C2555" s="10">
        <v>0</v>
      </c>
      <c r="D2555" s="10" t="s">
        <v>2</v>
      </c>
      <c r="E2555" s="84">
        <v>11.863252643883412</v>
      </c>
      <c r="F2555" s="84">
        <v>11.488619479796085</v>
      </c>
      <c r="G2555" s="84">
        <v>13.068347220360261</v>
      </c>
      <c r="H2555" s="11">
        <v>0</v>
      </c>
      <c r="I2555" s="11">
        <v>0</v>
      </c>
      <c r="J2555" s="11">
        <v>0</v>
      </c>
      <c r="K2555" s="11">
        <v>0</v>
      </c>
      <c r="L2555" s="11">
        <v>0</v>
      </c>
      <c r="M2555" s="11">
        <v>0</v>
      </c>
      <c r="N2555" s="11"/>
      <c r="O2555" s="11"/>
    </row>
    <row r="2556" spans="1:15" x14ac:dyDescent="0.35">
      <c r="A2556" s="10" t="str">
        <f t="shared" si="84"/>
        <v>DISTRIBUCION VOLUMEN X CRITERIO (kg ó litros)Con alcoholLEVANTE</v>
      </c>
      <c r="B2556" s="10">
        <v>0</v>
      </c>
      <c r="C2556" s="10">
        <v>0</v>
      </c>
      <c r="D2556" s="10" t="s">
        <v>3</v>
      </c>
      <c r="E2556" s="84">
        <v>13.441912015380275</v>
      </c>
      <c r="F2556" s="84">
        <v>13.485319842419072</v>
      </c>
      <c r="G2556" s="84">
        <v>12.271264485502099</v>
      </c>
      <c r="H2556" s="11">
        <v>0</v>
      </c>
      <c r="I2556" s="11">
        <v>0</v>
      </c>
      <c r="J2556" s="11">
        <v>0</v>
      </c>
      <c r="K2556" s="11">
        <v>0</v>
      </c>
      <c r="L2556" s="11">
        <v>0</v>
      </c>
      <c r="M2556" s="11">
        <v>0</v>
      </c>
      <c r="N2556" s="11"/>
      <c r="O2556" s="11"/>
    </row>
    <row r="2557" spans="1:15" x14ac:dyDescent="0.35">
      <c r="A2557" s="10" t="str">
        <f t="shared" si="84"/>
        <v>DISTRIBUCION VOLUMEN X CRITERIO (kg ó litros)Con alcoholANDALUCIA</v>
      </c>
      <c r="B2557" s="10">
        <v>0</v>
      </c>
      <c r="C2557" s="10">
        <v>0</v>
      </c>
      <c r="D2557" s="10" t="s">
        <v>4</v>
      </c>
      <c r="E2557" s="84">
        <v>25.514206774375403</v>
      </c>
      <c r="F2557" s="84">
        <v>24.00952995298918</v>
      </c>
      <c r="G2557" s="84">
        <v>25.297551463304945</v>
      </c>
      <c r="H2557" s="11">
        <v>0</v>
      </c>
      <c r="I2557" s="11">
        <v>0</v>
      </c>
      <c r="J2557" s="11">
        <v>0</v>
      </c>
      <c r="K2557" s="11">
        <v>0</v>
      </c>
      <c r="L2557" s="11">
        <v>0</v>
      </c>
      <c r="M2557" s="11">
        <v>0</v>
      </c>
      <c r="N2557" s="11"/>
      <c r="O2557" s="11"/>
    </row>
    <row r="2558" spans="1:15" x14ac:dyDescent="0.35">
      <c r="A2558" s="10" t="str">
        <f t="shared" si="84"/>
        <v>DISTRIBUCION VOLUMEN X CRITERIO (kg ó litros)Con alcoholMDD AM</v>
      </c>
      <c r="B2558" s="10">
        <v>0</v>
      </c>
      <c r="C2558" s="10">
        <v>0</v>
      </c>
      <c r="D2558" s="10" t="s">
        <v>5</v>
      </c>
      <c r="E2558" s="84">
        <v>13.842850302702397</v>
      </c>
      <c r="F2558" s="84">
        <v>13.816054580840337</v>
      </c>
      <c r="G2558" s="84">
        <v>14.18541119865157</v>
      </c>
      <c r="H2558" s="11">
        <v>0</v>
      </c>
      <c r="I2558" s="11">
        <v>0</v>
      </c>
      <c r="J2558" s="11">
        <v>0</v>
      </c>
      <c r="K2558" s="11">
        <v>0</v>
      </c>
      <c r="L2558" s="11">
        <v>0</v>
      </c>
      <c r="M2558" s="11">
        <v>0</v>
      </c>
      <c r="N2558" s="11"/>
      <c r="O2558" s="11"/>
    </row>
    <row r="2559" spans="1:15" x14ac:dyDescent="0.35">
      <c r="A2559" s="10" t="str">
        <f t="shared" si="84"/>
        <v>DISTRIBUCION VOLUMEN X CRITERIO (kg ó litros)Con alcoholRTO CENTRO</v>
      </c>
      <c r="B2559" s="10">
        <v>0</v>
      </c>
      <c r="C2559" s="10">
        <v>0</v>
      </c>
      <c r="D2559" s="10" t="s">
        <v>6</v>
      </c>
      <c r="E2559" s="84">
        <v>9.0010314929297977</v>
      </c>
      <c r="F2559" s="84">
        <v>8.6909625603984715</v>
      </c>
      <c r="G2559" s="84">
        <v>9.4102989153482248</v>
      </c>
      <c r="H2559" s="11">
        <v>0</v>
      </c>
      <c r="I2559" s="11">
        <v>0</v>
      </c>
      <c r="J2559" s="11">
        <v>0</v>
      </c>
      <c r="K2559" s="11">
        <v>0</v>
      </c>
      <c r="L2559" s="11">
        <v>0</v>
      </c>
      <c r="M2559" s="11">
        <v>0</v>
      </c>
      <c r="N2559" s="11"/>
      <c r="O2559" s="11"/>
    </row>
    <row r="2560" spans="1:15" x14ac:dyDescent="0.35">
      <c r="A2560" s="10" t="str">
        <f t="shared" si="84"/>
        <v>DISTRIBUCION VOLUMEN X CRITERIO (kg ó litros)Con alcoholNORTE-CENTRO</v>
      </c>
      <c r="B2560" s="10">
        <v>0</v>
      </c>
      <c r="C2560" s="10">
        <v>0</v>
      </c>
      <c r="D2560" s="10" t="s">
        <v>7</v>
      </c>
      <c r="E2560" s="84">
        <v>10.089569373071903</v>
      </c>
      <c r="F2560" s="84">
        <v>10.966496164454975</v>
      </c>
      <c r="G2560" s="84">
        <v>10.160359197813023</v>
      </c>
      <c r="H2560" s="11">
        <v>0</v>
      </c>
      <c r="I2560" s="11">
        <v>0</v>
      </c>
      <c r="J2560" s="11">
        <v>0</v>
      </c>
      <c r="K2560" s="11">
        <v>0</v>
      </c>
      <c r="L2560" s="11">
        <v>0</v>
      </c>
      <c r="M2560" s="11">
        <v>0</v>
      </c>
      <c r="N2560" s="11"/>
      <c r="O2560" s="11"/>
    </row>
    <row r="2561" spans="1:15" x14ac:dyDescent="0.35">
      <c r="A2561" s="10" t="str">
        <f t="shared" si="84"/>
        <v>DISTRIBUCION VOLUMEN X CRITERIO (kg ó litros)Con alcoholNOROESTE</v>
      </c>
      <c r="B2561" s="10">
        <v>0</v>
      </c>
      <c r="C2561" s="10">
        <v>0</v>
      </c>
      <c r="D2561" s="10" t="s">
        <v>8</v>
      </c>
      <c r="E2561" s="84">
        <v>9.2049553039906584</v>
      </c>
      <c r="F2561" s="84">
        <v>10.181096043635609</v>
      </c>
      <c r="G2561" s="84">
        <v>8.9123275135211362</v>
      </c>
      <c r="H2561" s="11">
        <v>0</v>
      </c>
      <c r="I2561" s="11">
        <v>0</v>
      </c>
      <c r="J2561" s="11">
        <v>0</v>
      </c>
      <c r="K2561" s="11">
        <v>0</v>
      </c>
      <c r="L2561" s="11">
        <v>0</v>
      </c>
      <c r="M2561" s="11">
        <v>0</v>
      </c>
      <c r="N2561" s="11"/>
      <c r="O2561" s="11"/>
    </row>
    <row r="2562" spans="1:15" x14ac:dyDescent="0.35">
      <c r="A2562" s="10" t="str">
        <f t="shared" si="84"/>
        <v>DISTRIBUCION VOLUMEN X CRITERIO (kg ó litros)Con alcohol&lt;2MIL</v>
      </c>
      <c r="B2562" s="10">
        <v>0</v>
      </c>
      <c r="C2562" s="10">
        <v>0</v>
      </c>
      <c r="D2562" s="10" t="s">
        <v>9</v>
      </c>
      <c r="E2562" s="84">
        <v>5.4349067552723831</v>
      </c>
      <c r="F2562" s="84">
        <v>5.2330305696716568</v>
      </c>
      <c r="G2562" s="84">
        <v>5.9714175746193163</v>
      </c>
      <c r="H2562" s="11">
        <v>0</v>
      </c>
      <c r="I2562" s="11">
        <v>0</v>
      </c>
      <c r="J2562" s="11">
        <v>0</v>
      </c>
      <c r="K2562" s="11">
        <v>0</v>
      </c>
      <c r="L2562" s="11">
        <v>0</v>
      </c>
      <c r="M2562" s="11">
        <v>0</v>
      </c>
      <c r="N2562" s="11"/>
      <c r="O2562" s="11"/>
    </row>
    <row r="2563" spans="1:15" x14ac:dyDescent="0.35">
      <c r="A2563" s="10" t="str">
        <f t="shared" si="84"/>
        <v>DISTRIBUCION VOLUMEN X CRITERIO (kg ó litros)Con alcohol2-5MIL</v>
      </c>
      <c r="B2563" s="10">
        <v>0</v>
      </c>
      <c r="C2563" s="10">
        <v>0</v>
      </c>
      <c r="D2563" s="10" t="s">
        <v>10</v>
      </c>
      <c r="E2563" s="84">
        <v>4.7378340062593374</v>
      </c>
      <c r="F2563" s="84">
        <v>5.1382378522032122</v>
      </c>
      <c r="G2563" s="84">
        <v>4.5711511483809524</v>
      </c>
      <c r="H2563" s="11">
        <v>0</v>
      </c>
      <c r="I2563" s="11">
        <v>0</v>
      </c>
      <c r="J2563" s="11">
        <v>0</v>
      </c>
      <c r="K2563" s="11">
        <v>0</v>
      </c>
      <c r="L2563" s="11">
        <v>0</v>
      </c>
      <c r="M2563" s="11">
        <v>0</v>
      </c>
      <c r="N2563" s="11"/>
      <c r="O2563" s="11"/>
    </row>
    <row r="2564" spans="1:15" x14ac:dyDescent="0.35">
      <c r="A2564" s="10" t="str">
        <f t="shared" si="84"/>
        <v>DISTRIBUCION VOLUMEN X CRITERIO (kg ó litros)Con alcohol5-10MIL</v>
      </c>
      <c r="B2564" s="10">
        <v>0</v>
      </c>
      <c r="C2564" s="10">
        <v>0</v>
      </c>
      <c r="D2564" s="10" t="s">
        <v>11</v>
      </c>
      <c r="E2564" s="84">
        <v>6.9919304558245452</v>
      </c>
      <c r="F2564" s="84">
        <v>8.0465987695435395</v>
      </c>
      <c r="G2564" s="84">
        <v>7.4371416701199733</v>
      </c>
      <c r="H2564" s="11">
        <v>0</v>
      </c>
      <c r="I2564" s="11">
        <v>0</v>
      </c>
      <c r="J2564" s="11">
        <v>0</v>
      </c>
      <c r="K2564" s="11">
        <v>0</v>
      </c>
      <c r="L2564" s="11">
        <v>0</v>
      </c>
      <c r="M2564" s="11">
        <v>0</v>
      </c>
      <c r="N2564" s="11"/>
      <c r="O2564" s="11"/>
    </row>
    <row r="2565" spans="1:15" x14ac:dyDescent="0.35">
      <c r="A2565" s="10" t="str">
        <f t="shared" si="84"/>
        <v>DISTRIBUCION VOLUMEN X CRITERIO (kg ó litros)Con alcohol10-30MIL</v>
      </c>
      <c r="B2565" s="10">
        <v>0</v>
      </c>
      <c r="C2565" s="10">
        <v>0</v>
      </c>
      <c r="D2565" s="10" t="s">
        <v>12</v>
      </c>
      <c r="E2565" s="84">
        <v>17.701923964401853</v>
      </c>
      <c r="F2565" s="84">
        <v>17.106464336641032</v>
      </c>
      <c r="G2565" s="84">
        <v>18.671615117688908</v>
      </c>
      <c r="H2565" s="11">
        <v>0</v>
      </c>
      <c r="I2565" s="11">
        <v>0</v>
      </c>
      <c r="J2565" s="11">
        <v>0</v>
      </c>
      <c r="K2565" s="11">
        <v>0</v>
      </c>
      <c r="L2565" s="11">
        <v>0</v>
      </c>
      <c r="M2565" s="11">
        <v>0</v>
      </c>
      <c r="N2565" s="11"/>
      <c r="O2565" s="11"/>
    </row>
    <row r="2566" spans="1:15" x14ac:dyDescent="0.35">
      <c r="A2566" s="10" t="str">
        <f t="shared" si="84"/>
        <v>DISTRIBUCION VOLUMEN X CRITERIO (kg ó litros)Con alcohol30-100MIL</v>
      </c>
      <c r="B2566" s="10">
        <v>0</v>
      </c>
      <c r="C2566" s="10">
        <v>0</v>
      </c>
      <c r="D2566" s="10" t="s">
        <v>13</v>
      </c>
      <c r="E2566" s="84">
        <v>19.548019933179972</v>
      </c>
      <c r="F2566" s="84">
        <v>19.611716457930733</v>
      </c>
      <c r="G2566" s="84">
        <v>19.519004752097143</v>
      </c>
      <c r="H2566" s="11">
        <v>0</v>
      </c>
      <c r="I2566" s="11">
        <v>0</v>
      </c>
      <c r="J2566" s="11">
        <v>0</v>
      </c>
      <c r="K2566" s="11">
        <v>0</v>
      </c>
      <c r="L2566" s="11">
        <v>0</v>
      </c>
      <c r="M2566" s="11">
        <v>0</v>
      </c>
      <c r="N2566" s="11"/>
      <c r="O2566" s="11"/>
    </row>
    <row r="2567" spans="1:15" x14ac:dyDescent="0.35">
      <c r="A2567" s="10" t="str">
        <f t="shared" si="84"/>
        <v>DISTRIBUCION VOLUMEN X CRITERIO (kg ó litros)Con alcohol100-200MIL</v>
      </c>
      <c r="B2567" s="10">
        <v>0</v>
      </c>
      <c r="C2567" s="10">
        <v>0</v>
      </c>
      <c r="D2567" s="10" t="s">
        <v>14</v>
      </c>
      <c r="E2567" s="84">
        <v>10.219144074224094</v>
      </c>
      <c r="F2567" s="84">
        <v>9.9373111830551331</v>
      </c>
      <c r="G2567" s="84">
        <v>10.300888381531479</v>
      </c>
      <c r="H2567" s="11">
        <v>0</v>
      </c>
      <c r="I2567" s="11">
        <v>0</v>
      </c>
      <c r="J2567" s="11">
        <v>0</v>
      </c>
      <c r="K2567" s="11">
        <v>0</v>
      </c>
      <c r="L2567" s="11">
        <v>0</v>
      </c>
      <c r="M2567" s="11">
        <v>0</v>
      </c>
      <c r="N2567" s="11"/>
      <c r="O2567" s="11"/>
    </row>
    <row r="2568" spans="1:15" x14ac:dyDescent="0.35">
      <c r="A2568" s="10" t="str">
        <f t="shared" si="84"/>
        <v>DISTRIBUCION VOLUMEN X CRITERIO (kg ó litros)Con alcohol200-500MIL</v>
      </c>
      <c r="B2568" s="10">
        <v>0</v>
      </c>
      <c r="C2568" s="10">
        <v>0</v>
      </c>
      <c r="D2568" s="10" t="s">
        <v>15</v>
      </c>
      <c r="E2568" s="84">
        <v>14.517662752805926</v>
      </c>
      <c r="F2568" s="84">
        <v>13.857907981756181</v>
      </c>
      <c r="G2568" s="84">
        <v>12.957666937373673</v>
      </c>
      <c r="H2568" s="11">
        <v>0</v>
      </c>
      <c r="I2568" s="11">
        <v>0</v>
      </c>
      <c r="J2568" s="11">
        <v>0</v>
      </c>
      <c r="K2568" s="11">
        <v>0</v>
      </c>
      <c r="L2568" s="11">
        <v>0</v>
      </c>
      <c r="M2568" s="11">
        <v>0</v>
      </c>
      <c r="N2568" s="11"/>
      <c r="O2568" s="11"/>
    </row>
    <row r="2569" spans="1:15" x14ac:dyDescent="0.35">
      <c r="A2569" s="10" t="str">
        <f t="shared" si="84"/>
        <v>DISTRIBUCION VOLUMEN X CRITERIO (kg ó litros)Con alcohol&gt;500MIL</v>
      </c>
      <c r="B2569" s="10">
        <v>0</v>
      </c>
      <c r="C2569" s="10">
        <v>0</v>
      </c>
      <c r="D2569" s="10" t="s">
        <v>16</v>
      </c>
      <c r="E2569" s="84">
        <v>20.848575181672686</v>
      </c>
      <c r="F2569" s="84">
        <v>21.068741444933199</v>
      </c>
      <c r="G2569" s="84">
        <v>20.571117766613781</v>
      </c>
      <c r="H2569" s="11">
        <v>0</v>
      </c>
      <c r="I2569" s="11">
        <v>0</v>
      </c>
      <c r="J2569" s="11">
        <v>0</v>
      </c>
      <c r="K2569" s="11">
        <v>0</v>
      </c>
      <c r="L2569" s="11">
        <v>0</v>
      </c>
      <c r="M2569" s="11">
        <v>0</v>
      </c>
      <c r="N2569" s="11"/>
      <c r="O2569" s="11"/>
    </row>
    <row r="2570" spans="1:15" x14ac:dyDescent="0.35">
      <c r="A2570" s="10" t="str">
        <f t="shared" si="84"/>
        <v>DISTRIBUCION VOLUMEN X CRITERIO (kg ó litros)Con alcoholDE 15 A 19 AÑOS</v>
      </c>
      <c r="B2570" s="10">
        <v>0</v>
      </c>
      <c r="C2570" s="10">
        <v>0</v>
      </c>
      <c r="D2570" s="10" t="s">
        <v>35</v>
      </c>
      <c r="E2570" s="84">
        <v>0.76392359662916021</v>
      </c>
      <c r="F2570" s="84">
        <v>0.25424085259180895</v>
      </c>
      <c r="G2570" s="84">
        <v>0.3759078399742839</v>
      </c>
      <c r="H2570" s="11">
        <v>0</v>
      </c>
      <c r="I2570" s="11">
        <v>0</v>
      </c>
      <c r="J2570" s="11">
        <v>0</v>
      </c>
      <c r="K2570" s="11">
        <v>0</v>
      </c>
      <c r="L2570" s="11">
        <v>0</v>
      </c>
      <c r="M2570" s="11">
        <v>0</v>
      </c>
      <c r="N2570" s="11"/>
      <c r="O2570" s="11"/>
    </row>
    <row r="2571" spans="1:15" x14ac:dyDescent="0.35">
      <c r="A2571" s="10" t="str">
        <f t="shared" si="84"/>
        <v>DISTRIBUCION VOLUMEN X CRITERIO (kg ó litros)Con alcoholDE 20 A 24 AÑOS</v>
      </c>
      <c r="B2571" s="10">
        <v>0</v>
      </c>
      <c r="C2571" s="10">
        <v>0</v>
      </c>
      <c r="D2571" s="10" t="s">
        <v>36</v>
      </c>
      <c r="E2571" s="84">
        <v>1.8018492710286609</v>
      </c>
      <c r="F2571" s="84">
        <v>1.5405207645823493</v>
      </c>
      <c r="G2571" s="84">
        <v>1.3092014361536592</v>
      </c>
      <c r="H2571" s="11">
        <v>0</v>
      </c>
      <c r="I2571" s="11">
        <v>0</v>
      </c>
      <c r="J2571" s="11">
        <v>0</v>
      </c>
      <c r="K2571" s="11">
        <v>0</v>
      </c>
      <c r="L2571" s="11">
        <v>0</v>
      </c>
      <c r="M2571" s="11">
        <v>0</v>
      </c>
      <c r="N2571" s="11"/>
      <c r="O2571" s="11"/>
    </row>
    <row r="2572" spans="1:15" x14ac:dyDescent="0.35">
      <c r="A2572" s="10" t="str">
        <f t="shared" si="84"/>
        <v>DISTRIBUCION VOLUMEN X CRITERIO (kg ó litros)Con alcoholDE 25 A 34 AÑOS</v>
      </c>
      <c r="B2572" s="10">
        <v>0</v>
      </c>
      <c r="C2572" s="10">
        <v>0</v>
      </c>
      <c r="D2572" s="10" t="s">
        <v>37</v>
      </c>
      <c r="E2572" s="84">
        <v>6.8283441223314156</v>
      </c>
      <c r="F2572" s="84">
        <v>6.9476829171310399</v>
      </c>
      <c r="G2572" s="84">
        <v>6.3462429254904293</v>
      </c>
      <c r="H2572" s="11">
        <v>0</v>
      </c>
      <c r="I2572" s="11">
        <v>0</v>
      </c>
      <c r="J2572" s="11">
        <v>0</v>
      </c>
      <c r="K2572" s="11">
        <v>0</v>
      </c>
      <c r="L2572" s="11">
        <v>0</v>
      </c>
      <c r="M2572" s="11">
        <v>0</v>
      </c>
      <c r="N2572" s="11"/>
      <c r="O2572" s="11"/>
    </row>
    <row r="2573" spans="1:15" x14ac:dyDescent="0.35">
      <c r="A2573" s="10" t="str">
        <f t="shared" si="84"/>
        <v>DISTRIBUCION VOLUMEN X CRITERIO (kg ó litros)Con alcoholDE 35 A 49 AÑOS</v>
      </c>
      <c r="B2573" s="10">
        <v>0</v>
      </c>
      <c r="C2573" s="10">
        <v>0</v>
      </c>
      <c r="D2573" s="10" t="s">
        <v>38</v>
      </c>
      <c r="E2573" s="84">
        <v>22.630827033665593</v>
      </c>
      <c r="F2573" s="84">
        <v>21.498788390045259</v>
      </c>
      <c r="G2573" s="84">
        <v>20.553150368577562</v>
      </c>
      <c r="H2573" s="11">
        <v>0</v>
      </c>
      <c r="I2573" s="11">
        <v>0</v>
      </c>
      <c r="J2573" s="11">
        <v>0</v>
      </c>
      <c r="K2573" s="11">
        <v>0</v>
      </c>
      <c r="L2573" s="11">
        <v>0</v>
      </c>
      <c r="M2573" s="11">
        <v>0</v>
      </c>
      <c r="N2573" s="11"/>
      <c r="O2573" s="11"/>
    </row>
    <row r="2574" spans="1:15" x14ac:dyDescent="0.35">
      <c r="A2574" s="10" t="str">
        <f t="shared" si="84"/>
        <v>DISTRIBUCION VOLUMEN X CRITERIO (kg ó litros)Con alcoholDE 50 A 59 AÑOS</v>
      </c>
      <c r="B2574" s="10">
        <v>0</v>
      </c>
      <c r="C2574" s="10">
        <v>0</v>
      </c>
      <c r="D2574" s="10" t="s">
        <v>39</v>
      </c>
      <c r="E2574" s="84">
        <v>26.430813285322458</v>
      </c>
      <c r="F2574" s="84">
        <v>25.719652361765359</v>
      </c>
      <c r="G2574" s="84">
        <v>26.31140884401913</v>
      </c>
      <c r="H2574" s="11">
        <v>0</v>
      </c>
      <c r="I2574" s="11">
        <v>0</v>
      </c>
      <c r="J2574" s="11">
        <v>0</v>
      </c>
      <c r="K2574" s="11">
        <v>0</v>
      </c>
      <c r="L2574" s="11">
        <v>0</v>
      </c>
      <c r="M2574" s="11">
        <v>0</v>
      </c>
      <c r="N2574" s="11"/>
      <c r="O2574" s="11"/>
    </row>
    <row r="2575" spans="1:15" x14ac:dyDescent="0.35">
      <c r="A2575" s="10" t="str">
        <f t="shared" si="84"/>
        <v>DISTRIBUCION VOLUMEN X CRITERIO (kg ó litros)Con alcoholDE 60 A 75 AÑOS</v>
      </c>
      <c r="B2575" s="10">
        <v>0</v>
      </c>
      <c r="C2575" s="10">
        <v>0</v>
      </c>
      <c r="D2575" s="10" t="s">
        <v>40</v>
      </c>
      <c r="E2575" s="84">
        <v>41.544246446944797</v>
      </c>
      <c r="F2575" s="84">
        <v>44.039124089140643</v>
      </c>
      <c r="G2575" s="84">
        <v>45.104093911252583</v>
      </c>
      <c r="H2575" s="11">
        <v>0</v>
      </c>
      <c r="I2575" s="11">
        <v>0</v>
      </c>
      <c r="J2575" s="11">
        <v>0</v>
      </c>
      <c r="K2575" s="11">
        <v>0</v>
      </c>
      <c r="L2575" s="11">
        <v>0</v>
      </c>
      <c r="M2575" s="11">
        <v>0</v>
      </c>
      <c r="N2575" s="11"/>
      <c r="O2575" s="11"/>
    </row>
    <row r="2576" spans="1:15" x14ac:dyDescent="0.35">
      <c r="A2576" s="10" t="str">
        <f t="shared" si="84"/>
        <v>DISTRIBUCION VOLUMEN X CRITERIO (kg ó litros)Con alcoholNIVEL ALTO</v>
      </c>
      <c r="B2576" s="10">
        <v>0</v>
      </c>
      <c r="C2576" s="10">
        <v>0</v>
      </c>
      <c r="D2576" s="10" t="s">
        <v>203</v>
      </c>
      <c r="E2576" s="84">
        <v>23.639746473523946</v>
      </c>
      <c r="F2576" s="84">
        <v>24.988545093278681</v>
      </c>
      <c r="G2576" s="84">
        <v>23.938829623565606</v>
      </c>
      <c r="H2576" s="11">
        <v>0</v>
      </c>
      <c r="I2576" s="11">
        <v>0</v>
      </c>
      <c r="J2576" s="11">
        <v>0</v>
      </c>
      <c r="K2576" s="11">
        <v>0</v>
      </c>
      <c r="L2576" s="11">
        <v>0</v>
      </c>
      <c r="M2576" s="11">
        <v>0</v>
      </c>
      <c r="N2576" s="11"/>
      <c r="O2576" s="11"/>
    </row>
    <row r="2577" spans="1:15" x14ac:dyDescent="0.35">
      <c r="A2577" s="10" t="str">
        <f t="shared" si="84"/>
        <v>DISTRIBUCION VOLUMEN X CRITERIO (kg ó litros)Con alcoholNIVEL MEDIO ALTO</v>
      </c>
      <c r="B2577" s="10">
        <v>0</v>
      </c>
      <c r="C2577" s="10">
        <v>0</v>
      </c>
      <c r="D2577" s="10" t="s">
        <v>204</v>
      </c>
      <c r="E2577" s="84">
        <v>15.494744060078878</v>
      </c>
      <c r="F2577" s="84">
        <v>13.815162875718148</v>
      </c>
      <c r="G2577" s="84">
        <v>12.880691954297388</v>
      </c>
      <c r="H2577" s="11">
        <v>0</v>
      </c>
      <c r="I2577" s="11">
        <v>0</v>
      </c>
      <c r="J2577" s="11">
        <v>0</v>
      </c>
      <c r="K2577" s="11">
        <v>0</v>
      </c>
      <c r="L2577" s="11">
        <v>0</v>
      </c>
      <c r="M2577" s="11">
        <v>0</v>
      </c>
      <c r="N2577" s="11"/>
      <c r="O2577" s="11"/>
    </row>
    <row r="2578" spans="1:15" x14ac:dyDescent="0.35">
      <c r="A2578" s="10" t="str">
        <f t="shared" si="84"/>
        <v>DISTRIBUCION VOLUMEN X CRITERIO (kg ó litros)Con alcoholNIVEL MEDIO</v>
      </c>
      <c r="B2578" s="10">
        <v>0</v>
      </c>
      <c r="C2578" s="10">
        <v>0</v>
      </c>
      <c r="D2578" s="10" t="s">
        <v>205</v>
      </c>
      <c r="E2578" s="84">
        <v>23.351831876726266</v>
      </c>
      <c r="F2578" s="84">
        <v>24.466616649532487</v>
      </c>
      <c r="G2578" s="84">
        <v>24.582892197635349</v>
      </c>
      <c r="H2578" s="11">
        <v>0</v>
      </c>
      <c r="I2578" s="11">
        <v>0</v>
      </c>
      <c r="J2578" s="11">
        <v>0</v>
      </c>
      <c r="K2578" s="11">
        <v>0</v>
      </c>
      <c r="L2578" s="11">
        <v>0</v>
      </c>
      <c r="M2578" s="11">
        <v>0</v>
      </c>
      <c r="N2578" s="11"/>
      <c r="O2578" s="11"/>
    </row>
    <row r="2579" spans="1:15" x14ac:dyDescent="0.35">
      <c r="A2579" s="10" t="str">
        <f t="shared" si="84"/>
        <v>DISTRIBUCION VOLUMEN X CRITERIO (kg ó litros)Con alcoholNIVEL MEDIO BAJO</v>
      </c>
      <c r="B2579" s="10">
        <v>0</v>
      </c>
      <c r="C2579" s="10">
        <v>0</v>
      </c>
      <c r="D2579" s="10" t="s">
        <v>206</v>
      </c>
      <c r="E2579" s="84">
        <v>18.552994019519641</v>
      </c>
      <c r="F2579" s="84">
        <v>16.33773370179123</v>
      </c>
      <c r="G2579" s="84">
        <v>18.205132628031812</v>
      </c>
      <c r="H2579" s="11">
        <v>0</v>
      </c>
      <c r="I2579" s="11">
        <v>0</v>
      </c>
      <c r="J2579" s="11">
        <v>0</v>
      </c>
      <c r="K2579" s="11">
        <v>0</v>
      </c>
      <c r="L2579" s="11">
        <v>0</v>
      </c>
      <c r="M2579" s="11">
        <v>0</v>
      </c>
      <c r="N2579" s="11"/>
      <c r="O2579" s="11"/>
    </row>
    <row r="2580" spans="1:15" x14ac:dyDescent="0.35">
      <c r="A2580" s="10" t="str">
        <f t="shared" si="84"/>
        <v>DISTRIBUCION VOLUMEN X CRITERIO (kg ó litros)Con alcoholNIVEL BAJO</v>
      </c>
      <c r="B2580" s="10">
        <v>0</v>
      </c>
      <c r="C2580" s="10">
        <v>0</v>
      </c>
      <c r="D2580" s="10" t="s">
        <v>207</v>
      </c>
      <c r="E2580" s="84">
        <v>18.96068418353984</v>
      </c>
      <c r="F2580" s="84">
        <v>20.391952025813932</v>
      </c>
      <c r="G2580" s="84">
        <v>20.392459175330547</v>
      </c>
      <c r="H2580" s="11">
        <v>0</v>
      </c>
      <c r="I2580" s="11">
        <v>0</v>
      </c>
      <c r="J2580" s="11">
        <v>0</v>
      </c>
      <c r="K2580" s="11">
        <v>0</v>
      </c>
      <c r="L2580" s="11">
        <v>0</v>
      </c>
      <c r="M2580" s="11">
        <v>0</v>
      </c>
      <c r="N2580" s="11"/>
      <c r="O2580" s="11"/>
    </row>
    <row r="2581" spans="1:15" x14ac:dyDescent="0.35">
      <c r="A2581" s="10" t="str">
        <f t="shared" si="84"/>
        <v>DISTRIBUCION VOLUMEN X CRITERIO (kg ó litros)Con alcoholHOMBRE</v>
      </c>
      <c r="B2581" s="10">
        <v>0</v>
      </c>
      <c r="C2581" s="10">
        <v>0</v>
      </c>
      <c r="D2581" s="10" t="s">
        <v>17</v>
      </c>
      <c r="E2581" s="84">
        <v>62.252354849970338</v>
      </c>
      <c r="F2581" s="84">
        <v>63.763996054905405</v>
      </c>
      <c r="G2581" s="84">
        <v>64.563045264481474</v>
      </c>
      <c r="H2581" s="11">
        <v>0</v>
      </c>
      <c r="I2581" s="11">
        <v>0</v>
      </c>
      <c r="J2581" s="11">
        <v>0</v>
      </c>
      <c r="K2581" s="11">
        <v>0</v>
      </c>
      <c r="L2581" s="11">
        <v>0</v>
      </c>
      <c r="M2581" s="11">
        <v>0</v>
      </c>
      <c r="N2581" s="11"/>
      <c r="O2581" s="11"/>
    </row>
    <row r="2582" spans="1:15" x14ac:dyDescent="0.35">
      <c r="A2582" s="10" t="str">
        <f t="shared" si="84"/>
        <v>DISTRIBUCION VOLUMEN X CRITERIO (kg ó litros)Con alcoholMUJER</v>
      </c>
      <c r="B2582" s="10">
        <v>0</v>
      </c>
      <c r="C2582" s="10">
        <v>0</v>
      </c>
      <c r="D2582" s="10" t="s">
        <v>18</v>
      </c>
      <c r="E2582" s="84">
        <v>37.747653052821711</v>
      </c>
      <c r="F2582" s="84">
        <v>36.236010306640104</v>
      </c>
      <c r="G2582" s="84">
        <v>35.436961777998555</v>
      </c>
      <c r="H2582" s="11">
        <v>0</v>
      </c>
      <c r="I2582" s="11">
        <v>0</v>
      </c>
      <c r="J2582" s="11">
        <v>0</v>
      </c>
      <c r="K2582" s="11">
        <v>0</v>
      </c>
      <c r="L2582" s="11">
        <v>0</v>
      </c>
      <c r="M2582" s="11">
        <v>0</v>
      </c>
      <c r="N2582" s="11"/>
      <c r="O2582" s="11"/>
    </row>
    <row r="2583" spans="1:15" x14ac:dyDescent="0.35">
      <c r="A2583" s="10" t="str">
        <f>$B$1713&amp;$C$2583&amp;D2583</f>
        <v>DISTRIBUCION VOLUMEN X CRITERIO (kg ó litros)Sin alcoholT.ESPAÑA</v>
      </c>
      <c r="B2583" s="10">
        <v>0</v>
      </c>
      <c r="C2583" s="10" t="s">
        <v>140</v>
      </c>
      <c r="D2583" s="10" t="s">
        <v>32</v>
      </c>
      <c r="E2583" s="84">
        <v>100</v>
      </c>
      <c r="F2583" s="84">
        <v>100</v>
      </c>
      <c r="G2583" s="84">
        <v>100</v>
      </c>
      <c r="H2583" s="11">
        <v>0</v>
      </c>
      <c r="I2583" s="11">
        <v>0</v>
      </c>
      <c r="J2583" s="11">
        <v>0</v>
      </c>
      <c r="K2583" s="11">
        <v>0</v>
      </c>
      <c r="L2583" s="11">
        <v>0</v>
      </c>
      <c r="M2583" s="11">
        <v>0</v>
      </c>
      <c r="N2583" s="11"/>
      <c r="O2583" s="11"/>
    </row>
    <row r="2584" spans="1:15" x14ac:dyDescent="0.35">
      <c r="A2584" s="10" t="str">
        <f t="shared" ref="A2584:A2612" si="85">$B$1713&amp;$C$2583&amp;D2584</f>
        <v>DISTRIBUCION VOLUMEN X CRITERIO (kg ó litros)Sin alcoholBCN AM</v>
      </c>
      <c r="B2584" s="10">
        <v>0</v>
      </c>
      <c r="C2584" s="10">
        <v>0</v>
      </c>
      <c r="D2584" s="10" t="s">
        <v>1</v>
      </c>
      <c r="E2584" s="84">
        <v>4.4358021760138859</v>
      </c>
      <c r="F2584" s="84">
        <v>4.8827885248559078</v>
      </c>
      <c r="G2584" s="84">
        <v>5.1359553736212034</v>
      </c>
      <c r="H2584" s="11">
        <v>0</v>
      </c>
      <c r="I2584" s="11">
        <v>0</v>
      </c>
      <c r="J2584" s="11">
        <v>0</v>
      </c>
      <c r="K2584" s="11">
        <v>0</v>
      </c>
      <c r="L2584" s="11">
        <v>0</v>
      </c>
      <c r="M2584" s="11">
        <v>0</v>
      </c>
      <c r="N2584" s="11"/>
      <c r="O2584" s="11"/>
    </row>
    <row r="2585" spans="1:15" x14ac:dyDescent="0.35">
      <c r="A2585" s="10" t="str">
        <f t="shared" si="85"/>
        <v>DISTRIBUCION VOLUMEN X CRITERIO (kg ó litros)Sin alcoholREST.CAT ARAGON</v>
      </c>
      <c r="B2585" s="10">
        <v>0</v>
      </c>
      <c r="C2585" s="10">
        <v>0</v>
      </c>
      <c r="D2585" s="10" t="s">
        <v>2</v>
      </c>
      <c r="E2585" s="84">
        <v>9.4400892272069772</v>
      </c>
      <c r="F2585" s="84">
        <v>10.65529085406407</v>
      </c>
      <c r="G2585" s="84">
        <v>10.514766093815879</v>
      </c>
      <c r="H2585" s="11">
        <v>0</v>
      </c>
      <c r="I2585" s="11">
        <v>0</v>
      </c>
      <c r="J2585" s="11">
        <v>0</v>
      </c>
      <c r="K2585" s="11">
        <v>0</v>
      </c>
      <c r="L2585" s="11">
        <v>0</v>
      </c>
      <c r="M2585" s="11">
        <v>0</v>
      </c>
      <c r="N2585" s="11"/>
      <c r="O2585" s="11"/>
    </row>
    <row r="2586" spans="1:15" x14ac:dyDescent="0.35">
      <c r="A2586" s="10" t="str">
        <f t="shared" si="85"/>
        <v>DISTRIBUCION VOLUMEN X CRITERIO (kg ó litros)Sin alcoholLEVANTE</v>
      </c>
      <c r="B2586" s="10">
        <v>0</v>
      </c>
      <c r="C2586" s="10">
        <v>0</v>
      </c>
      <c r="D2586" s="10" t="s">
        <v>3</v>
      </c>
      <c r="E2586" s="84">
        <v>10.67298983219009</v>
      </c>
      <c r="F2586" s="84">
        <v>11.211651570050382</v>
      </c>
      <c r="G2586" s="84">
        <v>9.738685819059361</v>
      </c>
      <c r="H2586" s="11">
        <v>0</v>
      </c>
      <c r="I2586" s="11">
        <v>0</v>
      </c>
      <c r="J2586" s="11">
        <v>0</v>
      </c>
      <c r="K2586" s="11">
        <v>0</v>
      </c>
      <c r="L2586" s="11">
        <v>0</v>
      </c>
      <c r="M2586" s="11">
        <v>0</v>
      </c>
      <c r="N2586" s="11"/>
      <c r="O2586" s="11"/>
    </row>
    <row r="2587" spans="1:15" x14ac:dyDescent="0.35">
      <c r="A2587" s="10" t="str">
        <f t="shared" si="85"/>
        <v>DISTRIBUCION VOLUMEN X CRITERIO (kg ó litros)Sin alcoholANDALUCIA</v>
      </c>
      <c r="B2587" s="10">
        <v>0</v>
      </c>
      <c r="C2587" s="10">
        <v>0</v>
      </c>
      <c r="D2587" s="10" t="s">
        <v>4</v>
      </c>
      <c r="E2587" s="84">
        <v>29.181472990421586</v>
      </c>
      <c r="F2587" s="84">
        <v>27.743963463814538</v>
      </c>
      <c r="G2587" s="84">
        <v>30.21828581753299</v>
      </c>
      <c r="H2587" s="11">
        <v>0</v>
      </c>
      <c r="I2587" s="11">
        <v>0</v>
      </c>
      <c r="J2587" s="11">
        <v>0</v>
      </c>
      <c r="K2587" s="11">
        <v>0</v>
      </c>
      <c r="L2587" s="11">
        <v>0</v>
      </c>
      <c r="M2587" s="11">
        <v>0</v>
      </c>
      <c r="N2587" s="11"/>
      <c r="O2587" s="11"/>
    </row>
    <row r="2588" spans="1:15" x14ac:dyDescent="0.35">
      <c r="A2588" s="10" t="str">
        <f t="shared" si="85"/>
        <v>DISTRIBUCION VOLUMEN X CRITERIO (kg ó litros)Sin alcoholMDD AM</v>
      </c>
      <c r="B2588" s="10">
        <v>0</v>
      </c>
      <c r="C2588" s="10">
        <v>0</v>
      </c>
      <c r="D2588" s="10" t="s">
        <v>5</v>
      </c>
      <c r="E2588" s="84">
        <v>18.172532600014758</v>
      </c>
      <c r="F2588" s="84">
        <v>18.221057957571585</v>
      </c>
      <c r="G2588" s="84">
        <v>16.632666559739146</v>
      </c>
      <c r="H2588" s="11">
        <v>0</v>
      </c>
      <c r="I2588" s="11">
        <v>0</v>
      </c>
      <c r="J2588" s="11">
        <v>0</v>
      </c>
      <c r="K2588" s="11">
        <v>0</v>
      </c>
      <c r="L2588" s="11">
        <v>0</v>
      </c>
      <c r="M2588" s="11">
        <v>0</v>
      </c>
      <c r="N2588" s="11"/>
      <c r="O2588" s="11"/>
    </row>
    <row r="2589" spans="1:15" x14ac:dyDescent="0.35">
      <c r="A2589" s="10" t="str">
        <f t="shared" si="85"/>
        <v>DISTRIBUCION VOLUMEN X CRITERIO (kg ó litros)Sin alcoholRTO CENTRO</v>
      </c>
      <c r="B2589" s="10">
        <v>0</v>
      </c>
      <c r="C2589" s="10">
        <v>0</v>
      </c>
      <c r="D2589" s="10" t="s">
        <v>6</v>
      </c>
      <c r="E2589" s="84">
        <v>11.176315092563108</v>
      </c>
      <c r="F2589" s="84">
        <v>11.146563227834735</v>
      </c>
      <c r="G2589" s="84">
        <v>10.150551335565904</v>
      </c>
      <c r="H2589" s="11">
        <v>0</v>
      </c>
      <c r="I2589" s="11">
        <v>0</v>
      </c>
      <c r="J2589" s="11">
        <v>0</v>
      </c>
      <c r="K2589" s="11">
        <v>0</v>
      </c>
      <c r="L2589" s="11">
        <v>0</v>
      </c>
      <c r="M2589" s="11">
        <v>0</v>
      </c>
      <c r="N2589" s="11"/>
      <c r="O2589" s="11"/>
    </row>
    <row r="2590" spans="1:15" x14ac:dyDescent="0.35">
      <c r="A2590" s="10" t="str">
        <f t="shared" si="85"/>
        <v>DISTRIBUCION VOLUMEN X CRITERIO (kg ó litros)Sin alcoholNORTE-CENTRO</v>
      </c>
      <c r="B2590" s="10">
        <v>0</v>
      </c>
      <c r="C2590" s="10">
        <v>0</v>
      </c>
      <c r="D2590" s="10" t="s">
        <v>7</v>
      </c>
      <c r="E2590" s="84">
        <v>9.3293710357803725</v>
      </c>
      <c r="F2590" s="84">
        <v>6.9235906471671562</v>
      </c>
      <c r="G2590" s="84">
        <v>9.4822714434096405</v>
      </c>
      <c r="H2590" s="11">
        <v>0</v>
      </c>
      <c r="I2590" s="11">
        <v>0</v>
      </c>
      <c r="J2590" s="11">
        <v>0</v>
      </c>
      <c r="K2590" s="11">
        <v>0</v>
      </c>
      <c r="L2590" s="11">
        <v>0</v>
      </c>
      <c r="M2590" s="11">
        <v>0</v>
      </c>
      <c r="N2590" s="11"/>
      <c r="O2590" s="11"/>
    </row>
    <row r="2591" spans="1:15" x14ac:dyDescent="0.35">
      <c r="A2591" s="10" t="str">
        <f t="shared" si="85"/>
        <v>DISTRIBUCION VOLUMEN X CRITERIO (kg ó litros)Sin alcoholNOROESTE</v>
      </c>
      <c r="B2591" s="10">
        <v>0</v>
      </c>
      <c r="C2591" s="10">
        <v>0</v>
      </c>
      <c r="D2591" s="10" t="s">
        <v>8</v>
      </c>
      <c r="E2591" s="84">
        <v>7.5914309550105141</v>
      </c>
      <c r="F2591" s="84">
        <v>9.2150757469726177</v>
      </c>
      <c r="G2591" s="84">
        <v>8.1268088705564505</v>
      </c>
      <c r="H2591" s="11">
        <v>0</v>
      </c>
      <c r="I2591" s="11">
        <v>0</v>
      </c>
      <c r="J2591" s="11">
        <v>0</v>
      </c>
      <c r="K2591" s="11">
        <v>0</v>
      </c>
      <c r="L2591" s="11">
        <v>0</v>
      </c>
      <c r="M2591" s="11">
        <v>0</v>
      </c>
      <c r="N2591" s="11"/>
      <c r="O2591" s="11"/>
    </row>
    <row r="2592" spans="1:15" x14ac:dyDescent="0.35">
      <c r="A2592" s="10" t="str">
        <f t="shared" si="85"/>
        <v>DISTRIBUCION VOLUMEN X CRITERIO (kg ó litros)Sin alcohol&lt;2MIL</v>
      </c>
      <c r="B2592" s="10">
        <v>0</v>
      </c>
      <c r="C2592" s="10">
        <v>0</v>
      </c>
      <c r="D2592" s="10" t="s">
        <v>9</v>
      </c>
      <c r="E2592" s="84">
        <v>3.1395061634140409</v>
      </c>
      <c r="F2592" s="84">
        <v>4.6428514335552462</v>
      </c>
      <c r="G2592" s="84">
        <v>4.8697024430468536</v>
      </c>
      <c r="H2592" s="11">
        <v>0</v>
      </c>
      <c r="I2592" s="11">
        <v>0</v>
      </c>
      <c r="J2592" s="11">
        <v>0</v>
      </c>
      <c r="K2592" s="11">
        <v>0</v>
      </c>
      <c r="L2592" s="11">
        <v>0</v>
      </c>
      <c r="M2592" s="11">
        <v>0</v>
      </c>
      <c r="N2592" s="11"/>
      <c r="O2592" s="11"/>
    </row>
    <row r="2593" spans="1:15" x14ac:dyDescent="0.35">
      <c r="A2593" s="10" t="str">
        <f t="shared" si="85"/>
        <v>DISTRIBUCION VOLUMEN X CRITERIO (kg ó litros)Sin alcohol2-5MIL</v>
      </c>
      <c r="B2593" s="10">
        <v>0</v>
      </c>
      <c r="C2593" s="10">
        <v>0</v>
      </c>
      <c r="D2593" s="10" t="s">
        <v>10</v>
      </c>
      <c r="E2593" s="84">
        <v>3.5305993671038554</v>
      </c>
      <c r="F2593" s="84">
        <v>3.8356730716533285</v>
      </c>
      <c r="G2593" s="84">
        <v>3.8507088781486232</v>
      </c>
      <c r="H2593" s="11">
        <v>0</v>
      </c>
      <c r="I2593" s="11">
        <v>0</v>
      </c>
      <c r="J2593" s="11">
        <v>0</v>
      </c>
      <c r="K2593" s="11">
        <v>0</v>
      </c>
      <c r="L2593" s="11">
        <v>0</v>
      </c>
      <c r="M2593" s="11">
        <v>0</v>
      </c>
      <c r="N2593" s="11"/>
      <c r="O2593" s="11"/>
    </row>
    <row r="2594" spans="1:15" x14ac:dyDescent="0.35">
      <c r="A2594" s="10" t="str">
        <f t="shared" si="85"/>
        <v>DISTRIBUCION VOLUMEN X CRITERIO (kg ó litros)Sin alcohol5-10MIL</v>
      </c>
      <c r="B2594" s="10">
        <v>0</v>
      </c>
      <c r="C2594" s="10">
        <v>0</v>
      </c>
      <c r="D2594" s="10" t="s">
        <v>11</v>
      </c>
      <c r="E2594" s="84">
        <v>6.826491835002078</v>
      </c>
      <c r="F2594" s="84">
        <v>6.3599263369876962</v>
      </c>
      <c r="G2594" s="84">
        <v>6.762230974342776</v>
      </c>
      <c r="H2594" s="11">
        <v>0</v>
      </c>
      <c r="I2594" s="11">
        <v>0</v>
      </c>
      <c r="J2594" s="11">
        <v>0</v>
      </c>
      <c r="K2594" s="11">
        <v>0</v>
      </c>
      <c r="L2594" s="11">
        <v>0</v>
      </c>
      <c r="M2594" s="11">
        <v>0</v>
      </c>
      <c r="N2594" s="11"/>
      <c r="O2594" s="11"/>
    </row>
    <row r="2595" spans="1:15" x14ac:dyDescent="0.35">
      <c r="A2595" s="10" t="str">
        <f t="shared" si="85"/>
        <v>DISTRIBUCION VOLUMEN X CRITERIO (kg ó litros)Sin alcohol10-30MIL</v>
      </c>
      <c r="B2595" s="10">
        <v>0</v>
      </c>
      <c r="C2595" s="10">
        <v>0</v>
      </c>
      <c r="D2595" s="10" t="s">
        <v>12</v>
      </c>
      <c r="E2595" s="84">
        <v>17.675384043088556</v>
      </c>
      <c r="F2595" s="84">
        <v>16.686932450770843</v>
      </c>
      <c r="G2595" s="84">
        <v>18.098340970051339</v>
      </c>
      <c r="H2595" s="11">
        <v>0</v>
      </c>
      <c r="I2595" s="11">
        <v>0</v>
      </c>
      <c r="J2595" s="11">
        <v>0</v>
      </c>
      <c r="K2595" s="11">
        <v>0</v>
      </c>
      <c r="L2595" s="11">
        <v>0</v>
      </c>
      <c r="M2595" s="11">
        <v>0</v>
      </c>
      <c r="N2595" s="11"/>
      <c r="O2595" s="11"/>
    </row>
    <row r="2596" spans="1:15" x14ac:dyDescent="0.35">
      <c r="A2596" s="10" t="str">
        <f t="shared" si="85"/>
        <v>DISTRIBUCION VOLUMEN X CRITERIO (kg ó litros)Sin alcohol30-100MIL</v>
      </c>
      <c r="B2596" s="10">
        <v>0</v>
      </c>
      <c r="C2596" s="10">
        <v>0</v>
      </c>
      <c r="D2596" s="10" t="s">
        <v>13</v>
      </c>
      <c r="E2596" s="84">
        <v>25.238587088501635</v>
      </c>
      <c r="F2596" s="84">
        <v>22.371617113973699</v>
      </c>
      <c r="G2596" s="84">
        <v>20.653895853606947</v>
      </c>
      <c r="H2596" s="11">
        <v>0</v>
      </c>
      <c r="I2596" s="11">
        <v>0</v>
      </c>
      <c r="J2596" s="11">
        <v>0</v>
      </c>
      <c r="K2596" s="11">
        <v>0</v>
      </c>
      <c r="L2596" s="11">
        <v>0</v>
      </c>
      <c r="M2596" s="11">
        <v>0</v>
      </c>
      <c r="N2596" s="11"/>
      <c r="O2596" s="11"/>
    </row>
    <row r="2597" spans="1:15" x14ac:dyDescent="0.35">
      <c r="A2597" s="10" t="str">
        <f t="shared" si="85"/>
        <v>DISTRIBUCION VOLUMEN X CRITERIO (kg ó litros)Sin alcohol100-200MIL</v>
      </c>
      <c r="B2597" s="10">
        <v>0</v>
      </c>
      <c r="C2597" s="10">
        <v>0</v>
      </c>
      <c r="D2597" s="10" t="s">
        <v>14</v>
      </c>
      <c r="E2597" s="84">
        <v>13.346550527818071</v>
      </c>
      <c r="F2597" s="84">
        <v>13.179845244112043</v>
      </c>
      <c r="G2597" s="84">
        <v>16.602273652767675</v>
      </c>
      <c r="H2597" s="11">
        <v>0</v>
      </c>
      <c r="I2597" s="11">
        <v>0</v>
      </c>
      <c r="J2597" s="11">
        <v>0</v>
      </c>
      <c r="K2597" s="11">
        <v>0</v>
      </c>
      <c r="L2597" s="11">
        <v>0</v>
      </c>
      <c r="M2597" s="11">
        <v>0</v>
      </c>
      <c r="N2597" s="11"/>
      <c r="O2597" s="11"/>
    </row>
    <row r="2598" spans="1:15" x14ac:dyDescent="0.35">
      <c r="A2598" s="10" t="str">
        <f t="shared" si="85"/>
        <v>DISTRIBUCION VOLUMEN X CRITERIO (kg ó litros)Sin alcohol200-500MIL</v>
      </c>
      <c r="B2598" s="10">
        <v>0</v>
      </c>
      <c r="C2598" s="10">
        <v>0</v>
      </c>
      <c r="D2598" s="10" t="s">
        <v>15</v>
      </c>
      <c r="E2598" s="84">
        <v>13.754038216584979</v>
      </c>
      <c r="F2598" s="84">
        <v>15.351451162488802</v>
      </c>
      <c r="G2598" s="84">
        <v>13.345436766231666</v>
      </c>
      <c r="H2598" s="11">
        <v>0</v>
      </c>
      <c r="I2598" s="11">
        <v>0</v>
      </c>
      <c r="J2598" s="11">
        <v>0</v>
      </c>
      <c r="K2598" s="11">
        <v>0</v>
      </c>
      <c r="L2598" s="11">
        <v>0</v>
      </c>
      <c r="M2598" s="11">
        <v>0</v>
      </c>
      <c r="N2598" s="11"/>
      <c r="O2598" s="11"/>
    </row>
    <row r="2599" spans="1:15" x14ac:dyDescent="0.35">
      <c r="A2599" s="10" t="str">
        <f t="shared" si="85"/>
        <v>DISTRIBUCION VOLUMEN X CRITERIO (kg ó litros)Sin alcohol&gt;500MIL</v>
      </c>
      <c r="B2599" s="10">
        <v>0</v>
      </c>
      <c r="C2599" s="10">
        <v>0</v>
      </c>
      <c r="D2599" s="10" t="s">
        <v>16</v>
      </c>
      <c r="E2599" s="84">
        <v>16.488844395535061</v>
      </c>
      <c r="F2599" s="84">
        <v>17.571683478580983</v>
      </c>
      <c r="G2599" s="84">
        <v>15.817398357370447</v>
      </c>
      <c r="H2599" s="11">
        <v>0</v>
      </c>
      <c r="I2599" s="11">
        <v>0</v>
      </c>
      <c r="J2599" s="11">
        <v>0</v>
      </c>
      <c r="K2599" s="11">
        <v>0</v>
      </c>
      <c r="L2599" s="11">
        <v>0</v>
      </c>
      <c r="M2599" s="11">
        <v>0</v>
      </c>
      <c r="N2599" s="11"/>
      <c r="O2599" s="11"/>
    </row>
    <row r="2600" spans="1:15" x14ac:dyDescent="0.35">
      <c r="A2600" s="10" t="str">
        <f t="shared" si="85"/>
        <v>DISTRIBUCION VOLUMEN X CRITERIO (kg ó litros)Sin alcoholDE 15 A 19 AÑOS</v>
      </c>
      <c r="B2600" s="10">
        <v>0</v>
      </c>
      <c r="C2600" s="10">
        <v>0</v>
      </c>
      <c r="D2600" s="10" t="s">
        <v>35</v>
      </c>
      <c r="E2600" s="84">
        <v>0.62924320898085606</v>
      </c>
      <c r="F2600" s="84">
        <v>0.89984907053965946</v>
      </c>
      <c r="G2600" s="84">
        <v>0.29253441713720746</v>
      </c>
      <c r="H2600" s="11">
        <v>0</v>
      </c>
      <c r="I2600" s="11">
        <v>0</v>
      </c>
      <c r="J2600" s="11">
        <v>0</v>
      </c>
      <c r="K2600" s="11">
        <v>0</v>
      </c>
      <c r="L2600" s="11">
        <v>0</v>
      </c>
      <c r="M2600" s="11">
        <v>0</v>
      </c>
      <c r="N2600" s="11"/>
      <c r="O2600" s="11"/>
    </row>
    <row r="2601" spans="1:15" x14ac:dyDescent="0.35">
      <c r="A2601" s="10" t="str">
        <f t="shared" si="85"/>
        <v>DISTRIBUCION VOLUMEN X CRITERIO (kg ó litros)Sin alcoholDE 20 A 24 AÑOS</v>
      </c>
      <c r="B2601" s="10">
        <v>0</v>
      </c>
      <c r="C2601" s="10">
        <v>0</v>
      </c>
      <c r="D2601" s="10" t="s">
        <v>36</v>
      </c>
      <c r="E2601" s="84">
        <v>0.40210396544114846</v>
      </c>
      <c r="F2601" s="84">
        <v>0.28156721219834829</v>
      </c>
      <c r="G2601" s="84">
        <v>0.69549490458528829</v>
      </c>
      <c r="H2601" s="11">
        <v>0</v>
      </c>
      <c r="I2601" s="11">
        <v>0</v>
      </c>
      <c r="J2601" s="11">
        <v>0</v>
      </c>
      <c r="K2601" s="11">
        <v>0</v>
      </c>
      <c r="L2601" s="11">
        <v>0</v>
      </c>
      <c r="M2601" s="11">
        <v>0</v>
      </c>
      <c r="N2601" s="11"/>
      <c r="O2601" s="11"/>
    </row>
    <row r="2602" spans="1:15" x14ac:dyDescent="0.35">
      <c r="A2602" s="10" t="str">
        <f t="shared" si="85"/>
        <v>DISTRIBUCION VOLUMEN X CRITERIO (kg ó litros)Sin alcoholDE 25 A 34 AÑOS</v>
      </c>
      <c r="B2602" s="10">
        <v>0</v>
      </c>
      <c r="C2602" s="10">
        <v>0</v>
      </c>
      <c r="D2602" s="10" t="s">
        <v>37</v>
      </c>
      <c r="E2602" s="84">
        <v>3.1838705563515353</v>
      </c>
      <c r="F2602" s="84">
        <v>3.2046737118333812</v>
      </c>
      <c r="G2602" s="84">
        <v>1.9772535007686727</v>
      </c>
      <c r="H2602" s="11">
        <v>0</v>
      </c>
      <c r="I2602" s="11">
        <v>0</v>
      </c>
      <c r="J2602" s="11">
        <v>0</v>
      </c>
      <c r="K2602" s="11">
        <v>0</v>
      </c>
      <c r="L2602" s="11">
        <v>0</v>
      </c>
      <c r="M2602" s="11">
        <v>0</v>
      </c>
      <c r="N2602" s="11"/>
      <c r="O2602" s="11"/>
    </row>
    <row r="2603" spans="1:15" x14ac:dyDescent="0.35">
      <c r="A2603" s="10" t="str">
        <f t="shared" si="85"/>
        <v>DISTRIBUCION VOLUMEN X CRITERIO (kg ó litros)Sin alcoholDE 35 A 49 AÑOS</v>
      </c>
      <c r="B2603" s="10">
        <v>0</v>
      </c>
      <c r="C2603" s="10">
        <v>0</v>
      </c>
      <c r="D2603" s="10" t="s">
        <v>38</v>
      </c>
      <c r="E2603" s="84">
        <v>16.744206984310239</v>
      </c>
      <c r="F2603" s="84">
        <v>14.994440693306279</v>
      </c>
      <c r="G2603" s="84">
        <v>12.670132889351956</v>
      </c>
      <c r="H2603" s="11">
        <v>0</v>
      </c>
      <c r="I2603" s="11">
        <v>0</v>
      </c>
      <c r="J2603" s="11">
        <v>0</v>
      </c>
      <c r="K2603" s="11">
        <v>0</v>
      </c>
      <c r="L2603" s="11">
        <v>0</v>
      </c>
      <c r="M2603" s="11">
        <v>0</v>
      </c>
      <c r="N2603" s="11"/>
      <c r="O2603" s="11"/>
    </row>
    <row r="2604" spans="1:15" x14ac:dyDescent="0.35">
      <c r="A2604" s="10" t="str">
        <f t="shared" si="85"/>
        <v>DISTRIBUCION VOLUMEN X CRITERIO (kg ó litros)Sin alcoholDE 50 A 59 AÑOS</v>
      </c>
      <c r="B2604" s="10">
        <v>0</v>
      </c>
      <c r="C2604" s="10">
        <v>0</v>
      </c>
      <c r="D2604" s="10" t="s">
        <v>39</v>
      </c>
      <c r="E2604" s="84">
        <v>26.243148280204316</v>
      </c>
      <c r="F2604" s="84">
        <v>24.542919300214088</v>
      </c>
      <c r="G2604" s="84">
        <v>25.799831463805152</v>
      </c>
      <c r="H2604" s="11">
        <v>0</v>
      </c>
      <c r="I2604" s="11">
        <v>0</v>
      </c>
      <c r="J2604" s="11">
        <v>0</v>
      </c>
      <c r="K2604" s="11">
        <v>0</v>
      </c>
      <c r="L2604" s="11">
        <v>0</v>
      </c>
      <c r="M2604" s="11">
        <v>0</v>
      </c>
      <c r="N2604" s="11"/>
      <c r="O2604" s="11"/>
    </row>
    <row r="2605" spans="1:15" x14ac:dyDescent="0.35">
      <c r="A2605" s="10" t="str">
        <f t="shared" si="85"/>
        <v>DISTRIBUCION VOLUMEN X CRITERIO (kg ó litros)Sin alcoholDE 60 A 75 AÑOS</v>
      </c>
      <c r="B2605" s="10">
        <v>0</v>
      </c>
      <c r="C2605" s="10">
        <v>0</v>
      </c>
      <c r="D2605" s="10" t="s">
        <v>40</v>
      </c>
      <c r="E2605" s="84">
        <v>52.797429201761837</v>
      </c>
      <c r="F2605" s="84">
        <v>56.076524601285804</v>
      </c>
      <c r="G2605" s="84">
        <v>58.564750896981963</v>
      </c>
      <c r="H2605" s="11">
        <v>0</v>
      </c>
      <c r="I2605" s="11">
        <v>0</v>
      </c>
      <c r="J2605" s="11">
        <v>0</v>
      </c>
      <c r="K2605" s="11">
        <v>0</v>
      </c>
      <c r="L2605" s="11">
        <v>0</v>
      </c>
      <c r="M2605" s="11">
        <v>0</v>
      </c>
      <c r="N2605" s="11"/>
      <c r="O2605" s="11"/>
    </row>
    <row r="2606" spans="1:15" x14ac:dyDescent="0.35">
      <c r="A2606" s="10" t="str">
        <f t="shared" si="85"/>
        <v>DISTRIBUCION VOLUMEN X CRITERIO (kg ó litros)Sin alcoholNIVEL ALTO</v>
      </c>
      <c r="B2606" s="10">
        <v>0</v>
      </c>
      <c r="C2606" s="10">
        <v>0</v>
      </c>
      <c r="D2606" s="10" t="s">
        <v>203</v>
      </c>
      <c r="E2606" s="84">
        <v>18.55445748835767</v>
      </c>
      <c r="F2606" s="84">
        <v>20.85555276031522</v>
      </c>
      <c r="G2606" s="84">
        <v>20.418046169587715</v>
      </c>
      <c r="H2606" s="11">
        <v>0</v>
      </c>
      <c r="I2606" s="11">
        <v>0</v>
      </c>
      <c r="J2606" s="11">
        <v>0</v>
      </c>
      <c r="K2606" s="11">
        <v>0</v>
      </c>
      <c r="L2606" s="11">
        <v>0</v>
      </c>
      <c r="M2606" s="11">
        <v>0</v>
      </c>
      <c r="N2606" s="11"/>
      <c r="O2606" s="11"/>
    </row>
    <row r="2607" spans="1:15" x14ac:dyDescent="0.35">
      <c r="A2607" s="10" t="str">
        <f t="shared" si="85"/>
        <v>DISTRIBUCION VOLUMEN X CRITERIO (kg ó litros)Sin alcoholNIVEL MEDIO ALTO</v>
      </c>
      <c r="B2607" s="10">
        <v>0</v>
      </c>
      <c r="C2607" s="10">
        <v>0</v>
      </c>
      <c r="D2607" s="10" t="s">
        <v>204</v>
      </c>
      <c r="E2607" s="84">
        <v>14.659664226866298</v>
      </c>
      <c r="F2607" s="84">
        <v>12.835080232185128</v>
      </c>
      <c r="G2607" s="84">
        <v>10.758192171820431</v>
      </c>
      <c r="H2607" s="11">
        <v>0</v>
      </c>
      <c r="I2607" s="11">
        <v>0</v>
      </c>
      <c r="J2607" s="11">
        <v>0</v>
      </c>
      <c r="K2607" s="11">
        <v>0</v>
      </c>
      <c r="L2607" s="11">
        <v>0</v>
      </c>
      <c r="M2607" s="11">
        <v>0</v>
      </c>
      <c r="N2607" s="11"/>
      <c r="O2607" s="11"/>
    </row>
    <row r="2608" spans="1:15" x14ac:dyDescent="0.35">
      <c r="A2608" s="10" t="str">
        <f t="shared" si="85"/>
        <v>DISTRIBUCION VOLUMEN X CRITERIO (kg ó litros)Sin alcoholNIVEL MEDIO</v>
      </c>
      <c r="B2608" s="10">
        <v>0</v>
      </c>
      <c r="C2608" s="10">
        <v>0</v>
      </c>
      <c r="D2608" s="10" t="s">
        <v>205</v>
      </c>
      <c r="E2608" s="84">
        <v>23.774048942421679</v>
      </c>
      <c r="F2608" s="84">
        <v>24.63802385488307</v>
      </c>
      <c r="G2608" s="84">
        <v>23.61935002751666</v>
      </c>
      <c r="H2608" s="11">
        <v>0</v>
      </c>
      <c r="I2608" s="11">
        <v>0</v>
      </c>
      <c r="J2608" s="11">
        <v>0</v>
      </c>
      <c r="K2608" s="11">
        <v>0</v>
      </c>
      <c r="L2608" s="11">
        <v>0</v>
      </c>
      <c r="M2608" s="11">
        <v>0</v>
      </c>
      <c r="N2608" s="11"/>
      <c r="O2608" s="11"/>
    </row>
    <row r="2609" spans="1:15" x14ac:dyDescent="0.35">
      <c r="A2609" s="10" t="str">
        <f t="shared" si="85"/>
        <v>DISTRIBUCION VOLUMEN X CRITERIO (kg ó litros)Sin alcoholNIVEL MEDIO BAJO</v>
      </c>
      <c r="B2609" s="10">
        <v>0</v>
      </c>
      <c r="C2609" s="10">
        <v>0</v>
      </c>
      <c r="D2609" s="10" t="s">
        <v>206</v>
      </c>
      <c r="E2609" s="84">
        <v>17.590698761027763</v>
      </c>
      <c r="F2609" s="84">
        <v>15.993403245162066</v>
      </c>
      <c r="G2609" s="84">
        <v>15.509397013484435</v>
      </c>
      <c r="H2609" s="11">
        <v>0</v>
      </c>
      <c r="I2609" s="11">
        <v>0</v>
      </c>
      <c r="J2609" s="11">
        <v>0</v>
      </c>
      <c r="K2609" s="11">
        <v>0</v>
      </c>
      <c r="L2609" s="11">
        <v>0</v>
      </c>
      <c r="M2609" s="11">
        <v>0</v>
      </c>
      <c r="N2609" s="11"/>
      <c r="O2609" s="11"/>
    </row>
    <row r="2610" spans="1:15" x14ac:dyDescent="0.35">
      <c r="A2610" s="10" t="str">
        <f t="shared" si="85"/>
        <v>DISTRIBUCION VOLUMEN X CRITERIO (kg ó litros)Sin alcoholNIVEL BAJO</v>
      </c>
      <c r="B2610" s="10">
        <v>0</v>
      </c>
      <c r="C2610" s="10">
        <v>0</v>
      </c>
      <c r="D2610" s="10" t="s">
        <v>207</v>
      </c>
      <c r="E2610" s="84">
        <v>25.421131023695192</v>
      </c>
      <c r="F2610" s="84">
        <v>25.677916541116502</v>
      </c>
      <c r="G2610" s="84">
        <v>29.695006019668703</v>
      </c>
      <c r="H2610" s="11">
        <v>0</v>
      </c>
      <c r="I2610" s="11">
        <v>0</v>
      </c>
      <c r="J2610" s="11">
        <v>0</v>
      </c>
      <c r="K2610" s="11">
        <v>0</v>
      </c>
      <c r="L2610" s="11">
        <v>0</v>
      </c>
      <c r="M2610" s="11">
        <v>0</v>
      </c>
      <c r="N2610" s="11"/>
      <c r="O2610" s="11"/>
    </row>
    <row r="2611" spans="1:15" x14ac:dyDescent="0.35">
      <c r="A2611" s="10" t="str">
        <f t="shared" si="85"/>
        <v>DISTRIBUCION VOLUMEN X CRITERIO (kg ó litros)Sin alcoholHOMBRE</v>
      </c>
      <c r="B2611" s="10">
        <v>0</v>
      </c>
      <c r="C2611" s="10">
        <v>0</v>
      </c>
      <c r="D2611" s="10" t="s">
        <v>17</v>
      </c>
      <c r="E2611" s="84">
        <v>59.733931178144942</v>
      </c>
      <c r="F2611" s="84">
        <v>58.883884855223599</v>
      </c>
      <c r="G2611" s="84">
        <v>59.672746180229943</v>
      </c>
      <c r="H2611" s="11">
        <v>0</v>
      </c>
      <c r="I2611" s="11">
        <v>0</v>
      </c>
      <c r="J2611" s="11">
        <v>0</v>
      </c>
      <c r="K2611" s="11">
        <v>0</v>
      </c>
      <c r="L2611" s="11">
        <v>0</v>
      </c>
      <c r="M2611" s="11">
        <v>0</v>
      </c>
      <c r="N2611" s="11"/>
      <c r="O2611" s="11"/>
    </row>
    <row r="2612" spans="1:15" x14ac:dyDescent="0.35">
      <c r="A2612" s="10" t="str">
        <f t="shared" si="85"/>
        <v>DISTRIBUCION VOLUMEN X CRITERIO (kg ó litros)Sin alcoholMUJER</v>
      </c>
      <c r="B2612" s="10">
        <v>0</v>
      </c>
      <c r="C2612" s="10">
        <v>0</v>
      </c>
      <c r="D2612" s="10" t="s">
        <v>18</v>
      </c>
      <c r="E2612" s="84">
        <v>40.266064032610558</v>
      </c>
      <c r="F2612" s="84">
        <v>41.116091502973191</v>
      </c>
      <c r="G2612" s="84">
        <v>40.327244030295432</v>
      </c>
      <c r="H2612" s="11">
        <v>0</v>
      </c>
      <c r="I2612" s="11">
        <v>0</v>
      </c>
      <c r="J2612" s="11">
        <v>0</v>
      </c>
      <c r="K2612" s="11">
        <v>0</v>
      </c>
      <c r="L2612" s="11">
        <v>0</v>
      </c>
      <c r="M2612" s="11">
        <v>0</v>
      </c>
      <c r="N2612" s="11"/>
      <c r="O2612" s="11"/>
    </row>
    <row r="2613" spans="1:15" x14ac:dyDescent="0.35">
      <c r="A2613" s="10" t="str">
        <f>$B$1713&amp;$C$2613&amp;D2613</f>
        <v>DISTRIBUCION VOLUMEN X CRITERIO (kg ó litros)Cerveza EnvasadaT.ESPAÑA</v>
      </c>
      <c r="B2613" s="10">
        <v>0</v>
      </c>
      <c r="C2613" s="10" t="s">
        <v>172</v>
      </c>
      <c r="D2613" s="10" t="s">
        <v>32</v>
      </c>
      <c r="E2613" s="84">
        <v>100</v>
      </c>
      <c r="F2613" s="84">
        <v>100</v>
      </c>
      <c r="G2613" s="84">
        <v>100</v>
      </c>
      <c r="H2613" s="11">
        <v>0</v>
      </c>
      <c r="I2613" s="11">
        <v>0</v>
      </c>
      <c r="J2613" s="11">
        <v>0</v>
      </c>
      <c r="K2613" s="11">
        <v>0</v>
      </c>
      <c r="L2613" s="11">
        <v>0</v>
      </c>
      <c r="M2613" s="11">
        <v>0</v>
      </c>
      <c r="N2613" s="11"/>
      <c r="O2613" s="11"/>
    </row>
    <row r="2614" spans="1:15" x14ac:dyDescent="0.35">
      <c r="A2614" s="10" t="str">
        <f t="shared" ref="A2614:A2642" si="86">$B$1713&amp;$C$2613&amp;D2614</f>
        <v>DISTRIBUCION VOLUMEN X CRITERIO (kg ó litros)Cerveza EnvasadaBCN AM</v>
      </c>
      <c r="B2614" s="10">
        <v>0</v>
      </c>
      <c r="C2614" s="10">
        <v>0</v>
      </c>
      <c r="D2614" s="10" t="s">
        <v>1</v>
      </c>
      <c r="E2614" s="84">
        <v>7.3970485026360455</v>
      </c>
      <c r="F2614" s="84">
        <v>7.3685031314092484</v>
      </c>
      <c r="G2614" s="84">
        <v>7.6594323865459515</v>
      </c>
      <c r="H2614" s="11">
        <v>0</v>
      </c>
      <c r="I2614" s="11">
        <v>0</v>
      </c>
      <c r="J2614" s="11">
        <v>0</v>
      </c>
      <c r="K2614" s="11">
        <v>0</v>
      </c>
      <c r="L2614" s="11">
        <v>0</v>
      </c>
      <c r="M2614" s="11">
        <v>0</v>
      </c>
      <c r="N2614" s="11"/>
      <c r="O2614" s="11"/>
    </row>
    <row r="2615" spans="1:15" x14ac:dyDescent="0.35">
      <c r="A2615" s="10" t="str">
        <f t="shared" si="86"/>
        <v>DISTRIBUCION VOLUMEN X CRITERIO (kg ó litros)Cerveza EnvasadaREST.CAT ARAGON</v>
      </c>
      <c r="B2615" s="10">
        <v>0</v>
      </c>
      <c r="C2615" s="10">
        <v>0</v>
      </c>
      <c r="D2615" s="10" t="s">
        <v>2</v>
      </c>
      <c r="E2615" s="84">
        <v>12.117097591800812</v>
      </c>
      <c r="F2615" s="84">
        <v>11.873393665068351</v>
      </c>
      <c r="G2615" s="84">
        <v>13.087269391077447</v>
      </c>
      <c r="H2615" s="11">
        <v>0</v>
      </c>
      <c r="I2615" s="11">
        <v>0</v>
      </c>
      <c r="J2615" s="11">
        <v>0</v>
      </c>
      <c r="K2615" s="11">
        <v>0</v>
      </c>
      <c r="L2615" s="11">
        <v>0</v>
      </c>
      <c r="M2615" s="11">
        <v>0</v>
      </c>
      <c r="N2615" s="11"/>
      <c r="O2615" s="11"/>
    </row>
    <row r="2616" spans="1:15" x14ac:dyDescent="0.35">
      <c r="A2616" s="10" t="str">
        <f t="shared" si="86"/>
        <v>DISTRIBUCION VOLUMEN X CRITERIO (kg ó litros)Cerveza EnvasadaLEVANTE</v>
      </c>
      <c r="B2616" s="10">
        <v>0</v>
      </c>
      <c r="C2616" s="10">
        <v>0</v>
      </c>
      <c r="D2616" s="10" t="s">
        <v>3</v>
      </c>
      <c r="E2616" s="84">
        <v>14.849657235507999</v>
      </c>
      <c r="F2616" s="84">
        <v>15.302439402744975</v>
      </c>
      <c r="G2616" s="84">
        <v>13.690915688818842</v>
      </c>
      <c r="H2616" s="11">
        <v>0</v>
      </c>
      <c r="I2616" s="11">
        <v>0</v>
      </c>
      <c r="J2616" s="11">
        <v>0</v>
      </c>
      <c r="K2616" s="11">
        <v>0</v>
      </c>
      <c r="L2616" s="11">
        <v>0</v>
      </c>
      <c r="M2616" s="11">
        <v>0</v>
      </c>
      <c r="N2616" s="11"/>
      <c r="O2616" s="11"/>
    </row>
    <row r="2617" spans="1:15" x14ac:dyDescent="0.35">
      <c r="A2617" s="10" t="str">
        <f t="shared" si="86"/>
        <v>DISTRIBUCION VOLUMEN X CRITERIO (kg ó litros)Cerveza EnvasadaANDALUCIA</v>
      </c>
      <c r="B2617" s="10">
        <v>0</v>
      </c>
      <c r="C2617" s="10">
        <v>0</v>
      </c>
      <c r="D2617" s="10" t="s">
        <v>4</v>
      </c>
      <c r="E2617" s="84">
        <v>23.199373109586585</v>
      </c>
      <c r="F2617" s="84">
        <v>22.233349350957198</v>
      </c>
      <c r="G2617" s="84">
        <v>23.857969777030732</v>
      </c>
      <c r="H2617" s="11">
        <v>0</v>
      </c>
      <c r="I2617" s="11">
        <v>0</v>
      </c>
      <c r="J2617" s="11">
        <v>0</v>
      </c>
      <c r="K2617" s="11">
        <v>0</v>
      </c>
      <c r="L2617" s="11">
        <v>0</v>
      </c>
      <c r="M2617" s="11">
        <v>0</v>
      </c>
      <c r="N2617" s="11"/>
      <c r="O2617" s="11"/>
    </row>
    <row r="2618" spans="1:15" x14ac:dyDescent="0.35">
      <c r="A2618" s="10" t="str">
        <f t="shared" si="86"/>
        <v>DISTRIBUCION VOLUMEN X CRITERIO (kg ó litros)Cerveza EnvasadaMDD AM</v>
      </c>
      <c r="B2618" s="10">
        <v>0</v>
      </c>
      <c r="C2618" s="10">
        <v>0</v>
      </c>
      <c r="D2618" s="10" t="s">
        <v>5</v>
      </c>
      <c r="E2618" s="84">
        <v>12.556205932280202</v>
      </c>
      <c r="F2618" s="84">
        <v>13.279136528164775</v>
      </c>
      <c r="G2618" s="84">
        <v>13.426449055282269</v>
      </c>
      <c r="H2618" s="11">
        <v>0</v>
      </c>
      <c r="I2618" s="11">
        <v>0</v>
      </c>
      <c r="J2618" s="11">
        <v>0</v>
      </c>
      <c r="K2618" s="11">
        <v>0</v>
      </c>
      <c r="L2618" s="11">
        <v>0</v>
      </c>
      <c r="M2618" s="11">
        <v>0</v>
      </c>
      <c r="N2618" s="11"/>
      <c r="O2618" s="11"/>
    </row>
    <row r="2619" spans="1:15" x14ac:dyDescent="0.35">
      <c r="A2619" s="10" t="str">
        <f t="shared" si="86"/>
        <v>DISTRIBUCION VOLUMEN X CRITERIO (kg ó litros)Cerveza EnvasadaRTO CENTRO</v>
      </c>
      <c r="B2619" s="10">
        <v>0</v>
      </c>
      <c r="C2619" s="10">
        <v>0</v>
      </c>
      <c r="D2619" s="10" t="s">
        <v>6</v>
      </c>
      <c r="E2619" s="84">
        <v>11.042047187214726</v>
      </c>
      <c r="F2619" s="84">
        <v>10.508370427310178</v>
      </c>
      <c r="G2619" s="84">
        <v>10.637370476601358</v>
      </c>
      <c r="H2619" s="11">
        <v>0</v>
      </c>
      <c r="I2619" s="11">
        <v>0</v>
      </c>
      <c r="J2619" s="11">
        <v>0</v>
      </c>
      <c r="K2619" s="11">
        <v>0</v>
      </c>
      <c r="L2619" s="11">
        <v>0</v>
      </c>
      <c r="M2619" s="11">
        <v>0</v>
      </c>
      <c r="N2619" s="11"/>
      <c r="O2619" s="11"/>
    </row>
    <row r="2620" spans="1:15" x14ac:dyDescent="0.35">
      <c r="A2620" s="10" t="str">
        <f t="shared" si="86"/>
        <v>DISTRIBUCION VOLUMEN X CRITERIO (kg ó litros)Cerveza EnvasadaNORTE-CENTRO</v>
      </c>
      <c r="B2620" s="10">
        <v>0</v>
      </c>
      <c r="C2620" s="10">
        <v>0</v>
      </c>
      <c r="D2620" s="10" t="s">
        <v>7</v>
      </c>
      <c r="E2620" s="84">
        <v>7.8427486320823814</v>
      </c>
      <c r="F2620" s="84">
        <v>7.0043450432892689</v>
      </c>
      <c r="G2620" s="84">
        <v>7.1760562396057574</v>
      </c>
      <c r="H2620" s="11">
        <v>0</v>
      </c>
      <c r="I2620" s="11">
        <v>0</v>
      </c>
      <c r="J2620" s="11">
        <v>0</v>
      </c>
      <c r="K2620" s="11">
        <v>0</v>
      </c>
      <c r="L2620" s="11">
        <v>0</v>
      </c>
      <c r="M2620" s="11">
        <v>0</v>
      </c>
      <c r="N2620" s="11"/>
      <c r="O2620" s="11"/>
    </row>
    <row r="2621" spans="1:15" x14ac:dyDescent="0.35">
      <c r="A2621" s="10" t="str">
        <f t="shared" si="86"/>
        <v>DISTRIBUCION VOLUMEN X CRITERIO (kg ó litros)Cerveza EnvasadaNOROESTE</v>
      </c>
      <c r="B2621" s="10">
        <v>0</v>
      </c>
      <c r="C2621" s="10">
        <v>0</v>
      </c>
      <c r="D2621" s="10" t="s">
        <v>8</v>
      </c>
      <c r="E2621" s="84">
        <v>10.995835706239475</v>
      </c>
      <c r="F2621" s="84">
        <v>12.430462513949621</v>
      </c>
      <c r="G2621" s="84">
        <v>10.464535711467921</v>
      </c>
      <c r="H2621" s="11">
        <v>0</v>
      </c>
      <c r="I2621" s="11">
        <v>0</v>
      </c>
      <c r="J2621" s="11">
        <v>0</v>
      </c>
      <c r="K2621" s="11">
        <v>0</v>
      </c>
      <c r="L2621" s="11">
        <v>0</v>
      </c>
      <c r="M2621" s="11">
        <v>0</v>
      </c>
      <c r="N2621" s="11"/>
      <c r="O2621" s="11"/>
    </row>
    <row r="2622" spans="1:15" x14ac:dyDescent="0.35">
      <c r="A2622" s="10" t="str">
        <f t="shared" si="86"/>
        <v>DISTRIBUCION VOLUMEN X CRITERIO (kg ó litros)Cerveza Envasada&lt;2MIL</v>
      </c>
      <c r="B2622" s="10">
        <v>0</v>
      </c>
      <c r="C2622" s="10">
        <v>0</v>
      </c>
      <c r="D2622" s="10" t="s">
        <v>9</v>
      </c>
      <c r="E2622" s="84">
        <v>6.0255796177051222</v>
      </c>
      <c r="F2622" s="84">
        <v>5.8884467447698636</v>
      </c>
      <c r="G2622" s="84">
        <v>6.3570253068324645</v>
      </c>
      <c r="H2622" s="11">
        <v>0</v>
      </c>
      <c r="I2622" s="11">
        <v>0</v>
      </c>
      <c r="J2622" s="11">
        <v>0</v>
      </c>
      <c r="K2622" s="11">
        <v>0</v>
      </c>
      <c r="L2622" s="11">
        <v>0</v>
      </c>
      <c r="M2622" s="11">
        <v>0</v>
      </c>
      <c r="N2622" s="11"/>
      <c r="O2622" s="11"/>
    </row>
    <row r="2623" spans="1:15" x14ac:dyDescent="0.35">
      <c r="A2623" s="10" t="str">
        <f t="shared" si="86"/>
        <v>DISTRIBUCION VOLUMEN X CRITERIO (kg ó litros)Cerveza Envasada2-5MIL</v>
      </c>
      <c r="B2623" s="10">
        <v>0</v>
      </c>
      <c r="C2623" s="10">
        <v>0</v>
      </c>
      <c r="D2623" s="10" t="s">
        <v>10</v>
      </c>
      <c r="E2623" s="84">
        <v>5.9594247766939032</v>
      </c>
      <c r="F2623" s="84">
        <v>5.8183543227220982</v>
      </c>
      <c r="G2623" s="84">
        <v>5.4107772139856092</v>
      </c>
      <c r="H2623" s="11">
        <v>0</v>
      </c>
      <c r="I2623" s="11">
        <v>0</v>
      </c>
      <c r="J2623" s="11">
        <v>0</v>
      </c>
      <c r="K2623" s="11">
        <v>0</v>
      </c>
      <c r="L2623" s="11">
        <v>0</v>
      </c>
      <c r="M2623" s="11">
        <v>0</v>
      </c>
      <c r="N2623" s="11"/>
      <c r="O2623" s="11"/>
    </row>
    <row r="2624" spans="1:15" x14ac:dyDescent="0.35">
      <c r="A2624" s="10" t="str">
        <f t="shared" si="86"/>
        <v>DISTRIBUCION VOLUMEN X CRITERIO (kg ó litros)Cerveza Envasada5-10MIL</v>
      </c>
      <c r="B2624" s="10">
        <v>0</v>
      </c>
      <c r="C2624" s="10">
        <v>0</v>
      </c>
      <c r="D2624" s="10" t="s">
        <v>11</v>
      </c>
      <c r="E2624" s="84">
        <v>6.6359653864685963</v>
      </c>
      <c r="F2624" s="84">
        <v>7.9865494892681994</v>
      </c>
      <c r="G2624" s="84">
        <v>7.4184727599219773</v>
      </c>
      <c r="H2624" s="11">
        <v>0</v>
      </c>
      <c r="I2624" s="11">
        <v>0</v>
      </c>
      <c r="J2624" s="11">
        <v>0</v>
      </c>
      <c r="K2624" s="11">
        <v>0</v>
      </c>
      <c r="L2624" s="11">
        <v>0</v>
      </c>
      <c r="M2624" s="11">
        <v>0</v>
      </c>
      <c r="N2624" s="11"/>
      <c r="O2624" s="11"/>
    </row>
    <row r="2625" spans="1:15" x14ac:dyDescent="0.35">
      <c r="A2625" s="10" t="str">
        <f t="shared" si="86"/>
        <v>DISTRIBUCION VOLUMEN X CRITERIO (kg ó litros)Cerveza Envasada10-30MIL</v>
      </c>
      <c r="B2625" s="10">
        <v>0</v>
      </c>
      <c r="C2625" s="10">
        <v>0</v>
      </c>
      <c r="D2625" s="10" t="s">
        <v>12</v>
      </c>
      <c r="E2625" s="84">
        <v>18.72382017657775</v>
      </c>
      <c r="F2625" s="84">
        <v>16.493991232805854</v>
      </c>
      <c r="G2625" s="84">
        <v>18.356264870087109</v>
      </c>
      <c r="H2625" s="11">
        <v>0</v>
      </c>
      <c r="I2625" s="11">
        <v>0</v>
      </c>
      <c r="J2625" s="11">
        <v>0</v>
      </c>
      <c r="K2625" s="11">
        <v>0</v>
      </c>
      <c r="L2625" s="11">
        <v>0</v>
      </c>
      <c r="M2625" s="11">
        <v>0</v>
      </c>
      <c r="N2625" s="11"/>
      <c r="O2625" s="11"/>
    </row>
    <row r="2626" spans="1:15" x14ac:dyDescent="0.35">
      <c r="A2626" s="10" t="str">
        <f t="shared" si="86"/>
        <v>DISTRIBUCION VOLUMEN X CRITERIO (kg ó litros)Cerveza Envasada30-100MIL</v>
      </c>
      <c r="B2626" s="10">
        <v>0</v>
      </c>
      <c r="C2626" s="10">
        <v>0</v>
      </c>
      <c r="D2626" s="10" t="s">
        <v>13</v>
      </c>
      <c r="E2626" s="84">
        <v>20.980923058791237</v>
      </c>
      <c r="F2626" s="84">
        <v>20.203472554628526</v>
      </c>
      <c r="G2626" s="84">
        <v>20.440737512560382</v>
      </c>
      <c r="H2626" s="11">
        <v>0</v>
      </c>
      <c r="I2626" s="11">
        <v>0</v>
      </c>
      <c r="J2626" s="11">
        <v>0</v>
      </c>
      <c r="K2626" s="11">
        <v>0</v>
      </c>
      <c r="L2626" s="11">
        <v>0</v>
      </c>
      <c r="M2626" s="11">
        <v>0</v>
      </c>
      <c r="N2626" s="11"/>
      <c r="O2626" s="11"/>
    </row>
    <row r="2627" spans="1:15" x14ac:dyDescent="0.35">
      <c r="A2627" s="10" t="str">
        <f t="shared" si="86"/>
        <v>DISTRIBUCION VOLUMEN X CRITERIO (kg ó litros)Cerveza Envasada100-200MIL</v>
      </c>
      <c r="B2627" s="10">
        <v>0</v>
      </c>
      <c r="C2627" s="10">
        <v>0</v>
      </c>
      <c r="D2627" s="10" t="s">
        <v>14</v>
      </c>
      <c r="E2627" s="84">
        <v>9.931511582807838</v>
      </c>
      <c r="F2627" s="84">
        <v>9.810075275693201</v>
      </c>
      <c r="G2627" s="84">
        <v>10.701330321883413</v>
      </c>
      <c r="H2627" s="11">
        <v>0</v>
      </c>
      <c r="I2627" s="11">
        <v>0</v>
      </c>
      <c r="J2627" s="11">
        <v>0</v>
      </c>
      <c r="K2627" s="11">
        <v>0</v>
      </c>
      <c r="L2627" s="11">
        <v>0</v>
      </c>
      <c r="M2627" s="11">
        <v>0</v>
      </c>
      <c r="N2627" s="11"/>
      <c r="O2627" s="11"/>
    </row>
    <row r="2628" spans="1:15" x14ac:dyDescent="0.35">
      <c r="A2628" s="10" t="str">
        <f t="shared" si="86"/>
        <v>DISTRIBUCION VOLUMEN X CRITERIO (kg ó litros)Cerveza Envasada200-500MIL</v>
      </c>
      <c r="B2628" s="10">
        <v>0</v>
      </c>
      <c r="C2628" s="10">
        <v>0</v>
      </c>
      <c r="D2628" s="10" t="s">
        <v>15</v>
      </c>
      <c r="E2628" s="84">
        <v>14.673435657705086</v>
      </c>
      <c r="F2628" s="84">
        <v>15.772736801034343</v>
      </c>
      <c r="G2628" s="84">
        <v>14.154950207680681</v>
      </c>
      <c r="H2628" s="11">
        <v>0</v>
      </c>
      <c r="I2628" s="11">
        <v>0</v>
      </c>
      <c r="J2628" s="11">
        <v>0</v>
      </c>
      <c r="K2628" s="11">
        <v>0</v>
      </c>
      <c r="L2628" s="11">
        <v>0</v>
      </c>
      <c r="M2628" s="11">
        <v>0</v>
      </c>
      <c r="N2628" s="11"/>
      <c r="O2628" s="11"/>
    </row>
    <row r="2629" spans="1:15" x14ac:dyDescent="0.35">
      <c r="A2629" s="10" t="str">
        <f t="shared" si="86"/>
        <v>DISTRIBUCION VOLUMEN X CRITERIO (kg ó litros)Cerveza Envasada&gt;500MIL</v>
      </c>
      <c r="B2629" s="10">
        <v>0</v>
      </c>
      <c r="C2629" s="10">
        <v>0</v>
      </c>
      <c r="D2629" s="10" t="s">
        <v>16</v>
      </c>
      <c r="E2629" s="84">
        <v>17.069342735688426</v>
      </c>
      <c r="F2629" s="84">
        <v>18.026377915426998</v>
      </c>
      <c r="G2629" s="84">
        <v>17.160446349505435</v>
      </c>
      <c r="H2629" s="11">
        <v>0</v>
      </c>
      <c r="I2629" s="11">
        <v>0</v>
      </c>
      <c r="J2629" s="11">
        <v>0</v>
      </c>
      <c r="K2629" s="11">
        <v>0</v>
      </c>
      <c r="L2629" s="11">
        <v>0</v>
      </c>
      <c r="M2629" s="11">
        <v>0</v>
      </c>
      <c r="N2629" s="11"/>
      <c r="O2629" s="11"/>
    </row>
    <row r="2630" spans="1:15" x14ac:dyDescent="0.35">
      <c r="A2630" s="10" t="str">
        <f t="shared" si="86"/>
        <v>DISTRIBUCION VOLUMEN X CRITERIO (kg ó litros)Cerveza EnvasadaDE 15 A 19 AÑOS</v>
      </c>
      <c r="B2630" s="10">
        <v>0</v>
      </c>
      <c r="C2630" s="10">
        <v>0</v>
      </c>
      <c r="D2630" s="10" t="s">
        <v>35</v>
      </c>
      <c r="E2630" s="84">
        <v>0.79968286437889868</v>
      </c>
      <c r="F2630" s="84">
        <v>0.30373856862456378</v>
      </c>
      <c r="G2630" s="84">
        <v>0.20302550555138535</v>
      </c>
      <c r="H2630" s="11">
        <v>0</v>
      </c>
      <c r="I2630" s="11">
        <v>0</v>
      </c>
      <c r="J2630" s="11">
        <v>0</v>
      </c>
      <c r="K2630" s="11">
        <v>0</v>
      </c>
      <c r="L2630" s="11">
        <v>0</v>
      </c>
      <c r="M2630" s="11">
        <v>0</v>
      </c>
      <c r="N2630" s="11"/>
      <c r="O2630" s="11"/>
    </row>
    <row r="2631" spans="1:15" x14ac:dyDescent="0.35">
      <c r="A2631" s="10" t="str">
        <f t="shared" si="86"/>
        <v>DISTRIBUCION VOLUMEN X CRITERIO (kg ó litros)Cerveza EnvasadaDE 20 A 24 AÑOS</v>
      </c>
      <c r="B2631" s="10">
        <v>0</v>
      </c>
      <c r="C2631" s="10">
        <v>0</v>
      </c>
      <c r="D2631" s="10" t="s">
        <v>36</v>
      </c>
      <c r="E2631" s="84">
        <v>1.523095395979374</v>
      </c>
      <c r="F2631" s="84">
        <v>1.494231959762931</v>
      </c>
      <c r="G2631" s="84">
        <v>1.1509186587764297</v>
      </c>
      <c r="H2631" s="11">
        <v>0</v>
      </c>
      <c r="I2631" s="11">
        <v>0</v>
      </c>
      <c r="J2631" s="11">
        <v>0</v>
      </c>
      <c r="K2631" s="11">
        <v>0</v>
      </c>
      <c r="L2631" s="11">
        <v>0</v>
      </c>
      <c r="M2631" s="11">
        <v>0</v>
      </c>
      <c r="N2631" s="11"/>
      <c r="O2631" s="11"/>
    </row>
    <row r="2632" spans="1:15" x14ac:dyDescent="0.35">
      <c r="A2632" s="10" t="str">
        <f t="shared" si="86"/>
        <v>DISTRIBUCION VOLUMEN X CRITERIO (kg ó litros)Cerveza EnvasadaDE 25 A 34 AÑOS</v>
      </c>
      <c r="B2632" s="10">
        <v>0</v>
      </c>
      <c r="C2632" s="10">
        <v>0</v>
      </c>
      <c r="D2632" s="10" t="s">
        <v>37</v>
      </c>
      <c r="E2632" s="84">
        <v>6.1619769979579813</v>
      </c>
      <c r="F2632" s="84">
        <v>6.2590374823437989</v>
      </c>
      <c r="G2632" s="84">
        <v>5.2897225021905312</v>
      </c>
      <c r="H2632" s="11">
        <v>0</v>
      </c>
      <c r="I2632" s="11">
        <v>0</v>
      </c>
      <c r="J2632" s="11">
        <v>0</v>
      </c>
      <c r="K2632" s="11">
        <v>0</v>
      </c>
      <c r="L2632" s="11">
        <v>0</v>
      </c>
      <c r="M2632" s="11">
        <v>0</v>
      </c>
      <c r="N2632" s="11"/>
      <c r="O2632" s="11"/>
    </row>
    <row r="2633" spans="1:15" x14ac:dyDescent="0.35">
      <c r="A2633" s="10" t="str">
        <f t="shared" si="86"/>
        <v>DISTRIBUCION VOLUMEN X CRITERIO (kg ó litros)Cerveza EnvasadaDE 35 A 49 AÑOS</v>
      </c>
      <c r="B2633" s="10">
        <v>0</v>
      </c>
      <c r="C2633" s="10">
        <v>0</v>
      </c>
      <c r="D2633" s="10" t="s">
        <v>38</v>
      </c>
      <c r="E2633" s="84">
        <v>22.817837394437728</v>
      </c>
      <c r="F2633" s="84">
        <v>20.683828957040472</v>
      </c>
      <c r="G2633" s="84">
        <v>19.872493732591707</v>
      </c>
      <c r="H2633" s="11">
        <v>0</v>
      </c>
      <c r="I2633" s="11">
        <v>0</v>
      </c>
      <c r="J2633" s="11">
        <v>0</v>
      </c>
      <c r="K2633" s="11">
        <v>0</v>
      </c>
      <c r="L2633" s="11">
        <v>0</v>
      </c>
      <c r="M2633" s="11">
        <v>0</v>
      </c>
      <c r="N2633" s="11"/>
      <c r="O2633" s="11"/>
    </row>
    <row r="2634" spans="1:15" x14ac:dyDescent="0.35">
      <c r="A2634" s="10" t="str">
        <f t="shared" si="86"/>
        <v>DISTRIBUCION VOLUMEN X CRITERIO (kg ó litros)Cerveza EnvasadaDE 50 A 59 AÑOS</v>
      </c>
      <c r="B2634" s="10">
        <v>0</v>
      </c>
      <c r="C2634" s="10">
        <v>0</v>
      </c>
      <c r="D2634" s="10" t="s">
        <v>39</v>
      </c>
      <c r="E2634" s="84">
        <v>28.361138250709779</v>
      </c>
      <c r="F2634" s="84">
        <v>27.495821683539827</v>
      </c>
      <c r="G2634" s="84">
        <v>28.301222868335696</v>
      </c>
      <c r="H2634" s="11">
        <v>0</v>
      </c>
      <c r="I2634" s="11">
        <v>0</v>
      </c>
      <c r="J2634" s="11">
        <v>0</v>
      </c>
      <c r="K2634" s="11">
        <v>0</v>
      </c>
      <c r="L2634" s="11">
        <v>0</v>
      </c>
      <c r="M2634" s="11">
        <v>0</v>
      </c>
      <c r="N2634" s="11"/>
      <c r="O2634" s="11"/>
    </row>
    <row r="2635" spans="1:15" x14ac:dyDescent="0.35">
      <c r="A2635" s="10" t="str">
        <f t="shared" si="86"/>
        <v>DISTRIBUCION VOLUMEN X CRITERIO (kg ó litros)Cerveza EnvasadaDE 60 A 75 AÑOS</v>
      </c>
      <c r="B2635" s="10">
        <v>0</v>
      </c>
      <c r="C2635" s="10">
        <v>0</v>
      </c>
      <c r="D2635" s="10" t="s">
        <v>40</v>
      </c>
      <c r="E2635" s="84">
        <v>40.336278891834972</v>
      </c>
      <c r="F2635" s="84">
        <v>43.763342368889006</v>
      </c>
      <c r="G2635" s="84">
        <v>45.182612608080305</v>
      </c>
      <c r="H2635" s="11">
        <v>0</v>
      </c>
      <c r="I2635" s="11">
        <v>0</v>
      </c>
      <c r="J2635" s="11">
        <v>0</v>
      </c>
      <c r="K2635" s="11">
        <v>0</v>
      </c>
      <c r="L2635" s="11">
        <v>0</v>
      </c>
      <c r="M2635" s="11">
        <v>0</v>
      </c>
      <c r="N2635" s="11"/>
      <c r="O2635" s="11"/>
    </row>
    <row r="2636" spans="1:15" x14ac:dyDescent="0.35">
      <c r="A2636" s="10" t="str">
        <f t="shared" si="86"/>
        <v>DISTRIBUCION VOLUMEN X CRITERIO (kg ó litros)Cerveza EnvasadaNIVEL ALTO</v>
      </c>
      <c r="B2636" s="10">
        <v>0</v>
      </c>
      <c r="C2636" s="10">
        <v>0</v>
      </c>
      <c r="D2636" s="10" t="s">
        <v>203</v>
      </c>
      <c r="E2636" s="84">
        <v>22.440485123097805</v>
      </c>
      <c r="F2636" s="84">
        <v>23.67582302717911</v>
      </c>
      <c r="G2636" s="84">
        <v>22.375705734998689</v>
      </c>
      <c r="H2636" s="11">
        <v>0</v>
      </c>
      <c r="I2636" s="11">
        <v>0</v>
      </c>
      <c r="J2636" s="11">
        <v>0</v>
      </c>
      <c r="K2636" s="11">
        <v>0</v>
      </c>
      <c r="L2636" s="11">
        <v>0</v>
      </c>
      <c r="M2636" s="11">
        <v>0</v>
      </c>
      <c r="N2636" s="11"/>
      <c r="O2636" s="11"/>
    </row>
    <row r="2637" spans="1:15" x14ac:dyDescent="0.35">
      <c r="A2637" s="10" t="str">
        <f t="shared" si="86"/>
        <v>DISTRIBUCION VOLUMEN X CRITERIO (kg ó litros)Cerveza EnvasadaNIVEL MEDIO ALTO</v>
      </c>
      <c r="B2637" s="10">
        <v>0</v>
      </c>
      <c r="C2637" s="10">
        <v>0</v>
      </c>
      <c r="D2637" s="10" t="s">
        <v>204</v>
      </c>
      <c r="E2637" s="84">
        <v>14.781622083281801</v>
      </c>
      <c r="F2637" s="84">
        <v>11.810046937155468</v>
      </c>
      <c r="G2637" s="84">
        <v>11.520141897600039</v>
      </c>
      <c r="H2637" s="11">
        <v>0</v>
      </c>
      <c r="I2637" s="11">
        <v>0</v>
      </c>
      <c r="J2637" s="11">
        <v>0</v>
      </c>
      <c r="K2637" s="11">
        <v>0</v>
      </c>
      <c r="L2637" s="11">
        <v>0</v>
      </c>
      <c r="M2637" s="11">
        <v>0</v>
      </c>
      <c r="N2637" s="11"/>
      <c r="O2637" s="11"/>
    </row>
    <row r="2638" spans="1:15" x14ac:dyDescent="0.35">
      <c r="A2638" s="10" t="str">
        <f t="shared" si="86"/>
        <v>DISTRIBUCION VOLUMEN X CRITERIO (kg ó litros)Cerveza EnvasadaNIVEL MEDIO</v>
      </c>
      <c r="B2638" s="10">
        <v>0</v>
      </c>
      <c r="C2638" s="10">
        <v>0</v>
      </c>
      <c r="D2638" s="10" t="s">
        <v>205</v>
      </c>
      <c r="E2638" s="84">
        <v>23.234044102015854</v>
      </c>
      <c r="F2638" s="84">
        <v>25.780653203493355</v>
      </c>
      <c r="G2638" s="84">
        <v>24.075796395294553</v>
      </c>
      <c r="H2638" s="11">
        <v>0</v>
      </c>
      <c r="I2638" s="11">
        <v>0</v>
      </c>
      <c r="J2638" s="11">
        <v>0</v>
      </c>
      <c r="K2638" s="11">
        <v>0</v>
      </c>
      <c r="L2638" s="11">
        <v>0</v>
      </c>
      <c r="M2638" s="11">
        <v>0</v>
      </c>
      <c r="N2638" s="11"/>
      <c r="O2638" s="11"/>
    </row>
    <row r="2639" spans="1:15" x14ac:dyDescent="0.35">
      <c r="A2639" s="10" t="str">
        <f t="shared" si="86"/>
        <v>DISTRIBUCION VOLUMEN X CRITERIO (kg ó litros)Cerveza EnvasadaNIVEL MEDIO BAJO</v>
      </c>
      <c r="B2639" s="10">
        <v>0</v>
      </c>
      <c r="C2639" s="10">
        <v>0</v>
      </c>
      <c r="D2639" s="10" t="s">
        <v>206</v>
      </c>
      <c r="E2639" s="84">
        <v>19.262422042502564</v>
      </c>
      <c r="F2639" s="84">
        <v>15.86878383801521</v>
      </c>
      <c r="G2639" s="84">
        <v>19.50478989573395</v>
      </c>
      <c r="H2639" s="11">
        <v>0</v>
      </c>
      <c r="I2639" s="11">
        <v>0</v>
      </c>
      <c r="J2639" s="11">
        <v>0</v>
      </c>
      <c r="K2639" s="11">
        <v>0</v>
      </c>
      <c r="L2639" s="11">
        <v>0</v>
      </c>
      <c r="M2639" s="11">
        <v>0</v>
      </c>
      <c r="N2639" s="11"/>
      <c r="O2639" s="11"/>
    </row>
    <row r="2640" spans="1:15" x14ac:dyDescent="0.35">
      <c r="A2640" s="10" t="str">
        <f t="shared" si="86"/>
        <v>DISTRIBUCION VOLUMEN X CRITERIO (kg ó litros)Cerveza EnvasadaNIVEL BAJO</v>
      </c>
      <c r="B2640" s="10">
        <v>0</v>
      </c>
      <c r="C2640" s="10">
        <v>0</v>
      </c>
      <c r="D2640" s="10" t="s">
        <v>207</v>
      </c>
      <c r="E2640" s="84">
        <v>20.281432804974344</v>
      </c>
      <c r="F2640" s="84">
        <v>22.864683609767837</v>
      </c>
      <c r="G2640" s="84">
        <v>22.523577848571595</v>
      </c>
      <c r="H2640" s="11">
        <v>0</v>
      </c>
      <c r="I2640" s="11">
        <v>0</v>
      </c>
      <c r="J2640" s="11">
        <v>0</v>
      </c>
      <c r="K2640" s="11">
        <v>0</v>
      </c>
      <c r="L2640" s="11">
        <v>0</v>
      </c>
      <c r="M2640" s="11">
        <v>0</v>
      </c>
      <c r="N2640" s="11"/>
      <c r="O2640" s="11"/>
    </row>
    <row r="2641" spans="1:15" x14ac:dyDescent="0.35">
      <c r="A2641" s="10" t="str">
        <f t="shared" si="86"/>
        <v>DISTRIBUCION VOLUMEN X CRITERIO (kg ó litros)Cerveza EnvasadaHOMBRE</v>
      </c>
      <c r="B2641" s="10">
        <v>0</v>
      </c>
      <c r="C2641" s="10">
        <v>0</v>
      </c>
      <c r="D2641" s="10" t="s">
        <v>17</v>
      </c>
      <c r="E2641" s="84">
        <v>63.213980186370321</v>
      </c>
      <c r="F2641" s="84">
        <v>64.647563452376772</v>
      </c>
      <c r="G2641" s="84">
        <v>66.057452842962718</v>
      </c>
      <c r="H2641" s="11">
        <v>0</v>
      </c>
      <c r="I2641" s="11">
        <v>0</v>
      </c>
      <c r="J2641" s="11">
        <v>0</v>
      </c>
      <c r="K2641" s="11">
        <v>0</v>
      </c>
      <c r="L2641" s="11">
        <v>0</v>
      </c>
      <c r="M2641" s="11">
        <v>0</v>
      </c>
      <c r="N2641" s="11"/>
      <c r="O2641" s="11"/>
    </row>
    <row r="2642" spans="1:15" x14ac:dyDescent="0.35">
      <c r="A2642" s="10" t="str">
        <f t="shared" si="86"/>
        <v>DISTRIBUCION VOLUMEN X CRITERIO (kg ó litros)Cerveza EnvasadaMUJER</v>
      </c>
      <c r="B2642" s="10">
        <v>0</v>
      </c>
      <c r="C2642" s="10">
        <v>0</v>
      </c>
      <c r="D2642" s="10" t="s">
        <v>18</v>
      </c>
      <c r="E2642" s="84">
        <v>36.786033213533678</v>
      </c>
      <c r="F2642" s="84">
        <v>35.352436812438441</v>
      </c>
      <c r="G2642" s="84">
        <v>33.942555670859647</v>
      </c>
      <c r="H2642" s="11">
        <v>0</v>
      </c>
      <c r="I2642" s="11">
        <v>0</v>
      </c>
      <c r="J2642" s="11">
        <v>0</v>
      </c>
      <c r="K2642" s="11">
        <v>0</v>
      </c>
      <c r="L2642" s="11">
        <v>0</v>
      </c>
      <c r="M2642" s="11">
        <v>0</v>
      </c>
      <c r="N2642" s="11"/>
      <c r="O2642" s="11"/>
    </row>
    <row r="2643" spans="1:15" x14ac:dyDescent="0.35">
      <c r="A2643" s="10" t="str">
        <f>$B$1713&amp;$C$2643&amp;D2643</f>
        <v>DISTRIBUCION VOLUMEN X CRITERIO (kg ó litros)Cerveza SurtidorT.ESPAÑA</v>
      </c>
      <c r="B2643" s="10">
        <v>0</v>
      </c>
      <c r="C2643" s="10" t="s">
        <v>173</v>
      </c>
      <c r="D2643" s="10" t="s">
        <v>32</v>
      </c>
      <c r="E2643" s="84">
        <v>100</v>
      </c>
      <c r="F2643" s="84">
        <v>100</v>
      </c>
      <c r="G2643" s="84">
        <v>100</v>
      </c>
      <c r="H2643" s="11">
        <v>0</v>
      </c>
      <c r="I2643" s="11">
        <v>0</v>
      </c>
      <c r="J2643" s="11">
        <v>0</v>
      </c>
      <c r="K2643" s="11">
        <v>0</v>
      </c>
      <c r="L2643" s="11">
        <v>0</v>
      </c>
      <c r="M2643" s="11">
        <v>0</v>
      </c>
      <c r="N2643" s="11"/>
      <c r="O2643" s="11"/>
    </row>
    <row r="2644" spans="1:15" x14ac:dyDescent="0.35">
      <c r="A2644" s="10" t="str">
        <f t="shared" ref="A2644:A2672" si="87">$B$1713&amp;$C$2643&amp;D2644</f>
        <v>DISTRIBUCION VOLUMEN X CRITERIO (kg ó litros)Cerveza SurtidorBCN AM</v>
      </c>
      <c r="B2644" s="10">
        <v>0</v>
      </c>
      <c r="C2644" s="10">
        <v>0</v>
      </c>
      <c r="D2644" s="10" t="s">
        <v>1</v>
      </c>
      <c r="E2644" s="84">
        <v>6.3902777484305018</v>
      </c>
      <c r="F2644" s="84">
        <v>6.9190277158718585</v>
      </c>
      <c r="G2644" s="84">
        <v>5.7606804479839351</v>
      </c>
      <c r="H2644" s="11">
        <v>0</v>
      </c>
      <c r="I2644" s="11">
        <v>0</v>
      </c>
      <c r="J2644" s="11">
        <v>0</v>
      </c>
      <c r="K2644" s="11">
        <v>0</v>
      </c>
      <c r="L2644" s="11">
        <v>0</v>
      </c>
      <c r="M2644" s="11">
        <v>0</v>
      </c>
      <c r="N2644" s="11"/>
      <c r="O2644" s="11"/>
    </row>
    <row r="2645" spans="1:15" x14ac:dyDescent="0.35">
      <c r="A2645" s="10" t="str">
        <f t="shared" si="87"/>
        <v>DISTRIBUCION VOLUMEN X CRITERIO (kg ó litros)Cerveza SurtidorREST.CAT ARAGON</v>
      </c>
      <c r="B2645" s="10">
        <v>0</v>
      </c>
      <c r="C2645" s="10">
        <v>0</v>
      </c>
      <c r="D2645" s="10" t="s">
        <v>2</v>
      </c>
      <c r="E2645" s="84">
        <v>11.299939091753258</v>
      </c>
      <c r="F2645" s="84">
        <v>11.080489901080538</v>
      </c>
      <c r="G2645" s="84">
        <v>12.5887039555925</v>
      </c>
      <c r="H2645" s="11">
        <v>0</v>
      </c>
      <c r="I2645" s="11">
        <v>0</v>
      </c>
      <c r="J2645" s="11">
        <v>0</v>
      </c>
      <c r="K2645" s="11">
        <v>0</v>
      </c>
      <c r="L2645" s="11">
        <v>0</v>
      </c>
      <c r="M2645" s="11">
        <v>0</v>
      </c>
      <c r="N2645" s="11"/>
      <c r="O2645" s="11"/>
    </row>
    <row r="2646" spans="1:15" x14ac:dyDescent="0.35">
      <c r="A2646" s="10" t="str">
        <f t="shared" si="87"/>
        <v>DISTRIBUCION VOLUMEN X CRITERIO (kg ó litros)Cerveza SurtidorLEVANTE</v>
      </c>
      <c r="B2646" s="10">
        <v>0</v>
      </c>
      <c r="C2646" s="10">
        <v>0</v>
      </c>
      <c r="D2646" s="10" t="s">
        <v>3</v>
      </c>
      <c r="E2646" s="84">
        <v>12.031934950116266</v>
      </c>
      <c r="F2646" s="84">
        <v>11.843353183463044</v>
      </c>
      <c r="G2646" s="84">
        <v>10.853522933375114</v>
      </c>
      <c r="H2646" s="11">
        <v>0</v>
      </c>
      <c r="I2646" s="11">
        <v>0</v>
      </c>
      <c r="J2646" s="11">
        <v>0</v>
      </c>
      <c r="K2646" s="11">
        <v>0</v>
      </c>
      <c r="L2646" s="11">
        <v>0</v>
      </c>
      <c r="M2646" s="11">
        <v>0</v>
      </c>
      <c r="N2646" s="11"/>
      <c r="O2646" s="11"/>
    </row>
    <row r="2647" spans="1:15" x14ac:dyDescent="0.35">
      <c r="A2647" s="10" t="str">
        <f t="shared" si="87"/>
        <v>DISTRIBUCION VOLUMEN X CRITERIO (kg ó litros)Cerveza SurtidorANDALUCIA</v>
      </c>
      <c r="B2647" s="10">
        <v>0</v>
      </c>
      <c r="C2647" s="10">
        <v>0</v>
      </c>
      <c r="D2647" s="10" t="s">
        <v>4</v>
      </c>
      <c r="E2647" s="84">
        <v>27.672294655858217</v>
      </c>
      <c r="F2647" s="84">
        <v>25.847334493168749</v>
      </c>
      <c r="G2647" s="84">
        <v>27.111385675896766</v>
      </c>
      <c r="H2647" s="11">
        <v>0</v>
      </c>
      <c r="I2647" s="11">
        <v>0</v>
      </c>
      <c r="J2647" s="11">
        <v>0</v>
      </c>
      <c r="K2647" s="11">
        <v>0</v>
      </c>
      <c r="L2647" s="11">
        <v>0</v>
      </c>
      <c r="M2647" s="11">
        <v>0</v>
      </c>
      <c r="N2647" s="11"/>
      <c r="O2647" s="11"/>
    </row>
    <row r="2648" spans="1:15" x14ac:dyDescent="0.35">
      <c r="A2648" s="10" t="str">
        <f t="shared" si="87"/>
        <v>DISTRIBUCION VOLUMEN X CRITERIO (kg ó litros)Cerveza SurtidorMDD AM</v>
      </c>
      <c r="B2648" s="10">
        <v>0</v>
      </c>
      <c r="C2648" s="10">
        <v>0</v>
      </c>
      <c r="D2648" s="10" t="s">
        <v>5</v>
      </c>
      <c r="E2648" s="84">
        <v>15.378337847114858</v>
      </c>
      <c r="F2648" s="84">
        <v>14.941476879977857</v>
      </c>
      <c r="G2648" s="84">
        <v>15.138216818190081</v>
      </c>
      <c r="H2648" s="11">
        <v>0</v>
      </c>
      <c r="I2648" s="11">
        <v>0</v>
      </c>
      <c r="J2648" s="11">
        <v>0</v>
      </c>
      <c r="K2648" s="11">
        <v>0</v>
      </c>
      <c r="L2648" s="11">
        <v>0</v>
      </c>
      <c r="M2648" s="11">
        <v>0</v>
      </c>
      <c r="N2648" s="11"/>
      <c r="O2648" s="11"/>
    </row>
    <row r="2649" spans="1:15" x14ac:dyDescent="0.35">
      <c r="A2649" s="10" t="str">
        <f t="shared" si="87"/>
        <v>DISTRIBUCION VOLUMEN X CRITERIO (kg ó litros)Cerveza SurtidorRTO CENTRO</v>
      </c>
      <c r="B2649" s="10">
        <v>0</v>
      </c>
      <c r="C2649" s="10">
        <v>0</v>
      </c>
      <c r="D2649" s="10" t="s">
        <v>6</v>
      </c>
      <c r="E2649" s="84">
        <v>7.9128563320039564</v>
      </c>
      <c r="F2649" s="84">
        <v>7.8870631396625468</v>
      </c>
      <c r="G2649" s="84">
        <v>8.7344313003773379</v>
      </c>
      <c r="H2649" s="11">
        <v>0</v>
      </c>
      <c r="I2649" s="11">
        <v>0</v>
      </c>
      <c r="J2649" s="11">
        <v>0</v>
      </c>
      <c r="K2649" s="11">
        <v>0</v>
      </c>
      <c r="L2649" s="11">
        <v>0</v>
      </c>
      <c r="M2649" s="11">
        <v>0</v>
      </c>
      <c r="N2649" s="11"/>
      <c r="O2649" s="11"/>
    </row>
    <row r="2650" spans="1:15" x14ac:dyDescent="0.35">
      <c r="A2650" s="10" t="str">
        <f t="shared" si="87"/>
        <v>DISTRIBUCION VOLUMEN X CRITERIO (kg ó litros)Cerveza SurtidorNORTE-CENTRO</v>
      </c>
      <c r="B2650" s="10">
        <v>0</v>
      </c>
      <c r="C2650" s="10">
        <v>0</v>
      </c>
      <c r="D2650" s="10" t="s">
        <v>7</v>
      </c>
      <c r="E2650" s="84">
        <v>11.556649907898933</v>
      </c>
      <c r="F2650" s="84">
        <v>12.992455932327292</v>
      </c>
      <c r="G2650" s="84">
        <v>12.061806490551463</v>
      </c>
      <c r="H2650" s="11">
        <v>0</v>
      </c>
      <c r="I2650" s="11">
        <v>0</v>
      </c>
      <c r="J2650" s="11">
        <v>0</v>
      </c>
      <c r="K2650" s="11">
        <v>0</v>
      </c>
      <c r="L2650" s="11">
        <v>0</v>
      </c>
      <c r="M2650" s="11">
        <v>0</v>
      </c>
      <c r="N2650" s="11"/>
      <c r="O2650" s="11"/>
    </row>
    <row r="2651" spans="1:15" x14ac:dyDescent="0.35">
      <c r="A2651" s="10" t="str">
        <f t="shared" si="87"/>
        <v>DISTRIBUCION VOLUMEN X CRITERIO (kg ó litros)Cerveza SurtidorNOROESTE</v>
      </c>
      <c r="B2651" s="10">
        <v>0</v>
      </c>
      <c r="C2651" s="10">
        <v>0</v>
      </c>
      <c r="D2651" s="10" t="s">
        <v>8</v>
      </c>
      <c r="E2651" s="84">
        <v>7.7577139150609833</v>
      </c>
      <c r="F2651" s="84">
        <v>8.4887956209913771</v>
      </c>
      <c r="G2651" s="84">
        <v>7.7512519503668926</v>
      </c>
      <c r="H2651" s="11">
        <v>0</v>
      </c>
      <c r="I2651" s="11">
        <v>0</v>
      </c>
      <c r="J2651" s="11">
        <v>0</v>
      </c>
      <c r="K2651" s="11">
        <v>0</v>
      </c>
      <c r="L2651" s="11">
        <v>0</v>
      </c>
      <c r="M2651" s="11">
        <v>0</v>
      </c>
      <c r="N2651" s="11"/>
      <c r="O2651" s="11"/>
    </row>
    <row r="2652" spans="1:15" x14ac:dyDescent="0.35">
      <c r="A2652" s="10" t="str">
        <f t="shared" si="87"/>
        <v>DISTRIBUCION VOLUMEN X CRITERIO (kg ó litros)Cerveza Surtidor&lt;2MIL</v>
      </c>
      <c r="B2652" s="10">
        <v>0</v>
      </c>
      <c r="C2652" s="10">
        <v>0</v>
      </c>
      <c r="D2652" s="10" t="s">
        <v>9</v>
      </c>
      <c r="E2652" s="84">
        <v>4.6671238055366171</v>
      </c>
      <c r="F2652" s="84">
        <v>4.6840347995889049</v>
      </c>
      <c r="G2652" s="84">
        <v>5.5077344064959926</v>
      </c>
      <c r="H2652" s="11">
        <v>0</v>
      </c>
      <c r="I2652" s="11">
        <v>0</v>
      </c>
      <c r="J2652" s="11">
        <v>0</v>
      </c>
      <c r="K2652" s="11">
        <v>0</v>
      </c>
      <c r="L2652" s="11">
        <v>0</v>
      </c>
      <c r="M2652" s="11">
        <v>0</v>
      </c>
      <c r="N2652" s="11"/>
      <c r="O2652" s="11"/>
    </row>
    <row r="2653" spans="1:15" x14ac:dyDescent="0.35">
      <c r="A2653" s="10" t="str">
        <f t="shared" si="87"/>
        <v>DISTRIBUCION VOLUMEN X CRITERIO (kg ó litros)Cerveza Surtidor2-5MIL</v>
      </c>
      <c r="B2653" s="10">
        <v>0</v>
      </c>
      <c r="C2653" s="10">
        <v>0</v>
      </c>
      <c r="D2653" s="10" t="s">
        <v>10</v>
      </c>
      <c r="E2653" s="84">
        <v>3.7325696528008394</v>
      </c>
      <c r="F2653" s="84">
        <v>4.4430319259521962</v>
      </c>
      <c r="G2653" s="84">
        <v>3.8675819015435966</v>
      </c>
      <c r="H2653" s="11">
        <v>0</v>
      </c>
      <c r="I2653" s="11">
        <v>0</v>
      </c>
      <c r="J2653" s="11">
        <v>0</v>
      </c>
      <c r="K2653" s="11">
        <v>0</v>
      </c>
      <c r="L2653" s="11">
        <v>0</v>
      </c>
      <c r="M2653" s="11">
        <v>0</v>
      </c>
      <c r="N2653" s="11"/>
      <c r="O2653" s="11"/>
    </row>
    <row r="2654" spans="1:15" x14ac:dyDescent="0.35">
      <c r="A2654" s="10" t="str">
        <f t="shared" si="87"/>
        <v>DISTRIBUCION VOLUMEN X CRITERIO (kg ó litros)Cerveza Surtidor5-10MIL</v>
      </c>
      <c r="B2654" s="10">
        <v>0</v>
      </c>
      <c r="C2654" s="10">
        <v>0</v>
      </c>
      <c r="D2654" s="10" t="s">
        <v>11</v>
      </c>
      <c r="E2654" s="84">
        <v>7.2027547317221083</v>
      </c>
      <c r="F2654" s="84">
        <v>7.7916633596948062</v>
      </c>
      <c r="G2654" s="84">
        <v>7.3175156807877855</v>
      </c>
      <c r="H2654" s="11">
        <v>0</v>
      </c>
      <c r="I2654" s="11">
        <v>0</v>
      </c>
      <c r="J2654" s="11">
        <v>0</v>
      </c>
      <c r="K2654" s="11">
        <v>0</v>
      </c>
      <c r="L2654" s="11">
        <v>0</v>
      </c>
      <c r="M2654" s="11">
        <v>0</v>
      </c>
      <c r="N2654" s="11"/>
      <c r="O2654" s="11"/>
    </row>
    <row r="2655" spans="1:15" x14ac:dyDescent="0.35">
      <c r="A2655" s="10" t="str">
        <f t="shared" si="87"/>
        <v>DISTRIBUCION VOLUMEN X CRITERIO (kg ó litros)Cerveza Surtidor10-30MIL</v>
      </c>
      <c r="B2655" s="10">
        <v>0</v>
      </c>
      <c r="C2655" s="10">
        <v>0</v>
      </c>
      <c r="D2655" s="10" t="s">
        <v>12</v>
      </c>
      <c r="E2655" s="84">
        <v>17.062763855652534</v>
      </c>
      <c r="F2655" s="84">
        <v>17.470664360726168</v>
      </c>
      <c r="G2655" s="84">
        <v>18.80722537144781</v>
      </c>
      <c r="H2655" s="11">
        <v>0</v>
      </c>
      <c r="I2655" s="11">
        <v>0</v>
      </c>
      <c r="J2655" s="11">
        <v>0</v>
      </c>
      <c r="K2655" s="11">
        <v>0</v>
      </c>
      <c r="L2655" s="11">
        <v>0</v>
      </c>
      <c r="M2655" s="11">
        <v>0</v>
      </c>
      <c r="N2655" s="11"/>
      <c r="O2655" s="11"/>
    </row>
    <row r="2656" spans="1:15" x14ac:dyDescent="0.35">
      <c r="A2656" s="10" t="str">
        <f t="shared" si="87"/>
        <v>DISTRIBUCION VOLUMEN X CRITERIO (kg ó litros)Cerveza Surtidor30-100MIL</v>
      </c>
      <c r="B2656" s="10">
        <v>0</v>
      </c>
      <c r="C2656" s="10">
        <v>0</v>
      </c>
      <c r="D2656" s="10" t="s">
        <v>13</v>
      </c>
      <c r="E2656" s="84">
        <v>19.401246185112512</v>
      </c>
      <c r="F2656" s="84">
        <v>19.685700028267874</v>
      </c>
      <c r="G2656" s="84">
        <v>19.12528155478498</v>
      </c>
      <c r="H2656" s="11">
        <v>0</v>
      </c>
      <c r="I2656" s="11">
        <v>0</v>
      </c>
      <c r="J2656" s="11">
        <v>0</v>
      </c>
      <c r="K2656" s="11">
        <v>0</v>
      </c>
      <c r="L2656" s="11">
        <v>0</v>
      </c>
      <c r="M2656" s="11">
        <v>0</v>
      </c>
      <c r="N2656" s="11"/>
      <c r="O2656" s="11"/>
    </row>
    <row r="2657" spans="1:15" x14ac:dyDescent="0.35">
      <c r="A2657" s="10" t="str">
        <f t="shared" si="87"/>
        <v>DISTRIBUCION VOLUMEN X CRITERIO (kg ó litros)Cerveza Surtidor100-200MIL</v>
      </c>
      <c r="B2657" s="10">
        <v>0</v>
      </c>
      <c r="C2657" s="10">
        <v>0</v>
      </c>
      <c r="D2657" s="10" t="s">
        <v>14</v>
      </c>
      <c r="E2657" s="84">
        <v>10.874975969442874</v>
      </c>
      <c r="F2657" s="84">
        <v>10.575367780007573</v>
      </c>
      <c r="G2657" s="84">
        <v>11.156302683843659</v>
      </c>
      <c r="H2657" s="11">
        <v>0</v>
      </c>
      <c r="I2657" s="11">
        <v>0</v>
      </c>
      <c r="J2657" s="11">
        <v>0</v>
      </c>
      <c r="K2657" s="11">
        <v>0</v>
      </c>
      <c r="L2657" s="11">
        <v>0</v>
      </c>
      <c r="M2657" s="11">
        <v>0</v>
      </c>
      <c r="N2657" s="11"/>
      <c r="O2657" s="11"/>
    </row>
    <row r="2658" spans="1:15" x14ac:dyDescent="0.35">
      <c r="A2658" s="10" t="str">
        <f t="shared" si="87"/>
        <v>DISTRIBUCION VOLUMEN X CRITERIO (kg ó litros)Cerveza Surtidor200-500MIL</v>
      </c>
      <c r="B2658" s="10">
        <v>0</v>
      </c>
      <c r="C2658" s="10">
        <v>0</v>
      </c>
      <c r="D2658" s="10" t="s">
        <v>15</v>
      </c>
      <c r="E2658" s="84">
        <v>14.27584224831549</v>
      </c>
      <c r="F2658" s="84">
        <v>12.818939564910083</v>
      </c>
      <c r="G2658" s="84">
        <v>12.201737014467755</v>
      </c>
      <c r="H2658" s="11">
        <v>0</v>
      </c>
      <c r="I2658" s="11">
        <v>0</v>
      </c>
      <c r="J2658" s="11">
        <v>0</v>
      </c>
      <c r="K2658" s="11">
        <v>0</v>
      </c>
      <c r="L2658" s="11">
        <v>0</v>
      </c>
      <c r="M2658" s="11">
        <v>0</v>
      </c>
      <c r="N2658" s="11"/>
      <c r="O2658" s="11"/>
    </row>
    <row r="2659" spans="1:15" x14ac:dyDescent="0.35">
      <c r="A2659" s="10" t="str">
        <f t="shared" si="87"/>
        <v>DISTRIBUCION VOLUMEN X CRITERIO (kg ó litros)Cerveza Surtidor&gt;500MIL</v>
      </c>
      <c r="B2659" s="10">
        <v>0</v>
      </c>
      <c r="C2659" s="10">
        <v>0</v>
      </c>
      <c r="D2659" s="10" t="s">
        <v>16</v>
      </c>
      <c r="E2659" s="84">
        <v>22.782727638864252</v>
      </c>
      <c r="F2659" s="84">
        <v>22.53059700215664</v>
      </c>
      <c r="G2659" s="84">
        <v>22.016619780863962</v>
      </c>
      <c r="H2659" s="11">
        <v>0</v>
      </c>
      <c r="I2659" s="11">
        <v>0</v>
      </c>
      <c r="J2659" s="11">
        <v>0</v>
      </c>
      <c r="K2659" s="11">
        <v>0</v>
      </c>
      <c r="L2659" s="11">
        <v>0</v>
      </c>
      <c r="M2659" s="11">
        <v>0</v>
      </c>
      <c r="N2659" s="11"/>
      <c r="O2659" s="11"/>
    </row>
    <row r="2660" spans="1:15" x14ac:dyDescent="0.35">
      <c r="A2660" s="10" t="str">
        <f t="shared" si="87"/>
        <v>DISTRIBUCION VOLUMEN X CRITERIO (kg ó litros)Cerveza SurtidorDE 15 A 19 AÑOS</v>
      </c>
      <c r="B2660" s="10">
        <v>0</v>
      </c>
      <c r="C2660" s="10">
        <v>0</v>
      </c>
      <c r="D2660" s="10" t="s">
        <v>35</v>
      </c>
      <c r="E2660" s="84">
        <v>0.71677353784197029</v>
      </c>
      <c r="F2660" s="84">
        <v>0.34792138656083149</v>
      </c>
      <c r="G2660" s="84">
        <v>0.47754748709911787</v>
      </c>
      <c r="H2660" s="11">
        <v>0</v>
      </c>
      <c r="I2660" s="11">
        <v>0</v>
      </c>
      <c r="J2660" s="11">
        <v>0</v>
      </c>
      <c r="K2660" s="11">
        <v>0</v>
      </c>
      <c r="L2660" s="11">
        <v>0</v>
      </c>
      <c r="M2660" s="11">
        <v>0</v>
      </c>
      <c r="N2660" s="11"/>
      <c r="O2660" s="11"/>
    </row>
    <row r="2661" spans="1:15" x14ac:dyDescent="0.35">
      <c r="A2661" s="10" t="str">
        <f t="shared" si="87"/>
        <v>DISTRIBUCION VOLUMEN X CRITERIO (kg ó litros)Cerveza SurtidorDE 20 A 24 AÑOS</v>
      </c>
      <c r="B2661" s="10">
        <v>0</v>
      </c>
      <c r="C2661" s="10">
        <v>0</v>
      </c>
      <c r="D2661" s="10" t="s">
        <v>36</v>
      </c>
      <c r="E2661" s="84">
        <v>1.8084220902484374</v>
      </c>
      <c r="F2661" s="84">
        <v>1.351926142534825</v>
      </c>
      <c r="G2661" s="84">
        <v>1.3052336742160147</v>
      </c>
      <c r="H2661" s="11">
        <v>0</v>
      </c>
      <c r="I2661" s="11">
        <v>0</v>
      </c>
      <c r="J2661" s="11">
        <v>0</v>
      </c>
      <c r="K2661" s="11">
        <v>0</v>
      </c>
      <c r="L2661" s="11">
        <v>0</v>
      </c>
      <c r="M2661" s="11">
        <v>0</v>
      </c>
      <c r="N2661" s="11"/>
      <c r="O2661" s="11"/>
    </row>
    <row r="2662" spans="1:15" x14ac:dyDescent="0.35">
      <c r="A2662" s="10" t="str">
        <f t="shared" si="87"/>
        <v>DISTRIBUCION VOLUMEN X CRITERIO (kg ó litros)Cerveza SurtidorDE 25 A 34 AÑOS</v>
      </c>
      <c r="B2662" s="10">
        <v>0</v>
      </c>
      <c r="C2662" s="10">
        <v>0</v>
      </c>
      <c r="D2662" s="10" t="s">
        <v>37</v>
      </c>
      <c r="E2662" s="84">
        <v>6.7495287958596855</v>
      </c>
      <c r="F2662" s="84">
        <v>6.7929334247380817</v>
      </c>
      <c r="G2662" s="84">
        <v>6.2767474463298836</v>
      </c>
      <c r="H2662" s="11">
        <v>0</v>
      </c>
      <c r="I2662" s="11">
        <v>0</v>
      </c>
      <c r="J2662" s="11">
        <v>0</v>
      </c>
      <c r="K2662" s="11">
        <v>0</v>
      </c>
      <c r="L2662" s="11">
        <v>0</v>
      </c>
      <c r="M2662" s="11">
        <v>0</v>
      </c>
      <c r="N2662" s="11"/>
      <c r="O2662" s="11"/>
    </row>
    <row r="2663" spans="1:15" x14ac:dyDescent="0.35">
      <c r="A2663" s="10" t="str">
        <f t="shared" si="87"/>
        <v>DISTRIBUCION VOLUMEN X CRITERIO (kg ó litros)Cerveza SurtidorDE 35 A 49 AÑOS</v>
      </c>
      <c r="B2663" s="10">
        <v>0</v>
      </c>
      <c r="C2663" s="10">
        <v>0</v>
      </c>
      <c r="D2663" s="10" t="s">
        <v>38</v>
      </c>
      <c r="E2663" s="84">
        <v>21.58158107291343</v>
      </c>
      <c r="F2663" s="84">
        <v>20.913447687341449</v>
      </c>
      <c r="G2663" s="84">
        <v>19.613883131501151</v>
      </c>
      <c r="H2663" s="11">
        <v>0</v>
      </c>
      <c r="I2663" s="11">
        <v>0</v>
      </c>
      <c r="J2663" s="11">
        <v>0</v>
      </c>
      <c r="K2663" s="11">
        <v>0</v>
      </c>
      <c r="L2663" s="11">
        <v>0</v>
      </c>
      <c r="M2663" s="11">
        <v>0</v>
      </c>
      <c r="N2663" s="11"/>
      <c r="O2663" s="11"/>
    </row>
    <row r="2664" spans="1:15" x14ac:dyDescent="0.35">
      <c r="A2664" s="10" t="str">
        <f t="shared" si="87"/>
        <v>DISTRIBUCION VOLUMEN X CRITERIO (kg ó litros)Cerveza SurtidorDE 50 A 59 AÑOS</v>
      </c>
      <c r="B2664" s="10">
        <v>0</v>
      </c>
      <c r="C2664" s="10">
        <v>0</v>
      </c>
      <c r="D2664" s="10" t="s">
        <v>39</v>
      </c>
      <c r="E2664" s="84">
        <v>25.032167628796188</v>
      </c>
      <c r="F2664" s="84">
        <v>24.305395353068938</v>
      </c>
      <c r="G2664" s="84">
        <v>24.840560329729662</v>
      </c>
      <c r="H2664" s="11">
        <v>0</v>
      </c>
      <c r="I2664" s="11">
        <v>0</v>
      </c>
      <c r="J2664" s="11">
        <v>0</v>
      </c>
      <c r="K2664" s="11">
        <v>0</v>
      </c>
      <c r="L2664" s="11">
        <v>0</v>
      </c>
      <c r="M2664" s="11">
        <v>0</v>
      </c>
      <c r="N2664" s="11"/>
      <c r="O2664" s="11"/>
    </row>
    <row r="2665" spans="1:15" x14ac:dyDescent="0.35">
      <c r="A2665" s="10" t="str">
        <f t="shared" si="87"/>
        <v>DISTRIBUCION VOLUMEN X CRITERIO (kg ó litros)Cerveza SurtidorDE 60 A 75 AÑOS</v>
      </c>
      <c r="B2665" s="10">
        <v>0</v>
      </c>
      <c r="C2665" s="10">
        <v>0</v>
      </c>
      <c r="D2665" s="10" t="s">
        <v>40</v>
      </c>
      <c r="E2665" s="84">
        <v>44.11153532906156</v>
      </c>
      <c r="F2665" s="84">
        <v>46.288375316825409</v>
      </c>
      <c r="G2665" s="84">
        <v>47.48603238798681</v>
      </c>
      <c r="H2665" s="11">
        <v>0</v>
      </c>
      <c r="I2665" s="11">
        <v>0</v>
      </c>
      <c r="J2665" s="11">
        <v>0</v>
      </c>
      <c r="K2665" s="11">
        <v>0</v>
      </c>
      <c r="L2665" s="11">
        <v>0</v>
      </c>
      <c r="M2665" s="11">
        <v>0</v>
      </c>
      <c r="N2665" s="11"/>
      <c r="O2665" s="11"/>
    </row>
    <row r="2666" spans="1:15" x14ac:dyDescent="0.35">
      <c r="A2666" s="10" t="str">
        <f t="shared" si="87"/>
        <v>DISTRIBUCION VOLUMEN X CRITERIO (kg ó litros)Cerveza SurtidorNIVEL ALTO</v>
      </c>
      <c r="B2666" s="10">
        <v>0</v>
      </c>
      <c r="C2666" s="10">
        <v>0</v>
      </c>
      <c r="D2666" s="10" t="s">
        <v>203</v>
      </c>
      <c r="E2666" s="84">
        <v>23.711001388232845</v>
      </c>
      <c r="F2666" s="84">
        <v>25.148712802224676</v>
      </c>
      <c r="G2666" s="84">
        <v>24.351873272043267</v>
      </c>
      <c r="H2666" s="11">
        <v>0</v>
      </c>
      <c r="I2666" s="11">
        <v>0</v>
      </c>
      <c r="J2666" s="11">
        <v>0</v>
      </c>
      <c r="K2666" s="11">
        <v>0</v>
      </c>
      <c r="L2666" s="11">
        <v>0</v>
      </c>
      <c r="M2666" s="11">
        <v>0</v>
      </c>
      <c r="N2666" s="11"/>
      <c r="O2666" s="11"/>
    </row>
    <row r="2667" spans="1:15" x14ac:dyDescent="0.35">
      <c r="A2667" s="10" t="str">
        <f t="shared" si="87"/>
        <v>DISTRIBUCION VOLUMEN X CRITERIO (kg ó litros)Cerveza SurtidorNIVEL MEDIO ALTO</v>
      </c>
      <c r="B2667" s="10">
        <v>0</v>
      </c>
      <c r="C2667" s="10">
        <v>0</v>
      </c>
      <c r="D2667" s="10" t="s">
        <v>204</v>
      </c>
      <c r="E2667" s="84">
        <v>15.85647011062394</v>
      </c>
      <c r="F2667" s="84">
        <v>15.022684447892617</v>
      </c>
      <c r="G2667" s="84">
        <v>13.413876934617331</v>
      </c>
      <c r="H2667" s="11">
        <v>0</v>
      </c>
      <c r="I2667" s="11">
        <v>0</v>
      </c>
      <c r="J2667" s="11">
        <v>0</v>
      </c>
      <c r="K2667" s="11">
        <v>0</v>
      </c>
      <c r="L2667" s="11">
        <v>0</v>
      </c>
      <c r="M2667" s="11">
        <v>0</v>
      </c>
      <c r="N2667" s="11"/>
      <c r="O2667" s="11"/>
    </row>
    <row r="2668" spans="1:15" x14ac:dyDescent="0.35">
      <c r="A2668" s="10" t="str">
        <f t="shared" si="87"/>
        <v>DISTRIBUCION VOLUMEN X CRITERIO (kg ó litros)Cerveza SurtidorNIVEL MEDIO</v>
      </c>
      <c r="B2668" s="10">
        <v>0</v>
      </c>
      <c r="C2668" s="10">
        <v>0</v>
      </c>
      <c r="D2668" s="10" t="s">
        <v>205</v>
      </c>
      <c r="E2668" s="84">
        <v>23.537736982673483</v>
      </c>
      <c r="F2668" s="84">
        <v>23.608865636605476</v>
      </c>
      <c r="G2668" s="84">
        <v>24.752445775252269</v>
      </c>
      <c r="H2668" s="11">
        <v>0</v>
      </c>
      <c r="I2668" s="11">
        <v>0</v>
      </c>
      <c r="J2668" s="11">
        <v>0</v>
      </c>
      <c r="K2668" s="11">
        <v>0</v>
      </c>
      <c r="L2668" s="11">
        <v>0</v>
      </c>
      <c r="M2668" s="11">
        <v>0</v>
      </c>
      <c r="N2668" s="11"/>
      <c r="O2668" s="11"/>
    </row>
    <row r="2669" spans="1:15" x14ac:dyDescent="0.35">
      <c r="A2669" s="10" t="str">
        <f t="shared" si="87"/>
        <v>DISTRIBUCION VOLUMEN X CRITERIO (kg ó litros)Cerveza SurtidorNIVEL MEDIO BAJO</v>
      </c>
      <c r="B2669" s="10">
        <v>0</v>
      </c>
      <c r="C2669" s="10">
        <v>0</v>
      </c>
      <c r="D2669" s="10" t="s">
        <v>206</v>
      </c>
      <c r="E2669" s="84">
        <v>17.876814277628032</v>
      </c>
      <c r="F2669" s="84">
        <v>16.581737354086044</v>
      </c>
      <c r="G2669" s="84">
        <v>16.873261307708923</v>
      </c>
      <c r="H2669" s="11">
        <v>0</v>
      </c>
      <c r="I2669" s="11">
        <v>0</v>
      </c>
      <c r="J2669" s="11">
        <v>0</v>
      </c>
      <c r="K2669" s="11">
        <v>0</v>
      </c>
      <c r="L2669" s="11">
        <v>0</v>
      </c>
      <c r="M2669" s="11">
        <v>0</v>
      </c>
      <c r="N2669" s="11"/>
      <c r="O2669" s="11"/>
    </row>
    <row r="2670" spans="1:15" x14ac:dyDescent="0.35">
      <c r="A2670" s="10" t="str">
        <f t="shared" si="87"/>
        <v>DISTRIBUCION VOLUMEN X CRITERIO (kg ó litros)Cerveza SurtidorNIVEL BAJO</v>
      </c>
      <c r="B2670" s="10">
        <v>0</v>
      </c>
      <c r="C2670" s="10">
        <v>0</v>
      </c>
      <c r="D2670" s="10" t="s">
        <v>207</v>
      </c>
      <c r="E2670" s="84">
        <v>19.017977887256663</v>
      </c>
      <c r="F2670" s="84">
        <v>19.637997262836706</v>
      </c>
      <c r="G2670" s="84">
        <v>20.608542952453259</v>
      </c>
      <c r="H2670" s="11">
        <v>0</v>
      </c>
      <c r="I2670" s="11">
        <v>0</v>
      </c>
      <c r="J2670" s="11">
        <v>0</v>
      </c>
      <c r="K2670" s="11">
        <v>0</v>
      </c>
      <c r="L2670" s="11">
        <v>0</v>
      </c>
      <c r="M2670" s="11">
        <v>0</v>
      </c>
      <c r="N2670" s="11"/>
      <c r="O2670" s="11"/>
    </row>
    <row r="2671" spans="1:15" x14ac:dyDescent="0.35">
      <c r="A2671" s="10" t="str">
        <f t="shared" si="87"/>
        <v>DISTRIBUCION VOLUMEN X CRITERIO (kg ó litros)Cerveza SurtidorHOMBRE</v>
      </c>
      <c r="B2671" s="10">
        <v>0</v>
      </c>
      <c r="C2671" s="10">
        <v>0</v>
      </c>
      <c r="D2671" s="10" t="s">
        <v>17</v>
      </c>
      <c r="E2671" s="84">
        <v>61.130117857420821</v>
      </c>
      <c r="F2671" s="84">
        <v>62.276811858838052</v>
      </c>
      <c r="G2671" s="84">
        <v>62.640906824319678</v>
      </c>
      <c r="H2671" s="11">
        <v>0</v>
      </c>
      <c r="I2671" s="11">
        <v>0</v>
      </c>
      <c r="J2671" s="11">
        <v>0</v>
      </c>
      <c r="K2671" s="11">
        <v>0</v>
      </c>
      <c r="L2671" s="11">
        <v>0</v>
      </c>
      <c r="M2671" s="11">
        <v>0</v>
      </c>
      <c r="N2671" s="11"/>
      <c r="O2671" s="11"/>
    </row>
    <row r="2672" spans="1:15" x14ac:dyDescent="0.35">
      <c r="A2672" s="10" t="str">
        <f t="shared" si="87"/>
        <v>DISTRIBUCION VOLUMEN X CRITERIO (kg ó litros)Cerveza SurtidorMUJER</v>
      </c>
      <c r="B2672" s="10">
        <v>0</v>
      </c>
      <c r="C2672" s="10">
        <v>0</v>
      </c>
      <c r="D2672" s="10" t="s">
        <v>18</v>
      </c>
      <c r="E2672" s="84">
        <v>38.86988844351449</v>
      </c>
      <c r="F2672" s="84">
        <v>37.723176824958479</v>
      </c>
      <c r="G2672" s="84">
        <v>37.359090175848408</v>
      </c>
      <c r="H2672" s="11">
        <v>0</v>
      </c>
      <c r="I2672" s="11">
        <v>0</v>
      </c>
      <c r="J2672" s="11">
        <v>0</v>
      </c>
      <c r="K2672" s="11">
        <v>0</v>
      </c>
      <c r="L2672" s="11">
        <v>0</v>
      </c>
      <c r="M2672" s="11">
        <v>0</v>
      </c>
      <c r="N2672" s="11"/>
      <c r="O2672" s="11"/>
    </row>
    <row r="2673" spans="1:15" x14ac:dyDescent="0.35">
      <c r="A2673" s="10" t="str">
        <f>$B$1713&amp;$C$2673&amp;D2673</f>
        <v>DISTRIBUCION VOLUMEN X CRITERIO (kg ó litros)Otras CervezasT.ESPAÑA</v>
      </c>
      <c r="B2673" s="10">
        <v>0</v>
      </c>
      <c r="C2673" s="10" t="s">
        <v>141</v>
      </c>
      <c r="D2673" s="10" t="s">
        <v>32</v>
      </c>
      <c r="E2673" s="84">
        <v>100</v>
      </c>
      <c r="F2673" s="84">
        <v>100</v>
      </c>
      <c r="G2673" s="84">
        <v>100</v>
      </c>
      <c r="H2673" s="11">
        <v>0</v>
      </c>
      <c r="I2673" s="11">
        <v>0</v>
      </c>
      <c r="J2673" s="11">
        <v>0</v>
      </c>
      <c r="K2673" s="11">
        <v>0</v>
      </c>
      <c r="L2673" s="11">
        <v>0</v>
      </c>
      <c r="M2673" s="11">
        <v>0</v>
      </c>
      <c r="N2673" s="11"/>
      <c r="O2673" s="11"/>
    </row>
    <row r="2674" spans="1:15" x14ac:dyDescent="0.35">
      <c r="A2674" s="10" t="str">
        <f t="shared" ref="A2674:A2702" si="88">$B$1713&amp;$C$2673&amp;D2674</f>
        <v>DISTRIBUCION VOLUMEN X CRITERIO (kg ó litros)Otras CervezasBCN AM</v>
      </c>
      <c r="B2674" s="10">
        <v>0</v>
      </c>
      <c r="C2674" s="10">
        <v>0</v>
      </c>
      <c r="D2674" s="10" t="s">
        <v>1</v>
      </c>
      <c r="E2674" s="84">
        <v>2.2280955221318615</v>
      </c>
      <c r="F2674" s="84">
        <v>1.6593414439353416</v>
      </c>
      <c r="G2674" s="84">
        <v>4.5999471035056585</v>
      </c>
      <c r="H2674" s="11">
        <v>0</v>
      </c>
      <c r="I2674" s="11">
        <v>0</v>
      </c>
      <c r="J2674" s="11">
        <v>0</v>
      </c>
      <c r="K2674" s="11">
        <v>0</v>
      </c>
      <c r="L2674" s="11">
        <v>0</v>
      </c>
      <c r="M2674" s="11">
        <v>0</v>
      </c>
      <c r="N2674" s="11"/>
      <c r="O2674" s="11"/>
    </row>
    <row r="2675" spans="1:15" x14ac:dyDescent="0.35">
      <c r="A2675" s="10" t="str">
        <f t="shared" si="88"/>
        <v>DISTRIBUCION VOLUMEN X CRITERIO (kg ó litros)Otras CervezasREST.CAT ARAGON</v>
      </c>
      <c r="B2675" s="10">
        <v>0</v>
      </c>
      <c r="C2675" s="10">
        <v>0</v>
      </c>
      <c r="D2675" s="10" t="s">
        <v>2</v>
      </c>
      <c r="E2675" s="84">
        <v>3.8755879254356742</v>
      </c>
      <c r="F2675" s="84">
        <v>10.884556633143221</v>
      </c>
      <c r="G2675" s="84">
        <v>5.3288995283675575</v>
      </c>
      <c r="H2675" s="11">
        <v>0</v>
      </c>
      <c r="I2675" s="11">
        <v>0</v>
      </c>
      <c r="J2675" s="11">
        <v>0</v>
      </c>
      <c r="K2675" s="11">
        <v>0</v>
      </c>
      <c r="L2675" s="11">
        <v>0</v>
      </c>
      <c r="M2675" s="11">
        <v>0</v>
      </c>
      <c r="N2675" s="11"/>
      <c r="O2675" s="11"/>
    </row>
    <row r="2676" spans="1:15" x14ac:dyDescent="0.35">
      <c r="A2676" s="10" t="str">
        <f t="shared" si="88"/>
        <v>DISTRIBUCION VOLUMEN X CRITERIO (kg ó litros)Otras CervezasLEVANTE</v>
      </c>
      <c r="B2676" s="10">
        <v>0</v>
      </c>
      <c r="C2676" s="10">
        <v>0</v>
      </c>
      <c r="D2676" s="10" t="s">
        <v>3</v>
      </c>
      <c r="E2676" s="84">
        <v>6.390560355170023</v>
      </c>
      <c r="F2676" s="84">
        <v>9.6785043184196677</v>
      </c>
      <c r="G2676" s="84">
        <v>8.358145766470356</v>
      </c>
      <c r="H2676" s="11">
        <v>0</v>
      </c>
      <c r="I2676" s="11">
        <v>0</v>
      </c>
      <c r="J2676" s="11">
        <v>0</v>
      </c>
      <c r="K2676" s="11">
        <v>0</v>
      </c>
      <c r="L2676" s="11">
        <v>0</v>
      </c>
      <c r="M2676" s="11">
        <v>0</v>
      </c>
      <c r="N2676" s="11"/>
      <c r="O2676" s="11"/>
    </row>
    <row r="2677" spans="1:15" x14ac:dyDescent="0.35">
      <c r="A2677" s="10" t="str">
        <f t="shared" si="88"/>
        <v>DISTRIBUCION VOLUMEN X CRITERIO (kg ó litros)Otras CervezasANDALUCIA</v>
      </c>
      <c r="B2677" s="10">
        <v>0</v>
      </c>
      <c r="C2677" s="10">
        <v>0</v>
      </c>
      <c r="D2677" s="10" t="s">
        <v>4</v>
      </c>
      <c r="E2677" s="84">
        <v>27.474671477763625</v>
      </c>
      <c r="F2677" s="84">
        <v>11.615519873640665</v>
      </c>
      <c r="G2677" s="84">
        <v>6.9412973214359024</v>
      </c>
      <c r="H2677" s="11">
        <v>0</v>
      </c>
      <c r="I2677" s="11">
        <v>0</v>
      </c>
      <c r="J2677" s="11">
        <v>0</v>
      </c>
      <c r="K2677" s="11">
        <v>0</v>
      </c>
      <c r="L2677" s="11">
        <v>0</v>
      </c>
      <c r="M2677" s="11">
        <v>0</v>
      </c>
      <c r="N2677" s="11"/>
      <c r="O2677" s="11"/>
    </row>
    <row r="2678" spans="1:15" x14ac:dyDescent="0.35">
      <c r="A2678" s="10" t="str">
        <f t="shared" si="88"/>
        <v>DISTRIBUCION VOLUMEN X CRITERIO (kg ó litros)Otras CervezasMDD AM</v>
      </c>
      <c r="B2678" s="10">
        <v>0</v>
      </c>
      <c r="C2678" s="10">
        <v>0</v>
      </c>
      <c r="D2678" s="10" t="s">
        <v>5</v>
      </c>
      <c r="E2678" s="84">
        <v>11.328978744942923</v>
      </c>
      <c r="F2678" s="84">
        <v>12.234358475354794</v>
      </c>
      <c r="G2678" s="84">
        <v>16.85574520900747</v>
      </c>
      <c r="H2678" s="11">
        <v>0</v>
      </c>
      <c r="I2678" s="11">
        <v>0</v>
      </c>
      <c r="J2678" s="11">
        <v>0</v>
      </c>
      <c r="K2678" s="11">
        <v>0</v>
      </c>
      <c r="L2678" s="11">
        <v>0</v>
      </c>
      <c r="M2678" s="11">
        <v>0</v>
      </c>
      <c r="N2678" s="11"/>
      <c r="O2678" s="11"/>
    </row>
    <row r="2679" spans="1:15" x14ac:dyDescent="0.35">
      <c r="A2679" s="10" t="str">
        <f t="shared" si="88"/>
        <v>DISTRIBUCION VOLUMEN X CRITERIO (kg ó litros)Otras CervezasRTO CENTRO</v>
      </c>
      <c r="B2679" s="10">
        <v>0</v>
      </c>
      <c r="C2679" s="10">
        <v>0</v>
      </c>
      <c r="D2679" s="10" t="s">
        <v>6</v>
      </c>
      <c r="E2679" s="84">
        <v>6.5556936186286041</v>
      </c>
      <c r="F2679" s="84">
        <v>16.864063629823171</v>
      </c>
      <c r="G2679" s="84">
        <v>22.583732641684673</v>
      </c>
      <c r="H2679" s="11">
        <v>0</v>
      </c>
      <c r="I2679" s="11">
        <v>0</v>
      </c>
      <c r="J2679" s="11">
        <v>0</v>
      </c>
      <c r="K2679" s="11">
        <v>0</v>
      </c>
      <c r="L2679" s="11">
        <v>0</v>
      </c>
      <c r="M2679" s="11">
        <v>0</v>
      </c>
      <c r="N2679" s="11"/>
      <c r="O2679" s="11"/>
    </row>
    <row r="2680" spans="1:15" x14ac:dyDescent="0.35">
      <c r="A2680" s="10" t="str">
        <f t="shared" si="88"/>
        <v>DISTRIBUCION VOLUMEN X CRITERIO (kg ó litros)Otras CervezasNORTE-CENTRO</v>
      </c>
      <c r="B2680" s="10">
        <v>0</v>
      </c>
      <c r="C2680" s="10">
        <v>0</v>
      </c>
      <c r="D2680" s="10" t="s">
        <v>7</v>
      </c>
      <c r="E2680" s="84">
        <v>20.874148254097506</v>
      </c>
      <c r="F2680" s="84">
        <v>19.764604978164996</v>
      </c>
      <c r="G2680" s="84">
        <v>10.240269870491531</v>
      </c>
      <c r="H2680" s="11">
        <v>0</v>
      </c>
      <c r="I2680" s="11">
        <v>0</v>
      </c>
      <c r="J2680" s="11">
        <v>0</v>
      </c>
      <c r="K2680" s="11">
        <v>0</v>
      </c>
      <c r="L2680" s="11">
        <v>0</v>
      </c>
      <c r="M2680" s="11">
        <v>0</v>
      </c>
      <c r="N2680" s="11"/>
      <c r="O2680" s="11"/>
    </row>
    <row r="2681" spans="1:15" x14ac:dyDescent="0.35">
      <c r="A2681" s="10" t="str">
        <f t="shared" si="88"/>
        <v>DISTRIBUCION VOLUMEN X CRITERIO (kg ó litros)Otras CervezasNOROESTE</v>
      </c>
      <c r="B2681" s="10">
        <v>0</v>
      </c>
      <c r="C2681" s="10">
        <v>0</v>
      </c>
      <c r="D2681" s="10" t="s">
        <v>8</v>
      </c>
      <c r="E2681" s="84">
        <v>21.272262498886715</v>
      </c>
      <c r="F2681" s="84">
        <v>17.299040539808914</v>
      </c>
      <c r="G2681" s="84">
        <v>25.091945568614314</v>
      </c>
      <c r="H2681" s="11">
        <v>0</v>
      </c>
      <c r="I2681" s="11">
        <v>0</v>
      </c>
      <c r="J2681" s="11">
        <v>0</v>
      </c>
      <c r="K2681" s="11">
        <v>0</v>
      </c>
      <c r="L2681" s="11">
        <v>0</v>
      </c>
      <c r="M2681" s="11">
        <v>0</v>
      </c>
      <c r="N2681" s="11"/>
      <c r="O2681" s="11"/>
    </row>
    <row r="2682" spans="1:15" x14ac:dyDescent="0.35">
      <c r="A2682" s="10" t="str">
        <f t="shared" si="88"/>
        <v>DISTRIBUCION VOLUMEN X CRITERIO (kg ó litros)Otras Cervezas&lt;2MIL</v>
      </c>
      <c r="B2682" s="10">
        <v>0</v>
      </c>
      <c r="C2682" s="10">
        <v>0</v>
      </c>
      <c r="D2682" s="10" t="s">
        <v>9</v>
      </c>
      <c r="E2682" s="84">
        <v>0.66277810782722868</v>
      </c>
      <c r="F2682" s="84">
        <v>5.8564327999769361</v>
      </c>
      <c r="G2682" s="84">
        <v>2.0456737117528792</v>
      </c>
      <c r="H2682" s="11">
        <v>0</v>
      </c>
      <c r="I2682" s="11">
        <v>0</v>
      </c>
      <c r="J2682" s="11">
        <v>0</v>
      </c>
      <c r="K2682" s="11">
        <v>0</v>
      </c>
      <c r="L2682" s="11">
        <v>0</v>
      </c>
      <c r="M2682" s="11">
        <v>0</v>
      </c>
      <c r="N2682" s="11"/>
      <c r="O2682" s="11"/>
    </row>
    <row r="2683" spans="1:15" x14ac:dyDescent="0.35">
      <c r="A2683" s="10" t="str">
        <f t="shared" si="88"/>
        <v>DISTRIBUCION VOLUMEN X CRITERIO (kg ó litros)Otras Cervezas2-5MIL</v>
      </c>
      <c r="B2683" s="10">
        <v>0</v>
      </c>
      <c r="C2683" s="10">
        <v>0</v>
      </c>
      <c r="D2683" s="10" t="s">
        <v>10</v>
      </c>
      <c r="E2683" s="84">
        <v>12.255572286648471</v>
      </c>
      <c r="F2683" s="84">
        <v>2.2257974856846592</v>
      </c>
      <c r="G2683" s="84">
        <v>0.68315565466539974</v>
      </c>
      <c r="H2683" s="11">
        <v>0</v>
      </c>
      <c r="I2683" s="11">
        <v>0</v>
      </c>
      <c r="J2683" s="11">
        <v>0</v>
      </c>
      <c r="K2683" s="11">
        <v>0</v>
      </c>
      <c r="L2683" s="11">
        <v>0</v>
      </c>
      <c r="M2683" s="11">
        <v>0</v>
      </c>
      <c r="N2683" s="11"/>
      <c r="O2683" s="11"/>
    </row>
    <row r="2684" spans="1:15" x14ac:dyDescent="0.35">
      <c r="A2684" s="10" t="str">
        <f t="shared" si="88"/>
        <v>DISTRIBUCION VOLUMEN X CRITERIO (kg ó litros)Otras Cervezas5-10MIL</v>
      </c>
      <c r="B2684" s="10">
        <v>0</v>
      </c>
      <c r="C2684" s="10">
        <v>0</v>
      </c>
      <c r="D2684" s="10" t="s">
        <v>11</v>
      </c>
      <c r="E2684" s="84">
        <v>3.3517695240017851</v>
      </c>
      <c r="F2684" s="84">
        <v>5.4597123884431653</v>
      </c>
      <c r="G2684" s="84">
        <v>0.53334476020857746</v>
      </c>
      <c r="H2684" s="11">
        <v>0</v>
      </c>
      <c r="I2684" s="11">
        <v>0</v>
      </c>
      <c r="J2684" s="11">
        <v>0</v>
      </c>
      <c r="K2684" s="11">
        <v>0</v>
      </c>
      <c r="L2684" s="11">
        <v>0</v>
      </c>
      <c r="M2684" s="11">
        <v>0</v>
      </c>
      <c r="N2684" s="11"/>
      <c r="O2684" s="11"/>
    </row>
    <row r="2685" spans="1:15" x14ac:dyDescent="0.35">
      <c r="A2685" s="10" t="str">
        <f t="shared" si="88"/>
        <v>DISTRIBUCION VOLUMEN X CRITERIO (kg ó litros)Otras Cervezas10-30MIL</v>
      </c>
      <c r="B2685" s="10">
        <v>0</v>
      </c>
      <c r="C2685" s="10">
        <v>0</v>
      </c>
      <c r="D2685" s="10" t="s">
        <v>12</v>
      </c>
      <c r="E2685" s="84">
        <v>43.239600508531652</v>
      </c>
      <c r="F2685" s="84">
        <v>27.27560210226601</v>
      </c>
      <c r="G2685" s="84">
        <v>31.579587888871309</v>
      </c>
      <c r="H2685" s="11">
        <v>0</v>
      </c>
      <c r="I2685" s="11">
        <v>0</v>
      </c>
      <c r="J2685" s="11">
        <v>0</v>
      </c>
      <c r="K2685" s="11">
        <v>0</v>
      </c>
      <c r="L2685" s="11">
        <v>0</v>
      </c>
      <c r="M2685" s="11">
        <v>0</v>
      </c>
      <c r="N2685" s="11"/>
      <c r="O2685" s="11"/>
    </row>
    <row r="2686" spans="1:15" x14ac:dyDescent="0.35">
      <c r="A2686" s="10" t="str">
        <f t="shared" si="88"/>
        <v>DISTRIBUCION VOLUMEN X CRITERIO (kg ó litros)Otras Cervezas30-100MIL</v>
      </c>
      <c r="B2686" s="10">
        <v>0</v>
      </c>
      <c r="C2686" s="10">
        <v>0</v>
      </c>
      <c r="D2686" s="10" t="s">
        <v>13</v>
      </c>
      <c r="E2686" s="84">
        <v>13.710166063205417</v>
      </c>
      <c r="F2686" s="84">
        <v>20.583436894413797</v>
      </c>
      <c r="G2686" s="84">
        <v>35.621118698222062</v>
      </c>
      <c r="H2686" s="11">
        <v>0</v>
      </c>
      <c r="I2686" s="11">
        <v>0</v>
      </c>
      <c r="J2686" s="11">
        <v>0</v>
      </c>
      <c r="K2686" s="11">
        <v>0</v>
      </c>
      <c r="L2686" s="11">
        <v>0</v>
      </c>
      <c r="M2686" s="11">
        <v>0</v>
      </c>
      <c r="N2686" s="11"/>
      <c r="O2686" s="11"/>
    </row>
    <row r="2687" spans="1:15" x14ac:dyDescent="0.35">
      <c r="A2687" s="10" t="str">
        <f t="shared" si="88"/>
        <v>DISTRIBUCION VOLUMEN X CRITERIO (kg ó litros)Otras Cervezas100-200MIL</v>
      </c>
      <c r="B2687" s="10">
        <v>0</v>
      </c>
      <c r="C2687" s="10">
        <v>0</v>
      </c>
      <c r="D2687" s="10" t="s">
        <v>14</v>
      </c>
      <c r="E2687" s="84">
        <v>4.7923862604725569</v>
      </c>
      <c r="F2687" s="84">
        <v>4.7228876432040545</v>
      </c>
      <c r="G2687" s="84">
        <v>15.569959954828322</v>
      </c>
      <c r="H2687" s="11">
        <v>0</v>
      </c>
      <c r="I2687" s="11">
        <v>0</v>
      </c>
      <c r="J2687" s="11">
        <v>0</v>
      </c>
      <c r="K2687" s="11">
        <v>0</v>
      </c>
      <c r="L2687" s="11">
        <v>0</v>
      </c>
      <c r="M2687" s="11">
        <v>0</v>
      </c>
      <c r="N2687" s="11"/>
      <c r="O2687" s="11"/>
    </row>
    <row r="2688" spans="1:15" x14ac:dyDescent="0.35">
      <c r="A2688" s="10" t="str">
        <f t="shared" si="88"/>
        <v>DISTRIBUCION VOLUMEN X CRITERIO (kg ó litros)Otras Cervezas200-500MIL</v>
      </c>
      <c r="B2688" s="10">
        <v>0</v>
      </c>
      <c r="C2688" s="10">
        <v>0</v>
      </c>
      <c r="D2688" s="10" t="s">
        <v>15</v>
      </c>
      <c r="E2688" s="84">
        <v>7.6819484774937603</v>
      </c>
      <c r="F2688" s="84">
        <v>20.764427098143447</v>
      </c>
      <c r="G2688" s="84">
        <v>5.4955658740506959</v>
      </c>
      <c r="H2688" s="11">
        <v>0</v>
      </c>
      <c r="I2688" s="11">
        <v>0</v>
      </c>
      <c r="J2688" s="11">
        <v>0</v>
      </c>
      <c r="K2688" s="11">
        <v>0</v>
      </c>
      <c r="L2688" s="11">
        <v>0</v>
      </c>
      <c r="M2688" s="11">
        <v>0</v>
      </c>
      <c r="N2688" s="11"/>
      <c r="O2688" s="11"/>
    </row>
    <row r="2689" spans="1:15" x14ac:dyDescent="0.35">
      <c r="A2689" s="10" t="str">
        <f t="shared" si="88"/>
        <v>DISTRIBUCION VOLUMEN X CRITERIO (kg ó litros)Otras Cervezas&gt;500MIL</v>
      </c>
      <c r="B2689" s="10">
        <v>0</v>
      </c>
      <c r="C2689" s="10">
        <v>0</v>
      </c>
      <c r="D2689" s="10" t="s">
        <v>16</v>
      </c>
      <c r="E2689" s="84">
        <v>14.305780104115314</v>
      </c>
      <c r="F2689" s="84">
        <v>13.11169504239925</v>
      </c>
      <c r="G2689" s="84">
        <v>8.4715768055155358</v>
      </c>
      <c r="H2689" s="11">
        <v>0</v>
      </c>
      <c r="I2689" s="11">
        <v>0</v>
      </c>
      <c r="J2689" s="11">
        <v>0</v>
      </c>
      <c r="K2689" s="11">
        <v>0</v>
      </c>
      <c r="L2689" s="11">
        <v>0</v>
      </c>
      <c r="M2689" s="11">
        <v>0</v>
      </c>
      <c r="N2689" s="11"/>
      <c r="O2689" s="11"/>
    </row>
    <row r="2690" spans="1:15" x14ac:dyDescent="0.35">
      <c r="A2690" s="10" t="str">
        <f t="shared" si="88"/>
        <v>DISTRIBUCION VOLUMEN X CRITERIO (kg ó litros)Otras CervezasDE 15 A 19 AÑOS</v>
      </c>
      <c r="B2690" s="10">
        <v>0</v>
      </c>
      <c r="C2690" s="10">
        <v>0</v>
      </c>
      <c r="D2690" s="10" t="s">
        <v>35</v>
      </c>
      <c r="E2690" s="84" t="s">
        <v>213</v>
      </c>
      <c r="F2690" s="84">
        <v>9.3135660029462901</v>
      </c>
      <c r="G2690" s="84" t="s">
        <v>213</v>
      </c>
      <c r="H2690" s="11">
        <v>0</v>
      </c>
      <c r="I2690" s="11">
        <v>0</v>
      </c>
      <c r="J2690" s="11">
        <v>0</v>
      </c>
      <c r="K2690" s="11">
        <v>0</v>
      </c>
      <c r="L2690" s="11">
        <v>0</v>
      </c>
      <c r="M2690" s="11">
        <v>0</v>
      </c>
      <c r="N2690" s="11"/>
      <c r="O2690" s="11"/>
    </row>
    <row r="2691" spans="1:15" x14ac:dyDescent="0.35">
      <c r="A2691" s="10" t="str">
        <f t="shared" si="88"/>
        <v>DISTRIBUCION VOLUMEN X CRITERIO (kg ó litros)Otras CervezasDE 20 A 24 AÑOS</v>
      </c>
      <c r="B2691" s="10">
        <v>0</v>
      </c>
      <c r="C2691" s="10">
        <v>0</v>
      </c>
      <c r="D2691" s="10" t="s">
        <v>36</v>
      </c>
      <c r="E2691" s="84">
        <v>10.958701074595075</v>
      </c>
      <c r="F2691" s="84" t="s">
        <v>213</v>
      </c>
      <c r="G2691" s="84" t="s">
        <v>213</v>
      </c>
      <c r="H2691" s="11">
        <v>0</v>
      </c>
      <c r="I2691" s="11">
        <v>0</v>
      </c>
      <c r="J2691" s="11">
        <v>0</v>
      </c>
      <c r="K2691" s="11">
        <v>0</v>
      </c>
      <c r="L2691" s="11">
        <v>0</v>
      </c>
      <c r="M2691" s="11">
        <v>0</v>
      </c>
      <c r="N2691" s="11"/>
      <c r="O2691" s="11"/>
    </row>
    <row r="2692" spans="1:15" x14ac:dyDescent="0.35">
      <c r="A2692" s="10" t="str">
        <f t="shared" si="88"/>
        <v>DISTRIBUCION VOLUMEN X CRITERIO (kg ó litros)Otras CervezasDE 25 A 34 AÑOS</v>
      </c>
      <c r="B2692" s="10">
        <v>0</v>
      </c>
      <c r="C2692" s="10">
        <v>0</v>
      </c>
      <c r="D2692" s="10" t="s">
        <v>37</v>
      </c>
      <c r="E2692" s="84">
        <v>10.84914926035335</v>
      </c>
      <c r="F2692" s="84">
        <v>18.940082730986454</v>
      </c>
      <c r="G2692" s="84">
        <v>0.50772513824089527</v>
      </c>
      <c r="H2692" s="11">
        <v>0</v>
      </c>
      <c r="I2692" s="11">
        <v>0</v>
      </c>
      <c r="J2692" s="11">
        <v>0</v>
      </c>
      <c r="K2692" s="11">
        <v>0</v>
      </c>
      <c r="L2692" s="11">
        <v>0</v>
      </c>
      <c r="M2692" s="11">
        <v>0</v>
      </c>
      <c r="N2692" s="11"/>
      <c r="O2692" s="11"/>
    </row>
    <row r="2693" spans="1:15" x14ac:dyDescent="0.35">
      <c r="A2693" s="10" t="str">
        <f t="shared" si="88"/>
        <v>DISTRIBUCION VOLUMEN X CRITERIO (kg ó litros)Otras CervezasDE 35 A 49 AÑOS</v>
      </c>
      <c r="B2693" s="10">
        <v>0</v>
      </c>
      <c r="C2693" s="10">
        <v>0</v>
      </c>
      <c r="D2693" s="10" t="s">
        <v>38</v>
      </c>
      <c r="E2693" s="84">
        <v>11.326606351198192</v>
      </c>
      <c r="F2693" s="84">
        <v>10.893855317424919</v>
      </c>
      <c r="G2693" s="84">
        <v>18.95038901782004</v>
      </c>
      <c r="H2693" s="11">
        <v>0</v>
      </c>
      <c r="I2693" s="11">
        <v>0</v>
      </c>
      <c r="J2693" s="11">
        <v>0</v>
      </c>
      <c r="K2693" s="11">
        <v>0</v>
      </c>
      <c r="L2693" s="11">
        <v>0</v>
      </c>
      <c r="M2693" s="11">
        <v>0</v>
      </c>
      <c r="N2693" s="11"/>
      <c r="O2693" s="11"/>
    </row>
    <row r="2694" spans="1:15" x14ac:dyDescent="0.35">
      <c r="A2694" s="10" t="str">
        <f t="shared" si="88"/>
        <v>DISTRIBUCION VOLUMEN X CRITERIO (kg ó litros)Otras CervezasDE 50 A 59 AÑOS</v>
      </c>
      <c r="B2694" s="10">
        <v>0</v>
      </c>
      <c r="C2694" s="10">
        <v>0</v>
      </c>
      <c r="D2694" s="10" t="s">
        <v>39</v>
      </c>
      <c r="E2694" s="84">
        <v>13.089150965915799</v>
      </c>
      <c r="F2694" s="84">
        <v>27.687778591441099</v>
      </c>
      <c r="G2694" s="84">
        <v>8.6537819854101876</v>
      </c>
      <c r="H2694" s="11">
        <v>0</v>
      </c>
      <c r="I2694" s="11">
        <v>0</v>
      </c>
      <c r="J2694" s="11">
        <v>0</v>
      </c>
      <c r="K2694" s="11">
        <v>0</v>
      </c>
      <c r="L2694" s="11">
        <v>0</v>
      </c>
      <c r="M2694" s="11">
        <v>0</v>
      </c>
      <c r="N2694" s="11"/>
      <c r="O2694" s="11"/>
    </row>
    <row r="2695" spans="1:15" x14ac:dyDescent="0.35">
      <c r="A2695" s="10" t="str">
        <f t="shared" si="88"/>
        <v>DISTRIBUCION VOLUMEN X CRITERIO (kg ó litros)Otras CervezasDE 60 A 75 AÑOS</v>
      </c>
      <c r="B2695" s="10">
        <v>0</v>
      </c>
      <c r="C2695" s="10">
        <v>0</v>
      </c>
      <c r="D2695" s="10" t="s">
        <v>40</v>
      </c>
      <c r="E2695" s="84">
        <v>53.776393457667403</v>
      </c>
      <c r="F2695" s="84">
        <v>33.164705961959328</v>
      </c>
      <c r="G2695" s="84">
        <v>71.888085881030108</v>
      </c>
      <c r="H2695" s="11">
        <v>0</v>
      </c>
      <c r="I2695" s="11">
        <v>0</v>
      </c>
      <c r="J2695" s="11">
        <v>0</v>
      </c>
      <c r="K2695" s="11">
        <v>0</v>
      </c>
      <c r="L2695" s="11">
        <v>0</v>
      </c>
      <c r="M2695" s="11">
        <v>0</v>
      </c>
      <c r="N2695" s="11"/>
      <c r="O2695" s="11"/>
    </row>
    <row r="2696" spans="1:15" x14ac:dyDescent="0.35">
      <c r="A2696" s="10" t="str">
        <f t="shared" si="88"/>
        <v>DISTRIBUCION VOLUMEN X CRITERIO (kg ó litros)Otras CervezasNIVEL ALTO</v>
      </c>
      <c r="B2696" s="10">
        <v>0</v>
      </c>
      <c r="C2696" s="10">
        <v>0</v>
      </c>
      <c r="D2696" s="10" t="s">
        <v>203</v>
      </c>
      <c r="E2696" s="84">
        <v>27.484187298511937</v>
      </c>
      <c r="F2696" s="84">
        <v>11.805348142020284</v>
      </c>
      <c r="G2696" s="84">
        <v>12.094824535855537</v>
      </c>
      <c r="H2696" s="11">
        <v>0</v>
      </c>
      <c r="I2696" s="11">
        <v>0</v>
      </c>
      <c r="J2696" s="11">
        <v>0</v>
      </c>
      <c r="K2696" s="11">
        <v>0</v>
      </c>
      <c r="L2696" s="11">
        <v>0</v>
      </c>
      <c r="M2696" s="11">
        <v>0</v>
      </c>
      <c r="N2696" s="11"/>
      <c r="O2696" s="11"/>
    </row>
    <row r="2697" spans="1:15" x14ac:dyDescent="0.35">
      <c r="A2697" s="10" t="str">
        <f t="shared" si="88"/>
        <v>DISTRIBUCION VOLUMEN X CRITERIO (kg ó litros)Otras CervezasNIVEL MEDIO ALTO</v>
      </c>
      <c r="B2697" s="10">
        <v>0</v>
      </c>
      <c r="C2697" s="10">
        <v>0</v>
      </c>
      <c r="D2697" s="10" t="s">
        <v>204</v>
      </c>
      <c r="E2697" s="84">
        <v>13.766323999614469</v>
      </c>
      <c r="F2697" s="84">
        <v>17.178806199905353</v>
      </c>
      <c r="G2697" s="84">
        <v>6.2291811873665495</v>
      </c>
      <c r="H2697" s="11">
        <v>0</v>
      </c>
      <c r="I2697" s="11">
        <v>0</v>
      </c>
      <c r="J2697" s="11">
        <v>0</v>
      </c>
      <c r="K2697" s="11">
        <v>0</v>
      </c>
      <c r="L2697" s="11">
        <v>0</v>
      </c>
      <c r="M2697" s="11">
        <v>0</v>
      </c>
      <c r="N2697" s="11"/>
      <c r="O2697" s="11"/>
    </row>
    <row r="2698" spans="1:15" x14ac:dyDescent="0.35">
      <c r="A2698" s="10" t="str">
        <f t="shared" si="88"/>
        <v>DISTRIBUCION VOLUMEN X CRITERIO (kg ó litros)Otras CervezasNIVEL MEDIO</v>
      </c>
      <c r="B2698" s="10">
        <v>0</v>
      </c>
      <c r="C2698" s="10">
        <v>0</v>
      </c>
      <c r="D2698" s="10" t="s">
        <v>205</v>
      </c>
      <c r="E2698" s="84">
        <v>38.083145070913751</v>
      </c>
      <c r="F2698" s="84">
        <v>30.742880815039541</v>
      </c>
      <c r="G2698" s="84">
        <v>22.86714985562341</v>
      </c>
      <c r="H2698" s="11">
        <v>0</v>
      </c>
      <c r="I2698" s="11">
        <v>0</v>
      </c>
      <c r="J2698" s="11">
        <v>0</v>
      </c>
      <c r="K2698" s="11">
        <v>0</v>
      </c>
      <c r="L2698" s="11">
        <v>0</v>
      </c>
      <c r="M2698" s="11">
        <v>0</v>
      </c>
      <c r="N2698" s="11"/>
      <c r="O2698" s="11"/>
    </row>
    <row r="2699" spans="1:15" x14ac:dyDescent="0.35">
      <c r="A2699" s="10" t="str">
        <f t="shared" si="88"/>
        <v>DISTRIBUCION VOLUMEN X CRITERIO (kg ó litros)Otras CervezasNIVEL MEDIO BAJO</v>
      </c>
      <c r="B2699" s="10">
        <v>0</v>
      </c>
      <c r="C2699" s="10">
        <v>0</v>
      </c>
      <c r="D2699" s="10" t="s">
        <v>206</v>
      </c>
      <c r="E2699" s="84">
        <v>3.8003742770171884</v>
      </c>
      <c r="F2699" s="84">
        <v>6.6225829108154901</v>
      </c>
      <c r="G2699" s="84">
        <v>32.606747915546116</v>
      </c>
      <c r="H2699" s="11">
        <v>0</v>
      </c>
      <c r="I2699" s="11">
        <v>0</v>
      </c>
      <c r="J2699" s="11">
        <v>0</v>
      </c>
      <c r="K2699" s="11">
        <v>0</v>
      </c>
      <c r="L2699" s="11">
        <v>0</v>
      </c>
      <c r="M2699" s="11">
        <v>0</v>
      </c>
      <c r="N2699" s="11"/>
      <c r="O2699" s="11"/>
    </row>
    <row r="2700" spans="1:15" x14ac:dyDescent="0.35">
      <c r="A2700" s="10" t="str">
        <f t="shared" si="88"/>
        <v>DISTRIBUCION VOLUMEN X CRITERIO (kg ó litros)Otras CervezasNIVEL BAJO</v>
      </c>
      <c r="B2700" s="10">
        <v>0</v>
      </c>
      <c r="C2700" s="10">
        <v>0</v>
      </c>
      <c r="D2700" s="10" t="s">
        <v>207</v>
      </c>
      <c r="E2700" s="84">
        <v>16.865969440022333</v>
      </c>
      <c r="F2700" s="84">
        <v>33.650372554924949</v>
      </c>
      <c r="G2700" s="84">
        <v>26.202081980930807</v>
      </c>
      <c r="H2700" s="11">
        <v>0</v>
      </c>
      <c r="I2700" s="11">
        <v>0</v>
      </c>
      <c r="J2700" s="11">
        <v>0</v>
      </c>
      <c r="K2700" s="11">
        <v>0</v>
      </c>
      <c r="L2700" s="11">
        <v>0</v>
      </c>
      <c r="M2700" s="11">
        <v>0</v>
      </c>
      <c r="N2700" s="11"/>
      <c r="O2700" s="11"/>
    </row>
    <row r="2701" spans="1:15" x14ac:dyDescent="0.35">
      <c r="A2701" s="10" t="str">
        <f t="shared" si="88"/>
        <v>DISTRIBUCION VOLUMEN X CRITERIO (kg ó litros)Otras CervezasHOMBRE</v>
      </c>
      <c r="B2701" s="10">
        <v>0</v>
      </c>
      <c r="C2701" s="10">
        <v>0</v>
      </c>
      <c r="D2701" s="10" t="s">
        <v>17</v>
      </c>
      <c r="E2701" s="84">
        <v>34.172905168845325</v>
      </c>
      <c r="F2701" s="84">
        <v>41.157515693192245</v>
      </c>
      <c r="G2701" s="84">
        <v>41.077803360626156</v>
      </c>
      <c r="H2701" s="11">
        <v>0</v>
      </c>
      <c r="I2701" s="11">
        <v>0</v>
      </c>
      <c r="J2701" s="11">
        <v>0</v>
      </c>
      <c r="K2701" s="11">
        <v>0</v>
      </c>
      <c r="L2701" s="11">
        <v>0</v>
      </c>
      <c r="M2701" s="11">
        <v>0</v>
      </c>
      <c r="N2701" s="11"/>
      <c r="O2701" s="11"/>
    </row>
    <row r="2702" spans="1:15" x14ac:dyDescent="0.35">
      <c r="A2702" s="10" t="str">
        <f t="shared" si="88"/>
        <v>DISTRIBUCION VOLUMEN X CRITERIO (kg ó litros)Otras CervezasMUJER</v>
      </c>
      <c r="B2702" s="10">
        <v>0</v>
      </c>
      <c r="C2702" s="10">
        <v>0</v>
      </c>
      <c r="D2702" s="10" t="s">
        <v>18</v>
      </c>
      <c r="E2702" s="84">
        <v>65.827097312730785</v>
      </c>
      <c r="F2702" s="84">
        <v>58.842478460921569</v>
      </c>
      <c r="G2702" s="84">
        <v>58.922180853936609</v>
      </c>
      <c r="H2702" s="11">
        <v>0</v>
      </c>
      <c r="I2702" s="11">
        <v>0</v>
      </c>
      <c r="J2702" s="11">
        <v>0</v>
      </c>
      <c r="K2702" s="11">
        <v>0</v>
      </c>
      <c r="L2702" s="11">
        <v>0</v>
      </c>
      <c r="M2702" s="11">
        <v>0</v>
      </c>
      <c r="N2702" s="11"/>
      <c r="O2702" s="11"/>
    </row>
    <row r="2703" spans="1:15" x14ac:dyDescent="0.35">
      <c r="A2703" s="10" t="str">
        <f>$B$1713&amp;$C$2703&amp;D2703</f>
        <v>DISTRIBUCION VOLUMEN X CRITERIO (kg ó litros)EspirituosasT.ESPAÑA</v>
      </c>
      <c r="B2703" s="10">
        <v>0</v>
      </c>
      <c r="C2703" s="10" t="s">
        <v>142</v>
      </c>
      <c r="D2703" s="10" t="s">
        <v>32</v>
      </c>
      <c r="E2703" s="84">
        <v>100</v>
      </c>
      <c r="F2703" s="84">
        <v>100</v>
      </c>
      <c r="G2703" s="84">
        <v>100</v>
      </c>
      <c r="H2703" s="11">
        <v>0</v>
      </c>
      <c r="I2703" s="11">
        <v>0</v>
      </c>
      <c r="J2703" s="11">
        <v>0</v>
      </c>
      <c r="K2703" s="11">
        <v>0</v>
      </c>
      <c r="L2703" s="11">
        <v>0</v>
      </c>
      <c r="M2703" s="11">
        <v>0</v>
      </c>
      <c r="N2703" s="11"/>
      <c r="O2703" s="11"/>
    </row>
    <row r="2704" spans="1:15" x14ac:dyDescent="0.35">
      <c r="A2704" s="10" t="str">
        <f t="shared" ref="A2704:A2732" si="89">$B$1713&amp;$C$2703&amp;D2704</f>
        <v>DISTRIBUCION VOLUMEN X CRITERIO (kg ó litros)EspirituosasBCN AM</v>
      </c>
      <c r="B2704" s="10">
        <v>0</v>
      </c>
      <c r="C2704" s="10">
        <v>0</v>
      </c>
      <c r="D2704" s="10" t="s">
        <v>1</v>
      </c>
      <c r="E2704" s="84">
        <v>6.8030931021001262</v>
      </c>
      <c r="F2704" s="84">
        <v>7.1137751151681634</v>
      </c>
      <c r="G2704" s="84">
        <v>8.2675551388643473</v>
      </c>
      <c r="H2704" s="11">
        <v>0</v>
      </c>
      <c r="I2704" s="11">
        <v>0</v>
      </c>
      <c r="J2704" s="11">
        <v>0</v>
      </c>
      <c r="K2704" s="11">
        <v>0</v>
      </c>
      <c r="L2704" s="11">
        <v>0</v>
      </c>
      <c r="M2704" s="11">
        <v>0</v>
      </c>
      <c r="N2704" s="11"/>
      <c r="O2704" s="11"/>
    </row>
    <row r="2705" spans="1:15" x14ac:dyDescent="0.35">
      <c r="A2705" s="10" t="str">
        <f t="shared" si="89"/>
        <v>DISTRIBUCION VOLUMEN X CRITERIO (kg ó litros)EspirituosasREST.CAT ARAGON</v>
      </c>
      <c r="B2705" s="10">
        <v>0</v>
      </c>
      <c r="C2705" s="10">
        <v>0</v>
      </c>
      <c r="D2705" s="10" t="s">
        <v>2</v>
      </c>
      <c r="E2705" s="84">
        <v>15.912505364153088</v>
      </c>
      <c r="F2705" s="84">
        <v>16.275868004112144</v>
      </c>
      <c r="G2705" s="84">
        <v>16.697085533490601</v>
      </c>
      <c r="H2705" s="11">
        <v>0</v>
      </c>
      <c r="I2705" s="11">
        <v>0</v>
      </c>
      <c r="J2705" s="11">
        <v>0</v>
      </c>
      <c r="K2705" s="11">
        <v>0</v>
      </c>
      <c r="L2705" s="11">
        <v>0</v>
      </c>
      <c r="M2705" s="11">
        <v>0</v>
      </c>
      <c r="N2705" s="11"/>
      <c r="O2705" s="11"/>
    </row>
    <row r="2706" spans="1:15" x14ac:dyDescent="0.35">
      <c r="A2706" s="10" t="str">
        <f t="shared" si="89"/>
        <v>DISTRIBUCION VOLUMEN X CRITERIO (kg ó litros)EspirituosasLEVANTE</v>
      </c>
      <c r="B2706" s="10">
        <v>0</v>
      </c>
      <c r="C2706" s="10">
        <v>0</v>
      </c>
      <c r="D2706" s="10" t="s">
        <v>3</v>
      </c>
      <c r="E2706" s="84">
        <v>17.84658686673707</v>
      </c>
      <c r="F2706" s="84">
        <v>17.903581955319876</v>
      </c>
      <c r="G2706" s="84">
        <v>17.455316371445846</v>
      </c>
      <c r="H2706" s="11">
        <v>0</v>
      </c>
      <c r="I2706" s="11">
        <v>0</v>
      </c>
      <c r="J2706" s="11">
        <v>0</v>
      </c>
      <c r="K2706" s="11">
        <v>0</v>
      </c>
      <c r="L2706" s="11">
        <v>0</v>
      </c>
      <c r="M2706" s="11">
        <v>0</v>
      </c>
      <c r="N2706" s="11"/>
      <c r="O2706" s="11"/>
    </row>
    <row r="2707" spans="1:15" x14ac:dyDescent="0.35">
      <c r="A2707" s="10" t="str">
        <f t="shared" si="89"/>
        <v>DISTRIBUCION VOLUMEN X CRITERIO (kg ó litros)EspirituosasANDALUCIA</v>
      </c>
      <c r="B2707" s="10">
        <v>0</v>
      </c>
      <c r="C2707" s="10">
        <v>0</v>
      </c>
      <c r="D2707" s="10" t="s">
        <v>4</v>
      </c>
      <c r="E2707" s="84">
        <v>17.79517650737715</v>
      </c>
      <c r="F2707" s="84">
        <v>17.69280731089227</v>
      </c>
      <c r="G2707" s="84">
        <v>17.722028976559546</v>
      </c>
      <c r="H2707" s="11">
        <v>0</v>
      </c>
      <c r="I2707" s="11">
        <v>0</v>
      </c>
      <c r="J2707" s="11">
        <v>0</v>
      </c>
      <c r="K2707" s="11">
        <v>0</v>
      </c>
      <c r="L2707" s="11">
        <v>0</v>
      </c>
      <c r="M2707" s="11">
        <v>0</v>
      </c>
      <c r="N2707" s="11"/>
      <c r="O2707" s="11"/>
    </row>
    <row r="2708" spans="1:15" x14ac:dyDescent="0.35">
      <c r="A2708" s="10" t="str">
        <f t="shared" si="89"/>
        <v>DISTRIBUCION VOLUMEN X CRITERIO (kg ó litros)EspirituosasMDD AM</v>
      </c>
      <c r="B2708" s="10">
        <v>0</v>
      </c>
      <c r="C2708" s="10">
        <v>0</v>
      </c>
      <c r="D2708" s="10" t="s">
        <v>5</v>
      </c>
      <c r="E2708" s="84">
        <v>13.766110483299146</v>
      </c>
      <c r="F2708" s="84">
        <v>13.644164945623634</v>
      </c>
      <c r="G2708" s="84">
        <v>10.977222040253414</v>
      </c>
      <c r="H2708" s="11">
        <v>0</v>
      </c>
      <c r="I2708" s="11">
        <v>0</v>
      </c>
      <c r="J2708" s="11">
        <v>0</v>
      </c>
      <c r="K2708" s="11">
        <v>0</v>
      </c>
      <c r="L2708" s="11">
        <v>0</v>
      </c>
      <c r="M2708" s="11">
        <v>0</v>
      </c>
      <c r="N2708" s="11"/>
      <c r="O2708" s="11"/>
    </row>
    <row r="2709" spans="1:15" x14ac:dyDescent="0.35">
      <c r="A2709" s="10" t="str">
        <f t="shared" si="89"/>
        <v>DISTRIBUCION VOLUMEN X CRITERIO (kg ó litros)EspirituosasRTO CENTRO</v>
      </c>
      <c r="B2709" s="10">
        <v>0</v>
      </c>
      <c r="C2709" s="10">
        <v>0</v>
      </c>
      <c r="D2709" s="10" t="s">
        <v>6</v>
      </c>
      <c r="E2709" s="84">
        <v>10.242020785279138</v>
      </c>
      <c r="F2709" s="84">
        <v>9.6952613852474343</v>
      </c>
      <c r="G2709" s="84">
        <v>9.6009396430086529</v>
      </c>
      <c r="H2709" s="11">
        <v>0</v>
      </c>
      <c r="I2709" s="11">
        <v>0</v>
      </c>
      <c r="J2709" s="11">
        <v>0</v>
      </c>
      <c r="K2709" s="11">
        <v>0</v>
      </c>
      <c r="L2709" s="11">
        <v>0</v>
      </c>
      <c r="M2709" s="11">
        <v>0</v>
      </c>
      <c r="N2709" s="11"/>
      <c r="O2709" s="11"/>
    </row>
    <row r="2710" spans="1:15" x14ac:dyDescent="0.35">
      <c r="A2710" s="10" t="str">
        <f t="shared" si="89"/>
        <v>DISTRIBUCION VOLUMEN X CRITERIO (kg ó litros)EspirituosasNORTE-CENTRO</v>
      </c>
      <c r="B2710" s="10">
        <v>0</v>
      </c>
      <c r="C2710" s="10">
        <v>0</v>
      </c>
      <c r="D2710" s="10" t="s">
        <v>7</v>
      </c>
      <c r="E2710" s="84">
        <v>8.2451062730756224</v>
      </c>
      <c r="F2710" s="84">
        <v>9.2392971809670552</v>
      </c>
      <c r="G2710" s="84">
        <v>11.881582503259274</v>
      </c>
      <c r="H2710" s="11">
        <v>0</v>
      </c>
      <c r="I2710" s="11">
        <v>0</v>
      </c>
      <c r="J2710" s="11">
        <v>0</v>
      </c>
      <c r="K2710" s="11">
        <v>0</v>
      </c>
      <c r="L2710" s="11">
        <v>0</v>
      </c>
      <c r="M2710" s="11">
        <v>0</v>
      </c>
      <c r="N2710" s="11"/>
      <c r="O2710" s="11"/>
    </row>
    <row r="2711" spans="1:15" x14ac:dyDescent="0.35">
      <c r="A2711" s="10" t="str">
        <f t="shared" si="89"/>
        <v>DISTRIBUCION VOLUMEN X CRITERIO (kg ó litros)EspirituosasNOROESTE</v>
      </c>
      <c r="B2711" s="10">
        <v>0</v>
      </c>
      <c r="C2711" s="10">
        <v>0</v>
      </c>
      <c r="D2711" s="10" t="s">
        <v>8</v>
      </c>
      <c r="E2711" s="84">
        <v>9.3894082986397116</v>
      </c>
      <c r="F2711" s="84">
        <v>8.4352521045743334</v>
      </c>
      <c r="G2711" s="84">
        <v>7.3982671501164097</v>
      </c>
      <c r="H2711" s="11">
        <v>0</v>
      </c>
      <c r="I2711" s="11">
        <v>0</v>
      </c>
      <c r="J2711" s="11">
        <v>0</v>
      </c>
      <c r="K2711" s="11">
        <v>0</v>
      </c>
      <c r="L2711" s="11">
        <v>0</v>
      </c>
      <c r="M2711" s="11">
        <v>0</v>
      </c>
      <c r="N2711" s="11"/>
      <c r="O2711" s="11"/>
    </row>
    <row r="2712" spans="1:15" x14ac:dyDescent="0.35">
      <c r="A2712" s="10" t="str">
        <f t="shared" si="89"/>
        <v>DISTRIBUCION VOLUMEN X CRITERIO (kg ó litros)Espirituosas&lt;2MIL</v>
      </c>
      <c r="B2712" s="10">
        <v>0</v>
      </c>
      <c r="C2712" s="10">
        <v>0</v>
      </c>
      <c r="D2712" s="10" t="s">
        <v>9</v>
      </c>
      <c r="E2712" s="84">
        <v>12.831368784031058</v>
      </c>
      <c r="F2712" s="84">
        <v>10.703266152049364</v>
      </c>
      <c r="G2712" s="84">
        <v>10.835085240472553</v>
      </c>
      <c r="H2712" s="11">
        <v>0</v>
      </c>
      <c r="I2712" s="11">
        <v>0</v>
      </c>
      <c r="J2712" s="11">
        <v>0</v>
      </c>
      <c r="K2712" s="11">
        <v>0</v>
      </c>
      <c r="L2712" s="11">
        <v>0</v>
      </c>
      <c r="M2712" s="11">
        <v>0</v>
      </c>
      <c r="N2712" s="11"/>
      <c r="O2712" s="11"/>
    </row>
    <row r="2713" spans="1:15" x14ac:dyDescent="0.35">
      <c r="A2713" s="10" t="str">
        <f t="shared" si="89"/>
        <v>DISTRIBUCION VOLUMEN X CRITERIO (kg ó litros)Espirituosas2-5MIL</v>
      </c>
      <c r="B2713" s="10">
        <v>0</v>
      </c>
      <c r="C2713" s="10">
        <v>0</v>
      </c>
      <c r="D2713" s="10" t="s">
        <v>10</v>
      </c>
      <c r="E2713" s="84">
        <v>4.5959738373580183</v>
      </c>
      <c r="F2713" s="84">
        <v>3.8262570047701927</v>
      </c>
      <c r="G2713" s="84">
        <v>3.8500102024140235</v>
      </c>
      <c r="H2713" s="11">
        <v>0</v>
      </c>
      <c r="I2713" s="11">
        <v>0</v>
      </c>
      <c r="J2713" s="11">
        <v>0</v>
      </c>
      <c r="K2713" s="11">
        <v>0</v>
      </c>
      <c r="L2713" s="11">
        <v>0</v>
      </c>
      <c r="M2713" s="11">
        <v>0</v>
      </c>
      <c r="N2713" s="11"/>
      <c r="O2713" s="11"/>
    </row>
    <row r="2714" spans="1:15" x14ac:dyDescent="0.35">
      <c r="A2714" s="10" t="str">
        <f t="shared" si="89"/>
        <v>DISTRIBUCION VOLUMEN X CRITERIO (kg ó litros)Espirituosas5-10MIL</v>
      </c>
      <c r="B2714" s="10">
        <v>0</v>
      </c>
      <c r="C2714" s="10">
        <v>0</v>
      </c>
      <c r="D2714" s="10" t="s">
        <v>11</v>
      </c>
      <c r="E2714" s="84">
        <v>5.7557079412422372</v>
      </c>
      <c r="F2714" s="84">
        <v>6.3579240762673281</v>
      </c>
      <c r="G2714" s="84">
        <v>7.7981595872608276</v>
      </c>
      <c r="H2714" s="11">
        <v>0</v>
      </c>
      <c r="I2714" s="11">
        <v>0</v>
      </c>
      <c r="J2714" s="11">
        <v>0</v>
      </c>
      <c r="K2714" s="11">
        <v>0</v>
      </c>
      <c r="L2714" s="11">
        <v>0</v>
      </c>
      <c r="M2714" s="11">
        <v>0</v>
      </c>
      <c r="N2714" s="11"/>
      <c r="O2714" s="11"/>
    </row>
    <row r="2715" spans="1:15" x14ac:dyDescent="0.35">
      <c r="A2715" s="10" t="str">
        <f t="shared" si="89"/>
        <v>DISTRIBUCION VOLUMEN X CRITERIO (kg ó litros)Espirituosas10-30MIL</v>
      </c>
      <c r="B2715" s="10">
        <v>0</v>
      </c>
      <c r="C2715" s="10">
        <v>0</v>
      </c>
      <c r="D2715" s="10" t="s">
        <v>12</v>
      </c>
      <c r="E2715" s="84">
        <v>13.81272682830163</v>
      </c>
      <c r="F2715" s="84">
        <v>15.447316354362822</v>
      </c>
      <c r="G2715" s="84">
        <v>18.467476987938838</v>
      </c>
      <c r="H2715" s="11">
        <v>0</v>
      </c>
      <c r="I2715" s="11">
        <v>0</v>
      </c>
      <c r="J2715" s="11">
        <v>0</v>
      </c>
      <c r="K2715" s="11">
        <v>0</v>
      </c>
      <c r="L2715" s="11">
        <v>0</v>
      </c>
      <c r="M2715" s="11">
        <v>0</v>
      </c>
      <c r="N2715" s="11"/>
      <c r="O2715" s="11"/>
    </row>
    <row r="2716" spans="1:15" x14ac:dyDescent="0.35">
      <c r="A2716" s="10" t="str">
        <f t="shared" si="89"/>
        <v>DISTRIBUCION VOLUMEN X CRITERIO (kg ó litros)Espirituosas30-100MIL</v>
      </c>
      <c r="B2716" s="10">
        <v>0</v>
      </c>
      <c r="C2716" s="10">
        <v>0</v>
      </c>
      <c r="D2716" s="10" t="s">
        <v>13</v>
      </c>
      <c r="E2716" s="84">
        <v>22.211604531833981</v>
      </c>
      <c r="F2716" s="84">
        <v>19.686603047177307</v>
      </c>
      <c r="G2716" s="84">
        <v>20.218292301512424</v>
      </c>
      <c r="H2716" s="11">
        <v>0</v>
      </c>
      <c r="I2716" s="11">
        <v>0</v>
      </c>
      <c r="J2716" s="11">
        <v>0</v>
      </c>
      <c r="K2716" s="11">
        <v>0</v>
      </c>
      <c r="L2716" s="11">
        <v>0</v>
      </c>
      <c r="M2716" s="11">
        <v>0</v>
      </c>
      <c r="N2716" s="11"/>
      <c r="O2716" s="11"/>
    </row>
    <row r="2717" spans="1:15" x14ac:dyDescent="0.35">
      <c r="A2717" s="10" t="str">
        <f t="shared" si="89"/>
        <v>DISTRIBUCION VOLUMEN X CRITERIO (kg ó litros)Espirituosas100-200MIL</v>
      </c>
      <c r="B2717" s="10">
        <v>0</v>
      </c>
      <c r="C2717" s="10">
        <v>0</v>
      </c>
      <c r="D2717" s="10" t="s">
        <v>14</v>
      </c>
      <c r="E2717" s="84">
        <v>8.856274032250278</v>
      </c>
      <c r="F2717" s="84">
        <v>8.6277399197389837</v>
      </c>
      <c r="G2717" s="84">
        <v>9.5347869519844171</v>
      </c>
      <c r="H2717" s="11">
        <v>0</v>
      </c>
      <c r="I2717" s="11">
        <v>0</v>
      </c>
      <c r="J2717" s="11">
        <v>0</v>
      </c>
      <c r="K2717" s="11">
        <v>0</v>
      </c>
      <c r="L2717" s="11">
        <v>0</v>
      </c>
      <c r="M2717" s="11">
        <v>0</v>
      </c>
      <c r="N2717" s="11"/>
      <c r="O2717" s="11"/>
    </row>
    <row r="2718" spans="1:15" x14ac:dyDescent="0.35">
      <c r="A2718" s="10" t="str">
        <f t="shared" si="89"/>
        <v>DISTRIBUCION VOLUMEN X CRITERIO (kg ó litros)Espirituosas200-500MIL</v>
      </c>
      <c r="B2718" s="10">
        <v>0</v>
      </c>
      <c r="C2718" s="10">
        <v>0</v>
      </c>
      <c r="D2718" s="10" t="s">
        <v>15</v>
      </c>
      <c r="E2718" s="84">
        <v>14.181243508721428</v>
      </c>
      <c r="F2718" s="84">
        <v>17.21274043234725</v>
      </c>
      <c r="G2718" s="84">
        <v>13.890992368965533</v>
      </c>
      <c r="H2718" s="11">
        <v>0</v>
      </c>
      <c r="I2718" s="11">
        <v>0</v>
      </c>
      <c r="J2718" s="11">
        <v>0</v>
      </c>
      <c r="K2718" s="11">
        <v>0</v>
      </c>
      <c r="L2718" s="11">
        <v>0</v>
      </c>
      <c r="M2718" s="11">
        <v>0</v>
      </c>
      <c r="N2718" s="11"/>
      <c r="O2718" s="11"/>
    </row>
    <row r="2719" spans="1:15" x14ac:dyDescent="0.35">
      <c r="A2719" s="10" t="str">
        <f t="shared" si="89"/>
        <v>DISTRIBUCION VOLUMEN X CRITERIO (kg ó litros)Espirituosas&gt;500MIL</v>
      </c>
      <c r="B2719" s="10">
        <v>0</v>
      </c>
      <c r="C2719" s="10">
        <v>0</v>
      </c>
      <c r="D2719" s="10" t="s">
        <v>16</v>
      </c>
      <c r="E2719" s="84">
        <v>17.755106691574557</v>
      </c>
      <c r="F2719" s="84">
        <v>18.138163597743045</v>
      </c>
      <c r="G2719" s="84">
        <v>15.405193475416427</v>
      </c>
      <c r="H2719" s="11">
        <v>0</v>
      </c>
      <c r="I2719" s="11">
        <v>0</v>
      </c>
      <c r="J2719" s="11">
        <v>0</v>
      </c>
      <c r="K2719" s="11">
        <v>0</v>
      </c>
      <c r="L2719" s="11">
        <v>0</v>
      </c>
      <c r="M2719" s="11">
        <v>0</v>
      </c>
      <c r="N2719" s="11"/>
      <c r="O2719" s="11"/>
    </row>
    <row r="2720" spans="1:15" x14ac:dyDescent="0.35">
      <c r="A2720" s="10" t="str">
        <f t="shared" si="89"/>
        <v>DISTRIBUCION VOLUMEN X CRITERIO (kg ó litros)EspirituosasDE 15 A 19 AÑOS</v>
      </c>
      <c r="B2720" s="10">
        <v>0</v>
      </c>
      <c r="C2720" s="10">
        <v>0</v>
      </c>
      <c r="D2720" s="10" t="s">
        <v>35</v>
      </c>
      <c r="E2720" s="84">
        <v>3.4287182325730656</v>
      </c>
      <c r="F2720" s="84">
        <v>1.6115537262155224</v>
      </c>
      <c r="G2720" s="84">
        <v>3.3033810178297491</v>
      </c>
      <c r="H2720" s="11">
        <v>0</v>
      </c>
      <c r="I2720" s="11">
        <v>0</v>
      </c>
      <c r="J2720" s="11">
        <v>0</v>
      </c>
      <c r="K2720" s="11">
        <v>0</v>
      </c>
      <c r="L2720" s="11">
        <v>0</v>
      </c>
      <c r="M2720" s="11">
        <v>0</v>
      </c>
      <c r="N2720" s="11"/>
      <c r="O2720" s="11"/>
    </row>
    <row r="2721" spans="1:15" x14ac:dyDescent="0.35">
      <c r="A2721" s="10" t="str">
        <f t="shared" si="89"/>
        <v>DISTRIBUCION VOLUMEN X CRITERIO (kg ó litros)EspirituosasDE 20 A 24 AÑOS</v>
      </c>
      <c r="B2721" s="10">
        <v>0</v>
      </c>
      <c r="C2721" s="10">
        <v>0</v>
      </c>
      <c r="D2721" s="10" t="s">
        <v>36</v>
      </c>
      <c r="E2721" s="84">
        <v>5.1774244418832227</v>
      </c>
      <c r="F2721" s="84">
        <v>6.1217209622888875</v>
      </c>
      <c r="G2721" s="84">
        <v>4.2536650554318456</v>
      </c>
      <c r="H2721" s="11">
        <v>0</v>
      </c>
      <c r="I2721" s="11">
        <v>0</v>
      </c>
      <c r="J2721" s="11">
        <v>0</v>
      </c>
      <c r="K2721" s="11">
        <v>0</v>
      </c>
      <c r="L2721" s="11">
        <v>0</v>
      </c>
      <c r="M2721" s="11">
        <v>0</v>
      </c>
      <c r="N2721" s="11"/>
      <c r="O2721" s="11"/>
    </row>
    <row r="2722" spans="1:15" x14ac:dyDescent="0.35">
      <c r="A2722" s="10" t="str">
        <f t="shared" si="89"/>
        <v>DISTRIBUCION VOLUMEN X CRITERIO (kg ó litros)EspirituosasDE 25 A 34 AÑOS</v>
      </c>
      <c r="B2722" s="10">
        <v>0</v>
      </c>
      <c r="C2722" s="10">
        <v>0</v>
      </c>
      <c r="D2722" s="10" t="s">
        <v>37</v>
      </c>
      <c r="E2722" s="84">
        <v>15.23098473428319</v>
      </c>
      <c r="F2722" s="84">
        <v>16.306282192342149</v>
      </c>
      <c r="G2722" s="84">
        <v>11.510927549077781</v>
      </c>
      <c r="H2722" s="11">
        <v>0</v>
      </c>
      <c r="I2722" s="11">
        <v>0</v>
      </c>
      <c r="J2722" s="11">
        <v>0</v>
      </c>
      <c r="K2722" s="11">
        <v>0</v>
      </c>
      <c r="L2722" s="11">
        <v>0</v>
      </c>
      <c r="M2722" s="11">
        <v>0</v>
      </c>
      <c r="N2722" s="11"/>
      <c r="O2722" s="11"/>
    </row>
    <row r="2723" spans="1:15" x14ac:dyDescent="0.35">
      <c r="A2723" s="10" t="str">
        <f t="shared" si="89"/>
        <v>DISTRIBUCION VOLUMEN X CRITERIO (kg ó litros)EspirituosasDE 35 A 49 AÑOS</v>
      </c>
      <c r="B2723" s="10">
        <v>0</v>
      </c>
      <c r="C2723" s="10">
        <v>0</v>
      </c>
      <c r="D2723" s="10" t="s">
        <v>38</v>
      </c>
      <c r="E2723" s="84">
        <v>20.831544179965888</v>
      </c>
      <c r="F2723" s="84">
        <v>22.306425268920666</v>
      </c>
      <c r="G2723" s="84">
        <v>20.079395481004639</v>
      </c>
      <c r="H2723" s="11">
        <v>0</v>
      </c>
      <c r="I2723" s="11">
        <v>0</v>
      </c>
      <c r="J2723" s="11">
        <v>0</v>
      </c>
      <c r="K2723" s="11">
        <v>0</v>
      </c>
      <c r="L2723" s="11">
        <v>0</v>
      </c>
      <c r="M2723" s="11">
        <v>0</v>
      </c>
      <c r="N2723" s="11"/>
      <c r="O2723" s="11"/>
    </row>
    <row r="2724" spans="1:15" x14ac:dyDescent="0.35">
      <c r="A2724" s="10" t="str">
        <f t="shared" si="89"/>
        <v>DISTRIBUCION VOLUMEN X CRITERIO (kg ó litros)EspirituosasDE 50 A 59 AÑOS</v>
      </c>
      <c r="B2724" s="10">
        <v>0</v>
      </c>
      <c r="C2724" s="10">
        <v>0</v>
      </c>
      <c r="D2724" s="10" t="s">
        <v>39</v>
      </c>
      <c r="E2724" s="84">
        <v>24.465241151350774</v>
      </c>
      <c r="F2724" s="84">
        <v>25.885439477739258</v>
      </c>
      <c r="G2724" s="84">
        <v>21.627786083083322</v>
      </c>
      <c r="H2724" s="11">
        <v>0</v>
      </c>
      <c r="I2724" s="11">
        <v>0</v>
      </c>
      <c r="J2724" s="11">
        <v>0</v>
      </c>
      <c r="K2724" s="11">
        <v>0</v>
      </c>
      <c r="L2724" s="11">
        <v>0</v>
      </c>
      <c r="M2724" s="11">
        <v>0</v>
      </c>
      <c r="N2724" s="11"/>
      <c r="O2724" s="11"/>
    </row>
    <row r="2725" spans="1:15" x14ac:dyDescent="0.35">
      <c r="A2725" s="10" t="str">
        <f t="shared" si="89"/>
        <v>DISTRIBUCION VOLUMEN X CRITERIO (kg ó litros)EspirituosasDE 60 A 75 AÑOS</v>
      </c>
      <c r="B2725" s="10">
        <v>0</v>
      </c>
      <c r="C2725" s="10">
        <v>0</v>
      </c>
      <c r="D2725" s="10" t="s">
        <v>40</v>
      </c>
      <c r="E2725" s="84">
        <v>30.86608830902372</v>
      </c>
      <c r="F2725" s="84">
        <v>27.768586905372729</v>
      </c>
      <c r="G2725" s="84">
        <v>39.224839429218115</v>
      </c>
      <c r="H2725" s="11">
        <v>0</v>
      </c>
      <c r="I2725" s="11">
        <v>0</v>
      </c>
      <c r="J2725" s="11">
        <v>0</v>
      </c>
      <c r="K2725" s="11">
        <v>0</v>
      </c>
      <c r="L2725" s="11">
        <v>0</v>
      </c>
      <c r="M2725" s="11">
        <v>0</v>
      </c>
      <c r="N2725" s="11"/>
      <c r="O2725" s="11"/>
    </row>
    <row r="2726" spans="1:15" x14ac:dyDescent="0.35">
      <c r="A2726" s="10" t="str">
        <f t="shared" si="89"/>
        <v>DISTRIBUCION VOLUMEN X CRITERIO (kg ó litros)EspirituosasNIVEL ALTO</v>
      </c>
      <c r="B2726" s="10">
        <v>0</v>
      </c>
      <c r="C2726" s="10">
        <v>0</v>
      </c>
      <c r="D2726" s="10" t="s">
        <v>203</v>
      </c>
      <c r="E2726" s="84">
        <v>17.976412384794777</v>
      </c>
      <c r="F2726" s="84">
        <v>19.499054019117477</v>
      </c>
      <c r="G2726" s="84">
        <v>21.349104970997306</v>
      </c>
      <c r="H2726" s="11">
        <v>0</v>
      </c>
      <c r="I2726" s="11">
        <v>0</v>
      </c>
      <c r="J2726" s="11">
        <v>0</v>
      </c>
      <c r="K2726" s="11">
        <v>0</v>
      </c>
      <c r="L2726" s="11">
        <v>0</v>
      </c>
      <c r="M2726" s="11">
        <v>0</v>
      </c>
      <c r="N2726" s="11"/>
      <c r="O2726" s="11"/>
    </row>
    <row r="2727" spans="1:15" x14ac:dyDescent="0.35">
      <c r="A2727" s="10" t="str">
        <f t="shared" si="89"/>
        <v>DISTRIBUCION VOLUMEN X CRITERIO (kg ó litros)EspirituosasNIVEL MEDIO ALTO</v>
      </c>
      <c r="B2727" s="10">
        <v>0</v>
      </c>
      <c r="C2727" s="10">
        <v>0</v>
      </c>
      <c r="D2727" s="10" t="s">
        <v>204</v>
      </c>
      <c r="E2727" s="84">
        <v>12.340383501602478</v>
      </c>
      <c r="F2727" s="84">
        <v>12.805417135338542</v>
      </c>
      <c r="G2727" s="84">
        <v>12.954395005677565</v>
      </c>
      <c r="H2727" s="11">
        <v>0</v>
      </c>
      <c r="I2727" s="11">
        <v>0</v>
      </c>
      <c r="J2727" s="11">
        <v>0</v>
      </c>
      <c r="K2727" s="11">
        <v>0</v>
      </c>
      <c r="L2727" s="11">
        <v>0</v>
      </c>
      <c r="M2727" s="11">
        <v>0</v>
      </c>
      <c r="N2727" s="11"/>
      <c r="O2727" s="11"/>
    </row>
    <row r="2728" spans="1:15" x14ac:dyDescent="0.35">
      <c r="A2728" s="10" t="str">
        <f t="shared" si="89"/>
        <v>DISTRIBUCION VOLUMEN X CRITERIO (kg ó litros)EspirituosasNIVEL MEDIO</v>
      </c>
      <c r="B2728" s="10">
        <v>0</v>
      </c>
      <c r="C2728" s="10">
        <v>0</v>
      </c>
      <c r="D2728" s="10" t="s">
        <v>205</v>
      </c>
      <c r="E2728" s="84">
        <v>28.929631486830985</v>
      </c>
      <c r="F2728" s="84">
        <v>26.68970913893645</v>
      </c>
      <c r="G2728" s="84">
        <v>27.446414254699892</v>
      </c>
      <c r="H2728" s="11">
        <v>0</v>
      </c>
      <c r="I2728" s="11">
        <v>0</v>
      </c>
      <c r="J2728" s="11">
        <v>0</v>
      </c>
      <c r="K2728" s="11">
        <v>0</v>
      </c>
      <c r="L2728" s="11">
        <v>0</v>
      </c>
      <c r="M2728" s="11">
        <v>0</v>
      </c>
      <c r="N2728" s="11"/>
      <c r="O2728" s="11"/>
    </row>
    <row r="2729" spans="1:15" x14ac:dyDescent="0.35">
      <c r="A2729" s="10" t="str">
        <f t="shared" si="89"/>
        <v>DISTRIBUCION VOLUMEN X CRITERIO (kg ó litros)EspirituosasNIVEL MEDIO BAJO</v>
      </c>
      <c r="B2729" s="10">
        <v>0</v>
      </c>
      <c r="C2729" s="10">
        <v>0</v>
      </c>
      <c r="D2729" s="10" t="s">
        <v>206</v>
      </c>
      <c r="E2729" s="84">
        <v>13.407628754663556</v>
      </c>
      <c r="F2729" s="84">
        <v>13.56620454037715</v>
      </c>
      <c r="G2729" s="84">
        <v>14.9037754531481</v>
      </c>
      <c r="H2729" s="11">
        <v>0</v>
      </c>
      <c r="I2729" s="11">
        <v>0</v>
      </c>
      <c r="J2729" s="11">
        <v>0</v>
      </c>
      <c r="K2729" s="11">
        <v>0</v>
      </c>
      <c r="L2729" s="11">
        <v>0</v>
      </c>
      <c r="M2729" s="11">
        <v>0</v>
      </c>
      <c r="N2729" s="11"/>
      <c r="O2729" s="11"/>
    </row>
    <row r="2730" spans="1:15" x14ac:dyDescent="0.35">
      <c r="A2730" s="10" t="str">
        <f t="shared" si="89"/>
        <v>DISTRIBUCION VOLUMEN X CRITERIO (kg ó litros)EspirituosasNIVEL BAJO</v>
      </c>
      <c r="B2730" s="10">
        <v>0</v>
      </c>
      <c r="C2730" s="10">
        <v>0</v>
      </c>
      <c r="D2730" s="10" t="s">
        <v>207</v>
      </c>
      <c r="E2730" s="84">
        <v>27.345954134378413</v>
      </c>
      <c r="F2730" s="84">
        <v>27.439623482037305</v>
      </c>
      <c r="G2730" s="84">
        <v>23.346305661193323</v>
      </c>
      <c r="H2730" s="11">
        <v>0</v>
      </c>
      <c r="I2730" s="11">
        <v>0</v>
      </c>
      <c r="J2730" s="11">
        <v>0</v>
      </c>
      <c r="K2730" s="11">
        <v>0</v>
      </c>
      <c r="L2730" s="11">
        <v>0</v>
      </c>
      <c r="M2730" s="11">
        <v>0</v>
      </c>
      <c r="N2730" s="11"/>
      <c r="O2730" s="11"/>
    </row>
    <row r="2731" spans="1:15" x14ac:dyDescent="0.35">
      <c r="A2731" s="10" t="str">
        <f t="shared" si="89"/>
        <v>DISTRIBUCION VOLUMEN X CRITERIO (kg ó litros)EspirituosasHOMBRE</v>
      </c>
      <c r="B2731" s="10">
        <v>0</v>
      </c>
      <c r="C2731" s="10">
        <v>0</v>
      </c>
      <c r="D2731" s="10" t="s">
        <v>17</v>
      </c>
      <c r="E2731" s="84">
        <v>50.595501302462623</v>
      </c>
      <c r="F2731" s="84">
        <v>51.552022616420615</v>
      </c>
      <c r="G2731" s="84">
        <v>54.609839528311653</v>
      </c>
      <c r="H2731" s="11">
        <v>0</v>
      </c>
      <c r="I2731" s="11">
        <v>0</v>
      </c>
      <c r="J2731" s="11">
        <v>0</v>
      </c>
      <c r="K2731" s="11">
        <v>0</v>
      </c>
      <c r="L2731" s="11">
        <v>0</v>
      </c>
      <c r="M2731" s="11">
        <v>0</v>
      </c>
      <c r="N2731" s="11"/>
      <c r="O2731" s="11"/>
    </row>
    <row r="2732" spans="1:15" x14ac:dyDescent="0.35">
      <c r="A2732" s="10" t="str">
        <f t="shared" si="89"/>
        <v>DISTRIBUCION VOLUMEN X CRITERIO (kg ó litros)EspirituosasMUJER</v>
      </c>
      <c r="B2732" s="10">
        <v>0</v>
      </c>
      <c r="C2732" s="10">
        <v>0</v>
      </c>
      <c r="D2732" s="10" t="s">
        <v>18</v>
      </c>
      <c r="E2732" s="84">
        <v>49.404499893836942</v>
      </c>
      <c r="F2732" s="84">
        <v>48.447978852141219</v>
      </c>
      <c r="G2732" s="84">
        <v>45.390141842791223</v>
      </c>
      <c r="H2732" s="11">
        <v>0</v>
      </c>
      <c r="I2732" s="11">
        <v>0</v>
      </c>
      <c r="J2732" s="11">
        <v>0</v>
      </c>
      <c r="K2732" s="11">
        <v>0</v>
      </c>
      <c r="L2732" s="11">
        <v>0</v>
      </c>
      <c r="M2732" s="11">
        <v>0</v>
      </c>
      <c r="N2732" s="11"/>
      <c r="O2732" s="11"/>
    </row>
    <row r="2733" spans="1:15" x14ac:dyDescent="0.35">
      <c r="A2733" s="10" t="str">
        <f>$B$1713&amp;$C$2733&amp;D2733</f>
        <v>DISTRIBUCION VOLUMEN X CRITERIO (kg ó litros)WhiskyT.ESPAÑA</v>
      </c>
      <c r="B2733" s="10">
        <v>0</v>
      </c>
      <c r="C2733" s="10" t="s">
        <v>143</v>
      </c>
      <c r="D2733" s="10" t="s">
        <v>32</v>
      </c>
      <c r="E2733" s="84">
        <v>100</v>
      </c>
      <c r="F2733" s="84">
        <v>100</v>
      </c>
      <c r="G2733" s="84">
        <v>100</v>
      </c>
      <c r="H2733" s="11">
        <v>0</v>
      </c>
      <c r="I2733" s="11">
        <v>0</v>
      </c>
      <c r="J2733" s="11">
        <v>0</v>
      </c>
      <c r="K2733" s="11">
        <v>0</v>
      </c>
      <c r="L2733" s="11">
        <v>0</v>
      </c>
      <c r="M2733" s="11">
        <v>0</v>
      </c>
      <c r="N2733" s="11"/>
      <c r="O2733" s="11"/>
    </row>
    <row r="2734" spans="1:15" x14ac:dyDescent="0.35">
      <c r="A2734" s="10" t="str">
        <f t="shared" ref="A2734:A2762" si="90">$B$1713&amp;$C$2733&amp;D2734</f>
        <v>DISTRIBUCION VOLUMEN X CRITERIO (kg ó litros)WhiskyBCN AM</v>
      </c>
      <c r="B2734" s="10">
        <v>0</v>
      </c>
      <c r="C2734" s="10">
        <v>0</v>
      </c>
      <c r="D2734" s="10" t="s">
        <v>1</v>
      </c>
      <c r="E2734" s="84">
        <v>7.3342062316278334</v>
      </c>
      <c r="F2734" s="84">
        <v>6.9321625341729005</v>
      </c>
      <c r="G2734" s="84">
        <v>3.8254349684831399</v>
      </c>
      <c r="H2734" s="11">
        <v>0</v>
      </c>
      <c r="I2734" s="11">
        <v>0</v>
      </c>
      <c r="J2734" s="11">
        <v>0</v>
      </c>
      <c r="K2734" s="11">
        <v>0</v>
      </c>
      <c r="L2734" s="11">
        <v>0</v>
      </c>
      <c r="M2734" s="11">
        <v>0</v>
      </c>
      <c r="N2734" s="11"/>
      <c r="O2734" s="11"/>
    </row>
    <row r="2735" spans="1:15" x14ac:dyDescent="0.35">
      <c r="A2735" s="10" t="str">
        <f t="shared" si="90"/>
        <v>DISTRIBUCION VOLUMEN X CRITERIO (kg ó litros)WhiskyREST.CAT ARAGON</v>
      </c>
      <c r="B2735" s="10">
        <v>0</v>
      </c>
      <c r="C2735" s="10">
        <v>0</v>
      </c>
      <c r="D2735" s="10" t="s">
        <v>2</v>
      </c>
      <c r="E2735" s="84">
        <v>7.6556706211551209</v>
      </c>
      <c r="F2735" s="84">
        <v>10.901352481072287</v>
      </c>
      <c r="G2735" s="84">
        <v>12.79420266705363</v>
      </c>
      <c r="H2735" s="11">
        <v>0</v>
      </c>
      <c r="I2735" s="11">
        <v>0</v>
      </c>
      <c r="J2735" s="11">
        <v>0</v>
      </c>
      <c r="K2735" s="11">
        <v>0</v>
      </c>
      <c r="L2735" s="11">
        <v>0</v>
      </c>
      <c r="M2735" s="11">
        <v>0</v>
      </c>
      <c r="N2735" s="11"/>
      <c r="O2735" s="11"/>
    </row>
    <row r="2736" spans="1:15" x14ac:dyDescent="0.35">
      <c r="A2736" s="10" t="str">
        <f t="shared" si="90"/>
        <v>DISTRIBUCION VOLUMEN X CRITERIO (kg ó litros)WhiskyLEVANTE</v>
      </c>
      <c r="B2736" s="10">
        <v>0</v>
      </c>
      <c r="C2736" s="10">
        <v>0</v>
      </c>
      <c r="D2736" s="10" t="s">
        <v>3</v>
      </c>
      <c r="E2736" s="84">
        <v>17.805645038594957</v>
      </c>
      <c r="F2736" s="84">
        <v>18.529341409555663</v>
      </c>
      <c r="G2736" s="84">
        <v>23.47022913090418</v>
      </c>
      <c r="H2736" s="11">
        <v>0</v>
      </c>
      <c r="I2736" s="11">
        <v>0</v>
      </c>
      <c r="J2736" s="11">
        <v>0</v>
      </c>
      <c r="K2736" s="11">
        <v>0</v>
      </c>
      <c r="L2736" s="11">
        <v>0</v>
      </c>
      <c r="M2736" s="11">
        <v>0</v>
      </c>
      <c r="N2736" s="11"/>
      <c r="O2736" s="11"/>
    </row>
    <row r="2737" spans="1:15" x14ac:dyDescent="0.35">
      <c r="A2737" s="10" t="str">
        <f t="shared" si="90"/>
        <v>DISTRIBUCION VOLUMEN X CRITERIO (kg ó litros)WhiskyANDALUCIA</v>
      </c>
      <c r="B2737" s="10">
        <v>0</v>
      </c>
      <c r="C2737" s="10">
        <v>0</v>
      </c>
      <c r="D2737" s="10" t="s">
        <v>4</v>
      </c>
      <c r="E2737" s="84">
        <v>12.707633393717197</v>
      </c>
      <c r="F2737" s="84">
        <v>16.937281086817269</v>
      </c>
      <c r="G2737" s="84">
        <v>18.217129003463185</v>
      </c>
      <c r="H2737" s="11">
        <v>0</v>
      </c>
      <c r="I2737" s="11">
        <v>0</v>
      </c>
      <c r="J2737" s="11">
        <v>0</v>
      </c>
      <c r="K2737" s="11">
        <v>0</v>
      </c>
      <c r="L2737" s="11">
        <v>0</v>
      </c>
      <c r="M2737" s="11">
        <v>0</v>
      </c>
      <c r="N2737" s="11"/>
      <c r="O2737" s="11"/>
    </row>
    <row r="2738" spans="1:15" x14ac:dyDescent="0.35">
      <c r="A2738" s="10" t="str">
        <f t="shared" si="90"/>
        <v>DISTRIBUCION VOLUMEN X CRITERIO (kg ó litros)WhiskyMDD AM</v>
      </c>
      <c r="B2738" s="10">
        <v>0</v>
      </c>
      <c r="C2738" s="10">
        <v>0</v>
      </c>
      <c r="D2738" s="10" t="s">
        <v>5</v>
      </c>
      <c r="E2738" s="84">
        <v>27.923693917071148</v>
      </c>
      <c r="F2738" s="84">
        <v>16.39396916653849</v>
      </c>
      <c r="G2738" s="84">
        <v>12.272545443713167</v>
      </c>
      <c r="H2738" s="11">
        <v>0</v>
      </c>
      <c r="I2738" s="11">
        <v>0</v>
      </c>
      <c r="J2738" s="11">
        <v>0</v>
      </c>
      <c r="K2738" s="11">
        <v>0</v>
      </c>
      <c r="L2738" s="11">
        <v>0</v>
      </c>
      <c r="M2738" s="11">
        <v>0</v>
      </c>
      <c r="N2738" s="11"/>
      <c r="O2738" s="11"/>
    </row>
    <row r="2739" spans="1:15" x14ac:dyDescent="0.35">
      <c r="A2739" s="10" t="str">
        <f t="shared" si="90"/>
        <v>DISTRIBUCION VOLUMEN X CRITERIO (kg ó litros)WhiskyRTO CENTRO</v>
      </c>
      <c r="B2739" s="10">
        <v>0</v>
      </c>
      <c r="C2739" s="10">
        <v>0</v>
      </c>
      <c r="D2739" s="10" t="s">
        <v>6</v>
      </c>
      <c r="E2739" s="84">
        <v>19.297413460705993</v>
      </c>
      <c r="F2739" s="84">
        <v>21.032800745170032</v>
      </c>
      <c r="G2739" s="84">
        <v>20.231093366469782</v>
      </c>
      <c r="H2739" s="11">
        <v>0</v>
      </c>
      <c r="I2739" s="11">
        <v>0</v>
      </c>
      <c r="J2739" s="11">
        <v>0</v>
      </c>
      <c r="K2739" s="11">
        <v>0</v>
      </c>
      <c r="L2739" s="11">
        <v>0</v>
      </c>
      <c r="M2739" s="11">
        <v>0</v>
      </c>
      <c r="N2739" s="11"/>
      <c r="O2739" s="11"/>
    </row>
    <row r="2740" spans="1:15" x14ac:dyDescent="0.35">
      <c r="A2740" s="10" t="str">
        <f t="shared" si="90"/>
        <v>DISTRIBUCION VOLUMEN X CRITERIO (kg ó litros)WhiskyNORTE-CENTRO</v>
      </c>
      <c r="B2740" s="10">
        <v>0</v>
      </c>
      <c r="C2740" s="10">
        <v>0</v>
      </c>
      <c r="D2740" s="10" t="s">
        <v>7</v>
      </c>
      <c r="E2740" s="84">
        <v>3.7858112113768523</v>
      </c>
      <c r="F2740" s="84">
        <v>3.5606953992764772</v>
      </c>
      <c r="G2740" s="84">
        <v>4.5943926669642625</v>
      </c>
      <c r="H2740" s="11">
        <v>0</v>
      </c>
      <c r="I2740" s="11">
        <v>0</v>
      </c>
      <c r="J2740" s="11">
        <v>0</v>
      </c>
      <c r="K2740" s="11">
        <v>0</v>
      </c>
      <c r="L2740" s="11">
        <v>0</v>
      </c>
      <c r="M2740" s="11">
        <v>0</v>
      </c>
      <c r="N2740" s="11"/>
      <c r="O2740" s="11"/>
    </row>
    <row r="2741" spans="1:15" x14ac:dyDescent="0.35">
      <c r="A2741" s="10" t="str">
        <f t="shared" si="90"/>
        <v>DISTRIBUCION VOLUMEN X CRITERIO (kg ó litros)WhiskyNOROESTE</v>
      </c>
      <c r="B2741" s="10">
        <v>0</v>
      </c>
      <c r="C2741" s="10">
        <v>0</v>
      </c>
      <c r="D2741" s="10" t="s">
        <v>8</v>
      </c>
      <c r="E2741" s="84">
        <v>3.4899280289041679</v>
      </c>
      <c r="F2741" s="84">
        <v>5.7124010618438588</v>
      </c>
      <c r="G2741" s="84">
        <v>4.5949593353445177</v>
      </c>
      <c r="H2741" s="11">
        <v>0</v>
      </c>
      <c r="I2741" s="11">
        <v>0</v>
      </c>
      <c r="J2741" s="11">
        <v>0</v>
      </c>
      <c r="K2741" s="11">
        <v>0</v>
      </c>
      <c r="L2741" s="11">
        <v>0</v>
      </c>
      <c r="M2741" s="11">
        <v>0</v>
      </c>
      <c r="N2741" s="11"/>
      <c r="O2741" s="11"/>
    </row>
    <row r="2742" spans="1:15" x14ac:dyDescent="0.35">
      <c r="A2742" s="10" t="str">
        <f t="shared" si="90"/>
        <v>DISTRIBUCION VOLUMEN X CRITERIO (kg ó litros)Whisky&lt;2MIL</v>
      </c>
      <c r="B2742" s="10">
        <v>0</v>
      </c>
      <c r="C2742" s="10">
        <v>0</v>
      </c>
      <c r="D2742" s="10" t="s">
        <v>9</v>
      </c>
      <c r="E2742" s="84">
        <v>1.8430096410663954</v>
      </c>
      <c r="F2742" s="84">
        <v>3.7092862579365748</v>
      </c>
      <c r="G2742" s="84">
        <v>4.450723986831095</v>
      </c>
      <c r="H2742" s="11">
        <v>0</v>
      </c>
      <c r="I2742" s="11">
        <v>0</v>
      </c>
      <c r="J2742" s="11">
        <v>0</v>
      </c>
      <c r="K2742" s="11">
        <v>0</v>
      </c>
      <c r="L2742" s="11">
        <v>0</v>
      </c>
      <c r="M2742" s="11">
        <v>0</v>
      </c>
      <c r="N2742" s="11"/>
      <c r="O2742" s="11"/>
    </row>
    <row r="2743" spans="1:15" x14ac:dyDescent="0.35">
      <c r="A2743" s="10" t="str">
        <f t="shared" si="90"/>
        <v>DISTRIBUCION VOLUMEN X CRITERIO (kg ó litros)Whisky2-5MIL</v>
      </c>
      <c r="B2743" s="10">
        <v>0</v>
      </c>
      <c r="C2743" s="10">
        <v>0</v>
      </c>
      <c r="D2743" s="10" t="s">
        <v>10</v>
      </c>
      <c r="E2743" s="84">
        <v>5.8920817493432756</v>
      </c>
      <c r="F2743" s="84">
        <v>4.8211656483498349</v>
      </c>
      <c r="G2743" s="84">
        <v>3.0914389881781323</v>
      </c>
      <c r="H2743" s="11">
        <v>0</v>
      </c>
      <c r="I2743" s="11">
        <v>0</v>
      </c>
      <c r="J2743" s="11">
        <v>0</v>
      </c>
      <c r="K2743" s="11">
        <v>0</v>
      </c>
      <c r="L2743" s="11">
        <v>0</v>
      </c>
      <c r="M2743" s="11">
        <v>0</v>
      </c>
      <c r="N2743" s="11"/>
      <c r="O2743" s="11"/>
    </row>
    <row r="2744" spans="1:15" x14ac:dyDescent="0.35">
      <c r="A2744" s="10" t="str">
        <f t="shared" si="90"/>
        <v>DISTRIBUCION VOLUMEN X CRITERIO (kg ó litros)Whisky5-10MIL</v>
      </c>
      <c r="B2744" s="10">
        <v>0</v>
      </c>
      <c r="C2744" s="10">
        <v>0</v>
      </c>
      <c r="D2744" s="10" t="s">
        <v>11</v>
      </c>
      <c r="E2744" s="84">
        <v>3.2037455816316887</v>
      </c>
      <c r="F2744" s="84">
        <v>4.9552698354702951</v>
      </c>
      <c r="G2744" s="84">
        <v>3.1201157683993861</v>
      </c>
      <c r="H2744" s="11">
        <v>0</v>
      </c>
      <c r="I2744" s="11">
        <v>0</v>
      </c>
      <c r="J2744" s="11">
        <v>0</v>
      </c>
      <c r="K2744" s="11">
        <v>0</v>
      </c>
      <c r="L2744" s="11">
        <v>0</v>
      </c>
      <c r="M2744" s="11">
        <v>0</v>
      </c>
      <c r="N2744" s="11"/>
      <c r="O2744" s="11"/>
    </row>
    <row r="2745" spans="1:15" x14ac:dyDescent="0.35">
      <c r="A2745" s="10" t="str">
        <f t="shared" si="90"/>
        <v>DISTRIBUCION VOLUMEN X CRITERIO (kg ó litros)Whisky10-30MIL</v>
      </c>
      <c r="B2745" s="10">
        <v>0</v>
      </c>
      <c r="C2745" s="10">
        <v>0</v>
      </c>
      <c r="D2745" s="10" t="s">
        <v>12</v>
      </c>
      <c r="E2745" s="84">
        <v>9.6546173963389279</v>
      </c>
      <c r="F2745" s="84">
        <v>16.244832421271163</v>
      </c>
      <c r="G2745" s="84">
        <v>18.381070232491354</v>
      </c>
      <c r="H2745" s="11">
        <v>0</v>
      </c>
      <c r="I2745" s="11">
        <v>0</v>
      </c>
      <c r="J2745" s="11">
        <v>0</v>
      </c>
      <c r="K2745" s="11">
        <v>0</v>
      </c>
      <c r="L2745" s="11">
        <v>0</v>
      </c>
      <c r="M2745" s="11">
        <v>0</v>
      </c>
      <c r="N2745" s="11"/>
      <c r="O2745" s="11"/>
    </row>
    <row r="2746" spans="1:15" x14ac:dyDescent="0.35">
      <c r="A2746" s="10" t="str">
        <f t="shared" si="90"/>
        <v>DISTRIBUCION VOLUMEN X CRITERIO (kg ó litros)Whisky30-100MIL</v>
      </c>
      <c r="B2746" s="10">
        <v>0</v>
      </c>
      <c r="C2746" s="10">
        <v>0</v>
      </c>
      <c r="D2746" s="10" t="s">
        <v>13</v>
      </c>
      <c r="E2746" s="84">
        <v>16.979651331321712</v>
      </c>
      <c r="F2746" s="84">
        <v>20.194293687641469</v>
      </c>
      <c r="G2746" s="84">
        <v>24.565258393628604</v>
      </c>
      <c r="H2746" s="11">
        <v>0</v>
      </c>
      <c r="I2746" s="11">
        <v>0</v>
      </c>
      <c r="J2746" s="11">
        <v>0</v>
      </c>
      <c r="K2746" s="11">
        <v>0</v>
      </c>
      <c r="L2746" s="11">
        <v>0</v>
      </c>
      <c r="M2746" s="11">
        <v>0</v>
      </c>
      <c r="N2746" s="11"/>
      <c r="O2746" s="11"/>
    </row>
    <row r="2747" spans="1:15" x14ac:dyDescent="0.35">
      <c r="A2747" s="10" t="str">
        <f t="shared" si="90"/>
        <v>DISTRIBUCION VOLUMEN X CRITERIO (kg ó litros)Whisky100-200MIL</v>
      </c>
      <c r="B2747" s="10">
        <v>0</v>
      </c>
      <c r="C2747" s="10">
        <v>0</v>
      </c>
      <c r="D2747" s="10" t="s">
        <v>14</v>
      </c>
      <c r="E2747" s="84">
        <v>4.5060488921172821</v>
      </c>
      <c r="F2747" s="84">
        <v>3.5380685117105175</v>
      </c>
      <c r="G2747" s="84">
        <v>3.7059754701012029</v>
      </c>
      <c r="H2747" s="11">
        <v>0</v>
      </c>
      <c r="I2747" s="11">
        <v>0</v>
      </c>
      <c r="J2747" s="11">
        <v>0</v>
      </c>
      <c r="K2747" s="11">
        <v>0</v>
      </c>
      <c r="L2747" s="11">
        <v>0</v>
      </c>
      <c r="M2747" s="11">
        <v>0</v>
      </c>
      <c r="N2747" s="11"/>
      <c r="O2747" s="11"/>
    </row>
    <row r="2748" spans="1:15" x14ac:dyDescent="0.35">
      <c r="A2748" s="10" t="str">
        <f t="shared" si="90"/>
        <v>DISTRIBUCION VOLUMEN X CRITERIO (kg ó litros)Whisky200-500MIL</v>
      </c>
      <c r="B2748" s="10">
        <v>0</v>
      </c>
      <c r="C2748" s="10">
        <v>0</v>
      </c>
      <c r="D2748" s="10" t="s">
        <v>15</v>
      </c>
      <c r="E2748" s="84">
        <v>23.05155554176778</v>
      </c>
      <c r="F2748" s="84">
        <v>21.357668503589963</v>
      </c>
      <c r="G2748" s="84">
        <v>24.569912549422192</v>
      </c>
      <c r="H2748" s="11">
        <v>0</v>
      </c>
      <c r="I2748" s="11">
        <v>0</v>
      </c>
      <c r="J2748" s="11">
        <v>0</v>
      </c>
      <c r="K2748" s="11">
        <v>0</v>
      </c>
      <c r="L2748" s="11">
        <v>0</v>
      </c>
      <c r="M2748" s="11">
        <v>0</v>
      </c>
      <c r="N2748" s="11"/>
      <c r="O2748" s="11"/>
    </row>
    <row r="2749" spans="1:15" x14ac:dyDescent="0.35">
      <c r="A2749" s="10" t="str">
        <f t="shared" si="90"/>
        <v>DISTRIBUCION VOLUMEN X CRITERIO (kg ó litros)Whisky&gt;500MIL</v>
      </c>
      <c r="B2749" s="10">
        <v>0</v>
      </c>
      <c r="C2749" s="10">
        <v>0</v>
      </c>
      <c r="D2749" s="10" t="s">
        <v>16</v>
      </c>
      <c r="E2749" s="84">
        <v>34.869280213135568</v>
      </c>
      <c r="F2749" s="84">
        <v>25.179418121654457</v>
      </c>
      <c r="G2749" s="84">
        <v>18.115498885994814</v>
      </c>
      <c r="H2749" s="11">
        <v>0</v>
      </c>
      <c r="I2749" s="11">
        <v>0</v>
      </c>
      <c r="J2749" s="11">
        <v>0</v>
      </c>
      <c r="K2749" s="11">
        <v>0</v>
      </c>
      <c r="L2749" s="11">
        <v>0</v>
      </c>
      <c r="M2749" s="11">
        <v>0</v>
      </c>
      <c r="N2749" s="11"/>
      <c r="O2749" s="11"/>
    </row>
    <row r="2750" spans="1:15" x14ac:dyDescent="0.35">
      <c r="A2750" s="10" t="str">
        <f t="shared" si="90"/>
        <v>DISTRIBUCION VOLUMEN X CRITERIO (kg ó litros)WhiskyDE 15 A 19 AÑOS</v>
      </c>
      <c r="B2750" s="10">
        <v>0</v>
      </c>
      <c r="C2750" s="10">
        <v>0</v>
      </c>
      <c r="D2750" s="10" t="s">
        <v>35</v>
      </c>
      <c r="E2750" s="84">
        <v>0.91173881432671777</v>
      </c>
      <c r="F2750" s="84" t="s">
        <v>213</v>
      </c>
      <c r="G2750" s="84">
        <v>1.1410953911722375</v>
      </c>
      <c r="H2750" s="11">
        <v>0</v>
      </c>
      <c r="I2750" s="11">
        <v>0</v>
      </c>
      <c r="J2750" s="11">
        <v>0</v>
      </c>
      <c r="K2750" s="11">
        <v>0</v>
      </c>
      <c r="L2750" s="11">
        <v>0</v>
      </c>
      <c r="M2750" s="11">
        <v>0</v>
      </c>
      <c r="N2750" s="11"/>
      <c r="O2750" s="11"/>
    </row>
    <row r="2751" spans="1:15" x14ac:dyDescent="0.35">
      <c r="A2751" s="10" t="str">
        <f t="shared" si="90"/>
        <v>DISTRIBUCION VOLUMEN X CRITERIO (kg ó litros)WhiskyDE 20 A 24 AÑOS</v>
      </c>
      <c r="B2751" s="10">
        <v>0</v>
      </c>
      <c r="C2751" s="10">
        <v>0</v>
      </c>
      <c r="D2751" s="10" t="s">
        <v>36</v>
      </c>
      <c r="E2751" s="84">
        <v>1.192845932482943</v>
      </c>
      <c r="F2751" s="84">
        <v>3.148054727877589</v>
      </c>
      <c r="G2751" s="84">
        <v>2.412281233287318</v>
      </c>
      <c r="H2751" s="11">
        <v>0</v>
      </c>
      <c r="I2751" s="11">
        <v>0</v>
      </c>
      <c r="J2751" s="11">
        <v>0</v>
      </c>
      <c r="K2751" s="11">
        <v>0</v>
      </c>
      <c r="L2751" s="11">
        <v>0</v>
      </c>
      <c r="M2751" s="11">
        <v>0</v>
      </c>
      <c r="N2751" s="11"/>
      <c r="O2751" s="11"/>
    </row>
    <row r="2752" spans="1:15" x14ac:dyDescent="0.35">
      <c r="A2752" s="10" t="str">
        <f t="shared" si="90"/>
        <v>DISTRIBUCION VOLUMEN X CRITERIO (kg ó litros)WhiskyDE 25 A 34 AÑOS</v>
      </c>
      <c r="B2752" s="10">
        <v>0</v>
      </c>
      <c r="C2752" s="10">
        <v>0</v>
      </c>
      <c r="D2752" s="10" t="s">
        <v>37</v>
      </c>
      <c r="E2752" s="84">
        <v>4.8726926395382621</v>
      </c>
      <c r="F2752" s="84">
        <v>9.5247288881823469</v>
      </c>
      <c r="G2752" s="84">
        <v>12.02691764760046</v>
      </c>
      <c r="H2752" s="11">
        <v>0</v>
      </c>
      <c r="I2752" s="11">
        <v>0</v>
      </c>
      <c r="J2752" s="11">
        <v>0</v>
      </c>
      <c r="K2752" s="11">
        <v>0</v>
      </c>
      <c r="L2752" s="11">
        <v>0</v>
      </c>
      <c r="M2752" s="11">
        <v>0</v>
      </c>
      <c r="N2752" s="11"/>
      <c r="O2752" s="11"/>
    </row>
    <row r="2753" spans="1:15" x14ac:dyDescent="0.35">
      <c r="A2753" s="10" t="str">
        <f t="shared" si="90"/>
        <v>DISTRIBUCION VOLUMEN X CRITERIO (kg ó litros)WhiskyDE 35 A 49 AÑOS</v>
      </c>
      <c r="B2753" s="10">
        <v>0</v>
      </c>
      <c r="C2753" s="10">
        <v>0</v>
      </c>
      <c r="D2753" s="10" t="s">
        <v>38</v>
      </c>
      <c r="E2753" s="84">
        <v>17.579274528977816</v>
      </c>
      <c r="F2753" s="84">
        <v>16.179936202474675</v>
      </c>
      <c r="G2753" s="84">
        <v>14.360899076461422</v>
      </c>
      <c r="H2753" s="11">
        <v>0</v>
      </c>
      <c r="I2753" s="11">
        <v>0</v>
      </c>
      <c r="J2753" s="11">
        <v>0</v>
      </c>
      <c r="K2753" s="11">
        <v>0</v>
      </c>
      <c r="L2753" s="11">
        <v>0</v>
      </c>
      <c r="M2753" s="11">
        <v>0</v>
      </c>
      <c r="N2753" s="11"/>
      <c r="O2753" s="11"/>
    </row>
    <row r="2754" spans="1:15" x14ac:dyDescent="0.35">
      <c r="A2754" s="10" t="str">
        <f t="shared" si="90"/>
        <v>DISTRIBUCION VOLUMEN X CRITERIO (kg ó litros)WhiskyDE 50 A 59 AÑOS</v>
      </c>
      <c r="B2754" s="10">
        <v>0</v>
      </c>
      <c r="C2754" s="10">
        <v>0</v>
      </c>
      <c r="D2754" s="10" t="s">
        <v>39</v>
      </c>
      <c r="E2754" s="84">
        <v>17.098965993731476</v>
      </c>
      <c r="F2754" s="84">
        <v>20.3945372504445</v>
      </c>
      <c r="G2754" s="84">
        <v>16.806010577526916</v>
      </c>
      <c r="H2754" s="11">
        <v>0</v>
      </c>
      <c r="I2754" s="11">
        <v>0</v>
      </c>
      <c r="J2754" s="11">
        <v>0</v>
      </c>
      <c r="K2754" s="11">
        <v>0</v>
      </c>
      <c r="L2754" s="11">
        <v>0</v>
      </c>
      <c r="M2754" s="11">
        <v>0</v>
      </c>
      <c r="N2754" s="11"/>
      <c r="O2754" s="11"/>
    </row>
    <row r="2755" spans="1:15" x14ac:dyDescent="0.35">
      <c r="A2755" s="10" t="str">
        <f t="shared" si="90"/>
        <v>DISTRIBUCION VOLUMEN X CRITERIO (kg ó litros)WhiskyDE 60 A 75 AÑOS</v>
      </c>
      <c r="B2755" s="10">
        <v>0</v>
      </c>
      <c r="C2755" s="10">
        <v>0</v>
      </c>
      <c r="D2755" s="10" t="s">
        <v>40</v>
      </c>
      <c r="E2755" s="84">
        <v>58.344479980972878</v>
      </c>
      <c r="F2755" s="84">
        <v>50.752742564260558</v>
      </c>
      <c r="G2755" s="84">
        <v>53.252788418016586</v>
      </c>
      <c r="H2755" s="11">
        <v>0</v>
      </c>
      <c r="I2755" s="11">
        <v>0</v>
      </c>
      <c r="J2755" s="11">
        <v>0</v>
      </c>
      <c r="K2755" s="11">
        <v>0</v>
      </c>
      <c r="L2755" s="11">
        <v>0</v>
      </c>
      <c r="M2755" s="11">
        <v>0</v>
      </c>
      <c r="N2755" s="11"/>
      <c r="O2755" s="11"/>
    </row>
    <row r="2756" spans="1:15" x14ac:dyDescent="0.35">
      <c r="A2756" s="10" t="str">
        <f t="shared" si="90"/>
        <v>DISTRIBUCION VOLUMEN X CRITERIO (kg ó litros)WhiskyNIVEL ALTO</v>
      </c>
      <c r="B2756" s="10">
        <v>0</v>
      </c>
      <c r="C2756" s="10">
        <v>0</v>
      </c>
      <c r="D2756" s="10" t="s">
        <v>203</v>
      </c>
      <c r="E2756" s="84">
        <v>23.087977692843605</v>
      </c>
      <c r="F2756" s="84">
        <v>27.601825646816518</v>
      </c>
      <c r="G2756" s="84">
        <v>38.65787797594831</v>
      </c>
      <c r="H2756" s="11">
        <v>0</v>
      </c>
      <c r="I2756" s="11">
        <v>0</v>
      </c>
      <c r="J2756" s="11">
        <v>0</v>
      </c>
      <c r="K2756" s="11">
        <v>0</v>
      </c>
      <c r="L2756" s="11">
        <v>0</v>
      </c>
      <c r="M2756" s="11">
        <v>0</v>
      </c>
      <c r="N2756" s="11"/>
      <c r="O2756" s="11"/>
    </row>
    <row r="2757" spans="1:15" x14ac:dyDescent="0.35">
      <c r="A2757" s="10" t="str">
        <f t="shared" si="90"/>
        <v>DISTRIBUCION VOLUMEN X CRITERIO (kg ó litros)WhiskyNIVEL MEDIO ALTO</v>
      </c>
      <c r="B2757" s="10">
        <v>0</v>
      </c>
      <c r="C2757" s="10">
        <v>0</v>
      </c>
      <c r="D2757" s="10" t="s">
        <v>204</v>
      </c>
      <c r="E2757" s="84">
        <v>6.9268910825388774</v>
      </c>
      <c r="F2757" s="84">
        <v>4.413816303157593</v>
      </c>
      <c r="G2757" s="84">
        <v>5.0574286511590838</v>
      </c>
      <c r="H2757" s="11">
        <v>0</v>
      </c>
      <c r="I2757" s="11">
        <v>0</v>
      </c>
      <c r="J2757" s="11">
        <v>0</v>
      </c>
      <c r="K2757" s="11">
        <v>0</v>
      </c>
      <c r="L2757" s="11">
        <v>0</v>
      </c>
      <c r="M2757" s="11">
        <v>0</v>
      </c>
      <c r="N2757" s="11"/>
      <c r="O2757" s="11"/>
    </row>
    <row r="2758" spans="1:15" x14ac:dyDescent="0.35">
      <c r="A2758" s="10" t="str">
        <f t="shared" si="90"/>
        <v>DISTRIBUCION VOLUMEN X CRITERIO (kg ó litros)WhiskyNIVEL MEDIO</v>
      </c>
      <c r="B2758" s="10">
        <v>0</v>
      </c>
      <c r="C2758" s="10">
        <v>0</v>
      </c>
      <c r="D2758" s="10" t="s">
        <v>205</v>
      </c>
      <c r="E2758" s="84">
        <v>19.932758955078654</v>
      </c>
      <c r="F2758" s="84">
        <v>14.690633115186309</v>
      </c>
      <c r="G2758" s="84">
        <v>12.984835858139238</v>
      </c>
      <c r="H2758" s="11">
        <v>0</v>
      </c>
      <c r="I2758" s="11">
        <v>0</v>
      </c>
      <c r="J2758" s="11">
        <v>0</v>
      </c>
      <c r="K2758" s="11">
        <v>0</v>
      </c>
      <c r="L2758" s="11">
        <v>0</v>
      </c>
      <c r="M2758" s="11">
        <v>0</v>
      </c>
      <c r="N2758" s="11"/>
      <c r="O2758" s="11"/>
    </row>
    <row r="2759" spans="1:15" x14ac:dyDescent="0.35">
      <c r="A2759" s="10" t="str">
        <f t="shared" si="90"/>
        <v>DISTRIBUCION VOLUMEN X CRITERIO (kg ó litros)WhiskyNIVEL MEDIO BAJO</v>
      </c>
      <c r="B2759" s="10">
        <v>0</v>
      </c>
      <c r="C2759" s="10">
        <v>0</v>
      </c>
      <c r="D2759" s="10" t="s">
        <v>206</v>
      </c>
      <c r="E2759" s="84">
        <v>11.365077511692016</v>
      </c>
      <c r="F2759" s="84">
        <v>13.393474036883537</v>
      </c>
      <c r="G2759" s="84">
        <v>13.319274733879832</v>
      </c>
      <c r="H2759" s="11">
        <v>0</v>
      </c>
      <c r="I2759" s="11">
        <v>0</v>
      </c>
      <c r="J2759" s="11">
        <v>0</v>
      </c>
      <c r="K2759" s="11">
        <v>0</v>
      </c>
      <c r="L2759" s="11">
        <v>0</v>
      </c>
      <c r="M2759" s="11">
        <v>0</v>
      </c>
      <c r="N2759" s="11"/>
      <c r="O2759" s="11"/>
    </row>
    <row r="2760" spans="1:15" x14ac:dyDescent="0.35">
      <c r="A2760" s="10" t="str">
        <f t="shared" si="90"/>
        <v>DISTRIBUCION VOLUMEN X CRITERIO (kg ó litros)WhiskyNIVEL BAJO</v>
      </c>
      <c r="B2760" s="10">
        <v>0</v>
      </c>
      <c r="C2760" s="10">
        <v>0</v>
      </c>
      <c r="D2760" s="10" t="s">
        <v>207</v>
      </c>
      <c r="E2760" s="84">
        <v>38.687278476535717</v>
      </c>
      <c r="F2760" s="84">
        <v>39.900259705558071</v>
      </c>
      <c r="G2760" s="84">
        <v>29.980572092481061</v>
      </c>
      <c r="H2760" s="11">
        <v>0</v>
      </c>
      <c r="I2760" s="11">
        <v>0</v>
      </c>
      <c r="J2760" s="11">
        <v>0</v>
      </c>
      <c r="K2760" s="11">
        <v>0</v>
      </c>
      <c r="L2760" s="11">
        <v>0</v>
      </c>
      <c r="M2760" s="11">
        <v>0</v>
      </c>
      <c r="N2760" s="11"/>
      <c r="O2760" s="11"/>
    </row>
    <row r="2761" spans="1:15" x14ac:dyDescent="0.35">
      <c r="A2761" s="10" t="str">
        <f t="shared" si="90"/>
        <v>DISTRIBUCION VOLUMEN X CRITERIO (kg ó litros)WhiskyHOMBRE</v>
      </c>
      <c r="B2761" s="10">
        <v>0</v>
      </c>
      <c r="C2761" s="10">
        <v>0</v>
      </c>
      <c r="D2761" s="10" t="s">
        <v>17</v>
      </c>
      <c r="E2761" s="84">
        <v>75.413945845058905</v>
      </c>
      <c r="F2761" s="84">
        <v>78.062275141217413</v>
      </c>
      <c r="G2761" s="84">
        <v>80.069504467685491</v>
      </c>
      <c r="H2761" s="11">
        <v>0</v>
      </c>
      <c r="I2761" s="11">
        <v>0</v>
      </c>
      <c r="J2761" s="11">
        <v>0</v>
      </c>
      <c r="K2761" s="11">
        <v>0</v>
      </c>
      <c r="L2761" s="11">
        <v>0</v>
      </c>
      <c r="M2761" s="11">
        <v>0</v>
      </c>
      <c r="N2761" s="11"/>
      <c r="O2761" s="11"/>
    </row>
    <row r="2762" spans="1:15" x14ac:dyDescent="0.35">
      <c r="A2762" s="10" t="str">
        <f t="shared" si="90"/>
        <v>DISTRIBUCION VOLUMEN X CRITERIO (kg ó litros)WhiskyMUJER</v>
      </c>
      <c r="B2762" s="10">
        <v>0</v>
      </c>
      <c r="C2762" s="10">
        <v>0</v>
      </c>
      <c r="D2762" s="10" t="s">
        <v>18</v>
      </c>
      <c r="E2762" s="84">
        <v>24.586036993559091</v>
      </c>
      <c r="F2762" s="84">
        <v>21.93772705399039</v>
      </c>
      <c r="G2762" s="84">
        <v>19.930477174388493</v>
      </c>
      <c r="H2762" s="11">
        <v>0</v>
      </c>
      <c r="I2762" s="11">
        <v>0</v>
      </c>
      <c r="J2762" s="11">
        <v>0</v>
      </c>
      <c r="K2762" s="11">
        <v>0</v>
      </c>
      <c r="L2762" s="11">
        <v>0</v>
      </c>
      <c r="M2762" s="11">
        <v>0</v>
      </c>
      <c r="N2762" s="11"/>
      <c r="O2762" s="11"/>
    </row>
    <row r="2763" spans="1:15" x14ac:dyDescent="0.35">
      <c r="A2763" s="10" t="str">
        <f>$B$1713&amp;$C$2763&amp;D2763</f>
        <v>DISTRIBUCION VOLUMEN X CRITERIO (kg ó litros)BrandyT.ESPAÑA</v>
      </c>
      <c r="B2763" s="10">
        <v>0</v>
      </c>
      <c r="C2763" s="10" t="s">
        <v>144</v>
      </c>
      <c r="D2763" s="10" t="s">
        <v>32</v>
      </c>
      <c r="E2763" s="84">
        <v>100</v>
      </c>
      <c r="F2763" s="84">
        <v>100</v>
      </c>
      <c r="G2763" s="84">
        <v>100</v>
      </c>
      <c r="H2763" s="11">
        <v>0</v>
      </c>
      <c r="I2763" s="11">
        <v>0</v>
      </c>
      <c r="J2763" s="11">
        <v>0</v>
      </c>
      <c r="K2763" s="11">
        <v>0</v>
      </c>
      <c r="L2763" s="11">
        <v>0</v>
      </c>
      <c r="M2763" s="11">
        <v>0</v>
      </c>
      <c r="N2763" s="11"/>
      <c r="O2763" s="11"/>
    </row>
    <row r="2764" spans="1:15" x14ac:dyDescent="0.35">
      <c r="A2764" s="10" t="str">
        <f t="shared" ref="A2764:A2792" si="91">$B$1713&amp;$C$2763&amp;D2764</f>
        <v>DISTRIBUCION VOLUMEN X CRITERIO (kg ó litros)BrandyBCN AM</v>
      </c>
      <c r="B2764" s="10">
        <v>0</v>
      </c>
      <c r="C2764" s="10">
        <v>0</v>
      </c>
      <c r="D2764" s="10" t="s">
        <v>1</v>
      </c>
      <c r="E2764" s="84">
        <v>6.6117238639648734</v>
      </c>
      <c r="F2764" s="84">
        <v>3.1820821214115336</v>
      </c>
      <c r="G2764" s="84">
        <v>20.719812857367785</v>
      </c>
      <c r="H2764" s="11">
        <v>0</v>
      </c>
      <c r="I2764" s="11">
        <v>0</v>
      </c>
      <c r="J2764" s="11">
        <v>0</v>
      </c>
      <c r="K2764" s="11">
        <v>0</v>
      </c>
      <c r="L2764" s="11">
        <v>0</v>
      </c>
      <c r="M2764" s="11">
        <v>0</v>
      </c>
      <c r="N2764" s="11"/>
      <c r="O2764" s="11"/>
    </row>
    <row r="2765" spans="1:15" x14ac:dyDescent="0.35">
      <c r="A2765" s="10" t="str">
        <f t="shared" si="91"/>
        <v>DISTRIBUCION VOLUMEN X CRITERIO (kg ó litros)BrandyREST.CAT ARAGON</v>
      </c>
      <c r="B2765" s="10">
        <v>0</v>
      </c>
      <c r="C2765" s="10">
        <v>0</v>
      </c>
      <c r="D2765" s="10" t="s">
        <v>2</v>
      </c>
      <c r="E2765" s="84">
        <v>16.673620704136667</v>
      </c>
      <c r="F2765" s="84">
        <v>28.413678419749743</v>
      </c>
      <c r="G2765" s="84">
        <v>16.547279446351908</v>
      </c>
      <c r="H2765" s="11">
        <v>0</v>
      </c>
      <c r="I2765" s="11">
        <v>0</v>
      </c>
      <c r="J2765" s="11">
        <v>0</v>
      </c>
      <c r="K2765" s="11">
        <v>0</v>
      </c>
      <c r="L2765" s="11">
        <v>0</v>
      </c>
      <c r="M2765" s="11">
        <v>0</v>
      </c>
      <c r="N2765" s="11"/>
      <c r="O2765" s="11"/>
    </row>
    <row r="2766" spans="1:15" x14ac:dyDescent="0.35">
      <c r="A2766" s="10" t="str">
        <f t="shared" si="91"/>
        <v>DISTRIBUCION VOLUMEN X CRITERIO (kg ó litros)BrandyLEVANTE</v>
      </c>
      <c r="B2766" s="10">
        <v>0</v>
      </c>
      <c r="C2766" s="10">
        <v>0</v>
      </c>
      <c r="D2766" s="10" t="s">
        <v>3</v>
      </c>
      <c r="E2766" s="84">
        <v>52.642721699175333</v>
      </c>
      <c r="F2766" s="84">
        <v>33.908887345547981</v>
      </c>
      <c r="G2766" s="84">
        <v>25.332608278925377</v>
      </c>
      <c r="H2766" s="11">
        <v>0</v>
      </c>
      <c r="I2766" s="11">
        <v>0</v>
      </c>
      <c r="J2766" s="11">
        <v>0</v>
      </c>
      <c r="K2766" s="11">
        <v>0</v>
      </c>
      <c r="L2766" s="11">
        <v>0</v>
      </c>
      <c r="M2766" s="11">
        <v>0</v>
      </c>
      <c r="N2766" s="11"/>
      <c r="O2766" s="11"/>
    </row>
    <row r="2767" spans="1:15" x14ac:dyDescent="0.35">
      <c r="A2767" s="10" t="str">
        <f t="shared" si="91"/>
        <v>DISTRIBUCION VOLUMEN X CRITERIO (kg ó litros)BrandyANDALUCIA</v>
      </c>
      <c r="B2767" s="10">
        <v>0</v>
      </c>
      <c r="C2767" s="10">
        <v>0</v>
      </c>
      <c r="D2767" s="10" t="s">
        <v>4</v>
      </c>
      <c r="E2767" s="84">
        <v>4.8260265079905214</v>
      </c>
      <c r="F2767" s="84">
        <v>7.5358085133977832</v>
      </c>
      <c r="G2767" s="84">
        <v>5.6821591283501061</v>
      </c>
      <c r="H2767" s="11">
        <v>0</v>
      </c>
      <c r="I2767" s="11">
        <v>0</v>
      </c>
      <c r="J2767" s="11">
        <v>0</v>
      </c>
      <c r="K2767" s="11">
        <v>0</v>
      </c>
      <c r="L2767" s="11">
        <v>0</v>
      </c>
      <c r="M2767" s="11">
        <v>0</v>
      </c>
      <c r="N2767" s="11"/>
      <c r="O2767" s="11"/>
    </row>
    <row r="2768" spans="1:15" x14ac:dyDescent="0.35">
      <c r="A2768" s="10" t="str">
        <f t="shared" si="91"/>
        <v>DISTRIBUCION VOLUMEN X CRITERIO (kg ó litros)BrandyMDD AM</v>
      </c>
      <c r="B2768" s="10">
        <v>0</v>
      </c>
      <c r="C2768" s="10">
        <v>0</v>
      </c>
      <c r="D2768" s="10" t="s">
        <v>5</v>
      </c>
      <c r="E2768" s="84">
        <v>3.8745800792633989</v>
      </c>
      <c r="F2768" s="84">
        <v>3.0298321648443851</v>
      </c>
      <c r="G2768" s="84">
        <v>7.1487451240156039</v>
      </c>
      <c r="H2768" s="11">
        <v>0</v>
      </c>
      <c r="I2768" s="11">
        <v>0</v>
      </c>
      <c r="J2768" s="11">
        <v>0</v>
      </c>
      <c r="K2768" s="11">
        <v>0</v>
      </c>
      <c r="L2768" s="11">
        <v>0</v>
      </c>
      <c r="M2768" s="11">
        <v>0</v>
      </c>
      <c r="N2768" s="11"/>
      <c r="O2768" s="11"/>
    </row>
    <row r="2769" spans="1:15" x14ac:dyDescent="0.35">
      <c r="A2769" s="10" t="str">
        <f t="shared" si="91"/>
        <v>DISTRIBUCION VOLUMEN X CRITERIO (kg ó litros)BrandyRTO CENTRO</v>
      </c>
      <c r="B2769" s="10">
        <v>0</v>
      </c>
      <c r="C2769" s="10">
        <v>0</v>
      </c>
      <c r="D2769" s="10" t="s">
        <v>6</v>
      </c>
      <c r="E2769" s="84">
        <v>5.2907033352168344</v>
      </c>
      <c r="F2769" s="84">
        <v>2.6815545598194257</v>
      </c>
      <c r="G2769" s="84">
        <v>1.3795491923472529</v>
      </c>
      <c r="H2769" s="11">
        <v>0</v>
      </c>
      <c r="I2769" s="11">
        <v>0</v>
      </c>
      <c r="J2769" s="11">
        <v>0</v>
      </c>
      <c r="K2769" s="11">
        <v>0</v>
      </c>
      <c r="L2769" s="11">
        <v>0</v>
      </c>
      <c r="M2769" s="11">
        <v>0</v>
      </c>
      <c r="N2769" s="11"/>
      <c r="O2769" s="11"/>
    </row>
    <row r="2770" spans="1:15" x14ac:dyDescent="0.35">
      <c r="A2770" s="10" t="str">
        <f t="shared" si="91"/>
        <v>DISTRIBUCION VOLUMEN X CRITERIO (kg ó litros)BrandyNORTE-CENTRO</v>
      </c>
      <c r="B2770" s="10">
        <v>0</v>
      </c>
      <c r="C2770" s="10">
        <v>0</v>
      </c>
      <c r="D2770" s="10" t="s">
        <v>7</v>
      </c>
      <c r="E2770" s="84">
        <v>5.3325645019257344</v>
      </c>
      <c r="F2770" s="84">
        <v>19.269064459473366</v>
      </c>
      <c r="G2770" s="84">
        <v>19.231411288044097</v>
      </c>
      <c r="H2770" s="11">
        <v>0</v>
      </c>
      <c r="I2770" s="11">
        <v>0</v>
      </c>
      <c r="J2770" s="11">
        <v>0</v>
      </c>
      <c r="K2770" s="11">
        <v>0</v>
      </c>
      <c r="L2770" s="11">
        <v>0</v>
      </c>
      <c r="M2770" s="11">
        <v>0</v>
      </c>
      <c r="N2770" s="11"/>
      <c r="O2770" s="11"/>
    </row>
    <row r="2771" spans="1:15" x14ac:dyDescent="0.35">
      <c r="A2771" s="10" t="str">
        <f t="shared" si="91"/>
        <v>DISTRIBUCION VOLUMEN X CRITERIO (kg ó litros)BrandyNOROESTE</v>
      </c>
      <c r="B2771" s="10">
        <v>0</v>
      </c>
      <c r="C2771" s="10">
        <v>0</v>
      </c>
      <c r="D2771" s="10" t="s">
        <v>8</v>
      </c>
      <c r="E2771" s="84">
        <v>4.7480713564824022</v>
      </c>
      <c r="F2771" s="84">
        <v>1.9790878627705983</v>
      </c>
      <c r="G2771" s="84">
        <v>3.9584235681171593</v>
      </c>
      <c r="H2771" s="11">
        <v>0</v>
      </c>
      <c r="I2771" s="11">
        <v>0</v>
      </c>
      <c r="J2771" s="11">
        <v>0</v>
      </c>
      <c r="K2771" s="11">
        <v>0</v>
      </c>
      <c r="L2771" s="11">
        <v>0</v>
      </c>
      <c r="M2771" s="11">
        <v>0</v>
      </c>
      <c r="N2771" s="11"/>
      <c r="O2771" s="11"/>
    </row>
    <row r="2772" spans="1:15" x14ac:dyDescent="0.35">
      <c r="A2772" s="10" t="str">
        <f t="shared" si="91"/>
        <v>DISTRIBUCION VOLUMEN X CRITERIO (kg ó litros)Brandy&lt;2MIL</v>
      </c>
      <c r="B2772" s="10">
        <v>0</v>
      </c>
      <c r="C2772" s="10">
        <v>0</v>
      </c>
      <c r="D2772" s="10" t="s">
        <v>9</v>
      </c>
      <c r="E2772" s="84">
        <v>6.9491577135237739</v>
      </c>
      <c r="F2772" s="84" t="s">
        <v>213</v>
      </c>
      <c r="G2772" s="84">
        <v>9.4580427781234473</v>
      </c>
      <c r="H2772" s="11">
        <v>0</v>
      </c>
      <c r="I2772" s="11">
        <v>0</v>
      </c>
      <c r="J2772" s="11">
        <v>0</v>
      </c>
      <c r="K2772" s="11">
        <v>0</v>
      </c>
      <c r="L2772" s="11">
        <v>0</v>
      </c>
      <c r="M2772" s="11">
        <v>0</v>
      </c>
      <c r="N2772" s="11"/>
      <c r="O2772" s="11"/>
    </row>
    <row r="2773" spans="1:15" x14ac:dyDescent="0.35">
      <c r="A2773" s="10" t="str">
        <f t="shared" si="91"/>
        <v>DISTRIBUCION VOLUMEN X CRITERIO (kg ó litros)Brandy2-5MIL</v>
      </c>
      <c r="B2773" s="10">
        <v>0</v>
      </c>
      <c r="C2773" s="10">
        <v>0</v>
      </c>
      <c r="D2773" s="10" t="s">
        <v>10</v>
      </c>
      <c r="E2773" s="84">
        <v>4.0337614115784364</v>
      </c>
      <c r="F2773" s="84">
        <v>1.4816710407461215</v>
      </c>
      <c r="G2773" s="84">
        <v>1.4116527224131323</v>
      </c>
      <c r="H2773" s="11">
        <v>0</v>
      </c>
      <c r="I2773" s="11">
        <v>0</v>
      </c>
      <c r="J2773" s="11">
        <v>0</v>
      </c>
      <c r="K2773" s="11">
        <v>0</v>
      </c>
      <c r="L2773" s="11">
        <v>0</v>
      </c>
      <c r="M2773" s="11">
        <v>0</v>
      </c>
      <c r="N2773" s="11"/>
      <c r="O2773" s="11"/>
    </row>
    <row r="2774" spans="1:15" x14ac:dyDescent="0.35">
      <c r="A2774" s="10" t="str">
        <f t="shared" si="91"/>
        <v>DISTRIBUCION VOLUMEN X CRITERIO (kg ó litros)Brandy5-10MIL</v>
      </c>
      <c r="B2774" s="10">
        <v>0</v>
      </c>
      <c r="C2774" s="10">
        <v>0</v>
      </c>
      <c r="D2774" s="10" t="s">
        <v>11</v>
      </c>
      <c r="E2774" s="84">
        <v>8.198524099367777</v>
      </c>
      <c r="F2774" s="84">
        <v>17.932378095120541</v>
      </c>
      <c r="G2774" s="84">
        <v>12.369629783367509</v>
      </c>
      <c r="H2774" s="11">
        <v>0</v>
      </c>
      <c r="I2774" s="11">
        <v>0</v>
      </c>
      <c r="J2774" s="11">
        <v>0</v>
      </c>
      <c r="K2774" s="11">
        <v>0</v>
      </c>
      <c r="L2774" s="11">
        <v>0</v>
      </c>
      <c r="M2774" s="11">
        <v>0</v>
      </c>
      <c r="N2774" s="11"/>
      <c r="O2774" s="11"/>
    </row>
    <row r="2775" spans="1:15" x14ac:dyDescent="0.35">
      <c r="A2775" s="10" t="str">
        <f t="shared" si="91"/>
        <v>DISTRIBUCION VOLUMEN X CRITERIO (kg ó litros)Brandy10-30MIL</v>
      </c>
      <c r="B2775" s="10">
        <v>0</v>
      </c>
      <c r="C2775" s="10">
        <v>0</v>
      </c>
      <c r="D2775" s="10" t="s">
        <v>12</v>
      </c>
      <c r="E2775" s="84">
        <v>13.568382002804366</v>
      </c>
      <c r="F2775" s="84">
        <v>27.387307531526101</v>
      </c>
      <c r="G2775" s="84">
        <v>19.880105001945676</v>
      </c>
      <c r="H2775" s="11">
        <v>0</v>
      </c>
      <c r="I2775" s="11">
        <v>0</v>
      </c>
      <c r="J2775" s="11">
        <v>0</v>
      </c>
      <c r="K2775" s="11">
        <v>0</v>
      </c>
      <c r="L2775" s="11">
        <v>0</v>
      </c>
      <c r="M2775" s="11">
        <v>0</v>
      </c>
      <c r="N2775" s="11"/>
      <c r="O2775" s="11"/>
    </row>
    <row r="2776" spans="1:15" x14ac:dyDescent="0.35">
      <c r="A2776" s="10" t="str">
        <f t="shared" si="91"/>
        <v>DISTRIBUCION VOLUMEN X CRITERIO (kg ó litros)Brandy30-100MIL</v>
      </c>
      <c r="B2776" s="10">
        <v>0</v>
      </c>
      <c r="C2776" s="10">
        <v>0</v>
      </c>
      <c r="D2776" s="10" t="s">
        <v>13</v>
      </c>
      <c r="E2776" s="84">
        <v>17.719332362758148</v>
      </c>
      <c r="F2776" s="84">
        <v>13.225035041982347</v>
      </c>
      <c r="G2776" s="84">
        <v>14.771341426882012</v>
      </c>
      <c r="H2776" s="11">
        <v>0</v>
      </c>
      <c r="I2776" s="11">
        <v>0</v>
      </c>
      <c r="J2776" s="11">
        <v>0</v>
      </c>
      <c r="K2776" s="11">
        <v>0</v>
      </c>
      <c r="L2776" s="11">
        <v>0</v>
      </c>
      <c r="M2776" s="11">
        <v>0</v>
      </c>
      <c r="N2776" s="11"/>
      <c r="O2776" s="11"/>
    </row>
    <row r="2777" spans="1:15" x14ac:dyDescent="0.35">
      <c r="A2777" s="10" t="str">
        <f t="shared" si="91"/>
        <v>DISTRIBUCION VOLUMEN X CRITERIO (kg ó litros)Brandy100-200MIL</v>
      </c>
      <c r="B2777" s="10">
        <v>0</v>
      </c>
      <c r="C2777" s="10">
        <v>0</v>
      </c>
      <c r="D2777" s="10" t="s">
        <v>14</v>
      </c>
      <c r="E2777" s="84">
        <v>1.8591691290194896</v>
      </c>
      <c r="F2777" s="84">
        <v>9.9618142494858919</v>
      </c>
      <c r="G2777" s="84">
        <v>8.1276598742659623</v>
      </c>
      <c r="H2777" s="11">
        <v>0</v>
      </c>
      <c r="I2777" s="11">
        <v>0</v>
      </c>
      <c r="J2777" s="11">
        <v>0</v>
      </c>
      <c r="K2777" s="11">
        <v>0</v>
      </c>
      <c r="L2777" s="11">
        <v>0</v>
      </c>
      <c r="M2777" s="11">
        <v>0</v>
      </c>
      <c r="N2777" s="11"/>
      <c r="O2777" s="11"/>
    </row>
    <row r="2778" spans="1:15" x14ac:dyDescent="0.35">
      <c r="A2778" s="10" t="str">
        <f t="shared" si="91"/>
        <v>DISTRIBUCION VOLUMEN X CRITERIO (kg ó litros)Brandy200-500MIL</v>
      </c>
      <c r="B2778" s="10">
        <v>0</v>
      </c>
      <c r="C2778" s="10">
        <v>0</v>
      </c>
      <c r="D2778" s="10" t="s">
        <v>15</v>
      </c>
      <c r="E2778" s="84">
        <v>40.419244203023496</v>
      </c>
      <c r="F2778" s="84">
        <v>25.647997730107292</v>
      </c>
      <c r="G2778" s="84">
        <v>11.483105158182756</v>
      </c>
      <c r="H2778" s="11">
        <v>0</v>
      </c>
      <c r="I2778" s="11">
        <v>0</v>
      </c>
      <c r="J2778" s="11">
        <v>0</v>
      </c>
      <c r="K2778" s="11">
        <v>0</v>
      </c>
      <c r="L2778" s="11">
        <v>0</v>
      </c>
      <c r="M2778" s="11">
        <v>0</v>
      </c>
      <c r="N2778" s="11"/>
      <c r="O2778" s="11"/>
    </row>
    <row r="2779" spans="1:15" x14ac:dyDescent="0.35">
      <c r="A2779" s="10" t="str">
        <f t="shared" si="91"/>
        <v>DISTRIBUCION VOLUMEN X CRITERIO (kg ó litros)Brandy&gt;500MIL</v>
      </c>
      <c r="B2779" s="10">
        <v>0</v>
      </c>
      <c r="C2779" s="10">
        <v>0</v>
      </c>
      <c r="D2779" s="10" t="s">
        <v>16</v>
      </c>
      <c r="E2779" s="84">
        <v>7.2524406203245713</v>
      </c>
      <c r="F2779" s="84">
        <v>4.363794443140347</v>
      </c>
      <c r="G2779" s="84">
        <v>22.498455458846021</v>
      </c>
      <c r="H2779" s="11">
        <v>0</v>
      </c>
      <c r="I2779" s="11">
        <v>0</v>
      </c>
      <c r="J2779" s="11">
        <v>0</v>
      </c>
      <c r="K2779" s="11">
        <v>0</v>
      </c>
      <c r="L2779" s="11">
        <v>0</v>
      </c>
      <c r="M2779" s="11">
        <v>0</v>
      </c>
      <c r="N2779" s="11"/>
      <c r="O2779" s="11"/>
    </row>
    <row r="2780" spans="1:15" x14ac:dyDescent="0.35">
      <c r="A2780" s="10" t="str">
        <f t="shared" si="91"/>
        <v>DISTRIBUCION VOLUMEN X CRITERIO (kg ó litros)BrandyDE 15 A 19 AÑOS</v>
      </c>
      <c r="B2780" s="10">
        <v>0</v>
      </c>
      <c r="C2780" s="10">
        <v>0</v>
      </c>
      <c r="D2780" s="10" t="s">
        <v>35</v>
      </c>
      <c r="E2780" s="84" t="s">
        <v>213</v>
      </c>
      <c r="F2780" s="84" t="s">
        <v>213</v>
      </c>
      <c r="G2780" s="84" t="s">
        <v>213</v>
      </c>
      <c r="H2780" s="11">
        <v>0</v>
      </c>
      <c r="I2780" s="11">
        <v>0</v>
      </c>
      <c r="J2780" s="11">
        <v>0</v>
      </c>
      <c r="K2780" s="11">
        <v>0</v>
      </c>
      <c r="L2780" s="11">
        <v>0</v>
      </c>
      <c r="M2780" s="11">
        <v>0</v>
      </c>
      <c r="N2780" s="11"/>
      <c r="O2780" s="11"/>
    </row>
    <row r="2781" spans="1:15" x14ac:dyDescent="0.35">
      <c r="A2781" s="10" t="str">
        <f t="shared" si="91"/>
        <v>DISTRIBUCION VOLUMEN X CRITERIO (kg ó litros)BrandyDE 20 A 24 AÑOS</v>
      </c>
      <c r="B2781" s="10">
        <v>0</v>
      </c>
      <c r="C2781" s="10">
        <v>0</v>
      </c>
      <c r="D2781" s="10" t="s">
        <v>36</v>
      </c>
      <c r="E2781" s="84">
        <v>0.46622434658923168</v>
      </c>
      <c r="F2781" s="84">
        <v>0.83010835242777159</v>
      </c>
      <c r="G2781" s="84">
        <v>0.42584148077528822</v>
      </c>
      <c r="H2781" s="11">
        <v>0</v>
      </c>
      <c r="I2781" s="11">
        <v>0</v>
      </c>
      <c r="J2781" s="11">
        <v>0</v>
      </c>
      <c r="K2781" s="11">
        <v>0</v>
      </c>
      <c r="L2781" s="11">
        <v>0</v>
      </c>
      <c r="M2781" s="11">
        <v>0</v>
      </c>
      <c r="N2781" s="11"/>
      <c r="O2781" s="11"/>
    </row>
    <row r="2782" spans="1:15" x14ac:dyDescent="0.35">
      <c r="A2782" s="10" t="str">
        <f t="shared" si="91"/>
        <v>DISTRIBUCION VOLUMEN X CRITERIO (kg ó litros)BrandyDE 25 A 34 AÑOS</v>
      </c>
      <c r="B2782" s="10">
        <v>0</v>
      </c>
      <c r="C2782" s="10">
        <v>0</v>
      </c>
      <c r="D2782" s="10" t="s">
        <v>37</v>
      </c>
      <c r="E2782" s="84">
        <v>3.9830734519554887</v>
      </c>
      <c r="F2782" s="84">
        <v>3.4281941634384037</v>
      </c>
      <c r="G2782" s="84">
        <v>1.2899870710998267</v>
      </c>
      <c r="H2782" s="11">
        <v>0</v>
      </c>
      <c r="I2782" s="11">
        <v>0</v>
      </c>
      <c r="J2782" s="11">
        <v>0</v>
      </c>
      <c r="K2782" s="11">
        <v>0</v>
      </c>
      <c r="L2782" s="11">
        <v>0</v>
      </c>
      <c r="M2782" s="11">
        <v>0</v>
      </c>
      <c r="N2782" s="11"/>
      <c r="O2782" s="11"/>
    </row>
    <row r="2783" spans="1:15" x14ac:dyDescent="0.35">
      <c r="A2783" s="10" t="str">
        <f t="shared" si="91"/>
        <v>DISTRIBUCION VOLUMEN X CRITERIO (kg ó litros)BrandyDE 35 A 49 AÑOS</v>
      </c>
      <c r="B2783" s="10">
        <v>0</v>
      </c>
      <c r="C2783" s="10">
        <v>0</v>
      </c>
      <c r="D2783" s="10" t="s">
        <v>38</v>
      </c>
      <c r="E2783" s="84">
        <v>7.836247566981525</v>
      </c>
      <c r="F2783" s="84">
        <v>6.0959901468419631</v>
      </c>
      <c r="G2783" s="84">
        <v>8.4920906701745089</v>
      </c>
      <c r="H2783" s="11">
        <v>0</v>
      </c>
      <c r="I2783" s="11">
        <v>0</v>
      </c>
      <c r="J2783" s="11">
        <v>0</v>
      </c>
      <c r="K2783" s="11">
        <v>0</v>
      </c>
      <c r="L2783" s="11">
        <v>0</v>
      </c>
      <c r="M2783" s="11">
        <v>0</v>
      </c>
      <c r="N2783" s="11"/>
      <c r="O2783" s="11"/>
    </row>
    <row r="2784" spans="1:15" x14ac:dyDescent="0.35">
      <c r="A2784" s="10" t="str">
        <f t="shared" si="91"/>
        <v>DISTRIBUCION VOLUMEN X CRITERIO (kg ó litros)BrandyDE 50 A 59 AÑOS</v>
      </c>
      <c r="B2784" s="10">
        <v>0</v>
      </c>
      <c r="C2784" s="10">
        <v>0</v>
      </c>
      <c r="D2784" s="10" t="s">
        <v>39</v>
      </c>
      <c r="E2784" s="84">
        <v>60.229494561714446</v>
      </c>
      <c r="F2784" s="84">
        <v>22.350895528698288</v>
      </c>
      <c r="G2784" s="84">
        <v>19.233905133339587</v>
      </c>
      <c r="H2784" s="11">
        <v>0</v>
      </c>
      <c r="I2784" s="11">
        <v>0</v>
      </c>
      <c r="J2784" s="11">
        <v>0</v>
      </c>
      <c r="K2784" s="11">
        <v>0</v>
      </c>
      <c r="L2784" s="11">
        <v>0</v>
      </c>
      <c r="M2784" s="11">
        <v>0</v>
      </c>
      <c r="N2784" s="11"/>
      <c r="O2784" s="11"/>
    </row>
    <row r="2785" spans="1:15" x14ac:dyDescent="0.35">
      <c r="A2785" s="10" t="str">
        <f t="shared" si="91"/>
        <v>DISTRIBUCION VOLUMEN X CRITERIO (kg ó litros)BrandyDE 60 A 75 AÑOS</v>
      </c>
      <c r="B2785" s="10">
        <v>0</v>
      </c>
      <c r="C2785" s="10">
        <v>0</v>
      </c>
      <c r="D2785" s="10" t="s">
        <v>40</v>
      </c>
      <c r="E2785" s="84">
        <v>27.484979753792544</v>
      </c>
      <c r="F2785" s="84">
        <v>67.294813754313736</v>
      </c>
      <c r="G2785" s="84">
        <v>70.558148101725209</v>
      </c>
      <c r="H2785" s="11">
        <v>0</v>
      </c>
      <c r="I2785" s="11">
        <v>0</v>
      </c>
      <c r="J2785" s="11">
        <v>0</v>
      </c>
      <c r="K2785" s="11">
        <v>0</v>
      </c>
      <c r="L2785" s="11">
        <v>0</v>
      </c>
      <c r="M2785" s="11">
        <v>0</v>
      </c>
      <c r="N2785" s="11"/>
      <c r="O2785" s="11"/>
    </row>
    <row r="2786" spans="1:15" x14ac:dyDescent="0.35">
      <c r="A2786" s="10" t="str">
        <f t="shared" si="91"/>
        <v>DISTRIBUCION VOLUMEN X CRITERIO (kg ó litros)BrandyNIVEL ALTO</v>
      </c>
      <c r="B2786" s="10">
        <v>0</v>
      </c>
      <c r="C2786" s="10">
        <v>0</v>
      </c>
      <c r="D2786" s="10" t="s">
        <v>203</v>
      </c>
      <c r="E2786" s="84">
        <v>2.6220384319103429</v>
      </c>
      <c r="F2786" s="84">
        <v>16.236551442474141</v>
      </c>
      <c r="G2786" s="84">
        <v>24.853257574950419</v>
      </c>
      <c r="H2786" s="11">
        <v>0</v>
      </c>
      <c r="I2786" s="11">
        <v>0</v>
      </c>
      <c r="J2786" s="11">
        <v>0</v>
      </c>
      <c r="K2786" s="11">
        <v>0</v>
      </c>
      <c r="L2786" s="11">
        <v>0</v>
      </c>
      <c r="M2786" s="11">
        <v>0</v>
      </c>
      <c r="N2786" s="11"/>
      <c r="O2786" s="11"/>
    </row>
    <row r="2787" spans="1:15" x14ac:dyDescent="0.35">
      <c r="A2787" s="10" t="str">
        <f t="shared" si="91"/>
        <v>DISTRIBUCION VOLUMEN X CRITERIO (kg ó litros)BrandyNIVEL MEDIO ALTO</v>
      </c>
      <c r="B2787" s="10">
        <v>0</v>
      </c>
      <c r="C2787" s="10">
        <v>0</v>
      </c>
      <c r="D2787" s="10" t="s">
        <v>204</v>
      </c>
      <c r="E2787" s="84">
        <v>14.331135292163436</v>
      </c>
      <c r="F2787" s="84">
        <v>5.3605641176657848</v>
      </c>
      <c r="G2787" s="84">
        <v>4.1614756311006564</v>
      </c>
      <c r="H2787" s="11">
        <v>0</v>
      </c>
      <c r="I2787" s="11">
        <v>0</v>
      </c>
      <c r="J2787" s="11">
        <v>0</v>
      </c>
      <c r="K2787" s="11">
        <v>0</v>
      </c>
      <c r="L2787" s="11">
        <v>0</v>
      </c>
      <c r="M2787" s="11">
        <v>0</v>
      </c>
      <c r="N2787" s="11"/>
      <c r="O2787" s="11"/>
    </row>
    <row r="2788" spans="1:15" x14ac:dyDescent="0.35">
      <c r="A2788" s="10" t="str">
        <f t="shared" si="91"/>
        <v>DISTRIBUCION VOLUMEN X CRITERIO (kg ó litros)BrandyNIVEL MEDIO</v>
      </c>
      <c r="B2788" s="10">
        <v>0</v>
      </c>
      <c r="C2788" s="10">
        <v>0</v>
      </c>
      <c r="D2788" s="10" t="s">
        <v>205</v>
      </c>
      <c r="E2788" s="84">
        <v>22.21408614024903</v>
      </c>
      <c r="F2788" s="84">
        <v>9.3919931720165408</v>
      </c>
      <c r="G2788" s="84">
        <v>33.240921884836553</v>
      </c>
      <c r="H2788" s="11">
        <v>0</v>
      </c>
      <c r="I2788" s="11">
        <v>0</v>
      </c>
      <c r="J2788" s="11">
        <v>0</v>
      </c>
      <c r="K2788" s="11">
        <v>0</v>
      </c>
      <c r="L2788" s="11">
        <v>0</v>
      </c>
      <c r="M2788" s="11">
        <v>0</v>
      </c>
      <c r="N2788" s="11"/>
      <c r="O2788" s="11"/>
    </row>
    <row r="2789" spans="1:15" x14ac:dyDescent="0.35">
      <c r="A2789" s="10" t="str">
        <f t="shared" si="91"/>
        <v>DISTRIBUCION VOLUMEN X CRITERIO (kg ó litros)BrandyNIVEL MEDIO BAJO</v>
      </c>
      <c r="B2789" s="10">
        <v>0</v>
      </c>
      <c r="C2789" s="10">
        <v>0</v>
      </c>
      <c r="D2789" s="10" t="s">
        <v>206</v>
      </c>
      <c r="E2789" s="84">
        <v>4.5805537274055581</v>
      </c>
      <c r="F2789" s="84">
        <v>5.7034813025563702</v>
      </c>
      <c r="G2789" s="84">
        <v>10.351078701420654</v>
      </c>
      <c r="H2789" s="11">
        <v>0</v>
      </c>
      <c r="I2789" s="11">
        <v>0</v>
      </c>
      <c r="J2789" s="11">
        <v>0</v>
      </c>
      <c r="K2789" s="11">
        <v>0</v>
      </c>
      <c r="L2789" s="11">
        <v>0</v>
      </c>
      <c r="M2789" s="11">
        <v>0</v>
      </c>
      <c r="N2789" s="11"/>
      <c r="O2789" s="11"/>
    </row>
    <row r="2790" spans="1:15" x14ac:dyDescent="0.35">
      <c r="A2790" s="10" t="str">
        <f t="shared" si="91"/>
        <v>DISTRIBUCION VOLUMEN X CRITERIO (kg ó litros)BrandyNIVEL BAJO</v>
      </c>
      <c r="B2790" s="10">
        <v>0</v>
      </c>
      <c r="C2790" s="10">
        <v>0</v>
      </c>
      <c r="D2790" s="10" t="s">
        <v>207</v>
      </c>
      <c r="E2790" s="84">
        <v>56.252198679828695</v>
      </c>
      <c r="F2790" s="84">
        <v>63.307406229504451</v>
      </c>
      <c r="G2790" s="84">
        <v>27.393252694671016</v>
      </c>
      <c r="H2790" s="11">
        <v>0</v>
      </c>
      <c r="I2790" s="11">
        <v>0</v>
      </c>
      <c r="J2790" s="11">
        <v>0</v>
      </c>
      <c r="K2790" s="11">
        <v>0</v>
      </c>
      <c r="L2790" s="11">
        <v>0</v>
      </c>
      <c r="M2790" s="11">
        <v>0</v>
      </c>
      <c r="N2790" s="11"/>
      <c r="O2790" s="11"/>
    </row>
    <row r="2791" spans="1:15" x14ac:dyDescent="0.35">
      <c r="A2791" s="10" t="str">
        <f t="shared" si="91"/>
        <v>DISTRIBUCION VOLUMEN X CRITERIO (kg ó litros)BrandyHOMBRE</v>
      </c>
      <c r="B2791" s="10">
        <v>0</v>
      </c>
      <c r="C2791" s="10">
        <v>0</v>
      </c>
      <c r="D2791" s="10" t="s">
        <v>17</v>
      </c>
      <c r="E2791" s="84">
        <v>72.191109627698964</v>
      </c>
      <c r="F2791" s="84">
        <v>79.640379002082966</v>
      </c>
      <c r="G2791" s="84">
        <v>74.28280147902899</v>
      </c>
      <c r="H2791" s="11">
        <v>0</v>
      </c>
      <c r="I2791" s="11">
        <v>0</v>
      </c>
      <c r="J2791" s="11">
        <v>0</v>
      </c>
      <c r="K2791" s="11">
        <v>0</v>
      </c>
      <c r="L2791" s="11">
        <v>0</v>
      </c>
      <c r="M2791" s="11">
        <v>0</v>
      </c>
      <c r="N2791" s="11"/>
      <c r="O2791" s="11"/>
    </row>
    <row r="2792" spans="1:15" x14ac:dyDescent="0.35">
      <c r="A2792" s="10" t="str">
        <f t="shared" si="91"/>
        <v>DISTRIBUCION VOLUMEN X CRITERIO (kg ó litros)BrandyMUJER</v>
      </c>
      <c r="B2792" s="10">
        <v>0</v>
      </c>
      <c r="C2792" s="10">
        <v>0</v>
      </c>
      <c r="D2792" s="10" t="s">
        <v>18</v>
      </c>
      <c r="E2792" s="84">
        <v>27.80889564705376</v>
      </c>
      <c r="F2792" s="84">
        <v>20.359616328188636</v>
      </c>
      <c r="G2792" s="84">
        <v>25.7171931504115</v>
      </c>
      <c r="H2792" s="11">
        <v>0</v>
      </c>
      <c r="I2792" s="11">
        <v>0</v>
      </c>
      <c r="J2792" s="11">
        <v>0</v>
      </c>
      <c r="K2792" s="11">
        <v>0</v>
      </c>
      <c r="L2792" s="11">
        <v>0</v>
      </c>
      <c r="M2792" s="11">
        <v>0</v>
      </c>
      <c r="N2792" s="11"/>
      <c r="O2792" s="11"/>
    </row>
    <row r="2793" spans="1:15" x14ac:dyDescent="0.35">
      <c r="A2793" s="10" t="str">
        <f>$B$1713&amp;$C$2793&amp;D2793</f>
        <v>DISTRIBUCION VOLUMEN X CRITERIO (kg ó litros)GinebraT.ESPAÑA</v>
      </c>
      <c r="B2793" s="10">
        <v>0</v>
      </c>
      <c r="C2793" s="10" t="s">
        <v>145</v>
      </c>
      <c r="D2793" s="10" t="s">
        <v>32</v>
      </c>
      <c r="E2793" s="84">
        <v>100</v>
      </c>
      <c r="F2793" s="84">
        <v>100</v>
      </c>
      <c r="G2793" s="84">
        <v>100</v>
      </c>
      <c r="H2793" s="11">
        <v>0</v>
      </c>
      <c r="I2793" s="11">
        <v>0</v>
      </c>
      <c r="J2793" s="11">
        <v>0</v>
      </c>
      <c r="K2793" s="11">
        <v>0</v>
      </c>
      <c r="L2793" s="11">
        <v>0</v>
      </c>
      <c r="M2793" s="11">
        <v>0</v>
      </c>
      <c r="N2793" s="11"/>
      <c r="O2793" s="11"/>
    </row>
    <row r="2794" spans="1:15" x14ac:dyDescent="0.35">
      <c r="A2794" s="10" t="str">
        <f t="shared" ref="A2794:A2822" si="92">$B$1713&amp;$C$2793&amp;D2794</f>
        <v>DISTRIBUCION VOLUMEN X CRITERIO (kg ó litros)GinebraBCN AM</v>
      </c>
      <c r="B2794" s="10">
        <v>0</v>
      </c>
      <c r="C2794" s="10">
        <v>0</v>
      </c>
      <c r="D2794" s="10" t="s">
        <v>1</v>
      </c>
      <c r="E2794" s="84">
        <v>5.4719591828792415</v>
      </c>
      <c r="F2794" s="84">
        <v>4.1817009968752838</v>
      </c>
      <c r="G2794" s="84">
        <v>6.6686658849952005</v>
      </c>
      <c r="H2794" s="11">
        <v>0</v>
      </c>
      <c r="I2794" s="11">
        <v>0</v>
      </c>
      <c r="J2794" s="11">
        <v>0</v>
      </c>
      <c r="K2794" s="11">
        <v>0</v>
      </c>
      <c r="L2794" s="11">
        <v>0</v>
      </c>
      <c r="M2794" s="11">
        <v>0</v>
      </c>
      <c r="N2794" s="11"/>
      <c r="O2794" s="11"/>
    </row>
    <row r="2795" spans="1:15" x14ac:dyDescent="0.35">
      <c r="A2795" s="10" t="str">
        <f t="shared" si="92"/>
        <v>DISTRIBUCION VOLUMEN X CRITERIO (kg ó litros)GinebraREST.CAT ARAGON</v>
      </c>
      <c r="B2795" s="10">
        <v>0</v>
      </c>
      <c r="C2795" s="10">
        <v>0</v>
      </c>
      <c r="D2795" s="10" t="s">
        <v>2</v>
      </c>
      <c r="E2795" s="84">
        <v>7.7153475684615556</v>
      </c>
      <c r="F2795" s="84">
        <v>8.8772973519740876</v>
      </c>
      <c r="G2795" s="84">
        <v>9.6799562073910952</v>
      </c>
      <c r="H2795" s="11">
        <v>0</v>
      </c>
      <c r="I2795" s="11">
        <v>0</v>
      </c>
      <c r="J2795" s="11">
        <v>0</v>
      </c>
      <c r="K2795" s="11">
        <v>0</v>
      </c>
      <c r="L2795" s="11">
        <v>0</v>
      </c>
      <c r="M2795" s="11">
        <v>0</v>
      </c>
      <c r="N2795" s="11"/>
      <c r="O2795" s="11"/>
    </row>
    <row r="2796" spans="1:15" x14ac:dyDescent="0.35">
      <c r="A2796" s="10" t="str">
        <f t="shared" si="92"/>
        <v>DISTRIBUCION VOLUMEN X CRITERIO (kg ó litros)GinebraLEVANTE</v>
      </c>
      <c r="B2796" s="10">
        <v>0</v>
      </c>
      <c r="C2796" s="10">
        <v>0</v>
      </c>
      <c r="D2796" s="10" t="s">
        <v>3</v>
      </c>
      <c r="E2796" s="84">
        <v>14.237471510309621</v>
      </c>
      <c r="F2796" s="84">
        <v>18.664992535010811</v>
      </c>
      <c r="G2796" s="84">
        <v>16.105729436324221</v>
      </c>
      <c r="H2796" s="11">
        <v>0</v>
      </c>
      <c r="I2796" s="11">
        <v>0</v>
      </c>
      <c r="J2796" s="11">
        <v>0</v>
      </c>
      <c r="K2796" s="11">
        <v>0</v>
      </c>
      <c r="L2796" s="11">
        <v>0</v>
      </c>
      <c r="M2796" s="11">
        <v>0</v>
      </c>
      <c r="N2796" s="11"/>
      <c r="O2796" s="11"/>
    </row>
    <row r="2797" spans="1:15" x14ac:dyDescent="0.35">
      <c r="A2797" s="10" t="str">
        <f t="shared" si="92"/>
        <v>DISTRIBUCION VOLUMEN X CRITERIO (kg ó litros)GinebraANDALUCIA</v>
      </c>
      <c r="B2797" s="10">
        <v>0</v>
      </c>
      <c r="C2797" s="10">
        <v>0</v>
      </c>
      <c r="D2797" s="10" t="s">
        <v>4</v>
      </c>
      <c r="E2797" s="84">
        <v>24.455245431478005</v>
      </c>
      <c r="F2797" s="84">
        <v>25.728032561213769</v>
      </c>
      <c r="G2797" s="84">
        <v>24.4396184181794</v>
      </c>
      <c r="H2797" s="11">
        <v>0</v>
      </c>
      <c r="I2797" s="11">
        <v>0</v>
      </c>
      <c r="J2797" s="11">
        <v>0</v>
      </c>
      <c r="K2797" s="11">
        <v>0</v>
      </c>
      <c r="L2797" s="11">
        <v>0</v>
      </c>
      <c r="M2797" s="11">
        <v>0</v>
      </c>
      <c r="N2797" s="11"/>
      <c r="O2797" s="11"/>
    </row>
    <row r="2798" spans="1:15" x14ac:dyDescent="0.35">
      <c r="A2798" s="10" t="str">
        <f t="shared" si="92"/>
        <v>DISTRIBUCION VOLUMEN X CRITERIO (kg ó litros)GinebraMDD AM</v>
      </c>
      <c r="B2798" s="10">
        <v>0</v>
      </c>
      <c r="C2798" s="10">
        <v>0</v>
      </c>
      <c r="D2798" s="10" t="s">
        <v>5</v>
      </c>
      <c r="E2798" s="84">
        <v>11.83755622563107</v>
      </c>
      <c r="F2798" s="84">
        <v>11.923810166432618</v>
      </c>
      <c r="G2798" s="84">
        <v>9.5580094873679187</v>
      </c>
      <c r="H2798" s="11">
        <v>0</v>
      </c>
      <c r="I2798" s="11">
        <v>0</v>
      </c>
      <c r="J2798" s="11">
        <v>0</v>
      </c>
      <c r="K2798" s="11">
        <v>0</v>
      </c>
      <c r="L2798" s="11">
        <v>0</v>
      </c>
      <c r="M2798" s="11">
        <v>0</v>
      </c>
      <c r="N2798" s="11"/>
      <c r="O2798" s="11"/>
    </row>
    <row r="2799" spans="1:15" x14ac:dyDescent="0.35">
      <c r="A2799" s="10" t="str">
        <f t="shared" si="92"/>
        <v>DISTRIBUCION VOLUMEN X CRITERIO (kg ó litros)GinebraRTO CENTRO</v>
      </c>
      <c r="B2799" s="10">
        <v>0</v>
      </c>
      <c r="C2799" s="10">
        <v>0</v>
      </c>
      <c r="D2799" s="10" t="s">
        <v>6</v>
      </c>
      <c r="E2799" s="84">
        <v>12.973140245752182</v>
      </c>
      <c r="F2799" s="84">
        <v>10.167978704513095</v>
      </c>
      <c r="G2799" s="84">
        <v>9.7863993997405334</v>
      </c>
      <c r="H2799" s="11">
        <v>0</v>
      </c>
      <c r="I2799" s="11">
        <v>0</v>
      </c>
      <c r="J2799" s="11">
        <v>0</v>
      </c>
      <c r="K2799" s="11">
        <v>0</v>
      </c>
      <c r="L2799" s="11">
        <v>0</v>
      </c>
      <c r="M2799" s="11">
        <v>0</v>
      </c>
      <c r="N2799" s="11"/>
      <c r="O2799" s="11"/>
    </row>
    <row r="2800" spans="1:15" x14ac:dyDescent="0.35">
      <c r="A2800" s="10" t="str">
        <f t="shared" si="92"/>
        <v>DISTRIBUCION VOLUMEN X CRITERIO (kg ó litros)GinebraNORTE-CENTRO</v>
      </c>
      <c r="B2800" s="10">
        <v>0</v>
      </c>
      <c r="C2800" s="10">
        <v>0</v>
      </c>
      <c r="D2800" s="10" t="s">
        <v>7</v>
      </c>
      <c r="E2800" s="84">
        <v>10.856835559721889</v>
      </c>
      <c r="F2800" s="84">
        <v>10.850941037818364</v>
      </c>
      <c r="G2800" s="84">
        <v>15.55376786206431</v>
      </c>
      <c r="H2800" s="11">
        <v>0</v>
      </c>
      <c r="I2800" s="11">
        <v>0</v>
      </c>
      <c r="J2800" s="11">
        <v>0</v>
      </c>
      <c r="K2800" s="11">
        <v>0</v>
      </c>
      <c r="L2800" s="11">
        <v>0</v>
      </c>
      <c r="M2800" s="11">
        <v>0</v>
      </c>
      <c r="N2800" s="11"/>
      <c r="O2800" s="11"/>
    </row>
    <row r="2801" spans="1:15" x14ac:dyDescent="0.35">
      <c r="A2801" s="10" t="str">
        <f t="shared" si="92"/>
        <v>DISTRIBUCION VOLUMEN X CRITERIO (kg ó litros)GinebraNOROESTE</v>
      </c>
      <c r="B2801" s="10">
        <v>0</v>
      </c>
      <c r="C2801" s="10">
        <v>0</v>
      </c>
      <c r="D2801" s="10" t="s">
        <v>8</v>
      </c>
      <c r="E2801" s="84">
        <v>12.452454990396507</v>
      </c>
      <c r="F2801" s="84">
        <v>9.6052517619892175</v>
      </c>
      <c r="G2801" s="84">
        <v>8.20784866385012</v>
      </c>
      <c r="H2801" s="11">
        <v>0</v>
      </c>
      <c r="I2801" s="11">
        <v>0</v>
      </c>
      <c r="J2801" s="11">
        <v>0</v>
      </c>
      <c r="K2801" s="11">
        <v>0</v>
      </c>
      <c r="L2801" s="11">
        <v>0</v>
      </c>
      <c r="M2801" s="11">
        <v>0</v>
      </c>
      <c r="N2801" s="11"/>
      <c r="O2801" s="11"/>
    </row>
    <row r="2802" spans="1:15" x14ac:dyDescent="0.35">
      <c r="A2802" s="10" t="str">
        <f t="shared" si="92"/>
        <v>DISTRIBUCION VOLUMEN X CRITERIO (kg ó litros)Ginebra&lt;2MIL</v>
      </c>
      <c r="B2802" s="10">
        <v>0</v>
      </c>
      <c r="C2802" s="10">
        <v>0</v>
      </c>
      <c r="D2802" s="10" t="s">
        <v>9</v>
      </c>
      <c r="E2802" s="84">
        <v>8.1873628329151344</v>
      </c>
      <c r="F2802" s="84">
        <v>5.9138433692163508</v>
      </c>
      <c r="G2802" s="84">
        <v>4.8426466892824989</v>
      </c>
      <c r="H2802" s="11">
        <v>0</v>
      </c>
      <c r="I2802" s="11">
        <v>0</v>
      </c>
      <c r="J2802" s="11">
        <v>0</v>
      </c>
      <c r="K2802" s="11">
        <v>0</v>
      </c>
      <c r="L2802" s="11">
        <v>0</v>
      </c>
      <c r="M2802" s="11">
        <v>0</v>
      </c>
      <c r="N2802" s="11"/>
      <c r="O2802" s="11"/>
    </row>
    <row r="2803" spans="1:15" x14ac:dyDescent="0.35">
      <c r="A2803" s="10" t="str">
        <f t="shared" si="92"/>
        <v>DISTRIBUCION VOLUMEN X CRITERIO (kg ó litros)Ginebra2-5MIL</v>
      </c>
      <c r="B2803" s="10">
        <v>0</v>
      </c>
      <c r="C2803" s="10">
        <v>0</v>
      </c>
      <c r="D2803" s="10" t="s">
        <v>10</v>
      </c>
      <c r="E2803" s="84">
        <v>6.2636033228343564</v>
      </c>
      <c r="F2803" s="84">
        <v>6.0750415895238445</v>
      </c>
      <c r="G2803" s="84">
        <v>5.6786640373173567</v>
      </c>
      <c r="H2803" s="11">
        <v>0</v>
      </c>
      <c r="I2803" s="11">
        <v>0</v>
      </c>
      <c r="J2803" s="11">
        <v>0</v>
      </c>
      <c r="K2803" s="11">
        <v>0</v>
      </c>
      <c r="L2803" s="11">
        <v>0</v>
      </c>
      <c r="M2803" s="11">
        <v>0</v>
      </c>
      <c r="N2803" s="11"/>
      <c r="O2803" s="11"/>
    </row>
    <row r="2804" spans="1:15" x14ac:dyDescent="0.35">
      <c r="A2804" s="10" t="str">
        <f t="shared" si="92"/>
        <v>DISTRIBUCION VOLUMEN X CRITERIO (kg ó litros)Ginebra5-10MIL</v>
      </c>
      <c r="B2804" s="10">
        <v>0</v>
      </c>
      <c r="C2804" s="10">
        <v>0</v>
      </c>
      <c r="D2804" s="10" t="s">
        <v>11</v>
      </c>
      <c r="E2804" s="84">
        <v>7.4549706133497899</v>
      </c>
      <c r="F2804" s="84">
        <v>9.3344432275167666</v>
      </c>
      <c r="G2804" s="84">
        <v>9.7416730244593381</v>
      </c>
      <c r="H2804" s="11">
        <v>0</v>
      </c>
      <c r="I2804" s="11">
        <v>0</v>
      </c>
      <c r="J2804" s="11">
        <v>0</v>
      </c>
      <c r="K2804" s="11">
        <v>0</v>
      </c>
      <c r="L2804" s="11">
        <v>0</v>
      </c>
      <c r="M2804" s="11">
        <v>0</v>
      </c>
      <c r="N2804" s="11"/>
      <c r="O2804" s="11"/>
    </row>
    <row r="2805" spans="1:15" x14ac:dyDescent="0.35">
      <c r="A2805" s="10" t="str">
        <f t="shared" si="92"/>
        <v>DISTRIBUCION VOLUMEN X CRITERIO (kg ó litros)Ginebra10-30MIL</v>
      </c>
      <c r="B2805" s="10">
        <v>0</v>
      </c>
      <c r="C2805" s="10">
        <v>0</v>
      </c>
      <c r="D2805" s="10" t="s">
        <v>12</v>
      </c>
      <c r="E2805" s="84">
        <v>14.403142255706516</v>
      </c>
      <c r="F2805" s="84">
        <v>14.029613214087949</v>
      </c>
      <c r="G2805" s="84">
        <v>21.910441313657703</v>
      </c>
      <c r="H2805" s="11">
        <v>0</v>
      </c>
      <c r="I2805" s="11">
        <v>0</v>
      </c>
      <c r="J2805" s="11">
        <v>0</v>
      </c>
      <c r="K2805" s="11">
        <v>0</v>
      </c>
      <c r="L2805" s="11">
        <v>0</v>
      </c>
      <c r="M2805" s="11">
        <v>0</v>
      </c>
      <c r="N2805" s="11"/>
      <c r="O2805" s="11"/>
    </row>
    <row r="2806" spans="1:15" x14ac:dyDescent="0.35">
      <c r="A2806" s="10" t="str">
        <f t="shared" si="92"/>
        <v>DISTRIBUCION VOLUMEN X CRITERIO (kg ó litros)Ginebra30-100MIL</v>
      </c>
      <c r="B2806" s="10">
        <v>0</v>
      </c>
      <c r="C2806" s="10">
        <v>0</v>
      </c>
      <c r="D2806" s="10" t="s">
        <v>13</v>
      </c>
      <c r="E2806" s="84">
        <v>20.312272658321874</v>
      </c>
      <c r="F2806" s="84">
        <v>21.399513589750967</v>
      </c>
      <c r="G2806" s="84">
        <v>21.668852480076488</v>
      </c>
      <c r="H2806" s="11">
        <v>0</v>
      </c>
      <c r="I2806" s="11">
        <v>0</v>
      </c>
      <c r="J2806" s="11">
        <v>0</v>
      </c>
      <c r="K2806" s="11">
        <v>0</v>
      </c>
      <c r="L2806" s="11">
        <v>0</v>
      </c>
      <c r="M2806" s="11">
        <v>0</v>
      </c>
      <c r="N2806" s="11"/>
      <c r="O2806" s="11"/>
    </row>
    <row r="2807" spans="1:15" x14ac:dyDescent="0.35">
      <c r="A2807" s="10" t="str">
        <f t="shared" si="92"/>
        <v>DISTRIBUCION VOLUMEN X CRITERIO (kg ó litros)Ginebra100-200MIL</v>
      </c>
      <c r="B2807" s="10">
        <v>0</v>
      </c>
      <c r="C2807" s="10">
        <v>0</v>
      </c>
      <c r="D2807" s="10" t="s">
        <v>14</v>
      </c>
      <c r="E2807" s="84">
        <v>11.671636502463613</v>
      </c>
      <c r="F2807" s="84">
        <v>11.008288181668641</v>
      </c>
      <c r="G2807" s="84">
        <v>11.122769280874332</v>
      </c>
      <c r="H2807" s="11">
        <v>0</v>
      </c>
      <c r="I2807" s="11">
        <v>0</v>
      </c>
      <c r="J2807" s="11">
        <v>0</v>
      </c>
      <c r="K2807" s="11">
        <v>0</v>
      </c>
      <c r="L2807" s="11">
        <v>0</v>
      </c>
      <c r="M2807" s="11">
        <v>0</v>
      </c>
      <c r="N2807" s="11"/>
      <c r="O2807" s="11"/>
    </row>
    <row r="2808" spans="1:15" x14ac:dyDescent="0.35">
      <c r="A2808" s="10" t="str">
        <f t="shared" si="92"/>
        <v>DISTRIBUCION VOLUMEN X CRITERIO (kg ó litros)Ginebra200-500MIL</v>
      </c>
      <c r="B2808" s="10">
        <v>0</v>
      </c>
      <c r="C2808" s="10">
        <v>0</v>
      </c>
      <c r="D2808" s="10" t="s">
        <v>15</v>
      </c>
      <c r="E2808" s="84">
        <v>15.955028038608058</v>
      </c>
      <c r="F2808" s="84">
        <v>16.358646207486075</v>
      </c>
      <c r="G2808" s="84">
        <v>9.1414580338879503</v>
      </c>
      <c r="H2808" s="11">
        <v>0</v>
      </c>
      <c r="I2808" s="11">
        <v>0</v>
      </c>
      <c r="J2808" s="11">
        <v>0</v>
      </c>
      <c r="K2808" s="11">
        <v>0</v>
      </c>
      <c r="L2808" s="11">
        <v>0</v>
      </c>
      <c r="M2808" s="11">
        <v>0</v>
      </c>
      <c r="N2808" s="11"/>
      <c r="O2808" s="11"/>
    </row>
    <row r="2809" spans="1:15" x14ac:dyDescent="0.35">
      <c r="A2809" s="10" t="str">
        <f t="shared" si="92"/>
        <v>DISTRIBUCION VOLUMEN X CRITERIO (kg ó litros)Ginebra&gt;500MIL</v>
      </c>
      <c r="B2809" s="10">
        <v>0</v>
      </c>
      <c r="C2809" s="10">
        <v>0</v>
      </c>
      <c r="D2809" s="10" t="s">
        <v>16</v>
      </c>
      <c r="E2809" s="84">
        <v>15.752000702428381</v>
      </c>
      <c r="F2809" s="84">
        <v>15.880622358744729</v>
      </c>
      <c r="G2809" s="84">
        <v>15.893493298778408</v>
      </c>
      <c r="H2809" s="11">
        <v>0</v>
      </c>
      <c r="I2809" s="11">
        <v>0</v>
      </c>
      <c r="J2809" s="11">
        <v>0</v>
      </c>
      <c r="K2809" s="11">
        <v>0</v>
      </c>
      <c r="L2809" s="11">
        <v>0</v>
      </c>
      <c r="M2809" s="11">
        <v>0</v>
      </c>
      <c r="N2809" s="11"/>
      <c r="O2809" s="11"/>
    </row>
    <row r="2810" spans="1:15" x14ac:dyDescent="0.35">
      <c r="A2810" s="10" t="str">
        <f t="shared" si="92"/>
        <v>DISTRIBUCION VOLUMEN X CRITERIO (kg ó litros)GinebraDE 15 A 19 AÑOS</v>
      </c>
      <c r="B2810" s="10">
        <v>0</v>
      </c>
      <c r="C2810" s="10">
        <v>0</v>
      </c>
      <c r="D2810" s="10" t="s">
        <v>35</v>
      </c>
      <c r="E2810" s="84">
        <v>2.2741594764514255</v>
      </c>
      <c r="F2810" s="84">
        <v>1.6416511979708615</v>
      </c>
      <c r="G2810" s="84">
        <v>5.1949557138955234</v>
      </c>
      <c r="H2810" s="11">
        <v>0</v>
      </c>
      <c r="I2810" s="11">
        <v>0</v>
      </c>
      <c r="J2810" s="11">
        <v>0</v>
      </c>
      <c r="K2810" s="11">
        <v>0</v>
      </c>
      <c r="L2810" s="11">
        <v>0</v>
      </c>
      <c r="M2810" s="11">
        <v>0</v>
      </c>
      <c r="N2810" s="11"/>
      <c r="O2810" s="11"/>
    </row>
    <row r="2811" spans="1:15" x14ac:dyDescent="0.35">
      <c r="A2811" s="10" t="str">
        <f t="shared" si="92"/>
        <v>DISTRIBUCION VOLUMEN X CRITERIO (kg ó litros)GinebraDE 20 A 24 AÑOS</v>
      </c>
      <c r="B2811" s="10">
        <v>0</v>
      </c>
      <c r="C2811" s="10">
        <v>0</v>
      </c>
      <c r="D2811" s="10" t="s">
        <v>36</v>
      </c>
      <c r="E2811" s="84">
        <v>5.2911319211624885</v>
      </c>
      <c r="F2811" s="84">
        <v>5.0700523952854102</v>
      </c>
      <c r="G2811" s="84">
        <v>2.5751051403872176</v>
      </c>
      <c r="H2811" s="11">
        <v>0</v>
      </c>
      <c r="I2811" s="11">
        <v>0</v>
      </c>
      <c r="J2811" s="11">
        <v>0</v>
      </c>
      <c r="K2811" s="11">
        <v>0</v>
      </c>
      <c r="L2811" s="11">
        <v>0</v>
      </c>
      <c r="M2811" s="11">
        <v>0</v>
      </c>
      <c r="N2811" s="11"/>
      <c r="O2811" s="11"/>
    </row>
    <row r="2812" spans="1:15" x14ac:dyDescent="0.35">
      <c r="A2812" s="10" t="str">
        <f t="shared" si="92"/>
        <v>DISTRIBUCION VOLUMEN X CRITERIO (kg ó litros)GinebraDE 25 A 34 AÑOS</v>
      </c>
      <c r="B2812" s="10">
        <v>0</v>
      </c>
      <c r="C2812" s="10">
        <v>0</v>
      </c>
      <c r="D2812" s="10" t="s">
        <v>37</v>
      </c>
      <c r="E2812" s="84">
        <v>16.590610885126011</v>
      </c>
      <c r="F2812" s="84">
        <v>18.067073466366836</v>
      </c>
      <c r="G2812" s="84">
        <v>10.857817474039322</v>
      </c>
      <c r="H2812" s="11">
        <v>0</v>
      </c>
      <c r="I2812" s="11">
        <v>0</v>
      </c>
      <c r="J2812" s="11">
        <v>0</v>
      </c>
      <c r="K2812" s="11">
        <v>0</v>
      </c>
      <c r="L2812" s="11">
        <v>0</v>
      </c>
      <c r="M2812" s="11">
        <v>0</v>
      </c>
      <c r="N2812" s="11"/>
      <c r="O2812" s="11"/>
    </row>
    <row r="2813" spans="1:15" x14ac:dyDescent="0.35">
      <c r="A2813" s="10" t="str">
        <f t="shared" si="92"/>
        <v>DISTRIBUCION VOLUMEN X CRITERIO (kg ó litros)GinebraDE 35 A 49 AÑOS</v>
      </c>
      <c r="B2813" s="10">
        <v>0</v>
      </c>
      <c r="C2813" s="10">
        <v>0</v>
      </c>
      <c r="D2813" s="10" t="s">
        <v>38</v>
      </c>
      <c r="E2813" s="84">
        <v>26.409048898932298</v>
      </c>
      <c r="F2813" s="84">
        <v>22.489466001489021</v>
      </c>
      <c r="G2813" s="84">
        <v>18.513668610070429</v>
      </c>
      <c r="H2813" s="11">
        <v>0</v>
      </c>
      <c r="I2813" s="11">
        <v>0</v>
      </c>
      <c r="J2813" s="11">
        <v>0</v>
      </c>
      <c r="K2813" s="11">
        <v>0</v>
      </c>
      <c r="L2813" s="11">
        <v>0</v>
      </c>
      <c r="M2813" s="11">
        <v>0</v>
      </c>
      <c r="N2813" s="11"/>
      <c r="O2813" s="11"/>
    </row>
    <row r="2814" spans="1:15" x14ac:dyDescent="0.35">
      <c r="A2814" s="10" t="str">
        <f t="shared" si="92"/>
        <v>DISTRIBUCION VOLUMEN X CRITERIO (kg ó litros)GinebraDE 50 A 59 AÑOS</v>
      </c>
      <c r="B2814" s="10">
        <v>0</v>
      </c>
      <c r="C2814" s="10">
        <v>0</v>
      </c>
      <c r="D2814" s="10" t="s">
        <v>39</v>
      </c>
      <c r="E2814" s="84">
        <v>19.343250202795872</v>
      </c>
      <c r="F2814" s="84">
        <v>22.860349473528601</v>
      </c>
      <c r="G2814" s="84">
        <v>23.96472851609245</v>
      </c>
      <c r="H2814" s="11">
        <v>0</v>
      </c>
      <c r="I2814" s="11">
        <v>0</v>
      </c>
      <c r="J2814" s="11">
        <v>0</v>
      </c>
      <c r="K2814" s="11">
        <v>0</v>
      </c>
      <c r="L2814" s="11">
        <v>0</v>
      </c>
      <c r="M2814" s="11">
        <v>0</v>
      </c>
      <c r="N2814" s="11"/>
      <c r="O2814" s="11"/>
    </row>
    <row r="2815" spans="1:15" x14ac:dyDescent="0.35">
      <c r="A2815" s="10" t="str">
        <f t="shared" si="92"/>
        <v>DISTRIBUCION VOLUMEN X CRITERIO (kg ó litros)GinebraDE 60 A 75 AÑOS</v>
      </c>
      <c r="B2815" s="10">
        <v>0</v>
      </c>
      <c r="C2815" s="10">
        <v>0</v>
      </c>
      <c r="D2815" s="10" t="s">
        <v>40</v>
      </c>
      <c r="E2815" s="84">
        <v>30.091810583839095</v>
      </c>
      <c r="F2815" s="84">
        <v>29.871410772449991</v>
      </c>
      <c r="G2815" s="84">
        <v>38.893717203793692</v>
      </c>
      <c r="H2815" s="11">
        <v>0</v>
      </c>
      <c r="I2815" s="11">
        <v>0</v>
      </c>
      <c r="J2815" s="11">
        <v>0</v>
      </c>
      <c r="K2815" s="11">
        <v>0</v>
      </c>
      <c r="L2815" s="11">
        <v>0</v>
      </c>
      <c r="M2815" s="11">
        <v>0</v>
      </c>
      <c r="N2815" s="11"/>
      <c r="O2815" s="11"/>
    </row>
    <row r="2816" spans="1:15" x14ac:dyDescent="0.35">
      <c r="A2816" s="10" t="str">
        <f t="shared" si="92"/>
        <v>DISTRIBUCION VOLUMEN X CRITERIO (kg ó litros)GinebraNIVEL ALTO</v>
      </c>
      <c r="B2816" s="10">
        <v>0</v>
      </c>
      <c r="C2816" s="10">
        <v>0</v>
      </c>
      <c r="D2816" s="10" t="s">
        <v>203</v>
      </c>
      <c r="E2816" s="84">
        <v>19.811033387788555</v>
      </c>
      <c r="F2816" s="84">
        <v>18.347864951717014</v>
      </c>
      <c r="G2816" s="84">
        <v>26.39408935796834</v>
      </c>
      <c r="H2816" s="11">
        <v>0</v>
      </c>
      <c r="I2816" s="11">
        <v>0</v>
      </c>
      <c r="J2816" s="11">
        <v>0</v>
      </c>
      <c r="K2816" s="11">
        <v>0</v>
      </c>
      <c r="L2816" s="11">
        <v>0</v>
      </c>
      <c r="M2816" s="11">
        <v>0</v>
      </c>
      <c r="N2816" s="11"/>
      <c r="O2816" s="11"/>
    </row>
    <row r="2817" spans="1:15" x14ac:dyDescent="0.35">
      <c r="A2817" s="10" t="str">
        <f t="shared" si="92"/>
        <v>DISTRIBUCION VOLUMEN X CRITERIO (kg ó litros)GinebraNIVEL MEDIO ALTO</v>
      </c>
      <c r="B2817" s="10">
        <v>0</v>
      </c>
      <c r="C2817" s="10">
        <v>0</v>
      </c>
      <c r="D2817" s="10" t="s">
        <v>204</v>
      </c>
      <c r="E2817" s="84">
        <v>18.208385530505346</v>
      </c>
      <c r="F2817" s="84">
        <v>16.316420316887971</v>
      </c>
      <c r="G2817" s="84">
        <v>15.497216785078006</v>
      </c>
      <c r="H2817" s="11">
        <v>0</v>
      </c>
      <c r="I2817" s="11">
        <v>0</v>
      </c>
      <c r="J2817" s="11">
        <v>0</v>
      </c>
      <c r="K2817" s="11">
        <v>0</v>
      </c>
      <c r="L2817" s="11">
        <v>0</v>
      </c>
      <c r="M2817" s="11">
        <v>0</v>
      </c>
      <c r="N2817" s="11"/>
      <c r="O2817" s="11"/>
    </row>
    <row r="2818" spans="1:15" x14ac:dyDescent="0.35">
      <c r="A2818" s="10" t="str">
        <f t="shared" si="92"/>
        <v>DISTRIBUCION VOLUMEN X CRITERIO (kg ó litros)GinebraNIVEL MEDIO</v>
      </c>
      <c r="B2818" s="10">
        <v>0</v>
      </c>
      <c r="C2818" s="10">
        <v>0</v>
      </c>
      <c r="D2818" s="10" t="s">
        <v>205</v>
      </c>
      <c r="E2818" s="84">
        <v>25.568656136816326</v>
      </c>
      <c r="F2818" s="84">
        <v>26.133659269178999</v>
      </c>
      <c r="G2818" s="84">
        <v>25.256984421277291</v>
      </c>
      <c r="H2818" s="11">
        <v>0</v>
      </c>
      <c r="I2818" s="11">
        <v>0</v>
      </c>
      <c r="J2818" s="11">
        <v>0</v>
      </c>
      <c r="K2818" s="11">
        <v>0</v>
      </c>
      <c r="L2818" s="11">
        <v>0</v>
      </c>
      <c r="M2818" s="11">
        <v>0</v>
      </c>
      <c r="N2818" s="11"/>
      <c r="O2818" s="11"/>
    </row>
    <row r="2819" spans="1:15" x14ac:dyDescent="0.35">
      <c r="A2819" s="10" t="str">
        <f t="shared" si="92"/>
        <v>DISTRIBUCION VOLUMEN X CRITERIO (kg ó litros)GinebraNIVEL MEDIO BAJO</v>
      </c>
      <c r="B2819" s="10">
        <v>0</v>
      </c>
      <c r="C2819" s="10">
        <v>0</v>
      </c>
      <c r="D2819" s="10" t="s">
        <v>206</v>
      </c>
      <c r="E2819" s="84">
        <v>17.203735572983479</v>
      </c>
      <c r="F2819" s="84">
        <v>16.169413909225703</v>
      </c>
      <c r="G2819" s="84">
        <v>15.153741179732899</v>
      </c>
      <c r="H2819" s="11">
        <v>0</v>
      </c>
      <c r="I2819" s="11">
        <v>0</v>
      </c>
      <c r="J2819" s="11">
        <v>0</v>
      </c>
      <c r="K2819" s="11">
        <v>0</v>
      </c>
      <c r="L2819" s="11">
        <v>0</v>
      </c>
      <c r="M2819" s="11">
        <v>0</v>
      </c>
      <c r="N2819" s="11"/>
      <c r="O2819" s="11"/>
    </row>
    <row r="2820" spans="1:15" x14ac:dyDescent="0.35">
      <c r="A2820" s="10" t="str">
        <f t="shared" si="92"/>
        <v>DISTRIBUCION VOLUMEN X CRITERIO (kg ó litros)GinebraNIVEL BAJO</v>
      </c>
      <c r="B2820" s="10">
        <v>0</v>
      </c>
      <c r="C2820" s="10">
        <v>0</v>
      </c>
      <c r="D2820" s="10" t="s">
        <v>207</v>
      </c>
      <c r="E2820" s="84">
        <v>19.208193027191118</v>
      </c>
      <c r="F2820" s="84">
        <v>23.032641230393146</v>
      </c>
      <c r="G2820" s="84">
        <v>17.697958338655127</v>
      </c>
      <c r="H2820" s="11">
        <v>0</v>
      </c>
      <c r="I2820" s="11">
        <v>0</v>
      </c>
      <c r="J2820" s="11">
        <v>0</v>
      </c>
      <c r="K2820" s="11">
        <v>0</v>
      </c>
      <c r="L2820" s="11">
        <v>0</v>
      </c>
      <c r="M2820" s="11">
        <v>0</v>
      </c>
      <c r="N2820" s="11"/>
      <c r="O2820" s="11"/>
    </row>
    <row r="2821" spans="1:15" x14ac:dyDescent="0.35">
      <c r="A2821" s="10" t="str">
        <f t="shared" si="92"/>
        <v>DISTRIBUCION VOLUMEN X CRITERIO (kg ó litros)GinebraHOMBRE</v>
      </c>
      <c r="B2821" s="10">
        <v>0</v>
      </c>
      <c r="C2821" s="10">
        <v>0</v>
      </c>
      <c r="D2821" s="10" t="s">
        <v>17</v>
      </c>
      <c r="E2821" s="84">
        <v>54.194848636665974</v>
      </c>
      <c r="F2821" s="84">
        <v>62.426034256825794</v>
      </c>
      <c r="G2821" s="84">
        <v>66.336461451350132</v>
      </c>
      <c r="H2821" s="11">
        <v>0</v>
      </c>
      <c r="I2821" s="11">
        <v>0</v>
      </c>
      <c r="J2821" s="11">
        <v>0</v>
      </c>
      <c r="K2821" s="11">
        <v>0</v>
      </c>
      <c r="L2821" s="11">
        <v>0</v>
      </c>
      <c r="M2821" s="11">
        <v>0</v>
      </c>
      <c r="N2821" s="11"/>
      <c r="O2821" s="11"/>
    </row>
    <row r="2822" spans="1:15" x14ac:dyDescent="0.35">
      <c r="A2822" s="10" t="str">
        <f t="shared" si="92"/>
        <v>DISTRIBUCION VOLUMEN X CRITERIO (kg ó litros)GinebraMUJER</v>
      </c>
      <c r="B2822" s="10">
        <v>0</v>
      </c>
      <c r="C2822" s="10">
        <v>0</v>
      </c>
      <c r="D2822" s="10" t="s">
        <v>18</v>
      </c>
      <c r="E2822" s="84">
        <v>45.805165868335543</v>
      </c>
      <c r="F2822" s="84">
        <v>37.57397709671514</v>
      </c>
      <c r="G2822" s="84">
        <v>33.663532014843177</v>
      </c>
      <c r="H2822" s="11">
        <v>0</v>
      </c>
      <c r="I2822" s="11">
        <v>0</v>
      </c>
      <c r="J2822" s="11">
        <v>0</v>
      </c>
      <c r="K2822" s="11">
        <v>0</v>
      </c>
      <c r="L2822" s="11">
        <v>0</v>
      </c>
      <c r="M2822" s="11">
        <v>0</v>
      </c>
      <c r="N2822" s="11"/>
      <c r="O2822" s="11"/>
    </row>
    <row r="2823" spans="1:15" x14ac:dyDescent="0.35">
      <c r="A2823" s="10" t="str">
        <f>$B$1713&amp;$C$2823&amp;D2823</f>
        <v>DISTRIBUCION VOLUMEN X CRITERIO (kg ó litros)RonT.ESPAÑA</v>
      </c>
      <c r="B2823" s="10">
        <v>0</v>
      </c>
      <c r="C2823" s="10" t="s">
        <v>146</v>
      </c>
      <c r="D2823" s="10" t="s">
        <v>32</v>
      </c>
      <c r="E2823" s="84">
        <v>100</v>
      </c>
      <c r="F2823" s="84">
        <v>100</v>
      </c>
      <c r="G2823" s="84">
        <v>100</v>
      </c>
      <c r="H2823" s="11">
        <v>0</v>
      </c>
      <c r="I2823" s="11">
        <v>0</v>
      </c>
      <c r="J2823" s="11">
        <v>0</v>
      </c>
      <c r="K2823" s="11">
        <v>0</v>
      </c>
      <c r="L2823" s="11">
        <v>0</v>
      </c>
      <c r="M2823" s="11">
        <v>0</v>
      </c>
      <c r="N2823" s="11"/>
      <c r="O2823" s="11"/>
    </row>
    <row r="2824" spans="1:15" x14ac:dyDescent="0.35">
      <c r="A2824" s="10" t="str">
        <f t="shared" ref="A2824:A2852" si="93">$B$1713&amp;$C$2823&amp;D2824</f>
        <v>DISTRIBUCION VOLUMEN X CRITERIO (kg ó litros)RonBCN AM</v>
      </c>
      <c r="B2824" s="10">
        <v>0</v>
      </c>
      <c r="C2824" s="10">
        <v>0</v>
      </c>
      <c r="D2824" s="10" t="s">
        <v>1</v>
      </c>
      <c r="E2824" s="84">
        <v>2.0975344244149388</v>
      </c>
      <c r="F2824" s="84">
        <v>3.0119940151553766</v>
      </c>
      <c r="G2824" s="84">
        <v>5.2195382169796032</v>
      </c>
      <c r="H2824" s="11">
        <v>0</v>
      </c>
      <c r="I2824" s="11">
        <v>0</v>
      </c>
      <c r="J2824" s="11">
        <v>0</v>
      </c>
      <c r="K2824" s="11">
        <v>0</v>
      </c>
      <c r="L2824" s="11">
        <v>0</v>
      </c>
      <c r="M2824" s="11">
        <v>0</v>
      </c>
      <c r="N2824" s="11"/>
      <c r="O2824" s="11"/>
    </row>
    <row r="2825" spans="1:15" x14ac:dyDescent="0.35">
      <c r="A2825" s="10" t="str">
        <f t="shared" si="93"/>
        <v>DISTRIBUCION VOLUMEN X CRITERIO (kg ó litros)RonREST.CAT ARAGON</v>
      </c>
      <c r="B2825" s="10">
        <v>0</v>
      </c>
      <c r="C2825" s="10">
        <v>0</v>
      </c>
      <c r="D2825" s="10" t="s">
        <v>2</v>
      </c>
      <c r="E2825" s="84">
        <v>6.4046107749749934</v>
      </c>
      <c r="F2825" s="84">
        <v>6.7816913030992314</v>
      </c>
      <c r="G2825" s="84">
        <v>11.254657462596864</v>
      </c>
      <c r="H2825" s="11">
        <v>0</v>
      </c>
      <c r="I2825" s="11">
        <v>0</v>
      </c>
      <c r="J2825" s="11">
        <v>0</v>
      </c>
      <c r="K2825" s="11">
        <v>0</v>
      </c>
      <c r="L2825" s="11">
        <v>0</v>
      </c>
      <c r="M2825" s="11">
        <v>0</v>
      </c>
      <c r="N2825" s="11"/>
      <c r="O2825" s="11"/>
    </row>
    <row r="2826" spans="1:15" x14ac:dyDescent="0.35">
      <c r="A2826" s="10" t="str">
        <f t="shared" si="93"/>
        <v>DISTRIBUCION VOLUMEN X CRITERIO (kg ó litros)RonLEVANTE</v>
      </c>
      <c r="B2826" s="10">
        <v>0</v>
      </c>
      <c r="C2826" s="10">
        <v>0</v>
      </c>
      <c r="D2826" s="10" t="s">
        <v>3</v>
      </c>
      <c r="E2826" s="84">
        <v>8.7600191989944882</v>
      </c>
      <c r="F2826" s="84">
        <v>8.7607029685054361</v>
      </c>
      <c r="G2826" s="84">
        <v>8.6351232550482226</v>
      </c>
      <c r="H2826" s="11">
        <v>0</v>
      </c>
      <c r="I2826" s="11">
        <v>0</v>
      </c>
      <c r="J2826" s="11">
        <v>0</v>
      </c>
      <c r="K2826" s="11">
        <v>0</v>
      </c>
      <c r="L2826" s="11">
        <v>0</v>
      </c>
      <c r="M2826" s="11">
        <v>0</v>
      </c>
      <c r="N2826" s="11"/>
      <c r="O2826" s="11"/>
    </row>
    <row r="2827" spans="1:15" x14ac:dyDescent="0.35">
      <c r="A2827" s="10" t="str">
        <f t="shared" si="93"/>
        <v>DISTRIBUCION VOLUMEN X CRITERIO (kg ó litros)RonANDALUCIA</v>
      </c>
      <c r="B2827" s="10">
        <v>0</v>
      </c>
      <c r="C2827" s="10">
        <v>0</v>
      </c>
      <c r="D2827" s="10" t="s">
        <v>4</v>
      </c>
      <c r="E2827" s="84">
        <v>27.999306382038537</v>
      </c>
      <c r="F2827" s="84">
        <v>31.221843954922889</v>
      </c>
      <c r="G2827" s="84">
        <v>24.469635988925901</v>
      </c>
      <c r="H2827" s="11">
        <v>0</v>
      </c>
      <c r="I2827" s="11">
        <v>0</v>
      </c>
      <c r="J2827" s="11">
        <v>0</v>
      </c>
      <c r="K2827" s="11">
        <v>0</v>
      </c>
      <c r="L2827" s="11">
        <v>0</v>
      </c>
      <c r="M2827" s="11">
        <v>0</v>
      </c>
      <c r="N2827" s="11"/>
      <c r="O2827" s="11"/>
    </row>
    <row r="2828" spans="1:15" x14ac:dyDescent="0.35">
      <c r="A2828" s="10" t="str">
        <f t="shared" si="93"/>
        <v>DISTRIBUCION VOLUMEN X CRITERIO (kg ó litros)RonMDD AM</v>
      </c>
      <c r="B2828" s="10">
        <v>0</v>
      </c>
      <c r="C2828" s="10">
        <v>0</v>
      </c>
      <c r="D2828" s="10" t="s">
        <v>5</v>
      </c>
      <c r="E2828" s="84">
        <v>16.647104331833471</v>
      </c>
      <c r="F2828" s="84">
        <v>15.370571713074932</v>
      </c>
      <c r="G2828" s="84">
        <v>9.5716513407545527</v>
      </c>
      <c r="H2828" s="11">
        <v>0</v>
      </c>
      <c r="I2828" s="11">
        <v>0</v>
      </c>
      <c r="J2828" s="11">
        <v>0</v>
      </c>
      <c r="K2828" s="11">
        <v>0</v>
      </c>
      <c r="L2828" s="11">
        <v>0</v>
      </c>
      <c r="M2828" s="11">
        <v>0</v>
      </c>
      <c r="N2828" s="11"/>
      <c r="O2828" s="11"/>
    </row>
    <row r="2829" spans="1:15" x14ac:dyDescent="0.35">
      <c r="A2829" s="10" t="str">
        <f t="shared" si="93"/>
        <v>DISTRIBUCION VOLUMEN X CRITERIO (kg ó litros)RonRTO CENTRO</v>
      </c>
      <c r="B2829" s="10">
        <v>0</v>
      </c>
      <c r="C2829" s="10">
        <v>0</v>
      </c>
      <c r="D2829" s="10" t="s">
        <v>6</v>
      </c>
      <c r="E2829" s="84">
        <v>17.664481537429584</v>
      </c>
      <c r="F2829" s="84">
        <v>16.562928753994605</v>
      </c>
      <c r="G2829" s="84">
        <v>18.672156340042473</v>
      </c>
      <c r="H2829" s="11">
        <v>0</v>
      </c>
      <c r="I2829" s="11">
        <v>0</v>
      </c>
      <c r="J2829" s="11">
        <v>0</v>
      </c>
      <c r="K2829" s="11">
        <v>0</v>
      </c>
      <c r="L2829" s="11">
        <v>0</v>
      </c>
      <c r="M2829" s="11">
        <v>0</v>
      </c>
      <c r="N2829" s="11"/>
      <c r="O2829" s="11"/>
    </row>
    <row r="2830" spans="1:15" x14ac:dyDescent="0.35">
      <c r="A2830" s="10" t="str">
        <f t="shared" si="93"/>
        <v>DISTRIBUCION VOLUMEN X CRITERIO (kg ó litros)RonNORTE-CENTRO</v>
      </c>
      <c r="B2830" s="10">
        <v>0</v>
      </c>
      <c r="C2830" s="10">
        <v>0</v>
      </c>
      <c r="D2830" s="10" t="s">
        <v>7</v>
      </c>
      <c r="E2830" s="84">
        <v>6.7833608850104916</v>
      </c>
      <c r="F2830" s="84">
        <v>9.5986702100542676</v>
      </c>
      <c r="G2830" s="84">
        <v>13.922956332738456</v>
      </c>
      <c r="H2830" s="11">
        <v>0</v>
      </c>
      <c r="I2830" s="11">
        <v>0</v>
      </c>
      <c r="J2830" s="11">
        <v>0</v>
      </c>
      <c r="K2830" s="11">
        <v>0</v>
      </c>
      <c r="L2830" s="11">
        <v>0</v>
      </c>
      <c r="M2830" s="11">
        <v>0</v>
      </c>
      <c r="N2830" s="11"/>
      <c r="O2830" s="11"/>
    </row>
    <row r="2831" spans="1:15" x14ac:dyDescent="0.35">
      <c r="A2831" s="10" t="str">
        <f t="shared" si="93"/>
        <v>DISTRIBUCION VOLUMEN X CRITERIO (kg ó litros)RonNOROESTE</v>
      </c>
      <c r="B2831" s="10">
        <v>0</v>
      </c>
      <c r="C2831" s="10">
        <v>0</v>
      </c>
      <c r="D2831" s="10" t="s">
        <v>8</v>
      </c>
      <c r="E2831" s="84">
        <v>13.643587015320424</v>
      </c>
      <c r="F2831" s="84">
        <v>8.6916082374258501</v>
      </c>
      <c r="G2831" s="84">
        <v>8.2543013593203476</v>
      </c>
      <c r="H2831" s="11">
        <v>0</v>
      </c>
      <c r="I2831" s="11">
        <v>0</v>
      </c>
      <c r="J2831" s="11">
        <v>0</v>
      </c>
      <c r="K2831" s="11">
        <v>0</v>
      </c>
      <c r="L2831" s="11">
        <v>0</v>
      </c>
      <c r="M2831" s="11">
        <v>0</v>
      </c>
      <c r="N2831" s="11"/>
      <c r="O2831" s="11"/>
    </row>
    <row r="2832" spans="1:15" x14ac:dyDescent="0.35">
      <c r="A2832" s="10" t="str">
        <f t="shared" si="93"/>
        <v>DISTRIBUCION VOLUMEN X CRITERIO (kg ó litros)Ron&lt;2MIL</v>
      </c>
      <c r="B2832" s="10">
        <v>0</v>
      </c>
      <c r="C2832" s="10">
        <v>0</v>
      </c>
      <c r="D2832" s="10" t="s">
        <v>9</v>
      </c>
      <c r="E2832" s="84">
        <v>7.7274053648989245</v>
      </c>
      <c r="F2832" s="84">
        <v>9.223799222767239</v>
      </c>
      <c r="G2832" s="84">
        <v>12.160843532466908</v>
      </c>
      <c r="H2832" s="11">
        <v>0</v>
      </c>
      <c r="I2832" s="11">
        <v>0</v>
      </c>
      <c r="J2832" s="11">
        <v>0</v>
      </c>
      <c r="K2832" s="11">
        <v>0</v>
      </c>
      <c r="L2832" s="11">
        <v>0</v>
      </c>
      <c r="M2832" s="11">
        <v>0</v>
      </c>
      <c r="N2832" s="11"/>
      <c r="O2832" s="11"/>
    </row>
    <row r="2833" spans="1:15" x14ac:dyDescent="0.35">
      <c r="A2833" s="10" t="str">
        <f t="shared" si="93"/>
        <v>DISTRIBUCION VOLUMEN X CRITERIO (kg ó litros)Ron2-5MIL</v>
      </c>
      <c r="B2833" s="10">
        <v>0</v>
      </c>
      <c r="C2833" s="10">
        <v>0</v>
      </c>
      <c r="D2833" s="10" t="s">
        <v>10</v>
      </c>
      <c r="E2833" s="84">
        <v>9.0507687424252872</v>
      </c>
      <c r="F2833" s="84">
        <v>5.2869136945640927</v>
      </c>
      <c r="G2833" s="84">
        <v>3.8852252545420978</v>
      </c>
      <c r="H2833" s="11">
        <v>0</v>
      </c>
      <c r="I2833" s="11">
        <v>0</v>
      </c>
      <c r="J2833" s="11">
        <v>0</v>
      </c>
      <c r="K2833" s="11">
        <v>0</v>
      </c>
      <c r="L2833" s="11">
        <v>0</v>
      </c>
      <c r="M2833" s="11">
        <v>0</v>
      </c>
      <c r="N2833" s="11"/>
      <c r="O2833" s="11"/>
    </row>
    <row r="2834" spans="1:15" x14ac:dyDescent="0.35">
      <c r="A2834" s="10" t="str">
        <f t="shared" si="93"/>
        <v>DISTRIBUCION VOLUMEN X CRITERIO (kg ó litros)Ron5-10MIL</v>
      </c>
      <c r="B2834" s="10">
        <v>0</v>
      </c>
      <c r="C2834" s="10">
        <v>0</v>
      </c>
      <c r="D2834" s="10" t="s">
        <v>11</v>
      </c>
      <c r="E2834" s="84">
        <v>5.9611600503785347</v>
      </c>
      <c r="F2834" s="84">
        <v>7.8289167670091846</v>
      </c>
      <c r="G2834" s="84">
        <v>9.0539106885951952</v>
      </c>
      <c r="H2834" s="11">
        <v>0</v>
      </c>
      <c r="I2834" s="11">
        <v>0</v>
      </c>
      <c r="J2834" s="11">
        <v>0</v>
      </c>
      <c r="K2834" s="11">
        <v>0</v>
      </c>
      <c r="L2834" s="11">
        <v>0</v>
      </c>
      <c r="M2834" s="11">
        <v>0</v>
      </c>
      <c r="N2834" s="11"/>
      <c r="O2834" s="11"/>
    </row>
    <row r="2835" spans="1:15" x14ac:dyDescent="0.35">
      <c r="A2835" s="10" t="str">
        <f t="shared" si="93"/>
        <v>DISTRIBUCION VOLUMEN X CRITERIO (kg ó litros)Ron10-30MIL</v>
      </c>
      <c r="B2835" s="10">
        <v>0</v>
      </c>
      <c r="C2835" s="10">
        <v>0</v>
      </c>
      <c r="D2835" s="10" t="s">
        <v>12</v>
      </c>
      <c r="E2835" s="84">
        <v>17.828651262496237</v>
      </c>
      <c r="F2835" s="84">
        <v>12.634911216941317</v>
      </c>
      <c r="G2835" s="84">
        <v>20.73451018175302</v>
      </c>
      <c r="H2835" s="11">
        <v>0</v>
      </c>
      <c r="I2835" s="11">
        <v>0</v>
      </c>
      <c r="J2835" s="11">
        <v>0</v>
      </c>
      <c r="K2835" s="11">
        <v>0</v>
      </c>
      <c r="L2835" s="11">
        <v>0</v>
      </c>
      <c r="M2835" s="11">
        <v>0</v>
      </c>
      <c r="N2835" s="11"/>
      <c r="O2835" s="11"/>
    </row>
    <row r="2836" spans="1:15" x14ac:dyDescent="0.35">
      <c r="A2836" s="10" t="str">
        <f t="shared" si="93"/>
        <v>DISTRIBUCION VOLUMEN X CRITERIO (kg ó litros)Ron30-100MIL</v>
      </c>
      <c r="B2836" s="10">
        <v>0</v>
      </c>
      <c r="C2836" s="10">
        <v>0</v>
      </c>
      <c r="D2836" s="10" t="s">
        <v>13</v>
      </c>
      <c r="E2836" s="84">
        <v>22.150629038536309</v>
      </c>
      <c r="F2836" s="84">
        <v>15.826299395548924</v>
      </c>
      <c r="G2836" s="84">
        <v>22.565879128333101</v>
      </c>
      <c r="H2836" s="11">
        <v>0</v>
      </c>
      <c r="I2836" s="11">
        <v>0</v>
      </c>
      <c r="J2836" s="11">
        <v>0</v>
      </c>
      <c r="K2836" s="11">
        <v>0</v>
      </c>
      <c r="L2836" s="11">
        <v>0</v>
      </c>
      <c r="M2836" s="11">
        <v>0</v>
      </c>
      <c r="N2836" s="11"/>
      <c r="O2836" s="11"/>
    </row>
    <row r="2837" spans="1:15" x14ac:dyDescent="0.35">
      <c r="A2837" s="10" t="str">
        <f t="shared" si="93"/>
        <v>DISTRIBUCION VOLUMEN X CRITERIO (kg ó litros)Ron100-200MIL</v>
      </c>
      <c r="B2837" s="10">
        <v>0</v>
      </c>
      <c r="C2837" s="10">
        <v>0</v>
      </c>
      <c r="D2837" s="10" t="s">
        <v>14</v>
      </c>
      <c r="E2837" s="84">
        <v>10.091523285316999</v>
      </c>
      <c r="F2837" s="84">
        <v>13.398814520480698</v>
      </c>
      <c r="G2837" s="84">
        <v>11.399147157793966</v>
      </c>
      <c r="H2837" s="11">
        <v>0</v>
      </c>
      <c r="I2837" s="11">
        <v>0</v>
      </c>
      <c r="J2837" s="11">
        <v>0</v>
      </c>
      <c r="K2837" s="11">
        <v>0</v>
      </c>
      <c r="L2837" s="11">
        <v>0</v>
      </c>
      <c r="M2837" s="11">
        <v>0</v>
      </c>
      <c r="N2837" s="11"/>
      <c r="O2837" s="11"/>
    </row>
    <row r="2838" spans="1:15" x14ac:dyDescent="0.35">
      <c r="A2838" s="10" t="str">
        <f t="shared" si="93"/>
        <v>DISTRIBUCION VOLUMEN X CRITERIO (kg ó litros)Ron200-500MIL</v>
      </c>
      <c r="B2838" s="10">
        <v>0</v>
      </c>
      <c r="C2838" s="10">
        <v>0</v>
      </c>
      <c r="D2838" s="10" t="s">
        <v>15</v>
      </c>
      <c r="E2838" s="84">
        <v>10.242901993806825</v>
      </c>
      <c r="F2838" s="84">
        <v>17.056352719922412</v>
      </c>
      <c r="G2838" s="84">
        <v>10.446158919708431</v>
      </c>
      <c r="H2838" s="11">
        <v>0</v>
      </c>
      <c r="I2838" s="11">
        <v>0</v>
      </c>
      <c r="J2838" s="11">
        <v>0</v>
      </c>
      <c r="K2838" s="11">
        <v>0</v>
      </c>
      <c r="L2838" s="11">
        <v>0</v>
      </c>
      <c r="M2838" s="11">
        <v>0</v>
      </c>
      <c r="N2838" s="11"/>
      <c r="O2838" s="11"/>
    </row>
    <row r="2839" spans="1:15" x14ac:dyDescent="0.35">
      <c r="A2839" s="10" t="str">
        <f t="shared" si="93"/>
        <v>DISTRIBUCION VOLUMEN X CRITERIO (kg ó litros)Ron&gt;500MIL</v>
      </c>
      <c r="B2839" s="10">
        <v>0</v>
      </c>
      <c r="C2839" s="10">
        <v>0</v>
      </c>
      <c r="D2839" s="10" t="s">
        <v>16</v>
      </c>
      <c r="E2839" s="84">
        <v>16.946959705326105</v>
      </c>
      <c r="F2839" s="84">
        <v>18.74400557818986</v>
      </c>
      <c r="G2839" s="84">
        <v>9.7543423984108859</v>
      </c>
      <c r="H2839" s="11">
        <v>0</v>
      </c>
      <c r="I2839" s="11">
        <v>0</v>
      </c>
      <c r="J2839" s="11">
        <v>0</v>
      </c>
      <c r="K2839" s="11">
        <v>0</v>
      </c>
      <c r="L2839" s="11">
        <v>0</v>
      </c>
      <c r="M2839" s="11">
        <v>0</v>
      </c>
      <c r="N2839" s="11"/>
      <c r="O2839" s="11"/>
    </row>
    <row r="2840" spans="1:15" x14ac:dyDescent="0.35">
      <c r="A2840" s="10" t="str">
        <f t="shared" si="93"/>
        <v>DISTRIBUCION VOLUMEN X CRITERIO (kg ó litros)RonDE 15 A 19 AÑOS</v>
      </c>
      <c r="B2840" s="10">
        <v>0</v>
      </c>
      <c r="C2840" s="10">
        <v>0</v>
      </c>
      <c r="D2840" s="10" t="s">
        <v>35</v>
      </c>
      <c r="E2840" s="84">
        <v>12.575058808473095</v>
      </c>
      <c r="F2840" s="84">
        <v>3.3318397617113553</v>
      </c>
      <c r="G2840" s="84">
        <v>2.050421414823032</v>
      </c>
      <c r="H2840" s="11">
        <v>0</v>
      </c>
      <c r="I2840" s="11">
        <v>0</v>
      </c>
      <c r="J2840" s="11">
        <v>0</v>
      </c>
      <c r="K2840" s="11">
        <v>0</v>
      </c>
      <c r="L2840" s="11">
        <v>0</v>
      </c>
      <c r="M2840" s="11">
        <v>0</v>
      </c>
      <c r="N2840" s="11"/>
      <c r="O2840" s="11"/>
    </row>
    <row r="2841" spans="1:15" x14ac:dyDescent="0.35">
      <c r="A2841" s="10" t="str">
        <f t="shared" si="93"/>
        <v>DISTRIBUCION VOLUMEN X CRITERIO (kg ó litros)RonDE 20 A 24 AÑOS</v>
      </c>
      <c r="B2841" s="10">
        <v>0</v>
      </c>
      <c r="C2841" s="10">
        <v>0</v>
      </c>
      <c r="D2841" s="10" t="s">
        <v>36</v>
      </c>
      <c r="E2841" s="84">
        <v>9.3617467687736937</v>
      </c>
      <c r="F2841" s="84">
        <v>13.216248281916654</v>
      </c>
      <c r="G2841" s="84">
        <v>6.7982121060561269</v>
      </c>
      <c r="H2841" s="11">
        <v>0</v>
      </c>
      <c r="I2841" s="11">
        <v>0</v>
      </c>
      <c r="J2841" s="11">
        <v>0</v>
      </c>
      <c r="K2841" s="11">
        <v>0</v>
      </c>
      <c r="L2841" s="11">
        <v>0</v>
      </c>
      <c r="M2841" s="11">
        <v>0</v>
      </c>
      <c r="N2841" s="11"/>
      <c r="O2841" s="11"/>
    </row>
    <row r="2842" spans="1:15" x14ac:dyDescent="0.35">
      <c r="A2842" s="10" t="str">
        <f t="shared" si="93"/>
        <v>DISTRIBUCION VOLUMEN X CRITERIO (kg ó litros)RonDE 25 A 34 AÑOS</v>
      </c>
      <c r="B2842" s="10">
        <v>0</v>
      </c>
      <c r="C2842" s="10">
        <v>0</v>
      </c>
      <c r="D2842" s="10" t="s">
        <v>37</v>
      </c>
      <c r="E2842" s="84">
        <v>14.729027582399382</v>
      </c>
      <c r="F2842" s="84">
        <v>16.494361616044749</v>
      </c>
      <c r="G2842" s="84">
        <v>7.6959695827101786</v>
      </c>
      <c r="H2842" s="11">
        <v>0</v>
      </c>
      <c r="I2842" s="11">
        <v>0</v>
      </c>
      <c r="J2842" s="11">
        <v>0</v>
      </c>
      <c r="K2842" s="11">
        <v>0</v>
      </c>
      <c r="L2842" s="11">
        <v>0</v>
      </c>
      <c r="M2842" s="11">
        <v>0</v>
      </c>
      <c r="N2842" s="11"/>
      <c r="O2842" s="11"/>
    </row>
    <row r="2843" spans="1:15" x14ac:dyDescent="0.35">
      <c r="A2843" s="10" t="str">
        <f t="shared" si="93"/>
        <v>DISTRIBUCION VOLUMEN X CRITERIO (kg ó litros)RonDE 35 A 49 AÑOS</v>
      </c>
      <c r="B2843" s="10">
        <v>0</v>
      </c>
      <c r="C2843" s="10">
        <v>0</v>
      </c>
      <c r="D2843" s="10" t="s">
        <v>38</v>
      </c>
      <c r="E2843" s="84">
        <v>23.923464960476938</v>
      </c>
      <c r="F2843" s="84">
        <v>26.639128213401602</v>
      </c>
      <c r="G2843" s="84">
        <v>31.556057612704759</v>
      </c>
      <c r="H2843" s="11">
        <v>0</v>
      </c>
      <c r="I2843" s="11">
        <v>0</v>
      </c>
      <c r="J2843" s="11">
        <v>0</v>
      </c>
      <c r="K2843" s="11">
        <v>0</v>
      </c>
      <c r="L2843" s="11">
        <v>0</v>
      </c>
      <c r="M2843" s="11">
        <v>0</v>
      </c>
      <c r="N2843" s="11"/>
      <c r="O2843" s="11"/>
    </row>
    <row r="2844" spans="1:15" x14ac:dyDescent="0.35">
      <c r="A2844" s="10" t="str">
        <f t="shared" si="93"/>
        <v>DISTRIBUCION VOLUMEN X CRITERIO (kg ó litros)RonDE 50 A 59 AÑOS</v>
      </c>
      <c r="B2844" s="10">
        <v>0</v>
      </c>
      <c r="C2844" s="10">
        <v>0</v>
      </c>
      <c r="D2844" s="10" t="s">
        <v>39</v>
      </c>
      <c r="E2844" s="84">
        <v>16.478098636481935</v>
      </c>
      <c r="F2844" s="84">
        <v>18.459070183919664</v>
      </c>
      <c r="G2844" s="84">
        <v>18.328762457171266</v>
      </c>
      <c r="H2844" s="11">
        <v>0</v>
      </c>
      <c r="I2844" s="11">
        <v>0</v>
      </c>
      <c r="J2844" s="11">
        <v>0</v>
      </c>
      <c r="K2844" s="11">
        <v>0</v>
      </c>
      <c r="L2844" s="11">
        <v>0</v>
      </c>
      <c r="M2844" s="11">
        <v>0</v>
      </c>
      <c r="N2844" s="11"/>
      <c r="O2844" s="11"/>
    </row>
    <row r="2845" spans="1:15" x14ac:dyDescent="0.35">
      <c r="A2845" s="10" t="str">
        <f t="shared" si="93"/>
        <v>DISTRIBUCION VOLUMEN X CRITERIO (kg ó litros)RonDE 60 A 75 AÑOS</v>
      </c>
      <c r="B2845" s="10">
        <v>0</v>
      </c>
      <c r="C2845" s="10">
        <v>0</v>
      </c>
      <c r="D2845" s="10" t="s">
        <v>40</v>
      </c>
      <c r="E2845" s="84">
        <v>22.932601972688307</v>
      </c>
      <c r="F2845" s="84">
        <v>21.859361729766412</v>
      </c>
      <c r="G2845" s="84">
        <v>33.570598944395087</v>
      </c>
      <c r="H2845" s="11">
        <v>0</v>
      </c>
      <c r="I2845" s="11">
        <v>0</v>
      </c>
      <c r="J2845" s="11">
        <v>0</v>
      </c>
      <c r="K2845" s="11">
        <v>0</v>
      </c>
      <c r="L2845" s="11">
        <v>0</v>
      </c>
      <c r="M2845" s="11">
        <v>0</v>
      </c>
      <c r="N2845" s="11"/>
      <c r="O2845" s="11"/>
    </row>
    <row r="2846" spans="1:15" x14ac:dyDescent="0.35">
      <c r="A2846" s="10" t="str">
        <f t="shared" si="93"/>
        <v>DISTRIBUCION VOLUMEN X CRITERIO (kg ó litros)RonNIVEL ALTO</v>
      </c>
      <c r="B2846" s="10">
        <v>0</v>
      </c>
      <c r="C2846" s="10">
        <v>0</v>
      </c>
      <c r="D2846" s="10" t="s">
        <v>203</v>
      </c>
      <c r="E2846" s="84">
        <v>15.859251950236592</v>
      </c>
      <c r="F2846" s="84">
        <v>20.741559850508263</v>
      </c>
      <c r="G2846" s="84">
        <v>20.824834982339066</v>
      </c>
      <c r="H2846" s="11">
        <v>0</v>
      </c>
      <c r="I2846" s="11">
        <v>0</v>
      </c>
      <c r="J2846" s="11">
        <v>0</v>
      </c>
      <c r="K2846" s="11">
        <v>0</v>
      </c>
      <c r="L2846" s="11">
        <v>0</v>
      </c>
      <c r="M2846" s="11">
        <v>0</v>
      </c>
      <c r="N2846" s="11"/>
      <c r="O2846" s="11"/>
    </row>
    <row r="2847" spans="1:15" x14ac:dyDescent="0.35">
      <c r="A2847" s="10" t="str">
        <f t="shared" si="93"/>
        <v>DISTRIBUCION VOLUMEN X CRITERIO (kg ó litros)RonNIVEL MEDIO ALTO</v>
      </c>
      <c r="B2847" s="10">
        <v>0</v>
      </c>
      <c r="C2847" s="10">
        <v>0</v>
      </c>
      <c r="D2847" s="10" t="s">
        <v>204</v>
      </c>
      <c r="E2847" s="84">
        <v>11.599261623941016</v>
      </c>
      <c r="F2847" s="84">
        <v>12.496080472169597</v>
      </c>
      <c r="G2847" s="84">
        <v>10.815950055509663</v>
      </c>
      <c r="H2847" s="11">
        <v>0</v>
      </c>
      <c r="I2847" s="11">
        <v>0</v>
      </c>
      <c r="J2847" s="11">
        <v>0</v>
      </c>
      <c r="K2847" s="11">
        <v>0</v>
      </c>
      <c r="L2847" s="11">
        <v>0</v>
      </c>
      <c r="M2847" s="11">
        <v>0</v>
      </c>
      <c r="N2847" s="11"/>
      <c r="O2847" s="11"/>
    </row>
    <row r="2848" spans="1:15" x14ac:dyDescent="0.35">
      <c r="A2848" s="10" t="str">
        <f t="shared" si="93"/>
        <v>DISTRIBUCION VOLUMEN X CRITERIO (kg ó litros)RonNIVEL MEDIO</v>
      </c>
      <c r="B2848" s="10">
        <v>0</v>
      </c>
      <c r="C2848" s="10">
        <v>0</v>
      </c>
      <c r="D2848" s="10" t="s">
        <v>205</v>
      </c>
      <c r="E2848" s="84">
        <v>29.71786290594417</v>
      </c>
      <c r="F2848" s="84">
        <v>25.584372629644434</v>
      </c>
      <c r="G2848" s="84">
        <v>25.425913764398899</v>
      </c>
      <c r="H2848" s="11">
        <v>0</v>
      </c>
      <c r="I2848" s="11">
        <v>0</v>
      </c>
      <c r="J2848" s="11">
        <v>0</v>
      </c>
      <c r="K2848" s="11">
        <v>0</v>
      </c>
      <c r="L2848" s="11">
        <v>0</v>
      </c>
      <c r="M2848" s="11">
        <v>0</v>
      </c>
      <c r="N2848" s="11"/>
      <c r="O2848" s="11"/>
    </row>
    <row r="2849" spans="1:15" x14ac:dyDescent="0.35">
      <c r="A2849" s="10" t="str">
        <f t="shared" si="93"/>
        <v>DISTRIBUCION VOLUMEN X CRITERIO (kg ó litros)RonNIVEL MEDIO BAJO</v>
      </c>
      <c r="B2849" s="10">
        <v>0</v>
      </c>
      <c r="C2849" s="10">
        <v>0</v>
      </c>
      <c r="D2849" s="10" t="s">
        <v>206</v>
      </c>
      <c r="E2849" s="84">
        <v>22.219173256287352</v>
      </c>
      <c r="F2849" s="84">
        <v>21.109266147552841</v>
      </c>
      <c r="G2849" s="84">
        <v>16.113656049316518</v>
      </c>
      <c r="H2849" s="11">
        <v>0</v>
      </c>
      <c r="I2849" s="11">
        <v>0</v>
      </c>
      <c r="J2849" s="11">
        <v>0</v>
      </c>
      <c r="K2849" s="11">
        <v>0</v>
      </c>
      <c r="L2849" s="11">
        <v>0</v>
      </c>
      <c r="M2849" s="11">
        <v>0</v>
      </c>
      <c r="N2849" s="11"/>
      <c r="O2849" s="11"/>
    </row>
    <row r="2850" spans="1:15" x14ac:dyDescent="0.35">
      <c r="A2850" s="10" t="str">
        <f t="shared" si="93"/>
        <v>DISTRIBUCION VOLUMEN X CRITERIO (kg ó litros)RonNIVEL BAJO</v>
      </c>
      <c r="B2850" s="10">
        <v>0</v>
      </c>
      <c r="C2850" s="10">
        <v>0</v>
      </c>
      <c r="D2850" s="10" t="s">
        <v>207</v>
      </c>
      <c r="E2850" s="84">
        <v>20.604449397318582</v>
      </c>
      <c r="F2850" s="84">
        <v>20.068729417947377</v>
      </c>
      <c r="G2850" s="84">
        <v>26.819661625941404</v>
      </c>
      <c r="H2850" s="11">
        <v>0</v>
      </c>
      <c r="I2850" s="11">
        <v>0</v>
      </c>
      <c r="J2850" s="11">
        <v>0</v>
      </c>
      <c r="K2850" s="11">
        <v>0</v>
      </c>
      <c r="L2850" s="11">
        <v>0</v>
      </c>
      <c r="M2850" s="11">
        <v>0</v>
      </c>
      <c r="N2850" s="11"/>
      <c r="O2850" s="11"/>
    </row>
    <row r="2851" spans="1:15" x14ac:dyDescent="0.35">
      <c r="A2851" s="10" t="str">
        <f t="shared" si="93"/>
        <v>DISTRIBUCION VOLUMEN X CRITERIO (kg ó litros)RonHOMBRE</v>
      </c>
      <c r="B2851" s="10">
        <v>0</v>
      </c>
      <c r="C2851" s="10">
        <v>0</v>
      </c>
      <c r="D2851" s="10" t="s">
        <v>17</v>
      </c>
      <c r="E2851" s="84">
        <v>57.472701183461808</v>
      </c>
      <c r="F2851" s="84">
        <v>58.515093947007735</v>
      </c>
      <c r="G2851" s="84">
        <v>70.483664297859079</v>
      </c>
      <c r="H2851" s="11">
        <v>0</v>
      </c>
      <c r="I2851" s="11">
        <v>0</v>
      </c>
      <c r="J2851" s="11">
        <v>0</v>
      </c>
      <c r="K2851" s="11">
        <v>0</v>
      </c>
      <c r="L2851" s="11">
        <v>0</v>
      </c>
      <c r="M2851" s="11">
        <v>0</v>
      </c>
      <c r="N2851" s="11"/>
      <c r="O2851" s="11"/>
    </row>
    <row r="2852" spans="1:15" x14ac:dyDescent="0.35">
      <c r="A2852" s="10" t="str">
        <f t="shared" si="93"/>
        <v>DISTRIBUCION VOLUMEN X CRITERIO (kg ó litros)RonMUJER</v>
      </c>
      <c r="B2852" s="10">
        <v>0</v>
      </c>
      <c r="C2852" s="10">
        <v>0</v>
      </c>
      <c r="D2852" s="10" t="s">
        <v>18</v>
      </c>
      <c r="E2852" s="84">
        <v>42.527309801497069</v>
      </c>
      <c r="F2852" s="84">
        <v>41.484903006315186</v>
      </c>
      <c r="G2852" s="84">
        <v>29.516363460356267</v>
      </c>
      <c r="H2852" s="11">
        <v>0</v>
      </c>
      <c r="I2852" s="11">
        <v>0</v>
      </c>
      <c r="J2852" s="11">
        <v>0</v>
      </c>
      <c r="K2852" s="11">
        <v>0</v>
      </c>
      <c r="L2852" s="11">
        <v>0</v>
      </c>
      <c r="M2852" s="11">
        <v>0</v>
      </c>
      <c r="N2852" s="11"/>
      <c r="O2852" s="11"/>
    </row>
    <row r="2853" spans="1:15" x14ac:dyDescent="0.35">
      <c r="A2853" s="10" t="str">
        <f>$B$1713&amp;$C$2853&amp;D2853</f>
        <v>DISTRIBUCION VOLUMEN X CRITERIO (kg ó litros)AnisT.ESPAÑA</v>
      </c>
      <c r="B2853" s="10">
        <v>0</v>
      </c>
      <c r="C2853" s="10" t="s">
        <v>147</v>
      </c>
      <c r="D2853" s="10" t="s">
        <v>32</v>
      </c>
      <c r="E2853" s="84">
        <v>100</v>
      </c>
      <c r="F2853" s="84">
        <v>100</v>
      </c>
      <c r="G2853" s="84">
        <v>100</v>
      </c>
      <c r="H2853" s="11">
        <v>0</v>
      </c>
      <c r="I2853" s="11">
        <v>0</v>
      </c>
      <c r="J2853" s="11">
        <v>0</v>
      </c>
      <c r="K2853" s="11">
        <v>0</v>
      </c>
      <c r="L2853" s="11">
        <v>0</v>
      </c>
      <c r="M2853" s="11">
        <v>0</v>
      </c>
      <c r="N2853" s="11"/>
      <c r="O2853" s="11"/>
    </row>
    <row r="2854" spans="1:15" x14ac:dyDescent="0.35">
      <c r="A2854" s="10" t="str">
        <f t="shared" ref="A2854:A2882" si="94">$B$1713&amp;$C$2853&amp;D2854</f>
        <v>DISTRIBUCION VOLUMEN X CRITERIO (kg ó litros)AnisBCN AM</v>
      </c>
      <c r="B2854" s="10">
        <v>0</v>
      </c>
      <c r="C2854" s="10">
        <v>0</v>
      </c>
      <c r="D2854" s="10" t="s">
        <v>1</v>
      </c>
      <c r="E2854" s="84">
        <v>0.75558328307029654</v>
      </c>
      <c r="F2854" s="84">
        <v>5.780945875045493</v>
      </c>
      <c r="G2854" s="84">
        <v>8.4425854805332552</v>
      </c>
      <c r="H2854" s="11">
        <v>0</v>
      </c>
      <c r="I2854" s="11">
        <v>0</v>
      </c>
      <c r="J2854" s="11">
        <v>0</v>
      </c>
      <c r="K2854" s="11">
        <v>0</v>
      </c>
      <c r="L2854" s="11">
        <v>0</v>
      </c>
      <c r="M2854" s="11">
        <v>0</v>
      </c>
      <c r="N2854" s="11"/>
      <c r="O2854" s="11"/>
    </row>
    <row r="2855" spans="1:15" x14ac:dyDescent="0.35">
      <c r="A2855" s="10" t="str">
        <f t="shared" si="94"/>
        <v>DISTRIBUCION VOLUMEN X CRITERIO (kg ó litros)AnisREST.CAT ARAGON</v>
      </c>
      <c r="B2855" s="10">
        <v>0</v>
      </c>
      <c r="C2855" s="10">
        <v>0</v>
      </c>
      <c r="D2855" s="10" t="s">
        <v>2</v>
      </c>
      <c r="E2855" s="84">
        <v>8.1588486592654892</v>
      </c>
      <c r="F2855" s="84">
        <v>25.016975343567655</v>
      </c>
      <c r="G2855" s="84">
        <v>3.1026457220641297</v>
      </c>
      <c r="H2855" s="11">
        <v>0</v>
      </c>
      <c r="I2855" s="11">
        <v>0</v>
      </c>
      <c r="J2855" s="11">
        <v>0</v>
      </c>
      <c r="K2855" s="11">
        <v>0</v>
      </c>
      <c r="L2855" s="11">
        <v>0</v>
      </c>
      <c r="M2855" s="11">
        <v>0</v>
      </c>
      <c r="N2855" s="11"/>
      <c r="O2855" s="11"/>
    </row>
    <row r="2856" spans="1:15" x14ac:dyDescent="0.35">
      <c r="A2856" s="10" t="str">
        <f t="shared" si="94"/>
        <v>DISTRIBUCION VOLUMEN X CRITERIO (kg ó litros)AnisLEVANTE</v>
      </c>
      <c r="B2856" s="10">
        <v>0</v>
      </c>
      <c r="C2856" s="10">
        <v>0</v>
      </c>
      <c r="D2856" s="10" t="s">
        <v>3</v>
      </c>
      <c r="E2856" s="84">
        <v>28.64786127958822</v>
      </c>
      <c r="F2856" s="84">
        <v>12.007759997878544</v>
      </c>
      <c r="G2856" s="84">
        <v>10.326137365713233</v>
      </c>
      <c r="H2856" s="11">
        <v>0</v>
      </c>
      <c r="I2856" s="11">
        <v>0</v>
      </c>
      <c r="J2856" s="11">
        <v>0</v>
      </c>
      <c r="K2856" s="11">
        <v>0</v>
      </c>
      <c r="L2856" s="11">
        <v>0</v>
      </c>
      <c r="M2856" s="11">
        <v>0</v>
      </c>
      <c r="N2856" s="11"/>
      <c r="O2856" s="11"/>
    </row>
    <row r="2857" spans="1:15" x14ac:dyDescent="0.35">
      <c r="A2857" s="10" t="str">
        <f t="shared" si="94"/>
        <v>DISTRIBUCION VOLUMEN X CRITERIO (kg ó litros)AnisANDALUCIA</v>
      </c>
      <c r="B2857" s="10">
        <v>0</v>
      </c>
      <c r="C2857" s="10">
        <v>0</v>
      </c>
      <c r="D2857" s="10" t="s">
        <v>4</v>
      </c>
      <c r="E2857" s="84">
        <v>36.606560759380322</v>
      </c>
      <c r="F2857" s="84">
        <v>33.608297098886389</v>
      </c>
      <c r="G2857" s="84">
        <v>48.121545824700732</v>
      </c>
      <c r="H2857" s="11">
        <v>0</v>
      </c>
      <c r="I2857" s="11">
        <v>0</v>
      </c>
      <c r="J2857" s="11">
        <v>0</v>
      </c>
      <c r="K2857" s="11">
        <v>0</v>
      </c>
      <c r="L2857" s="11">
        <v>0</v>
      </c>
      <c r="M2857" s="11">
        <v>0</v>
      </c>
      <c r="N2857" s="11"/>
      <c r="O2857" s="11"/>
    </row>
    <row r="2858" spans="1:15" x14ac:dyDescent="0.35">
      <c r="A2858" s="10" t="str">
        <f t="shared" si="94"/>
        <v>DISTRIBUCION VOLUMEN X CRITERIO (kg ó litros)AnisMDD AM</v>
      </c>
      <c r="B2858" s="10">
        <v>0</v>
      </c>
      <c r="C2858" s="10">
        <v>0</v>
      </c>
      <c r="D2858" s="10" t="s">
        <v>5</v>
      </c>
      <c r="E2858" s="84">
        <v>14.45741926970117</v>
      </c>
      <c r="F2858" s="84">
        <v>8.2070258129868172</v>
      </c>
      <c r="G2858" s="84">
        <v>7.1399880646589216</v>
      </c>
      <c r="H2858" s="11">
        <v>0</v>
      </c>
      <c r="I2858" s="11">
        <v>0</v>
      </c>
      <c r="J2858" s="11">
        <v>0</v>
      </c>
      <c r="K2858" s="11">
        <v>0</v>
      </c>
      <c r="L2858" s="11">
        <v>0</v>
      </c>
      <c r="M2858" s="11">
        <v>0</v>
      </c>
      <c r="N2858" s="11"/>
      <c r="O2858" s="11"/>
    </row>
    <row r="2859" spans="1:15" x14ac:dyDescent="0.35">
      <c r="A2859" s="10" t="str">
        <f t="shared" si="94"/>
        <v>DISTRIBUCION VOLUMEN X CRITERIO (kg ó litros)AnisRTO CENTRO</v>
      </c>
      <c r="B2859" s="10">
        <v>0</v>
      </c>
      <c r="C2859" s="10">
        <v>0</v>
      </c>
      <c r="D2859" s="10" t="s">
        <v>6</v>
      </c>
      <c r="E2859" s="84">
        <v>7.2218524796238528</v>
      </c>
      <c r="F2859" s="84">
        <v>8.0412855379141828</v>
      </c>
      <c r="G2859" s="84">
        <v>20.434772629126911</v>
      </c>
      <c r="H2859" s="11">
        <v>0</v>
      </c>
      <c r="I2859" s="11">
        <v>0</v>
      </c>
      <c r="J2859" s="11">
        <v>0</v>
      </c>
      <c r="K2859" s="11">
        <v>0</v>
      </c>
      <c r="L2859" s="11">
        <v>0</v>
      </c>
      <c r="M2859" s="11">
        <v>0</v>
      </c>
      <c r="N2859" s="11"/>
      <c r="O2859" s="11"/>
    </row>
    <row r="2860" spans="1:15" x14ac:dyDescent="0.35">
      <c r="A2860" s="10" t="str">
        <f t="shared" si="94"/>
        <v>DISTRIBUCION VOLUMEN X CRITERIO (kg ó litros)AnisNORTE-CENTRO</v>
      </c>
      <c r="B2860" s="10">
        <v>0</v>
      </c>
      <c r="C2860" s="10">
        <v>0</v>
      </c>
      <c r="D2860" s="10" t="s">
        <v>7</v>
      </c>
      <c r="E2860" s="84">
        <v>1.8192982936025761</v>
      </c>
      <c r="F2860" s="84">
        <v>4.9324646011908007</v>
      </c>
      <c r="G2860" s="84">
        <v>1.9558435221737533</v>
      </c>
      <c r="H2860" s="11">
        <v>0</v>
      </c>
      <c r="I2860" s="11">
        <v>0</v>
      </c>
      <c r="J2860" s="11">
        <v>0</v>
      </c>
      <c r="K2860" s="11">
        <v>0</v>
      </c>
      <c r="L2860" s="11">
        <v>0</v>
      </c>
      <c r="M2860" s="11">
        <v>0</v>
      </c>
      <c r="N2860" s="11"/>
      <c r="O2860" s="11"/>
    </row>
    <row r="2861" spans="1:15" x14ac:dyDescent="0.35">
      <c r="A2861" s="10" t="str">
        <f t="shared" si="94"/>
        <v>DISTRIBUCION VOLUMEN X CRITERIO (kg ó litros)AnisNOROESTE</v>
      </c>
      <c r="B2861" s="10">
        <v>0</v>
      </c>
      <c r="C2861" s="10">
        <v>0</v>
      </c>
      <c r="D2861" s="10" t="s">
        <v>8</v>
      </c>
      <c r="E2861" s="84">
        <v>2.3325693770818807</v>
      </c>
      <c r="F2861" s="84">
        <v>2.4052477368512974</v>
      </c>
      <c r="G2861" s="84">
        <v>0.47649961360514936</v>
      </c>
      <c r="H2861" s="11">
        <v>0</v>
      </c>
      <c r="I2861" s="11">
        <v>0</v>
      </c>
      <c r="J2861" s="11">
        <v>0</v>
      </c>
      <c r="K2861" s="11">
        <v>0</v>
      </c>
      <c r="L2861" s="11">
        <v>0</v>
      </c>
      <c r="M2861" s="11">
        <v>0</v>
      </c>
      <c r="N2861" s="11"/>
      <c r="O2861" s="11"/>
    </row>
    <row r="2862" spans="1:15" x14ac:dyDescent="0.35">
      <c r="A2862" s="10" t="str">
        <f t="shared" si="94"/>
        <v>DISTRIBUCION VOLUMEN X CRITERIO (kg ó litros)Anis&lt;2MIL</v>
      </c>
      <c r="B2862" s="10">
        <v>0</v>
      </c>
      <c r="C2862" s="10">
        <v>0</v>
      </c>
      <c r="D2862" s="10" t="s">
        <v>9</v>
      </c>
      <c r="E2862" s="84">
        <v>1.4717032620473529</v>
      </c>
      <c r="F2862" s="84">
        <v>7.0547688375940583</v>
      </c>
      <c r="G2862" s="84">
        <v>2.053550148865988</v>
      </c>
      <c r="H2862" s="11">
        <v>0</v>
      </c>
      <c r="I2862" s="11">
        <v>0</v>
      </c>
      <c r="J2862" s="11">
        <v>0</v>
      </c>
      <c r="K2862" s="11">
        <v>0</v>
      </c>
      <c r="L2862" s="11">
        <v>0</v>
      </c>
      <c r="M2862" s="11">
        <v>0</v>
      </c>
      <c r="N2862" s="11"/>
      <c r="O2862" s="11"/>
    </row>
    <row r="2863" spans="1:15" x14ac:dyDescent="0.35">
      <c r="A2863" s="10" t="str">
        <f t="shared" si="94"/>
        <v>DISTRIBUCION VOLUMEN X CRITERIO (kg ó litros)Anis2-5MIL</v>
      </c>
      <c r="B2863" s="10">
        <v>0</v>
      </c>
      <c r="C2863" s="10">
        <v>0</v>
      </c>
      <c r="D2863" s="10" t="s">
        <v>10</v>
      </c>
      <c r="E2863" s="84">
        <v>2.2895755440931955</v>
      </c>
      <c r="F2863" s="84">
        <v>5.1555932461550542</v>
      </c>
      <c r="G2863" s="84">
        <v>10.470168012188834</v>
      </c>
      <c r="H2863" s="11">
        <v>0</v>
      </c>
      <c r="I2863" s="11">
        <v>0</v>
      </c>
      <c r="J2863" s="11">
        <v>0</v>
      </c>
      <c r="K2863" s="11">
        <v>0</v>
      </c>
      <c r="L2863" s="11">
        <v>0</v>
      </c>
      <c r="M2863" s="11">
        <v>0</v>
      </c>
      <c r="N2863" s="11"/>
      <c r="O2863" s="11"/>
    </row>
    <row r="2864" spans="1:15" x14ac:dyDescent="0.35">
      <c r="A2864" s="10" t="str">
        <f t="shared" si="94"/>
        <v>DISTRIBUCION VOLUMEN X CRITERIO (kg ó litros)Anis5-10MIL</v>
      </c>
      <c r="B2864" s="10">
        <v>0</v>
      </c>
      <c r="C2864" s="10">
        <v>0</v>
      </c>
      <c r="D2864" s="10" t="s">
        <v>11</v>
      </c>
      <c r="E2864" s="84">
        <v>1.956116222326391</v>
      </c>
      <c r="F2864" s="84">
        <v>2.7621112823722411</v>
      </c>
      <c r="G2864" s="84">
        <v>11.282426586066153</v>
      </c>
      <c r="H2864" s="11">
        <v>0</v>
      </c>
      <c r="I2864" s="11">
        <v>0</v>
      </c>
      <c r="J2864" s="11">
        <v>0</v>
      </c>
      <c r="K2864" s="11">
        <v>0</v>
      </c>
      <c r="L2864" s="11">
        <v>0</v>
      </c>
      <c r="M2864" s="11">
        <v>0</v>
      </c>
      <c r="N2864" s="11"/>
      <c r="O2864" s="11"/>
    </row>
    <row r="2865" spans="1:15" x14ac:dyDescent="0.35">
      <c r="A2865" s="10" t="str">
        <f t="shared" si="94"/>
        <v>DISTRIBUCION VOLUMEN X CRITERIO (kg ó litros)Anis10-30MIL</v>
      </c>
      <c r="B2865" s="10">
        <v>0</v>
      </c>
      <c r="C2865" s="10">
        <v>0</v>
      </c>
      <c r="D2865" s="10" t="s">
        <v>12</v>
      </c>
      <c r="E2865" s="84">
        <v>24.082764093635699</v>
      </c>
      <c r="F2865" s="84">
        <v>10.529910250777338</v>
      </c>
      <c r="G2865" s="84">
        <v>22.260126031724607</v>
      </c>
      <c r="H2865" s="11">
        <v>0</v>
      </c>
      <c r="I2865" s="11">
        <v>0</v>
      </c>
      <c r="J2865" s="11">
        <v>0</v>
      </c>
      <c r="K2865" s="11">
        <v>0</v>
      </c>
      <c r="L2865" s="11">
        <v>0</v>
      </c>
      <c r="M2865" s="11">
        <v>0</v>
      </c>
      <c r="N2865" s="11"/>
      <c r="O2865" s="11"/>
    </row>
    <row r="2866" spans="1:15" x14ac:dyDescent="0.35">
      <c r="A2866" s="10" t="str">
        <f t="shared" si="94"/>
        <v>DISTRIBUCION VOLUMEN X CRITERIO (kg ó litros)Anis30-100MIL</v>
      </c>
      <c r="B2866" s="10">
        <v>0</v>
      </c>
      <c r="C2866" s="10">
        <v>0</v>
      </c>
      <c r="D2866" s="10" t="s">
        <v>13</v>
      </c>
      <c r="E2866" s="84">
        <v>29.43163243633612</v>
      </c>
      <c r="F2866" s="84">
        <v>38.302410711244647</v>
      </c>
      <c r="G2866" s="84">
        <v>36.351276368918313</v>
      </c>
      <c r="H2866" s="11">
        <v>0</v>
      </c>
      <c r="I2866" s="11">
        <v>0</v>
      </c>
      <c r="J2866" s="11">
        <v>0</v>
      </c>
      <c r="K2866" s="11">
        <v>0</v>
      </c>
      <c r="L2866" s="11">
        <v>0</v>
      </c>
      <c r="M2866" s="11">
        <v>0</v>
      </c>
      <c r="N2866" s="11"/>
      <c r="O2866" s="11"/>
    </row>
    <row r="2867" spans="1:15" x14ac:dyDescent="0.35">
      <c r="A2867" s="10" t="str">
        <f t="shared" si="94"/>
        <v>DISTRIBUCION VOLUMEN X CRITERIO (kg ó litros)Anis100-200MIL</v>
      </c>
      <c r="B2867" s="10">
        <v>0</v>
      </c>
      <c r="C2867" s="10">
        <v>0</v>
      </c>
      <c r="D2867" s="10" t="s">
        <v>14</v>
      </c>
      <c r="E2867" s="84">
        <v>11.32874632516128</v>
      </c>
      <c r="F2867" s="84">
        <v>0.7607920857223851</v>
      </c>
      <c r="G2867" s="84">
        <v>1.0693231533147476</v>
      </c>
      <c r="H2867" s="11">
        <v>0</v>
      </c>
      <c r="I2867" s="11">
        <v>0</v>
      </c>
      <c r="J2867" s="11">
        <v>0</v>
      </c>
      <c r="K2867" s="11">
        <v>0</v>
      </c>
      <c r="L2867" s="11">
        <v>0</v>
      </c>
      <c r="M2867" s="11">
        <v>0</v>
      </c>
      <c r="N2867" s="11"/>
      <c r="O2867" s="11"/>
    </row>
    <row r="2868" spans="1:15" x14ac:dyDescent="0.35">
      <c r="A2868" s="10" t="str">
        <f t="shared" si="94"/>
        <v>DISTRIBUCION VOLUMEN X CRITERIO (kg ó litros)Anis200-500MIL</v>
      </c>
      <c r="B2868" s="10">
        <v>0</v>
      </c>
      <c r="C2868" s="10">
        <v>0</v>
      </c>
      <c r="D2868" s="10" t="s">
        <v>15</v>
      </c>
      <c r="E2868" s="84">
        <v>9.4690349766996675</v>
      </c>
      <c r="F2868" s="84">
        <v>21.778894476083309</v>
      </c>
      <c r="G2868" s="84">
        <v>3.7396233074438991</v>
      </c>
      <c r="H2868" s="11">
        <v>0</v>
      </c>
      <c r="I2868" s="11">
        <v>0</v>
      </c>
      <c r="J2868" s="11">
        <v>0</v>
      </c>
      <c r="K2868" s="11">
        <v>0</v>
      </c>
      <c r="L2868" s="11">
        <v>0</v>
      </c>
      <c r="M2868" s="11">
        <v>0</v>
      </c>
      <c r="N2868" s="11"/>
      <c r="O2868" s="11"/>
    </row>
    <row r="2869" spans="1:15" x14ac:dyDescent="0.35">
      <c r="A2869" s="10" t="str">
        <f t="shared" si="94"/>
        <v>DISTRIBUCION VOLUMEN X CRITERIO (kg ó litros)Anis&gt;500MIL</v>
      </c>
      <c r="B2869" s="10">
        <v>0</v>
      </c>
      <c r="C2869" s="10">
        <v>0</v>
      </c>
      <c r="D2869" s="10" t="s">
        <v>16</v>
      </c>
      <c r="E2869" s="84">
        <v>19.970421661280671</v>
      </c>
      <c r="F2869" s="84">
        <v>13.65552097848596</v>
      </c>
      <c r="G2869" s="84">
        <v>12.773512546245506</v>
      </c>
      <c r="H2869" s="11">
        <v>0</v>
      </c>
      <c r="I2869" s="11">
        <v>0</v>
      </c>
      <c r="J2869" s="11">
        <v>0</v>
      </c>
      <c r="K2869" s="11">
        <v>0</v>
      </c>
      <c r="L2869" s="11">
        <v>0</v>
      </c>
      <c r="M2869" s="11">
        <v>0</v>
      </c>
      <c r="N2869" s="11"/>
      <c r="O2869" s="11"/>
    </row>
    <row r="2870" spans="1:15" x14ac:dyDescent="0.35">
      <c r="A2870" s="10" t="str">
        <f t="shared" si="94"/>
        <v>DISTRIBUCION VOLUMEN X CRITERIO (kg ó litros)AnisDE 15 A 19 AÑOS</v>
      </c>
      <c r="B2870" s="10">
        <v>0</v>
      </c>
      <c r="C2870" s="10">
        <v>0</v>
      </c>
      <c r="D2870" s="10" t="s">
        <v>35</v>
      </c>
      <c r="E2870" s="84" t="s">
        <v>213</v>
      </c>
      <c r="F2870" s="84">
        <v>0.15524683830391511</v>
      </c>
      <c r="G2870" s="84">
        <v>2.2695564008012772</v>
      </c>
      <c r="H2870" s="11">
        <v>0</v>
      </c>
      <c r="I2870" s="11">
        <v>0</v>
      </c>
      <c r="J2870" s="11">
        <v>0</v>
      </c>
      <c r="K2870" s="11">
        <v>0</v>
      </c>
      <c r="L2870" s="11">
        <v>0</v>
      </c>
      <c r="M2870" s="11">
        <v>0</v>
      </c>
      <c r="N2870" s="11"/>
      <c r="O2870" s="11"/>
    </row>
    <row r="2871" spans="1:15" x14ac:dyDescent="0.35">
      <c r="A2871" s="10" t="str">
        <f t="shared" si="94"/>
        <v>DISTRIBUCION VOLUMEN X CRITERIO (kg ó litros)AnisDE 20 A 24 AÑOS</v>
      </c>
      <c r="B2871" s="10">
        <v>0</v>
      </c>
      <c r="C2871" s="10">
        <v>0</v>
      </c>
      <c r="D2871" s="10" t="s">
        <v>36</v>
      </c>
      <c r="E2871" s="84">
        <v>5.1394045153829859</v>
      </c>
      <c r="F2871" s="84">
        <v>0.22449960066108354</v>
      </c>
      <c r="G2871" s="84">
        <v>8.9269388013041429</v>
      </c>
      <c r="H2871" s="11">
        <v>0</v>
      </c>
      <c r="I2871" s="11">
        <v>0</v>
      </c>
      <c r="J2871" s="11">
        <v>0</v>
      </c>
      <c r="K2871" s="11">
        <v>0</v>
      </c>
      <c r="L2871" s="11">
        <v>0</v>
      </c>
      <c r="M2871" s="11">
        <v>0</v>
      </c>
      <c r="N2871" s="11"/>
      <c r="O2871" s="11"/>
    </row>
    <row r="2872" spans="1:15" x14ac:dyDescent="0.35">
      <c r="A2872" s="10" t="str">
        <f t="shared" si="94"/>
        <v>DISTRIBUCION VOLUMEN X CRITERIO (kg ó litros)AnisDE 25 A 34 AÑOS</v>
      </c>
      <c r="B2872" s="10">
        <v>0</v>
      </c>
      <c r="C2872" s="10">
        <v>0</v>
      </c>
      <c r="D2872" s="10" t="s">
        <v>37</v>
      </c>
      <c r="E2872" s="84">
        <v>26.169400713535364</v>
      </c>
      <c r="F2872" s="84">
        <v>16.582439915087711</v>
      </c>
      <c r="G2872" s="84">
        <v>24.297953258474966</v>
      </c>
      <c r="H2872" s="11">
        <v>0</v>
      </c>
      <c r="I2872" s="11">
        <v>0</v>
      </c>
      <c r="J2872" s="11">
        <v>0</v>
      </c>
      <c r="K2872" s="11">
        <v>0</v>
      </c>
      <c r="L2872" s="11">
        <v>0</v>
      </c>
      <c r="M2872" s="11">
        <v>0</v>
      </c>
      <c r="N2872" s="11"/>
      <c r="O2872" s="11"/>
    </row>
    <row r="2873" spans="1:15" x14ac:dyDescent="0.35">
      <c r="A2873" s="10" t="str">
        <f t="shared" si="94"/>
        <v>DISTRIBUCION VOLUMEN X CRITERIO (kg ó litros)AnisDE 35 A 49 AÑOS</v>
      </c>
      <c r="B2873" s="10">
        <v>0</v>
      </c>
      <c r="C2873" s="10">
        <v>0</v>
      </c>
      <c r="D2873" s="10" t="s">
        <v>38</v>
      </c>
      <c r="E2873" s="84">
        <v>24.366567652075037</v>
      </c>
      <c r="F2873" s="84">
        <v>13.829973528216586</v>
      </c>
      <c r="G2873" s="84">
        <v>13.454648212294437</v>
      </c>
      <c r="H2873" s="11">
        <v>0</v>
      </c>
      <c r="I2873" s="11">
        <v>0</v>
      </c>
      <c r="J2873" s="11">
        <v>0</v>
      </c>
      <c r="K2873" s="11">
        <v>0</v>
      </c>
      <c r="L2873" s="11">
        <v>0</v>
      </c>
      <c r="M2873" s="11">
        <v>0</v>
      </c>
      <c r="N2873" s="11"/>
      <c r="O2873" s="11"/>
    </row>
    <row r="2874" spans="1:15" x14ac:dyDescent="0.35">
      <c r="A2874" s="10" t="str">
        <f t="shared" si="94"/>
        <v>DISTRIBUCION VOLUMEN X CRITERIO (kg ó litros)AnisDE 50 A 59 AÑOS</v>
      </c>
      <c r="B2874" s="10">
        <v>0</v>
      </c>
      <c r="C2874" s="10">
        <v>0</v>
      </c>
      <c r="D2874" s="10" t="s">
        <v>39</v>
      </c>
      <c r="E2874" s="84">
        <v>29.13329824780158</v>
      </c>
      <c r="F2874" s="84">
        <v>26.00885282173671</v>
      </c>
      <c r="G2874" s="84">
        <v>27.016740005903443</v>
      </c>
      <c r="H2874" s="11">
        <v>0</v>
      </c>
      <c r="I2874" s="11">
        <v>0</v>
      </c>
      <c r="J2874" s="11">
        <v>0</v>
      </c>
      <c r="K2874" s="11">
        <v>0</v>
      </c>
      <c r="L2874" s="11">
        <v>0</v>
      </c>
      <c r="M2874" s="11">
        <v>0</v>
      </c>
      <c r="N2874" s="11"/>
      <c r="O2874" s="11"/>
    </row>
    <row r="2875" spans="1:15" x14ac:dyDescent="0.35">
      <c r="A2875" s="10" t="str">
        <f t="shared" si="94"/>
        <v>DISTRIBUCION VOLUMEN X CRITERIO (kg ó litros)AnisDE 60 A 75 AÑOS</v>
      </c>
      <c r="B2875" s="10">
        <v>0</v>
      </c>
      <c r="C2875" s="10">
        <v>0</v>
      </c>
      <c r="D2875" s="10" t="s">
        <v>40</v>
      </c>
      <c r="E2875" s="84">
        <v>15.19132469215417</v>
      </c>
      <c r="F2875" s="84">
        <v>43.198976391127822</v>
      </c>
      <c r="G2875" s="84">
        <v>24.034172990343741</v>
      </c>
      <c r="H2875" s="11">
        <v>0</v>
      </c>
      <c r="I2875" s="11">
        <v>0</v>
      </c>
      <c r="J2875" s="11">
        <v>0</v>
      </c>
      <c r="K2875" s="11">
        <v>0</v>
      </c>
      <c r="L2875" s="11">
        <v>0</v>
      </c>
      <c r="M2875" s="11">
        <v>0</v>
      </c>
      <c r="N2875" s="11"/>
      <c r="O2875" s="11"/>
    </row>
    <row r="2876" spans="1:15" x14ac:dyDescent="0.35">
      <c r="A2876" s="10" t="str">
        <f t="shared" si="94"/>
        <v>DISTRIBUCION VOLUMEN X CRITERIO (kg ó litros)AnisNIVEL ALTO</v>
      </c>
      <c r="B2876" s="10">
        <v>0</v>
      </c>
      <c r="C2876" s="10">
        <v>0</v>
      </c>
      <c r="D2876" s="10" t="s">
        <v>203</v>
      </c>
      <c r="E2876" s="84">
        <v>6.3053353700084056</v>
      </c>
      <c r="F2876" s="84">
        <v>20.063126911328329</v>
      </c>
      <c r="G2876" s="84">
        <v>14.316351403517871</v>
      </c>
      <c r="H2876" s="11">
        <v>0</v>
      </c>
      <c r="I2876" s="11">
        <v>0</v>
      </c>
      <c r="J2876" s="11">
        <v>0</v>
      </c>
      <c r="K2876" s="11">
        <v>0</v>
      </c>
      <c r="L2876" s="11">
        <v>0</v>
      </c>
      <c r="M2876" s="11">
        <v>0</v>
      </c>
      <c r="N2876" s="11"/>
      <c r="O2876" s="11"/>
    </row>
    <row r="2877" spans="1:15" x14ac:dyDescent="0.35">
      <c r="A2877" s="10" t="str">
        <f t="shared" si="94"/>
        <v>DISTRIBUCION VOLUMEN X CRITERIO (kg ó litros)AnisNIVEL MEDIO ALTO</v>
      </c>
      <c r="B2877" s="10">
        <v>0</v>
      </c>
      <c r="C2877" s="10">
        <v>0</v>
      </c>
      <c r="D2877" s="10" t="s">
        <v>204</v>
      </c>
      <c r="E2877" s="84">
        <v>6.9552863997850096</v>
      </c>
      <c r="F2877" s="84">
        <v>21.368916996432418</v>
      </c>
      <c r="G2877" s="84">
        <v>9.7401031115915195</v>
      </c>
      <c r="H2877" s="11">
        <v>0</v>
      </c>
      <c r="I2877" s="11">
        <v>0</v>
      </c>
      <c r="J2877" s="11">
        <v>0</v>
      </c>
      <c r="K2877" s="11">
        <v>0</v>
      </c>
      <c r="L2877" s="11">
        <v>0</v>
      </c>
      <c r="M2877" s="11">
        <v>0</v>
      </c>
      <c r="N2877" s="11"/>
      <c r="O2877" s="11"/>
    </row>
    <row r="2878" spans="1:15" x14ac:dyDescent="0.35">
      <c r="A2878" s="10" t="str">
        <f t="shared" si="94"/>
        <v>DISTRIBUCION VOLUMEN X CRITERIO (kg ó litros)AnisNIVEL MEDIO</v>
      </c>
      <c r="B2878" s="10">
        <v>0</v>
      </c>
      <c r="C2878" s="10">
        <v>0</v>
      </c>
      <c r="D2878" s="10" t="s">
        <v>205</v>
      </c>
      <c r="E2878" s="84">
        <v>35.659044907845313</v>
      </c>
      <c r="F2878" s="84">
        <v>20.415207670878281</v>
      </c>
      <c r="G2878" s="84">
        <v>23.576658288731934</v>
      </c>
      <c r="H2878" s="11">
        <v>0</v>
      </c>
      <c r="I2878" s="11">
        <v>0</v>
      </c>
      <c r="J2878" s="11">
        <v>0</v>
      </c>
      <c r="K2878" s="11">
        <v>0</v>
      </c>
      <c r="L2878" s="11">
        <v>0</v>
      </c>
      <c r="M2878" s="11">
        <v>0</v>
      </c>
      <c r="N2878" s="11"/>
      <c r="O2878" s="11"/>
    </row>
    <row r="2879" spans="1:15" x14ac:dyDescent="0.35">
      <c r="A2879" s="10" t="str">
        <f t="shared" si="94"/>
        <v>DISTRIBUCION VOLUMEN X CRITERIO (kg ó litros)AnisNIVEL MEDIO BAJO</v>
      </c>
      <c r="B2879" s="10">
        <v>0</v>
      </c>
      <c r="C2879" s="10">
        <v>0</v>
      </c>
      <c r="D2879" s="10" t="s">
        <v>206</v>
      </c>
      <c r="E2879" s="84">
        <v>12.856396858936872</v>
      </c>
      <c r="F2879" s="84">
        <v>11.592471168977665</v>
      </c>
      <c r="G2879" s="84">
        <v>17.57021066528926</v>
      </c>
      <c r="H2879" s="11">
        <v>0</v>
      </c>
      <c r="I2879" s="11">
        <v>0</v>
      </c>
      <c r="J2879" s="11">
        <v>0</v>
      </c>
      <c r="K2879" s="11">
        <v>0</v>
      </c>
      <c r="L2879" s="11">
        <v>0</v>
      </c>
      <c r="M2879" s="11">
        <v>0</v>
      </c>
      <c r="N2879" s="11"/>
      <c r="O2879" s="11"/>
    </row>
    <row r="2880" spans="1:15" x14ac:dyDescent="0.35">
      <c r="A2880" s="10" t="str">
        <f t="shared" si="94"/>
        <v>DISTRIBUCION VOLUMEN X CRITERIO (kg ó litros)AnisNIVEL BAJO</v>
      </c>
      <c r="B2880" s="10">
        <v>0</v>
      </c>
      <c r="C2880" s="10">
        <v>0</v>
      </c>
      <c r="D2880" s="10" t="s">
        <v>207</v>
      </c>
      <c r="E2880" s="84">
        <v>38.223931933192794</v>
      </c>
      <c r="F2880" s="84">
        <v>26.560278441387386</v>
      </c>
      <c r="G2880" s="84">
        <v>34.796692968376838</v>
      </c>
      <c r="H2880" s="11">
        <v>0</v>
      </c>
      <c r="I2880" s="11">
        <v>0</v>
      </c>
      <c r="J2880" s="11">
        <v>0</v>
      </c>
      <c r="K2880" s="11">
        <v>0</v>
      </c>
      <c r="L2880" s="11">
        <v>0</v>
      </c>
      <c r="M2880" s="11">
        <v>0</v>
      </c>
      <c r="N2880" s="11"/>
      <c r="O2880" s="11"/>
    </row>
    <row r="2881" spans="1:15" x14ac:dyDescent="0.35">
      <c r="A2881" s="10" t="str">
        <f t="shared" si="94"/>
        <v>DISTRIBUCION VOLUMEN X CRITERIO (kg ó litros)AnisHOMBRE</v>
      </c>
      <c r="B2881" s="10">
        <v>0</v>
      </c>
      <c r="C2881" s="10">
        <v>0</v>
      </c>
      <c r="D2881" s="10" t="s">
        <v>17</v>
      </c>
      <c r="E2881" s="84">
        <v>44.642932991626978</v>
      </c>
      <c r="F2881" s="84">
        <v>46.334672523370187</v>
      </c>
      <c r="G2881" s="84">
        <v>47.468250480256927</v>
      </c>
      <c r="H2881" s="11">
        <v>0</v>
      </c>
      <c r="I2881" s="11">
        <v>0</v>
      </c>
      <c r="J2881" s="11">
        <v>0</v>
      </c>
      <c r="K2881" s="11">
        <v>0</v>
      </c>
      <c r="L2881" s="11">
        <v>0</v>
      </c>
      <c r="M2881" s="11">
        <v>0</v>
      </c>
      <c r="N2881" s="11"/>
      <c r="O2881" s="11"/>
    </row>
    <row r="2882" spans="1:15" x14ac:dyDescent="0.35">
      <c r="A2882" s="10" t="str">
        <f t="shared" si="94"/>
        <v>DISTRIBUCION VOLUMEN X CRITERIO (kg ó litros)AnisMUJER</v>
      </c>
      <c r="B2882" s="10">
        <v>0</v>
      </c>
      <c r="C2882" s="10">
        <v>0</v>
      </c>
      <c r="D2882" s="10" t="s">
        <v>18</v>
      </c>
      <c r="E2882" s="84">
        <v>55.357057350902529</v>
      </c>
      <c r="F2882" s="84">
        <v>53.665322890471131</v>
      </c>
      <c r="G2882" s="84">
        <v>52.531773506603464</v>
      </c>
      <c r="H2882" s="11">
        <v>0</v>
      </c>
      <c r="I2882" s="11">
        <v>0</v>
      </c>
      <c r="J2882" s="11">
        <v>0</v>
      </c>
      <c r="K2882" s="11">
        <v>0</v>
      </c>
      <c r="L2882" s="11">
        <v>0</v>
      </c>
      <c r="M2882" s="11">
        <v>0</v>
      </c>
      <c r="N2882" s="11"/>
      <c r="O2882" s="11"/>
    </row>
    <row r="2883" spans="1:15" x14ac:dyDescent="0.35">
      <c r="A2883" s="10" t="str">
        <f>$B$1713&amp;$C$2883&amp;D2883</f>
        <v>DISTRIBUCION VOLUMEN X CRITERIO (kg ó litros)Otras EspirituosasT.ESPAÑA</v>
      </c>
      <c r="B2883" s="10">
        <v>0</v>
      </c>
      <c r="C2883" s="10" t="s">
        <v>148</v>
      </c>
      <c r="D2883" s="10" t="s">
        <v>32</v>
      </c>
      <c r="E2883" s="84">
        <v>100</v>
      </c>
      <c r="F2883" s="84">
        <v>100</v>
      </c>
      <c r="G2883" s="84">
        <v>100</v>
      </c>
      <c r="H2883" s="11">
        <v>0</v>
      </c>
      <c r="I2883" s="11">
        <v>0</v>
      </c>
      <c r="J2883" s="11">
        <v>0</v>
      </c>
      <c r="K2883" s="11">
        <v>0</v>
      </c>
      <c r="L2883" s="11">
        <v>0</v>
      </c>
      <c r="M2883" s="11">
        <v>0</v>
      </c>
      <c r="N2883" s="11"/>
      <c r="O2883" s="11"/>
    </row>
    <row r="2884" spans="1:15" x14ac:dyDescent="0.35">
      <c r="A2884" s="10" t="str">
        <f t="shared" ref="A2884:A2912" si="95">$B$1713&amp;$C$2883&amp;D2884</f>
        <v>DISTRIBUCION VOLUMEN X CRITERIO (kg ó litros)Otras EspirituosasBCN AM</v>
      </c>
      <c r="B2884" s="10">
        <v>0</v>
      </c>
      <c r="C2884" s="10">
        <v>0</v>
      </c>
      <c r="D2884" s="10" t="s">
        <v>1</v>
      </c>
      <c r="E2884" s="84">
        <v>7.5765182154932571</v>
      </c>
      <c r="F2884" s="84">
        <v>8.2258496978435272</v>
      </c>
      <c r="G2884" s="84">
        <v>9.3568675516761086</v>
      </c>
      <c r="H2884" s="11">
        <v>0</v>
      </c>
      <c r="I2884" s="11">
        <v>0</v>
      </c>
      <c r="J2884" s="11">
        <v>0</v>
      </c>
      <c r="K2884" s="11">
        <v>0</v>
      </c>
      <c r="L2884" s="11">
        <v>0</v>
      </c>
      <c r="M2884" s="11">
        <v>0</v>
      </c>
      <c r="N2884" s="11"/>
      <c r="O2884" s="11"/>
    </row>
    <row r="2885" spans="1:15" x14ac:dyDescent="0.35">
      <c r="A2885" s="10" t="str">
        <f t="shared" si="95"/>
        <v>DISTRIBUCION VOLUMEN X CRITERIO (kg ó litros)Otras EspirituosasREST.CAT ARAGON</v>
      </c>
      <c r="B2885" s="10">
        <v>0</v>
      </c>
      <c r="C2885" s="10">
        <v>0</v>
      </c>
      <c r="D2885" s="10" t="s">
        <v>2</v>
      </c>
      <c r="E2885" s="84">
        <v>19.749947809910029</v>
      </c>
      <c r="F2885" s="84">
        <v>19.288229554207405</v>
      </c>
      <c r="G2885" s="84">
        <v>19.5087419533915</v>
      </c>
      <c r="H2885" s="11">
        <v>0</v>
      </c>
      <c r="I2885" s="11">
        <v>0</v>
      </c>
      <c r="J2885" s="11">
        <v>0</v>
      </c>
      <c r="K2885" s="11">
        <v>0</v>
      </c>
      <c r="L2885" s="11">
        <v>0</v>
      </c>
      <c r="M2885" s="11">
        <v>0</v>
      </c>
      <c r="N2885" s="11"/>
      <c r="O2885" s="11"/>
    </row>
    <row r="2886" spans="1:15" x14ac:dyDescent="0.35">
      <c r="A2886" s="10" t="str">
        <f t="shared" si="95"/>
        <v>DISTRIBUCION VOLUMEN X CRITERIO (kg ó litros)Otras EspirituosasLEVANTE</v>
      </c>
      <c r="B2886" s="10">
        <v>0</v>
      </c>
      <c r="C2886" s="10">
        <v>0</v>
      </c>
      <c r="D2886" s="10" t="s">
        <v>3</v>
      </c>
      <c r="E2886" s="84">
        <v>19.159724504821749</v>
      </c>
      <c r="F2886" s="84">
        <v>18.562377263766368</v>
      </c>
      <c r="G2886" s="84">
        <v>18.020246440009789</v>
      </c>
      <c r="H2886" s="11">
        <v>0</v>
      </c>
      <c r="I2886" s="11">
        <v>0</v>
      </c>
      <c r="J2886" s="11">
        <v>0</v>
      </c>
      <c r="K2886" s="11">
        <v>0</v>
      </c>
      <c r="L2886" s="11">
        <v>0</v>
      </c>
      <c r="M2886" s="11">
        <v>0</v>
      </c>
      <c r="N2886" s="11"/>
      <c r="O2886" s="11"/>
    </row>
    <row r="2887" spans="1:15" x14ac:dyDescent="0.35">
      <c r="A2887" s="10" t="str">
        <f t="shared" si="95"/>
        <v>DISTRIBUCION VOLUMEN X CRITERIO (kg ó litros)Otras EspirituosasANDALUCIA</v>
      </c>
      <c r="B2887" s="10">
        <v>0</v>
      </c>
      <c r="C2887" s="10">
        <v>0</v>
      </c>
      <c r="D2887" s="10" t="s">
        <v>4</v>
      </c>
      <c r="E2887" s="84">
        <v>15.996156039178608</v>
      </c>
      <c r="F2887" s="84">
        <v>14.612189176769764</v>
      </c>
      <c r="G2887" s="84">
        <v>15.223107626208284</v>
      </c>
      <c r="H2887" s="11">
        <v>0</v>
      </c>
      <c r="I2887" s="11">
        <v>0</v>
      </c>
      <c r="J2887" s="11">
        <v>0</v>
      </c>
      <c r="K2887" s="11">
        <v>0</v>
      </c>
      <c r="L2887" s="11">
        <v>0</v>
      </c>
      <c r="M2887" s="11">
        <v>0</v>
      </c>
      <c r="N2887" s="11"/>
      <c r="O2887" s="11"/>
    </row>
    <row r="2888" spans="1:15" x14ac:dyDescent="0.35">
      <c r="A2888" s="10" t="str">
        <f t="shared" si="95"/>
        <v>DISTRIBUCION VOLUMEN X CRITERIO (kg ó litros)Otras EspirituosasMDD AM</v>
      </c>
      <c r="B2888" s="10">
        <v>0</v>
      </c>
      <c r="C2888" s="10">
        <v>0</v>
      </c>
      <c r="D2888" s="10" t="s">
        <v>5</v>
      </c>
      <c r="E2888" s="84">
        <v>11.995717276986102</v>
      </c>
      <c r="F2888" s="84">
        <v>13.624958325865439</v>
      </c>
      <c r="G2888" s="84">
        <v>11.387893930269261</v>
      </c>
      <c r="H2888" s="11">
        <v>0</v>
      </c>
      <c r="I2888" s="11">
        <v>0</v>
      </c>
      <c r="J2888" s="11">
        <v>0</v>
      </c>
      <c r="K2888" s="11">
        <v>0</v>
      </c>
      <c r="L2888" s="11">
        <v>0</v>
      </c>
      <c r="M2888" s="11">
        <v>0</v>
      </c>
      <c r="N2888" s="11"/>
      <c r="O2888" s="11"/>
    </row>
    <row r="2889" spans="1:15" x14ac:dyDescent="0.35">
      <c r="A2889" s="10" t="str">
        <f t="shared" si="95"/>
        <v>DISTRIBUCION VOLUMEN X CRITERIO (kg ó litros)Otras EspirituosasRTO CENTRO</v>
      </c>
      <c r="B2889" s="10">
        <v>0</v>
      </c>
      <c r="C2889" s="10">
        <v>0</v>
      </c>
      <c r="D2889" s="10" t="s">
        <v>6</v>
      </c>
      <c r="E2889" s="84">
        <v>7.7240114297390621</v>
      </c>
      <c r="F2889" s="84">
        <v>7.5650372505971948</v>
      </c>
      <c r="G2889" s="84">
        <v>7.3153609721792741</v>
      </c>
      <c r="H2889" s="11">
        <v>0</v>
      </c>
      <c r="I2889" s="11">
        <v>0</v>
      </c>
      <c r="J2889" s="11">
        <v>0</v>
      </c>
      <c r="K2889" s="11">
        <v>0</v>
      </c>
      <c r="L2889" s="11">
        <v>0</v>
      </c>
      <c r="M2889" s="11">
        <v>0</v>
      </c>
      <c r="N2889" s="11"/>
      <c r="O2889" s="11"/>
    </row>
    <row r="2890" spans="1:15" x14ac:dyDescent="0.35">
      <c r="A2890" s="10" t="str">
        <f t="shared" si="95"/>
        <v>DISTRIBUCION VOLUMEN X CRITERIO (kg ó litros)Otras EspirituosasNORTE-CENTRO</v>
      </c>
      <c r="B2890" s="10">
        <v>0</v>
      </c>
      <c r="C2890" s="10">
        <v>0</v>
      </c>
      <c r="D2890" s="10" t="s">
        <v>7</v>
      </c>
      <c r="E2890" s="84">
        <v>8.5871010194672195</v>
      </c>
      <c r="F2890" s="84">
        <v>9.5137929674796435</v>
      </c>
      <c r="G2890" s="84">
        <v>11.650375618373138</v>
      </c>
      <c r="H2890" s="11">
        <v>0</v>
      </c>
      <c r="I2890" s="11">
        <v>0</v>
      </c>
      <c r="J2890" s="11">
        <v>0</v>
      </c>
      <c r="K2890" s="11">
        <v>0</v>
      </c>
      <c r="L2890" s="11">
        <v>0</v>
      </c>
      <c r="M2890" s="11">
        <v>0</v>
      </c>
      <c r="N2890" s="11"/>
      <c r="O2890" s="11"/>
    </row>
    <row r="2891" spans="1:15" x14ac:dyDescent="0.35">
      <c r="A2891" s="10" t="str">
        <f t="shared" si="95"/>
        <v>DISTRIBUCION VOLUMEN X CRITERIO (kg ó litros)Otras EspirituosasNOROESTE</v>
      </c>
      <c r="B2891" s="10">
        <v>0</v>
      </c>
      <c r="C2891" s="10">
        <v>0</v>
      </c>
      <c r="D2891" s="10" t="s">
        <v>8</v>
      </c>
      <c r="E2891" s="84">
        <v>9.2108320088418782</v>
      </c>
      <c r="F2891" s="84">
        <v>8.6075746928058869</v>
      </c>
      <c r="G2891" s="84">
        <v>7.5374023633228937</v>
      </c>
      <c r="H2891" s="11">
        <v>0</v>
      </c>
      <c r="I2891" s="11">
        <v>0</v>
      </c>
      <c r="J2891" s="11">
        <v>0</v>
      </c>
      <c r="K2891" s="11">
        <v>0</v>
      </c>
      <c r="L2891" s="11">
        <v>0</v>
      </c>
      <c r="M2891" s="11">
        <v>0</v>
      </c>
      <c r="N2891" s="11"/>
      <c r="O2891" s="11"/>
    </row>
    <row r="2892" spans="1:15" x14ac:dyDescent="0.35">
      <c r="A2892" s="10" t="str">
        <f t="shared" si="95"/>
        <v>DISTRIBUCION VOLUMEN X CRITERIO (kg ó litros)Otras Espirituosas&lt;2MIL</v>
      </c>
      <c r="B2892" s="10">
        <v>0</v>
      </c>
      <c r="C2892" s="10">
        <v>0</v>
      </c>
      <c r="D2892" s="10" t="s">
        <v>9</v>
      </c>
      <c r="E2892" s="84">
        <v>15.941821979678551</v>
      </c>
      <c r="F2892" s="84">
        <v>12.829403729272414</v>
      </c>
      <c r="G2892" s="84">
        <v>12.920251848643455</v>
      </c>
      <c r="H2892" s="11">
        <v>0</v>
      </c>
      <c r="I2892" s="11">
        <v>0</v>
      </c>
      <c r="J2892" s="11">
        <v>0</v>
      </c>
      <c r="K2892" s="11">
        <v>0</v>
      </c>
      <c r="L2892" s="11">
        <v>0</v>
      </c>
      <c r="M2892" s="11">
        <v>0</v>
      </c>
      <c r="N2892" s="11"/>
      <c r="O2892" s="11"/>
    </row>
    <row r="2893" spans="1:15" x14ac:dyDescent="0.35">
      <c r="A2893" s="10" t="str">
        <f t="shared" si="95"/>
        <v>DISTRIBUCION VOLUMEN X CRITERIO (kg ó litros)Otras Espirituosas2-5MIL</v>
      </c>
      <c r="B2893" s="10">
        <v>0</v>
      </c>
      <c r="C2893" s="10">
        <v>0</v>
      </c>
      <c r="D2893" s="10" t="s">
        <v>10</v>
      </c>
      <c r="E2893" s="84">
        <v>3.6174801000664281</v>
      </c>
      <c r="F2893" s="84">
        <v>3.0900926587975022</v>
      </c>
      <c r="G2893" s="84">
        <v>3.477844726893907</v>
      </c>
      <c r="H2893" s="11">
        <v>0</v>
      </c>
      <c r="I2893" s="11">
        <v>0</v>
      </c>
      <c r="J2893" s="11">
        <v>0</v>
      </c>
      <c r="K2893" s="11">
        <v>0</v>
      </c>
      <c r="L2893" s="11">
        <v>0</v>
      </c>
      <c r="M2893" s="11">
        <v>0</v>
      </c>
      <c r="N2893" s="11"/>
      <c r="O2893" s="11"/>
    </row>
    <row r="2894" spans="1:15" x14ac:dyDescent="0.35">
      <c r="A2894" s="10" t="str">
        <f t="shared" si="95"/>
        <v>DISTRIBUCION VOLUMEN X CRITERIO (kg ó litros)Otras Espirituosas5-10MIL</v>
      </c>
      <c r="B2894" s="10">
        <v>0</v>
      </c>
      <c r="C2894" s="10">
        <v>0</v>
      </c>
      <c r="D2894" s="10" t="s">
        <v>11</v>
      </c>
      <c r="E2894" s="84">
        <v>5.7553010081395986</v>
      </c>
      <c r="F2894" s="84">
        <v>5.6916340954878661</v>
      </c>
      <c r="G2894" s="84">
        <v>7.6701427217845994</v>
      </c>
      <c r="H2894" s="11">
        <v>0</v>
      </c>
      <c r="I2894" s="11">
        <v>0</v>
      </c>
      <c r="J2894" s="11">
        <v>0</v>
      </c>
      <c r="K2894" s="11">
        <v>0</v>
      </c>
      <c r="L2894" s="11">
        <v>0</v>
      </c>
      <c r="M2894" s="11">
        <v>0</v>
      </c>
      <c r="N2894" s="11"/>
      <c r="O2894" s="11"/>
    </row>
    <row r="2895" spans="1:15" x14ac:dyDescent="0.35">
      <c r="A2895" s="10" t="str">
        <f t="shared" si="95"/>
        <v>DISTRIBUCION VOLUMEN X CRITERIO (kg ó litros)Otras Espirituosas10-30MIL</v>
      </c>
      <c r="B2895" s="10">
        <v>0</v>
      </c>
      <c r="C2895" s="10">
        <v>0</v>
      </c>
      <c r="D2895" s="10" t="s">
        <v>12</v>
      </c>
      <c r="E2895" s="84">
        <v>13.717911777453901</v>
      </c>
      <c r="F2895" s="84">
        <v>15.890655334692072</v>
      </c>
      <c r="G2895" s="84">
        <v>17.375235923556161</v>
      </c>
      <c r="H2895" s="11">
        <v>0</v>
      </c>
      <c r="I2895" s="11">
        <v>0</v>
      </c>
      <c r="J2895" s="11">
        <v>0</v>
      </c>
      <c r="K2895" s="11">
        <v>0</v>
      </c>
      <c r="L2895" s="11">
        <v>0</v>
      </c>
      <c r="M2895" s="11">
        <v>0</v>
      </c>
      <c r="N2895" s="11"/>
      <c r="O2895" s="11"/>
    </row>
    <row r="2896" spans="1:15" x14ac:dyDescent="0.35">
      <c r="A2896" s="10" t="str">
        <f t="shared" si="95"/>
        <v>DISTRIBUCION VOLUMEN X CRITERIO (kg ó litros)Otras Espirituosas30-100MIL</v>
      </c>
      <c r="B2896" s="10">
        <v>0</v>
      </c>
      <c r="C2896" s="10">
        <v>0</v>
      </c>
      <c r="D2896" s="10" t="s">
        <v>13</v>
      </c>
      <c r="E2896" s="84">
        <v>23.272890280733741</v>
      </c>
      <c r="F2896" s="84">
        <v>19.55455390592245</v>
      </c>
      <c r="G2896" s="84">
        <v>19.036579801604734</v>
      </c>
      <c r="H2896" s="11">
        <v>0</v>
      </c>
      <c r="I2896" s="11">
        <v>0</v>
      </c>
      <c r="J2896" s="11">
        <v>0</v>
      </c>
      <c r="K2896" s="11">
        <v>0</v>
      </c>
      <c r="L2896" s="11">
        <v>0</v>
      </c>
      <c r="M2896" s="11">
        <v>0</v>
      </c>
      <c r="N2896" s="11"/>
      <c r="O2896" s="11"/>
    </row>
    <row r="2897" spans="1:15" x14ac:dyDescent="0.35">
      <c r="A2897" s="10" t="str">
        <f t="shared" si="95"/>
        <v>DISTRIBUCION VOLUMEN X CRITERIO (kg ó litros)Otras Espirituosas100-200MIL</v>
      </c>
      <c r="B2897" s="10">
        <v>0</v>
      </c>
      <c r="C2897" s="10">
        <v>0</v>
      </c>
      <c r="D2897" s="10" t="s">
        <v>14</v>
      </c>
      <c r="E2897" s="84">
        <v>8.8019430533068821</v>
      </c>
      <c r="F2897" s="84">
        <v>8.3095224255039586</v>
      </c>
      <c r="G2897" s="84">
        <v>9.7235999416285317</v>
      </c>
      <c r="H2897" s="11">
        <v>0</v>
      </c>
      <c r="I2897" s="11">
        <v>0</v>
      </c>
      <c r="J2897" s="11">
        <v>0</v>
      </c>
      <c r="K2897" s="11">
        <v>0</v>
      </c>
      <c r="L2897" s="11">
        <v>0</v>
      </c>
      <c r="M2897" s="11">
        <v>0</v>
      </c>
      <c r="N2897" s="11"/>
      <c r="O2897" s="11"/>
    </row>
    <row r="2898" spans="1:15" x14ac:dyDescent="0.35">
      <c r="A2898" s="10" t="str">
        <f t="shared" si="95"/>
        <v>DISTRIBUCION VOLUMEN X CRITERIO (kg ó litros)Otras Espirituosas200-500MIL</v>
      </c>
      <c r="B2898" s="10">
        <v>0</v>
      </c>
      <c r="C2898" s="10">
        <v>0</v>
      </c>
      <c r="D2898" s="10" t="s">
        <v>15</v>
      </c>
      <c r="E2898" s="84">
        <v>12.87976304467554</v>
      </c>
      <c r="F2898" s="84">
        <v>16.78886321496644</v>
      </c>
      <c r="G2898" s="84">
        <v>14.250945411125626</v>
      </c>
      <c r="H2898" s="11">
        <v>0</v>
      </c>
      <c r="I2898" s="11">
        <v>0</v>
      </c>
      <c r="J2898" s="11">
        <v>0</v>
      </c>
      <c r="K2898" s="11">
        <v>0</v>
      </c>
      <c r="L2898" s="11">
        <v>0</v>
      </c>
      <c r="M2898" s="11">
        <v>0</v>
      </c>
      <c r="N2898" s="11"/>
      <c r="O2898" s="11"/>
    </row>
    <row r="2899" spans="1:15" x14ac:dyDescent="0.35">
      <c r="A2899" s="10" t="str">
        <f t="shared" si="95"/>
        <v>DISTRIBUCION VOLUMEN X CRITERIO (kg ó litros)Otras Espirituosas&gt;500MIL</v>
      </c>
      <c r="B2899" s="10">
        <v>0</v>
      </c>
      <c r="C2899" s="10">
        <v>0</v>
      </c>
      <c r="D2899" s="10" t="s">
        <v>16</v>
      </c>
      <c r="E2899" s="84">
        <v>16.012895760223401</v>
      </c>
      <c r="F2899" s="84">
        <v>17.845285822236661</v>
      </c>
      <c r="G2899" s="84">
        <v>15.545394576915882</v>
      </c>
      <c r="H2899" s="11">
        <v>0</v>
      </c>
      <c r="I2899" s="11">
        <v>0</v>
      </c>
      <c r="J2899" s="11">
        <v>0</v>
      </c>
      <c r="K2899" s="11">
        <v>0</v>
      </c>
      <c r="L2899" s="11">
        <v>0</v>
      </c>
      <c r="M2899" s="11">
        <v>0</v>
      </c>
      <c r="N2899" s="11"/>
      <c r="O2899" s="11"/>
    </row>
    <row r="2900" spans="1:15" x14ac:dyDescent="0.35">
      <c r="A2900" s="10" t="str">
        <f t="shared" si="95"/>
        <v>DISTRIBUCION VOLUMEN X CRITERIO (kg ó litros)Otras EspirituosasDE 15 A 19 AÑOS</v>
      </c>
      <c r="B2900" s="10">
        <v>0</v>
      </c>
      <c r="C2900" s="10">
        <v>0</v>
      </c>
      <c r="D2900" s="10" t="s">
        <v>35</v>
      </c>
      <c r="E2900" s="84">
        <v>3.0147751478118203</v>
      </c>
      <c r="F2900" s="84">
        <v>1.6459659005102305</v>
      </c>
      <c r="G2900" s="84">
        <v>3.2969495046606188</v>
      </c>
      <c r="H2900" s="11">
        <v>0</v>
      </c>
      <c r="I2900" s="11">
        <v>0</v>
      </c>
      <c r="J2900" s="11">
        <v>0</v>
      </c>
      <c r="K2900" s="11">
        <v>0</v>
      </c>
      <c r="L2900" s="11">
        <v>0</v>
      </c>
      <c r="M2900" s="11">
        <v>0</v>
      </c>
      <c r="N2900" s="11"/>
      <c r="O2900" s="11"/>
    </row>
    <row r="2901" spans="1:15" x14ac:dyDescent="0.35">
      <c r="A2901" s="10" t="str">
        <f t="shared" si="95"/>
        <v>DISTRIBUCION VOLUMEN X CRITERIO (kg ó litros)Otras EspirituosasDE 20 A 24 AÑOS</v>
      </c>
      <c r="B2901" s="10">
        <v>0</v>
      </c>
      <c r="C2901" s="10">
        <v>0</v>
      </c>
      <c r="D2901" s="10" t="s">
        <v>36</v>
      </c>
      <c r="E2901" s="84">
        <v>5.2620945920203495</v>
      </c>
      <c r="F2901" s="84">
        <v>6.0492717516550112</v>
      </c>
      <c r="G2901" s="84">
        <v>4.5806064246149605</v>
      </c>
      <c r="H2901" s="11">
        <v>0</v>
      </c>
      <c r="I2901" s="11">
        <v>0</v>
      </c>
      <c r="J2901" s="11">
        <v>0</v>
      </c>
      <c r="K2901" s="11">
        <v>0</v>
      </c>
      <c r="L2901" s="11">
        <v>0</v>
      </c>
      <c r="M2901" s="11">
        <v>0</v>
      </c>
      <c r="N2901" s="11"/>
      <c r="O2901" s="11"/>
    </row>
    <row r="2902" spans="1:15" x14ac:dyDescent="0.35">
      <c r="A2902" s="10" t="str">
        <f t="shared" si="95"/>
        <v>DISTRIBUCION VOLUMEN X CRITERIO (kg ó litros)Otras EspirituosasDE 25 A 34 AÑOS</v>
      </c>
      <c r="B2902" s="10">
        <v>0</v>
      </c>
      <c r="C2902" s="10">
        <v>0</v>
      </c>
      <c r="D2902" s="10" t="s">
        <v>37</v>
      </c>
      <c r="E2902" s="84">
        <v>16.433887951250359</v>
      </c>
      <c r="F2902" s="84">
        <v>16.849604261491766</v>
      </c>
      <c r="G2902" s="84">
        <v>12.028480254008931</v>
      </c>
      <c r="H2902" s="11">
        <v>0</v>
      </c>
      <c r="I2902" s="11">
        <v>0</v>
      </c>
      <c r="J2902" s="11">
        <v>0</v>
      </c>
      <c r="K2902" s="11">
        <v>0</v>
      </c>
      <c r="L2902" s="11">
        <v>0</v>
      </c>
      <c r="M2902" s="11">
        <v>0</v>
      </c>
      <c r="N2902" s="11"/>
      <c r="O2902" s="11"/>
    </row>
    <row r="2903" spans="1:15" x14ac:dyDescent="0.35">
      <c r="A2903" s="10" t="str">
        <f t="shared" si="95"/>
        <v>DISTRIBUCION VOLUMEN X CRITERIO (kg ó litros)Otras EspirituosasDE 35 A 49 AÑOS</v>
      </c>
      <c r="B2903" s="10">
        <v>0</v>
      </c>
      <c r="C2903" s="10">
        <v>0</v>
      </c>
      <c r="D2903" s="10" t="s">
        <v>38</v>
      </c>
      <c r="E2903" s="84">
        <v>19.931642804260726</v>
      </c>
      <c r="F2903" s="84">
        <v>22.76968318703025</v>
      </c>
      <c r="G2903" s="84">
        <v>20.024528770813781</v>
      </c>
      <c r="H2903" s="11">
        <v>0</v>
      </c>
      <c r="I2903" s="11">
        <v>0</v>
      </c>
      <c r="J2903" s="11">
        <v>0</v>
      </c>
      <c r="K2903" s="11">
        <v>0</v>
      </c>
      <c r="L2903" s="11">
        <v>0</v>
      </c>
      <c r="M2903" s="11">
        <v>0</v>
      </c>
      <c r="N2903" s="11"/>
      <c r="O2903" s="11"/>
    </row>
    <row r="2904" spans="1:15" x14ac:dyDescent="0.35">
      <c r="A2904" s="10" t="str">
        <f t="shared" si="95"/>
        <v>DISTRIBUCION VOLUMEN X CRITERIO (kg ó litros)Otras EspirituosasDE 50 A 59 AÑOS</v>
      </c>
      <c r="B2904" s="10">
        <v>0</v>
      </c>
      <c r="C2904" s="10">
        <v>0</v>
      </c>
      <c r="D2904" s="10" t="s">
        <v>39</v>
      </c>
      <c r="E2904" s="84">
        <v>26.975335857049838</v>
      </c>
      <c r="F2904" s="84">
        <v>27.997545024199937</v>
      </c>
      <c r="G2904" s="84">
        <v>21.988502048682196</v>
      </c>
      <c r="H2904" s="11">
        <v>0</v>
      </c>
      <c r="I2904" s="11">
        <v>0</v>
      </c>
      <c r="J2904" s="11">
        <v>0</v>
      </c>
      <c r="K2904" s="11">
        <v>0</v>
      </c>
      <c r="L2904" s="11">
        <v>0</v>
      </c>
      <c r="M2904" s="11">
        <v>0</v>
      </c>
      <c r="N2904" s="11"/>
      <c r="O2904" s="11"/>
    </row>
    <row r="2905" spans="1:15" x14ac:dyDescent="0.35">
      <c r="A2905" s="10" t="str">
        <f t="shared" si="95"/>
        <v>DISTRIBUCION VOLUMEN X CRITERIO (kg ó litros)Otras EspirituosasDE 60 A 75 AÑOS</v>
      </c>
      <c r="B2905" s="10">
        <v>0</v>
      </c>
      <c r="C2905" s="10">
        <v>0</v>
      </c>
      <c r="D2905" s="10" t="s">
        <v>40</v>
      </c>
      <c r="E2905" s="84">
        <v>28.382263135243225</v>
      </c>
      <c r="F2905" s="84">
        <v>24.687940683024028</v>
      </c>
      <c r="G2905" s="84">
        <v>38.080925407409524</v>
      </c>
      <c r="H2905" s="11">
        <v>0</v>
      </c>
      <c r="I2905" s="11">
        <v>0</v>
      </c>
      <c r="J2905" s="11">
        <v>0</v>
      </c>
      <c r="K2905" s="11">
        <v>0</v>
      </c>
      <c r="L2905" s="11">
        <v>0</v>
      </c>
      <c r="M2905" s="11">
        <v>0</v>
      </c>
      <c r="N2905" s="11"/>
      <c r="O2905" s="11"/>
    </row>
    <row r="2906" spans="1:15" x14ac:dyDescent="0.35">
      <c r="A2906" s="10" t="str">
        <f t="shared" si="95"/>
        <v>DISTRIBUCION VOLUMEN X CRITERIO (kg ó litros)Otras EspirituosasNIVEL ALTO</v>
      </c>
      <c r="B2906" s="10">
        <v>0</v>
      </c>
      <c r="C2906" s="10">
        <v>0</v>
      </c>
      <c r="D2906" s="10" t="s">
        <v>203</v>
      </c>
      <c r="E2906" s="84">
        <v>17.418078250543896</v>
      </c>
      <c r="F2906" s="84">
        <v>18.643611349316359</v>
      </c>
      <c r="G2906" s="84">
        <v>18.236536276187053</v>
      </c>
      <c r="H2906" s="11">
        <v>0</v>
      </c>
      <c r="I2906" s="11">
        <v>0</v>
      </c>
      <c r="J2906" s="11">
        <v>0</v>
      </c>
      <c r="K2906" s="11">
        <v>0</v>
      </c>
      <c r="L2906" s="11">
        <v>0</v>
      </c>
      <c r="M2906" s="11">
        <v>0</v>
      </c>
      <c r="N2906" s="11"/>
      <c r="O2906" s="11"/>
    </row>
    <row r="2907" spans="1:15" x14ac:dyDescent="0.35">
      <c r="A2907" s="10" t="str">
        <f t="shared" si="95"/>
        <v>DISTRIBUCION VOLUMEN X CRITERIO (kg ó litros)Otras EspirituosasNIVEL MEDIO ALTO</v>
      </c>
      <c r="B2907" s="10">
        <v>0</v>
      </c>
      <c r="C2907" s="10">
        <v>0</v>
      </c>
      <c r="D2907" s="10" t="s">
        <v>204</v>
      </c>
      <c r="E2907" s="84">
        <v>12.042356010151636</v>
      </c>
      <c r="F2907" s="84">
        <v>13.108836572796829</v>
      </c>
      <c r="G2907" s="84">
        <v>13.639892885633916</v>
      </c>
      <c r="H2907" s="11">
        <v>0</v>
      </c>
      <c r="I2907" s="11">
        <v>0</v>
      </c>
      <c r="J2907" s="11">
        <v>0</v>
      </c>
      <c r="K2907" s="11">
        <v>0</v>
      </c>
      <c r="L2907" s="11">
        <v>0</v>
      </c>
      <c r="M2907" s="11">
        <v>0</v>
      </c>
      <c r="N2907" s="11"/>
      <c r="O2907" s="11"/>
    </row>
    <row r="2908" spans="1:15" x14ac:dyDescent="0.35">
      <c r="A2908" s="10" t="str">
        <f t="shared" si="95"/>
        <v>DISTRIBUCION VOLUMEN X CRITERIO (kg ó litros)Otras EspirituosasNIVEL MEDIO</v>
      </c>
      <c r="B2908" s="10">
        <v>0</v>
      </c>
      <c r="C2908" s="10">
        <v>0</v>
      </c>
      <c r="D2908" s="10" t="s">
        <v>205</v>
      </c>
      <c r="E2908" s="84">
        <v>30.709957736189253</v>
      </c>
      <c r="F2908" s="84">
        <v>28.585216990639911</v>
      </c>
      <c r="G2908" s="84">
        <v>29.83328113004935</v>
      </c>
      <c r="H2908" s="11">
        <v>0</v>
      </c>
      <c r="I2908" s="11">
        <v>0</v>
      </c>
      <c r="J2908" s="11">
        <v>0</v>
      </c>
      <c r="K2908" s="11">
        <v>0</v>
      </c>
      <c r="L2908" s="11">
        <v>0</v>
      </c>
      <c r="M2908" s="11">
        <v>0</v>
      </c>
      <c r="N2908" s="11"/>
      <c r="O2908" s="11"/>
    </row>
    <row r="2909" spans="1:15" x14ac:dyDescent="0.35">
      <c r="A2909" s="10" t="str">
        <f t="shared" si="95"/>
        <v>DISTRIBUCION VOLUMEN X CRITERIO (kg ó litros)Otras EspirituosasNIVEL MEDIO BAJO</v>
      </c>
      <c r="B2909" s="10">
        <v>0</v>
      </c>
      <c r="C2909" s="10">
        <v>0</v>
      </c>
      <c r="D2909" s="10" t="s">
        <v>206</v>
      </c>
      <c r="E2909" s="84">
        <v>12.03560550021154</v>
      </c>
      <c r="F2909" s="84">
        <v>12.330531431770037</v>
      </c>
      <c r="G2909" s="84">
        <v>14.923204032175958</v>
      </c>
      <c r="H2909" s="11">
        <v>0</v>
      </c>
      <c r="I2909" s="11">
        <v>0</v>
      </c>
      <c r="J2909" s="11">
        <v>0</v>
      </c>
      <c r="K2909" s="11">
        <v>0</v>
      </c>
      <c r="L2909" s="11">
        <v>0</v>
      </c>
      <c r="M2909" s="11">
        <v>0</v>
      </c>
      <c r="N2909" s="11"/>
      <c r="O2909" s="11"/>
    </row>
    <row r="2910" spans="1:15" x14ac:dyDescent="0.35">
      <c r="A2910" s="10" t="str">
        <f t="shared" si="95"/>
        <v>DISTRIBUCION VOLUMEN X CRITERIO (kg ó litros)Otras EspirituosasNIVEL BAJO</v>
      </c>
      <c r="B2910" s="10">
        <v>0</v>
      </c>
      <c r="C2910" s="10">
        <v>0</v>
      </c>
      <c r="D2910" s="10" t="s">
        <v>207</v>
      </c>
      <c r="E2910" s="84">
        <v>27.794018987390611</v>
      </c>
      <c r="F2910" s="84">
        <v>27.331813853460819</v>
      </c>
      <c r="G2910" s="84">
        <v>23.367080533162788</v>
      </c>
      <c r="H2910" s="11">
        <v>0</v>
      </c>
      <c r="I2910" s="11">
        <v>0</v>
      </c>
      <c r="J2910" s="11">
        <v>0</v>
      </c>
      <c r="K2910" s="11">
        <v>0</v>
      </c>
      <c r="L2910" s="11">
        <v>0</v>
      </c>
      <c r="M2910" s="11">
        <v>0</v>
      </c>
      <c r="N2910" s="11"/>
      <c r="O2910" s="11"/>
    </row>
    <row r="2911" spans="1:15" x14ac:dyDescent="0.35">
      <c r="A2911" s="10" t="str">
        <f t="shared" si="95"/>
        <v>DISTRIBUCION VOLUMEN X CRITERIO (kg ó litros)Otras EspirituosasHOMBRE</v>
      </c>
      <c r="B2911" s="10">
        <v>0</v>
      </c>
      <c r="C2911" s="10">
        <v>0</v>
      </c>
      <c r="D2911" s="10" t="s">
        <v>17</v>
      </c>
      <c r="E2911" s="84">
        <v>45.620599039034552</v>
      </c>
      <c r="F2911" s="84">
        <v>45.148136649877593</v>
      </c>
      <c r="G2911" s="84">
        <v>46.999038598750559</v>
      </c>
      <c r="H2911" s="11">
        <v>0</v>
      </c>
      <c r="I2911" s="11">
        <v>0</v>
      </c>
      <c r="J2911" s="11">
        <v>0</v>
      </c>
      <c r="K2911" s="11">
        <v>0</v>
      </c>
      <c r="L2911" s="11">
        <v>0</v>
      </c>
      <c r="M2911" s="11">
        <v>0</v>
      </c>
      <c r="N2911" s="11"/>
      <c r="O2911" s="11"/>
    </row>
    <row r="2912" spans="1:15" x14ac:dyDescent="0.35">
      <c r="A2912" s="10" t="str">
        <f t="shared" si="95"/>
        <v>DISTRIBUCION VOLUMEN X CRITERIO (kg ó litros)Otras EspirituosasMUJER</v>
      </c>
      <c r="B2912" s="10">
        <v>0</v>
      </c>
      <c r="C2912" s="10">
        <v>0</v>
      </c>
      <c r="D2912" s="10" t="s">
        <v>18</v>
      </c>
      <c r="E2912" s="84">
        <v>54.379400990581836</v>
      </c>
      <c r="F2912" s="84">
        <v>54.851863265545852</v>
      </c>
      <c r="G2912" s="84">
        <v>53.000934278961239</v>
      </c>
      <c r="H2912" s="11">
        <v>0</v>
      </c>
      <c r="I2912" s="11">
        <v>0</v>
      </c>
      <c r="J2912" s="11">
        <v>0</v>
      </c>
      <c r="K2912" s="11">
        <v>0</v>
      </c>
      <c r="L2912" s="11">
        <v>0</v>
      </c>
      <c r="M2912" s="11">
        <v>0</v>
      </c>
      <c r="N2912" s="11"/>
      <c r="O2912" s="11"/>
    </row>
    <row r="2913" spans="1:15" x14ac:dyDescent="0.35">
      <c r="A2913" s="10" t="str">
        <f>$B$1713&amp;$C$2913&amp;D2913</f>
        <v>DISTRIBUCION VOLUMEN X CRITERIO (kg ó litros)T.Zumo+Horchata+MostoT.ESPAÑA</v>
      </c>
      <c r="B2913" s="10">
        <v>0</v>
      </c>
      <c r="C2913" s="10" t="s">
        <v>149</v>
      </c>
      <c r="D2913" s="10" t="s">
        <v>32</v>
      </c>
      <c r="E2913" s="84">
        <v>100</v>
      </c>
      <c r="F2913" s="84">
        <v>100</v>
      </c>
      <c r="G2913" s="84">
        <v>100</v>
      </c>
      <c r="H2913" s="11">
        <v>0</v>
      </c>
      <c r="I2913" s="11">
        <v>0</v>
      </c>
      <c r="J2913" s="11">
        <v>0</v>
      </c>
      <c r="K2913" s="11">
        <v>0</v>
      </c>
      <c r="L2913" s="11">
        <v>0</v>
      </c>
      <c r="M2913" s="11">
        <v>0</v>
      </c>
      <c r="N2913" s="11"/>
      <c r="O2913" s="11"/>
    </row>
    <row r="2914" spans="1:15" x14ac:dyDescent="0.35">
      <c r="A2914" s="10" t="str">
        <f t="shared" ref="A2914:A2942" si="96">$B$1713&amp;$C$2913&amp;D2914</f>
        <v>DISTRIBUCION VOLUMEN X CRITERIO (kg ó litros)T.Zumo+Horchata+MostoBCN AM</v>
      </c>
      <c r="B2914" s="10">
        <v>0</v>
      </c>
      <c r="C2914" s="10">
        <v>0</v>
      </c>
      <c r="D2914" s="10" t="s">
        <v>1</v>
      </c>
      <c r="E2914" s="84">
        <v>12.653286490191244</v>
      </c>
      <c r="F2914" s="84">
        <v>11.857830361249579</v>
      </c>
      <c r="G2914" s="84">
        <v>13.066723353820286</v>
      </c>
      <c r="H2914" s="11">
        <v>0</v>
      </c>
      <c r="I2914" s="11">
        <v>0</v>
      </c>
      <c r="J2914" s="11">
        <v>0</v>
      </c>
      <c r="K2914" s="11">
        <v>0</v>
      </c>
      <c r="L2914" s="11">
        <v>0</v>
      </c>
      <c r="M2914" s="11">
        <v>0</v>
      </c>
      <c r="N2914" s="11"/>
      <c r="O2914" s="11"/>
    </row>
    <row r="2915" spans="1:15" x14ac:dyDescent="0.35">
      <c r="A2915" s="10" t="str">
        <f t="shared" si="96"/>
        <v>DISTRIBUCION VOLUMEN X CRITERIO (kg ó litros)T.Zumo+Horchata+MostoREST.CAT ARAGON</v>
      </c>
      <c r="B2915" s="10">
        <v>0</v>
      </c>
      <c r="C2915" s="10">
        <v>0</v>
      </c>
      <c r="D2915" s="10" t="s">
        <v>2</v>
      </c>
      <c r="E2915" s="84">
        <v>7.5635264283653854</v>
      </c>
      <c r="F2915" s="84">
        <v>8.5218242015800882</v>
      </c>
      <c r="G2915" s="84">
        <v>9.9193737525533905</v>
      </c>
      <c r="H2915" s="11">
        <v>0</v>
      </c>
      <c r="I2915" s="11">
        <v>0</v>
      </c>
      <c r="J2915" s="11">
        <v>0</v>
      </c>
      <c r="K2915" s="11">
        <v>0</v>
      </c>
      <c r="L2915" s="11">
        <v>0</v>
      </c>
      <c r="M2915" s="11">
        <v>0</v>
      </c>
      <c r="N2915" s="11"/>
      <c r="O2915" s="11"/>
    </row>
    <row r="2916" spans="1:15" x14ac:dyDescent="0.35">
      <c r="A2916" s="10" t="str">
        <f t="shared" si="96"/>
        <v>DISTRIBUCION VOLUMEN X CRITERIO (kg ó litros)T.Zumo+Horchata+MostoLEVANTE</v>
      </c>
      <c r="B2916" s="10">
        <v>0</v>
      </c>
      <c r="C2916" s="10">
        <v>0</v>
      </c>
      <c r="D2916" s="10" t="s">
        <v>3</v>
      </c>
      <c r="E2916" s="84">
        <v>12.751010670153113</v>
      </c>
      <c r="F2916" s="84">
        <v>11.34939786077587</v>
      </c>
      <c r="G2916" s="84">
        <v>10.481146191680583</v>
      </c>
      <c r="H2916" s="11">
        <v>0</v>
      </c>
      <c r="I2916" s="11">
        <v>0</v>
      </c>
      <c r="J2916" s="11">
        <v>0</v>
      </c>
      <c r="K2916" s="11">
        <v>0</v>
      </c>
      <c r="L2916" s="11">
        <v>0</v>
      </c>
      <c r="M2916" s="11">
        <v>0</v>
      </c>
      <c r="N2916" s="11"/>
      <c r="O2916" s="11"/>
    </row>
    <row r="2917" spans="1:15" x14ac:dyDescent="0.35">
      <c r="A2917" s="10" t="str">
        <f t="shared" si="96"/>
        <v>DISTRIBUCION VOLUMEN X CRITERIO (kg ó litros)T.Zumo+Horchata+MostoANDALUCIA</v>
      </c>
      <c r="B2917" s="10">
        <v>0</v>
      </c>
      <c r="C2917" s="10">
        <v>0</v>
      </c>
      <c r="D2917" s="10" t="s">
        <v>4</v>
      </c>
      <c r="E2917" s="84">
        <v>18.793433374532064</v>
      </c>
      <c r="F2917" s="84">
        <v>18.861519440140956</v>
      </c>
      <c r="G2917" s="84">
        <v>16.344831059432117</v>
      </c>
      <c r="H2917" s="11">
        <v>0</v>
      </c>
      <c r="I2917" s="11">
        <v>0</v>
      </c>
      <c r="J2917" s="11">
        <v>0</v>
      </c>
      <c r="K2917" s="11">
        <v>0</v>
      </c>
      <c r="L2917" s="11">
        <v>0</v>
      </c>
      <c r="M2917" s="11">
        <v>0</v>
      </c>
      <c r="N2917" s="11"/>
      <c r="O2917" s="11"/>
    </row>
    <row r="2918" spans="1:15" x14ac:dyDescent="0.35">
      <c r="A2918" s="10" t="str">
        <f t="shared" si="96"/>
        <v>DISTRIBUCION VOLUMEN X CRITERIO (kg ó litros)T.Zumo+Horchata+MostoMDD AM</v>
      </c>
      <c r="B2918" s="10">
        <v>0</v>
      </c>
      <c r="C2918" s="10">
        <v>0</v>
      </c>
      <c r="D2918" s="10" t="s">
        <v>5</v>
      </c>
      <c r="E2918" s="84">
        <v>13.156606587382418</v>
      </c>
      <c r="F2918" s="84">
        <v>14.173998601068128</v>
      </c>
      <c r="G2918" s="84">
        <v>14.025184850857231</v>
      </c>
      <c r="H2918" s="11">
        <v>0</v>
      </c>
      <c r="I2918" s="11">
        <v>0</v>
      </c>
      <c r="J2918" s="11">
        <v>0</v>
      </c>
      <c r="K2918" s="11">
        <v>0</v>
      </c>
      <c r="L2918" s="11">
        <v>0</v>
      </c>
      <c r="M2918" s="11">
        <v>0</v>
      </c>
      <c r="N2918" s="11"/>
      <c r="O2918" s="11"/>
    </row>
    <row r="2919" spans="1:15" x14ac:dyDescent="0.35">
      <c r="A2919" s="10" t="str">
        <f t="shared" si="96"/>
        <v>DISTRIBUCION VOLUMEN X CRITERIO (kg ó litros)T.Zumo+Horchata+MostoRTO CENTRO</v>
      </c>
      <c r="B2919" s="10">
        <v>0</v>
      </c>
      <c r="C2919" s="10">
        <v>0</v>
      </c>
      <c r="D2919" s="10" t="s">
        <v>6</v>
      </c>
      <c r="E2919" s="84">
        <v>8.7200218292254217</v>
      </c>
      <c r="F2919" s="84">
        <v>8.6129805218685931</v>
      </c>
      <c r="G2919" s="84">
        <v>8.5968427748795424</v>
      </c>
      <c r="H2919" s="11">
        <v>0</v>
      </c>
      <c r="I2919" s="11">
        <v>0</v>
      </c>
      <c r="J2919" s="11">
        <v>0</v>
      </c>
      <c r="K2919" s="11">
        <v>0</v>
      </c>
      <c r="L2919" s="11">
        <v>0</v>
      </c>
      <c r="M2919" s="11">
        <v>0</v>
      </c>
      <c r="N2919" s="11"/>
      <c r="O2919" s="11"/>
    </row>
    <row r="2920" spans="1:15" x14ac:dyDescent="0.35">
      <c r="A2920" s="10" t="str">
        <f t="shared" si="96"/>
        <v>DISTRIBUCION VOLUMEN X CRITERIO (kg ó litros)T.Zumo+Horchata+MostoNORTE-CENTRO</v>
      </c>
      <c r="B2920" s="10">
        <v>0</v>
      </c>
      <c r="C2920" s="10">
        <v>0</v>
      </c>
      <c r="D2920" s="10" t="s">
        <v>7</v>
      </c>
      <c r="E2920" s="84">
        <v>14.492285858934025</v>
      </c>
      <c r="F2920" s="84">
        <v>15.251063837284176</v>
      </c>
      <c r="G2920" s="84">
        <v>15.875434560753233</v>
      </c>
      <c r="H2920" s="11">
        <v>0</v>
      </c>
      <c r="I2920" s="11">
        <v>0</v>
      </c>
      <c r="J2920" s="11">
        <v>0</v>
      </c>
      <c r="K2920" s="11">
        <v>0</v>
      </c>
      <c r="L2920" s="11">
        <v>0</v>
      </c>
      <c r="M2920" s="11">
        <v>0</v>
      </c>
      <c r="N2920" s="11"/>
      <c r="O2920" s="11"/>
    </row>
    <row r="2921" spans="1:15" x14ac:dyDescent="0.35">
      <c r="A2921" s="10" t="str">
        <f t="shared" si="96"/>
        <v>DISTRIBUCION VOLUMEN X CRITERIO (kg ó litros)T.Zumo+Horchata+MostoNOROESTE</v>
      </c>
      <c r="B2921" s="10">
        <v>0</v>
      </c>
      <c r="C2921" s="10">
        <v>0</v>
      </c>
      <c r="D2921" s="10" t="s">
        <v>8</v>
      </c>
      <c r="E2921" s="84">
        <v>11.869834010353694</v>
      </c>
      <c r="F2921" s="84">
        <v>11.371378657464458</v>
      </c>
      <c r="G2921" s="84">
        <v>11.690468867266327</v>
      </c>
      <c r="H2921" s="11">
        <v>0</v>
      </c>
      <c r="I2921" s="11">
        <v>0</v>
      </c>
      <c r="J2921" s="11">
        <v>0</v>
      </c>
      <c r="K2921" s="11">
        <v>0</v>
      </c>
      <c r="L2921" s="11">
        <v>0</v>
      </c>
      <c r="M2921" s="11">
        <v>0</v>
      </c>
      <c r="N2921" s="11"/>
      <c r="O2921" s="11"/>
    </row>
    <row r="2922" spans="1:15" x14ac:dyDescent="0.35">
      <c r="A2922" s="10" t="str">
        <f t="shared" si="96"/>
        <v>DISTRIBUCION VOLUMEN X CRITERIO (kg ó litros)T.Zumo+Horchata+Mosto&lt;2MIL</v>
      </c>
      <c r="B2922" s="10">
        <v>0</v>
      </c>
      <c r="C2922" s="10">
        <v>0</v>
      </c>
      <c r="D2922" s="10" t="s">
        <v>9</v>
      </c>
      <c r="E2922" s="84">
        <v>4.4260714390877203</v>
      </c>
      <c r="F2922" s="84">
        <v>4.3888129160357456</v>
      </c>
      <c r="G2922" s="84">
        <v>5.5928194509898006</v>
      </c>
      <c r="H2922" s="11">
        <v>0</v>
      </c>
      <c r="I2922" s="11">
        <v>0</v>
      </c>
      <c r="J2922" s="11">
        <v>0</v>
      </c>
      <c r="K2922" s="11">
        <v>0</v>
      </c>
      <c r="L2922" s="11">
        <v>0</v>
      </c>
      <c r="M2922" s="11">
        <v>0</v>
      </c>
      <c r="N2922" s="11"/>
      <c r="O2922" s="11"/>
    </row>
    <row r="2923" spans="1:15" x14ac:dyDescent="0.35">
      <c r="A2923" s="10" t="str">
        <f t="shared" si="96"/>
        <v>DISTRIBUCION VOLUMEN X CRITERIO (kg ó litros)T.Zumo+Horchata+Mosto2-5MIL</v>
      </c>
      <c r="B2923" s="10">
        <v>0</v>
      </c>
      <c r="C2923" s="10">
        <v>0</v>
      </c>
      <c r="D2923" s="10" t="s">
        <v>10</v>
      </c>
      <c r="E2923" s="84">
        <v>4.5288602673306926</v>
      </c>
      <c r="F2923" s="84">
        <v>4.8155135995253886</v>
      </c>
      <c r="G2923" s="84">
        <v>3.6144469421374876</v>
      </c>
      <c r="H2923" s="11">
        <v>0</v>
      </c>
      <c r="I2923" s="11">
        <v>0</v>
      </c>
      <c r="J2923" s="11">
        <v>0</v>
      </c>
      <c r="K2923" s="11">
        <v>0</v>
      </c>
      <c r="L2923" s="11">
        <v>0</v>
      </c>
      <c r="M2923" s="11">
        <v>0</v>
      </c>
      <c r="N2923" s="11"/>
      <c r="O2923" s="11"/>
    </row>
    <row r="2924" spans="1:15" x14ac:dyDescent="0.35">
      <c r="A2924" s="10" t="str">
        <f t="shared" si="96"/>
        <v>DISTRIBUCION VOLUMEN X CRITERIO (kg ó litros)T.Zumo+Horchata+Mosto5-10MIL</v>
      </c>
      <c r="B2924" s="10">
        <v>0</v>
      </c>
      <c r="C2924" s="10">
        <v>0</v>
      </c>
      <c r="D2924" s="10" t="s">
        <v>11</v>
      </c>
      <c r="E2924" s="84">
        <v>6.8401530558608554</v>
      </c>
      <c r="F2924" s="84">
        <v>5.828263253100614</v>
      </c>
      <c r="G2924" s="84">
        <v>6.4492545564130754</v>
      </c>
      <c r="H2924" s="11">
        <v>0</v>
      </c>
      <c r="I2924" s="11">
        <v>0</v>
      </c>
      <c r="J2924" s="11">
        <v>0</v>
      </c>
      <c r="K2924" s="11">
        <v>0</v>
      </c>
      <c r="L2924" s="11">
        <v>0</v>
      </c>
      <c r="M2924" s="11">
        <v>0</v>
      </c>
      <c r="N2924" s="11"/>
      <c r="O2924" s="11"/>
    </row>
    <row r="2925" spans="1:15" x14ac:dyDescent="0.35">
      <c r="A2925" s="10" t="str">
        <f t="shared" si="96"/>
        <v>DISTRIBUCION VOLUMEN X CRITERIO (kg ó litros)T.Zumo+Horchata+Mosto10-30MIL</v>
      </c>
      <c r="B2925" s="10">
        <v>0</v>
      </c>
      <c r="C2925" s="10">
        <v>0</v>
      </c>
      <c r="D2925" s="10" t="s">
        <v>12</v>
      </c>
      <c r="E2925" s="84">
        <v>17.351930610205184</v>
      </c>
      <c r="F2925" s="84">
        <v>17.246603561397972</v>
      </c>
      <c r="G2925" s="84">
        <v>15.061977122031896</v>
      </c>
      <c r="H2925" s="11">
        <v>0</v>
      </c>
      <c r="I2925" s="11">
        <v>0</v>
      </c>
      <c r="J2925" s="11">
        <v>0</v>
      </c>
      <c r="K2925" s="11">
        <v>0</v>
      </c>
      <c r="L2925" s="11">
        <v>0</v>
      </c>
      <c r="M2925" s="11">
        <v>0</v>
      </c>
      <c r="N2925" s="11"/>
      <c r="O2925" s="11"/>
    </row>
    <row r="2926" spans="1:15" x14ac:dyDescent="0.35">
      <c r="A2926" s="10" t="str">
        <f t="shared" si="96"/>
        <v>DISTRIBUCION VOLUMEN X CRITERIO (kg ó litros)T.Zumo+Horchata+Mosto30-100MIL</v>
      </c>
      <c r="B2926" s="10">
        <v>0</v>
      </c>
      <c r="C2926" s="10">
        <v>0</v>
      </c>
      <c r="D2926" s="10" t="s">
        <v>13</v>
      </c>
      <c r="E2926" s="84">
        <v>22.625122057024765</v>
      </c>
      <c r="F2926" s="84">
        <v>22.532693000028058</v>
      </c>
      <c r="G2926" s="84">
        <v>25.594323314439499</v>
      </c>
      <c r="H2926" s="11">
        <v>0</v>
      </c>
      <c r="I2926" s="11">
        <v>0</v>
      </c>
      <c r="J2926" s="11">
        <v>0</v>
      </c>
      <c r="K2926" s="11">
        <v>0</v>
      </c>
      <c r="L2926" s="11">
        <v>0</v>
      </c>
      <c r="M2926" s="11">
        <v>0</v>
      </c>
      <c r="N2926" s="11"/>
      <c r="O2926" s="11"/>
    </row>
    <row r="2927" spans="1:15" x14ac:dyDescent="0.35">
      <c r="A2927" s="10" t="str">
        <f t="shared" si="96"/>
        <v>DISTRIBUCION VOLUMEN X CRITERIO (kg ó litros)T.Zumo+Horchata+Mosto100-200MIL</v>
      </c>
      <c r="B2927" s="10">
        <v>0</v>
      </c>
      <c r="C2927" s="10">
        <v>0</v>
      </c>
      <c r="D2927" s="10" t="s">
        <v>14</v>
      </c>
      <c r="E2927" s="84">
        <v>9.6501289045353076</v>
      </c>
      <c r="F2927" s="84">
        <v>10.813336697518475</v>
      </c>
      <c r="G2927" s="84">
        <v>11.811404772628919</v>
      </c>
      <c r="H2927" s="11">
        <v>0</v>
      </c>
      <c r="I2927" s="11">
        <v>0</v>
      </c>
      <c r="J2927" s="11">
        <v>0</v>
      </c>
      <c r="K2927" s="11">
        <v>0</v>
      </c>
      <c r="L2927" s="11">
        <v>0</v>
      </c>
      <c r="M2927" s="11">
        <v>0</v>
      </c>
      <c r="N2927" s="11"/>
      <c r="O2927" s="11"/>
    </row>
    <row r="2928" spans="1:15" x14ac:dyDescent="0.35">
      <c r="A2928" s="10" t="str">
        <f t="shared" si="96"/>
        <v>DISTRIBUCION VOLUMEN X CRITERIO (kg ó litros)T.Zumo+Horchata+Mosto200-500MIL</v>
      </c>
      <c r="B2928" s="10">
        <v>0</v>
      </c>
      <c r="C2928" s="10">
        <v>0</v>
      </c>
      <c r="D2928" s="10" t="s">
        <v>15</v>
      </c>
      <c r="E2928" s="84">
        <v>14.792314541503501</v>
      </c>
      <c r="F2928" s="84">
        <v>15.890703034266743</v>
      </c>
      <c r="G2928" s="84">
        <v>11.830665307483239</v>
      </c>
      <c r="H2928" s="11">
        <v>0</v>
      </c>
      <c r="I2928" s="11">
        <v>0</v>
      </c>
      <c r="J2928" s="11">
        <v>0</v>
      </c>
      <c r="K2928" s="11">
        <v>0</v>
      </c>
      <c r="L2928" s="11">
        <v>0</v>
      </c>
      <c r="M2928" s="11">
        <v>0</v>
      </c>
      <c r="N2928" s="11"/>
      <c r="O2928" s="11"/>
    </row>
    <row r="2929" spans="1:15" x14ac:dyDescent="0.35">
      <c r="A2929" s="10" t="str">
        <f t="shared" si="96"/>
        <v>DISTRIBUCION VOLUMEN X CRITERIO (kg ó litros)T.Zumo+Horchata+Mosto&gt;500MIL</v>
      </c>
      <c r="B2929" s="10">
        <v>0</v>
      </c>
      <c r="C2929" s="10">
        <v>0</v>
      </c>
      <c r="D2929" s="10" t="s">
        <v>16</v>
      </c>
      <c r="E2929" s="84">
        <v>19.785423509576081</v>
      </c>
      <c r="F2929" s="84">
        <v>18.484070302705017</v>
      </c>
      <c r="G2929" s="84">
        <v>20.045113109160656</v>
      </c>
      <c r="H2929" s="11">
        <v>0</v>
      </c>
      <c r="I2929" s="11">
        <v>0</v>
      </c>
      <c r="J2929" s="11">
        <v>0</v>
      </c>
      <c r="K2929" s="11">
        <v>0</v>
      </c>
      <c r="L2929" s="11">
        <v>0</v>
      </c>
      <c r="M2929" s="11">
        <v>0</v>
      </c>
      <c r="N2929" s="11"/>
      <c r="O2929" s="11"/>
    </row>
    <row r="2930" spans="1:15" x14ac:dyDescent="0.35">
      <c r="A2930" s="10" t="str">
        <f t="shared" si="96"/>
        <v>DISTRIBUCION VOLUMEN X CRITERIO (kg ó litros)T.Zumo+Horchata+MostoDE 15 A 19 AÑOS</v>
      </c>
      <c r="B2930" s="10">
        <v>0</v>
      </c>
      <c r="C2930" s="10">
        <v>0</v>
      </c>
      <c r="D2930" s="10" t="s">
        <v>35</v>
      </c>
      <c r="E2930" s="84">
        <v>1.2530832500980966</v>
      </c>
      <c r="F2930" s="84">
        <v>2.5742561414333607</v>
      </c>
      <c r="G2930" s="84">
        <v>1.8747516173215442</v>
      </c>
      <c r="H2930" s="11">
        <v>0</v>
      </c>
      <c r="I2930" s="11">
        <v>0</v>
      </c>
      <c r="J2930" s="11">
        <v>0</v>
      </c>
      <c r="K2930" s="11">
        <v>0</v>
      </c>
      <c r="L2930" s="11">
        <v>0</v>
      </c>
      <c r="M2930" s="11">
        <v>0</v>
      </c>
      <c r="N2930" s="11"/>
      <c r="O2930" s="11"/>
    </row>
    <row r="2931" spans="1:15" x14ac:dyDescent="0.35">
      <c r="A2931" s="10" t="str">
        <f t="shared" si="96"/>
        <v>DISTRIBUCION VOLUMEN X CRITERIO (kg ó litros)T.Zumo+Horchata+MostoDE 20 A 24 AÑOS</v>
      </c>
      <c r="B2931" s="10">
        <v>0</v>
      </c>
      <c r="C2931" s="10">
        <v>0</v>
      </c>
      <c r="D2931" s="10" t="s">
        <v>36</v>
      </c>
      <c r="E2931" s="84">
        <v>3.5545122284594672</v>
      </c>
      <c r="F2931" s="84">
        <v>3.4133304781735205</v>
      </c>
      <c r="G2931" s="84">
        <v>2.737139035522036</v>
      </c>
      <c r="H2931" s="11">
        <v>0</v>
      </c>
      <c r="I2931" s="11">
        <v>0</v>
      </c>
      <c r="J2931" s="11">
        <v>0</v>
      </c>
      <c r="K2931" s="11">
        <v>0</v>
      </c>
      <c r="L2931" s="11">
        <v>0</v>
      </c>
      <c r="M2931" s="11">
        <v>0</v>
      </c>
      <c r="N2931" s="11"/>
      <c r="O2931" s="11"/>
    </row>
    <row r="2932" spans="1:15" x14ac:dyDescent="0.35">
      <c r="A2932" s="10" t="str">
        <f t="shared" si="96"/>
        <v>DISTRIBUCION VOLUMEN X CRITERIO (kg ó litros)T.Zumo+Horchata+MostoDE 25 A 34 AÑOS</v>
      </c>
      <c r="B2932" s="10">
        <v>0</v>
      </c>
      <c r="C2932" s="10">
        <v>0</v>
      </c>
      <c r="D2932" s="10" t="s">
        <v>37</v>
      </c>
      <c r="E2932" s="84">
        <v>8.028852513696231</v>
      </c>
      <c r="F2932" s="84">
        <v>7.8270330716005114</v>
      </c>
      <c r="G2932" s="84">
        <v>6.3784339760602036</v>
      </c>
      <c r="H2932" s="11">
        <v>0</v>
      </c>
      <c r="I2932" s="11">
        <v>0</v>
      </c>
      <c r="J2932" s="11">
        <v>0</v>
      </c>
      <c r="K2932" s="11">
        <v>0</v>
      </c>
      <c r="L2932" s="11">
        <v>0</v>
      </c>
      <c r="M2932" s="11">
        <v>0</v>
      </c>
      <c r="N2932" s="11"/>
      <c r="O2932" s="11"/>
    </row>
    <row r="2933" spans="1:15" x14ac:dyDescent="0.35">
      <c r="A2933" s="10" t="str">
        <f t="shared" si="96"/>
        <v>DISTRIBUCION VOLUMEN X CRITERIO (kg ó litros)T.Zumo+Horchata+MostoDE 35 A 49 AÑOS</v>
      </c>
      <c r="B2933" s="10">
        <v>0</v>
      </c>
      <c r="C2933" s="10">
        <v>0</v>
      </c>
      <c r="D2933" s="10" t="s">
        <v>38</v>
      </c>
      <c r="E2933" s="84">
        <v>27.720221053106435</v>
      </c>
      <c r="F2933" s="84">
        <v>24.581338995021042</v>
      </c>
      <c r="G2933" s="84">
        <v>21.151547228898721</v>
      </c>
      <c r="H2933" s="11">
        <v>0</v>
      </c>
      <c r="I2933" s="11">
        <v>0</v>
      </c>
      <c r="J2933" s="11">
        <v>0</v>
      </c>
      <c r="K2933" s="11">
        <v>0</v>
      </c>
      <c r="L2933" s="11">
        <v>0</v>
      </c>
      <c r="M2933" s="11">
        <v>0</v>
      </c>
      <c r="N2933" s="11"/>
      <c r="O2933" s="11"/>
    </row>
    <row r="2934" spans="1:15" x14ac:dyDescent="0.35">
      <c r="A2934" s="10" t="str">
        <f t="shared" si="96"/>
        <v>DISTRIBUCION VOLUMEN X CRITERIO (kg ó litros)T.Zumo+Horchata+MostoDE 50 A 59 AÑOS</v>
      </c>
      <c r="B2934" s="10">
        <v>0</v>
      </c>
      <c r="C2934" s="10">
        <v>0</v>
      </c>
      <c r="D2934" s="10" t="s">
        <v>39</v>
      </c>
      <c r="E2934" s="84">
        <v>26.088030504961317</v>
      </c>
      <c r="F2934" s="84">
        <v>26.972383736824856</v>
      </c>
      <c r="G2934" s="84">
        <v>28.969335725876849</v>
      </c>
      <c r="H2934" s="11">
        <v>0</v>
      </c>
      <c r="I2934" s="11">
        <v>0</v>
      </c>
      <c r="J2934" s="11">
        <v>0</v>
      </c>
      <c r="K2934" s="11">
        <v>0</v>
      </c>
      <c r="L2934" s="11">
        <v>0</v>
      </c>
      <c r="M2934" s="11">
        <v>0</v>
      </c>
      <c r="N2934" s="11"/>
      <c r="O2934" s="11"/>
    </row>
    <row r="2935" spans="1:15" x14ac:dyDescent="0.35">
      <c r="A2935" s="10" t="str">
        <f t="shared" si="96"/>
        <v>DISTRIBUCION VOLUMEN X CRITERIO (kg ó litros)T.Zumo+Horchata+MostoDE 60 A 75 AÑOS</v>
      </c>
      <c r="B2935" s="10">
        <v>0</v>
      </c>
      <c r="C2935" s="10">
        <v>0</v>
      </c>
      <c r="D2935" s="10" t="s">
        <v>40</v>
      </c>
      <c r="E2935" s="84">
        <v>33.355304300301356</v>
      </c>
      <c r="F2935" s="84">
        <v>34.631649559373663</v>
      </c>
      <c r="G2935" s="84">
        <v>38.88879293748542</v>
      </c>
      <c r="H2935" s="11">
        <v>0</v>
      </c>
      <c r="I2935" s="11">
        <v>0</v>
      </c>
      <c r="J2935" s="11">
        <v>0</v>
      </c>
      <c r="K2935" s="11">
        <v>0</v>
      </c>
      <c r="L2935" s="11">
        <v>0</v>
      </c>
      <c r="M2935" s="11">
        <v>0</v>
      </c>
      <c r="N2935" s="11"/>
      <c r="O2935" s="11"/>
    </row>
    <row r="2936" spans="1:15" x14ac:dyDescent="0.35">
      <c r="A2936" s="10" t="str">
        <f t="shared" si="96"/>
        <v>DISTRIBUCION VOLUMEN X CRITERIO (kg ó litros)T.Zumo+Horchata+MostoNIVEL ALTO</v>
      </c>
      <c r="B2936" s="10">
        <v>0</v>
      </c>
      <c r="C2936" s="10">
        <v>0</v>
      </c>
      <c r="D2936" s="10" t="s">
        <v>203</v>
      </c>
      <c r="E2936" s="84">
        <v>25.047825411031273</v>
      </c>
      <c r="F2936" s="84">
        <v>24.086956521116129</v>
      </c>
      <c r="G2936" s="84">
        <v>25.383721918461415</v>
      </c>
      <c r="H2936" s="11">
        <v>0</v>
      </c>
      <c r="I2936" s="11">
        <v>0</v>
      </c>
      <c r="J2936" s="11">
        <v>0</v>
      </c>
      <c r="K2936" s="11">
        <v>0</v>
      </c>
      <c r="L2936" s="11">
        <v>0</v>
      </c>
      <c r="M2936" s="11">
        <v>0</v>
      </c>
      <c r="N2936" s="11"/>
      <c r="O2936" s="11"/>
    </row>
    <row r="2937" spans="1:15" x14ac:dyDescent="0.35">
      <c r="A2937" s="10" t="str">
        <f t="shared" si="96"/>
        <v>DISTRIBUCION VOLUMEN X CRITERIO (kg ó litros)T.Zumo+Horchata+MostoNIVEL MEDIO ALTO</v>
      </c>
      <c r="B2937" s="10">
        <v>0</v>
      </c>
      <c r="C2937" s="10">
        <v>0</v>
      </c>
      <c r="D2937" s="10" t="s">
        <v>204</v>
      </c>
      <c r="E2937" s="84">
        <v>11.544546791498634</v>
      </c>
      <c r="F2937" s="84">
        <v>13.267200320120146</v>
      </c>
      <c r="G2937" s="84">
        <v>13.538446872909557</v>
      </c>
      <c r="H2937" s="11">
        <v>0</v>
      </c>
      <c r="I2937" s="11">
        <v>0</v>
      </c>
      <c r="J2937" s="11">
        <v>0</v>
      </c>
      <c r="K2937" s="11">
        <v>0</v>
      </c>
      <c r="L2937" s="11">
        <v>0</v>
      </c>
      <c r="M2937" s="11">
        <v>0</v>
      </c>
      <c r="N2937" s="11"/>
      <c r="O2937" s="11"/>
    </row>
    <row r="2938" spans="1:15" x14ac:dyDescent="0.35">
      <c r="A2938" s="10" t="str">
        <f t="shared" si="96"/>
        <v>DISTRIBUCION VOLUMEN X CRITERIO (kg ó litros)T.Zumo+Horchata+MostoNIVEL MEDIO</v>
      </c>
      <c r="B2938" s="10">
        <v>0</v>
      </c>
      <c r="C2938" s="10">
        <v>0</v>
      </c>
      <c r="D2938" s="10" t="s">
        <v>205</v>
      </c>
      <c r="E2938" s="84">
        <v>21.058225030977379</v>
      </c>
      <c r="F2938" s="84">
        <v>22.193814164460569</v>
      </c>
      <c r="G2938" s="84">
        <v>21.3518278991423</v>
      </c>
      <c r="H2938" s="11">
        <v>0</v>
      </c>
      <c r="I2938" s="11">
        <v>0</v>
      </c>
      <c r="J2938" s="11">
        <v>0</v>
      </c>
      <c r="K2938" s="11">
        <v>0</v>
      </c>
      <c r="L2938" s="11">
        <v>0</v>
      </c>
      <c r="M2938" s="11">
        <v>0</v>
      </c>
      <c r="N2938" s="11"/>
      <c r="O2938" s="11"/>
    </row>
    <row r="2939" spans="1:15" x14ac:dyDescent="0.35">
      <c r="A2939" s="10" t="str">
        <f t="shared" si="96"/>
        <v>DISTRIBUCION VOLUMEN X CRITERIO (kg ó litros)T.Zumo+Horchata+MostoNIVEL MEDIO BAJO</v>
      </c>
      <c r="B2939" s="10">
        <v>0</v>
      </c>
      <c r="C2939" s="10">
        <v>0</v>
      </c>
      <c r="D2939" s="10" t="s">
        <v>206</v>
      </c>
      <c r="E2939" s="84">
        <v>17.426260162182995</v>
      </c>
      <c r="F2939" s="84">
        <v>14.398180809140747</v>
      </c>
      <c r="G2939" s="84">
        <v>14.061402140654428</v>
      </c>
      <c r="H2939" s="11">
        <v>0</v>
      </c>
      <c r="I2939" s="11">
        <v>0</v>
      </c>
      <c r="J2939" s="11">
        <v>0</v>
      </c>
      <c r="K2939" s="11">
        <v>0</v>
      </c>
      <c r="L2939" s="11">
        <v>0</v>
      </c>
      <c r="M2939" s="11">
        <v>0</v>
      </c>
      <c r="N2939" s="11"/>
      <c r="O2939" s="11"/>
    </row>
    <row r="2940" spans="1:15" x14ac:dyDescent="0.35">
      <c r="A2940" s="10" t="str">
        <f t="shared" si="96"/>
        <v>DISTRIBUCION VOLUMEN X CRITERIO (kg ó litros)T.Zumo+Horchata+MostoNIVEL BAJO</v>
      </c>
      <c r="B2940" s="10">
        <v>0</v>
      </c>
      <c r="C2940" s="10">
        <v>0</v>
      </c>
      <c r="D2940" s="10" t="s">
        <v>207</v>
      </c>
      <c r="E2940" s="84">
        <v>24.923144592567446</v>
      </c>
      <c r="F2940" s="84">
        <v>26.053842944654242</v>
      </c>
      <c r="G2940" s="84">
        <v>25.664601824292475</v>
      </c>
      <c r="H2940" s="11">
        <v>0</v>
      </c>
      <c r="I2940" s="11">
        <v>0</v>
      </c>
      <c r="J2940" s="11">
        <v>0</v>
      </c>
      <c r="K2940" s="11">
        <v>0</v>
      </c>
      <c r="L2940" s="11">
        <v>0</v>
      </c>
      <c r="M2940" s="11">
        <v>0</v>
      </c>
      <c r="N2940" s="11"/>
      <c r="O2940" s="11"/>
    </row>
    <row r="2941" spans="1:15" x14ac:dyDescent="0.35">
      <c r="A2941" s="10" t="str">
        <f t="shared" si="96"/>
        <v>DISTRIBUCION VOLUMEN X CRITERIO (kg ó litros)T.Zumo+Horchata+MostoHOMBRE</v>
      </c>
      <c r="B2941" s="10">
        <v>0</v>
      </c>
      <c r="C2941" s="10">
        <v>0</v>
      </c>
      <c r="D2941" s="10" t="s">
        <v>17</v>
      </c>
      <c r="E2941" s="84">
        <v>52.914298342686585</v>
      </c>
      <c r="F2941" s="84">
        <v>51.450873783963523</v>
      </c>
      <c r="G2941" s="84">
        <v>52.556788509385179</v>
      </c>
      <c r="H2941" s="11">
        <v>0</v>
      </c>
      <c r="I2941" s="11">
        <v>0</v>
      </c>
      <c r="J2941" s="11">
        <v>0</v>
      </c>
      <c r="K2941" s="11">
        <v>0</v>
      </c>
      <c r="L2941" s="11">
        <v>0</v>
      </c>
      <c r="M2941" s="11">
        <v>0</v>
      </c>
      <c r="N2941" s="11"/>
      <c r="O2941" s="11"/>
    </row>
    <row r="2942" spans="1:15" x14ac:dyDescent="0.35">
      <c r="A2942" s="10" t="str">
        <f t="shared" si="96"/>
        <v>DISTRIBUCION VOLUMEN X CRITERIO (kg ó litros)T.Zumo+Horchata+MostoMUJER</v>
      </c>
      <c r="B2942" s="10">
        <v>0</v>
      </c>
      <c r="C2942" s="10">
        <v>0</v>
      </c>
      <c r="D2942" s="10" t="s">
        <v>18</v>
      </c>
      <c r="E2942" s="84">
        <v>47.085704328107383</v>
      </c>
      <c r="F2942" s="84">
        <v>48.549117999936577</v>
      </c>
      <c r="G2942" s="84">
        <v>47.443207104452696</v>
      </c>
      <c r="H2942" s="11">
        <v>0</v>
      </c>
      <c r="I2942" s="11">
        <v>0</v>
      </c>
      <c r="J2942" s="11">
        <v>0</v>
      </c>
      <c r="K2942" s="11">
        <v>0</v>
      </c>
      <c r="L2942" s="11">
        <v>0</v>
      </c>
      <c r="M2942" s="11">
        <v>0</v>
      </c>
      <c r="N2942" s="11"/>
      <c r="O2942" s="11"/>
    </row>
    <row r="2943" spans="1:15" x14ac:dyDescent="0.35">
      <c r="A2943" s="10" t="str">
        <f>$B$1713&amp;$C$2943&amp;D2943</f>
        <v>DISTRIBUCION VOLUMEN X CRITERIO (kg ó litros)Agua EnvasadaT.ESPAÑA</v>
      </c>
      <c r="B2943" s="10">
        <v>0</v>
      </c>
      <c r="C2943" s="10" t="s">
        <v>150</v>
      </c>
      <c r="D2943" s="10" t="s">
        <v>32</v>
      </c>
      <c r="E2943" s="84">
        <v>100</v>
      </c>
      <c r="F2943" s="84">
        <v>100</v>
      </c>
      <c r="G2943" s="84">
        <v>100</v>
      </c>
      <c r="H2943" s="11">
        <v>0</v>
      </c>
      <c r="I2943" s="11">
        <v>0</v>
      </c>
      <c r="J2943" s="11">
        <v>0</v>
      </c>
      <c r="K2943" s="11">
        <v>0</v>
      </c>
      <c r="L2943" s="11">
        <v>0</v>
      </c>
      <c r="M2943" s="11">
        <v>0</v>
      </c>
      <c r="N2943" s="11"/>
      <c r="O2943" s="11"/>
    </row>
    <row r="2944" spans="1:15" x14ac:dyDescent="0.35">
      <c r="A2944" s="10" t="str">
        <f t="shared" ref="A2944:A2972" si="97">$B$1713&amp;$C$2943&amp;D2944</f>
        <v>DISTRIBUCION VOLUMEN X CRITERIO (kg ó litros)Agua EnvasadaBCN AM</v>
      </c>
      <c r="B2944" s="10">
        <v>0</v>
      </c>
      <c r="C2944" s="10">
        <v>0</v>
      </c>
      <c r="D2944" s="10" t="s">
        <v>1</v>
      </c>
      <c r="E2944" s="84">
        <v>11.630023799980282</v>
      </c>
      <c r="F2944" s="84">
        <v>13.343186124758544</v>
      </c>
      <c r="G2944" s="84">
        <v>13.199502005992425</v>
      </c>
      <c r="H2944" s="11">
        <v>0</v>
      </c>
      <c r="I2944" s="11">
        <v>0</v>
      </c>
      <c r="J2944" s="11">
        <v>0</v>
      </c>
      <c r="K2944" s="11">
        <v>0</v>
      </c>
      <c r="L2944" s="11">
        <v>0</v>
      </c>
      <c r="M2944" s="11">
        <v>0</v>
      </c>
      <c r="N2944" s="11"/>
      <c r="O2944" s="11"/>
    </row>
    <row r="2945" spans="1:15" x14ac:dyDescent="0.35">
      <c r="A2945" s="10" t="str">
        <f t="shared" si="97"/>
        <v>DISTRIBUCION VOLUMEN X CRITERIO (kg ó litros)Agua EnvasadaREST.CAT ARAGON</v>
      </c>
      <c r="B2945" s="10">
        <v>0</v>
      </c>
      <c r="C2945" s="10">
        <v>0</v>
      </c>
      <c r="D2945" s="10" t="s">
        <v>2</v>
      </c>
      <c r="E2945" s="84">
        <v>14.378744753190878</v>
      </c>
      <c r="F2945" s="84">
        <v>15.431605781743491</v>
      </c>
      <c r="G2945" s="84">
        <v>20.279065009658297</v>
      </c>
      <c r="H2945" s="11">
        <v>0</v>
      </c>
      <c r="I2945" s="11">
        <v>0</v>
      </c>
      <c r="J2945" s="11">
        <v>0</v>
      </c>
      <c r="K2945" s="11">
        <v>0</v>
      </c>
      <c r="L2945" s="11">
        <v>0</v>
      </c>
      <c r="M2945" s="11">
        <v>0</v>
      </c>
      <c r="N2945" s="11"/>
      <c r="O2945" s="11"/>
    </row>
    <row r="2946" spans="1:15" x14ac:dyDescent="0.35">
      <c r="A2946" s="10" t="str">
        <f t="shared" si="97"/>
        <v>DISTRIBUCION VOLUMEN X CRITERIO (kg ó litros)Agua EnvasadaLEVANTE</v>
      </c>
      <c r="B2946" s="10">
        <v>0</v>
      </c>
      <c r="C2946" s="10">
        <v>0</v>
      </c>
      <c r="D2946" s="10" t="s">
        <v>3</v>
      </c>
      <c r="E2946" s="84">
        <v>16.801472739199756</v>
      </c>
      <c r="F2946" s="84">
        <v>17.152327997005994</v>
      </c>
      <c r="G2946" s="84">
        <v>15.769799137423245</v>
      </c>
      <c r="H2946" s="11">
        <v>0</v>
      </c>
      <c r="I2946" s="11">
        <v>0</v>
      </c>
      <c r="J2946" s="11">
        <v>0</v>
      </c>
      <c r="K2946" s="11">
        <v>0</v>
      </c>
      <c r="L2946" s="11">
        <v>0</v>
      </c>
      <c r="M2946" s="11">
        <v>0</v>
      </c>
      <c r="N2946" s="11"/>
      <c r="O2946" s="11"/>
    </row>
    <row r="2947" spans="1:15" x14ac:dyDescent="0.35">
      <c r="A2947" s="10" t="str">
        <f t="shared" si="97"/>
        <v>DISTRIBUCION VOLUMEN X CRITERIO (kg ó litros)Agua EnvasadaANDALUCIA</v>
      </c>
      <c r="B2947" s="10">
        <v>0</v>
      </c>
      <c r="C2947" s="10">
        <v>0</v>
      </c>
      <c r="D2947" s="10" t="s">
        <v>4</v>
      </c>
      <c r="E2947" s="84">
        <v>15.191748277158609</v>
      </c>
      <c r="F2947" s="84">
        <v>13.387004239773701</v>
      </c>
      <c r="G2947" s="84">
        <v>13.418457401238893</v>
      </c>
      <c r="H2947" s="11">
        <v>0</v>
      </c>
      <c r="I2947" s="11">
        <v>0</v>
      </c>
      <c r="J2947" s="11">
        <v>0</v>
      </c>
      <c r="K2947" s="11">
        <v>0</v>
      </c>
      <c r="L2947" s="11">
        <v>0</v>
      </c>
      <c r="M2947" s="11">
        <v>0</v>
      </c>
      <c r="N2947" s="11"/>
      <c r="O2947" s="11"/>
    </row>
    <row r="2948" spans="1:15" x14ac:dyDescent="0.35">
      <c r="A2948" s="10" t="str">
        <f t="shared" si="97"/>
        <v>DISTRIBUCION VOLUMEN X CRITERIO (kg ó litros)Agua EnvasadaMDD AM</v>
      </c>
      <c r="B2948" s="10">
        <v>0</v>
      </c>
      <c r="C2948" s="10">
        <v>0</v>
      </c>
      <c r="D2948" s="10" t="s">
        <v>5</v>
      </c>
      <c r="E2948" s="84">
        <v>11.345023905159756</v>
      </c>
      <c r="F2948" s="84">
        <v>10.940712590209788</v>
      </c>
      <c r="G2948" s="84">
        <v>9.2988061065009955</v>
      </c>
      <c r="H2948" s="11">
        <v>0</v>
      </c>
      <c r="I2948" s="11">
        <v>0</v>
      </c>
      <c r="J2948" s="11">
        <v>0</v>
      </c>
      <c r="K2948" s="11">
        <v>0</v>
      </c>
      <c r="L2948" s="11">
        <v>0</v>
      </c>
      <c r="M2948" s="11">
        <v>0</v>
      </c>
      <c r="N2948" s="11"/>
      <c r="O2948" s="11"/>
    </row>
    <row r="2949" spans="1:15" x14ac:dyDescent="0.35">
      <c r="A2949" s="10" t="str">
        <f t="shared" si="97"/>
        <v>DISTRIBUCION VOLUMEN X CRITERIO (kg ó litros)Agua EnvasadaRTO CENTRO</v>
      </c>
      <c r="B2949" s="10">
        <v>0</v>
      </c>
      <c r="C2949" s="10">
        <v>0</v>
      </c>
      <c r="D2949" s="10" t="s">
        <v>6</v>
      </c>
      <c r="E2949" s="84">
        <v>10.509382701906761</v>
      </c>
      <c r="F2949" s="84">
        <v>8.3761059235942366</v>
      </c>
      <c r="G2949" s="84">
        <v>7.8643255274966153</v>
      </c>
      <c r="H2949" s="11">
        <v>0</v>
      </c>
      <c r="I2949" s="11">
        <v>0</v>
      </c>
      <c r="J2949" s="11">
        <v>0</v>
      </c>
      <c r="K2949" s="11">
        <v>0</v>
      </c>
      <c r="L2949" s="11">
        <v>0</v>
      </c>
      <c r="M2949" s="11">
        <v>0</v>
      </c>
      <c r="N2949" s="11"/>
      <c r="O2949" s="11"/>
    </row>
    <row r="2950" spans="1:15" x14ac:dyDescent="0.35">
      <c r="A2950" s="10" t="str">
        <f t="shared" si="97"/>
        <v>DISTRIBUCION VOLUMEN X CRITERIO (kg ó litros)Agua EnvasadaNORTE-CENTRO</v>
      </c>
      <c r="B2950" s="10">
        <v>0</v>
      </c>
      <c r="C2950" s="10">
        <v>0</v>
      </c>
      <c r="D2950" s="10" t="s">
        <v>7</v>
      </c>
      <c r="E2950" s="84">
        <v>8.1368154667207815</v>
      </c>
      <c r="F2950" s="84">
        <v>7.93685144588797</v>
      </c>
      <c r="G2950" s="84">
        <v>7.7903820756311077</v>
      </c>
      <c r="H2950" s="11">
        <v>0</v>
      </c>
      <c r="I2950" s="11">
        <v>0</v>
      </c>
      <c r="J2950" s="11">
        <v>0</v>
      </c>
      <c r="K2950" s="11">
        <v>0</v>
      </c>
      <c r="L2950" s="11">
        <v>0</v>
      </c>
      <c r="M2950" s="11">
        <v>0</v>
      </c>
      <c r="N2950" s="11"/>
      <c r="O2950" s="11"/>
    </row>
    <row r="2951" spans="1:15" x14ac:dyDescent="0.35">
      <c r="A2951" s="10" t="str">
        <f t="shared" si="97"/>
        <v>DISTRIBUCION VOLUMEN X CRITERIO (kg ó litros)Agua EnvasadaNOROESTE</v>
      </c>
      <c r="B2951" s="10">
        <v>0</v>
      </c>
      <c r="C2951" s="10">
        <v>0</v>
      </c>
      <c r="D2951" s="10" t="s">
        <v>8</v>
      </c>
      <c r="E2951" s="84">
        <v>12.006788822198741</v>
      </c>
      <c r="F2951" s="84">
        <v>13.432196409201646</v>
      </c>
      <c r="G2951" s="84">
        <v>12.379669119353643</v>
      </c>
      <c r="H2951" s="11">
        <v>0</v>
      </c>
      <c r="I2951" s="11">
        <v>0</v>
      </c>
      <c r="J2951" s="11">
        <v>0</v>
      </c>
      <c r="K2951" s="11">
        <v>0</v>
      </c>
      <c r="L2951" s="11">
        <v>0</v>
      </c>
      <c r="M2951" s="11">
        <v>0</v>
      </c>
      <c r="N2951" s="11"/>
      <c r="O2951" s="11"/>
    </row>
    <row r="2952" spans="1:15" x14ac:dyDescent="0.35">
      <c r="A2952" s="10" t="str">
        <f t="shared" si="97"/>
        <v>DISTRIBUCION VOLUMEN X CRITERIO (kg ó litros)Agua Envasada&lt;2MIL</v>
      </c>
      <c r="B2952" s="10">
        <v>0</v>
      </c>
      <c r="C2952" s="10">
        <v>0</v>
      </c>
      <c r="D2952" s="10" t="s">
        <v>9</v>
      </c>
      <c r="E2952" s="84">
        <v>6.2977640372411239</v>
      </c>
      <c r="F2952" s="84">
        <v>6.4159660470388156</v>
      </c>
      <c r="G2952" s="84">
        <v>4.8642679200100147</v>
      </c>
      <c r="H2952" s="11">
        <v>0</v>
      </c>
      <c r="I2952" s="11">
        <v>0</v>
      </c>
      <c r="J2952" s="11">
        <v>0</v>
      </c>
      <c r="K2952" s="11">
        <v>0</v>
      </c>
      <c r="L2952" s="11">
        <v>0</v>
      </c>
      <c r="M2952" s="11">
        <v>0</v>
      </c>
      <c r="N2952" s="11"/>
      <c r="O2952" s="11"/>
    </row>
    <row r="2953" spans="1:15" x14ac:dyDescent="0.35">
      <c r="A2953" s="10" t="str">
        <f t="shared" si="97"/>
        <v>DISTRIBUCION VOLUMEN X CRITERIO (kg ó litros)Agua Envasada2-5MIL</v>
      </c>
      <c r="B2953" s="10">
        <v>0</v>
      </c>
      <c r="C2953" s="10">
        <v>0</v>
      </c>
      <c r="D2953" s="10" t="s">
        <v>10</v>
      </c>
      <c r="E2953" s="84">
        <v>4.1153061776486339</v>
      </c>
      <c r="F2953" s="84">
        <v>4.3863736423827895</v>
      </c>
      <c r="G2953" s="84">
        <v>4.5163434914380902</v>
      </c>
      <c r="H2953" s="11">
        <v>0</v>
      </c>
      <c r="I2953" s="11">
        <v>0</v>
      </c>
      <c r="J2953" s="11">
        <v>0</v>
      </c>
      <c r="K2953" s="11">
        <v>0</v>
      </c>
      <c r="L2953" s="11">
        <v>0</v>
      </c>
      <c r="M2953" s="11">
        <v>0</v>
      </c>
      <c r="N2953" s="11"/>
      <c r="O2953" s="11"/>
    </row>
    <row r="2954" spans="1:15" x14ac:dyDescent="0.35">
      <c r="A2954" s="10" t="str">
        <f t="shared" si="97"/>
        <v>DISTRIBUCION VOLUMEN X CRITERIO (kg ó litros)Agua Envasada5-10MIL</v>
      </c>
      <c r="B2954" s="10">
        <v>0</v>
      </c>
      <c r="C2954" s="10">
        <v>0</v>
      </c>
      <c r="D2954" s="10" t="s">
        <v>11</v>
      </c>
      <c r="E2954" s="84">
        <v>9.7568514221606772</v>
      </c>
      <c r="F2954" s="84">
        <v>8.8326988927266044</v>
      </c>
      <c r="G2954" s="84">
        <v>8.8798805909132437</v>
      </c>
      <c r="H2954" s="11">
        <v>0</v>
      </c>
      <c r="I2954" s="11">
        <v>0</v>
      </c>
      <c r="J2954" s="11">
        <v>0</v>
      </c>
      <c r="K2954" s="11">
        <v>0</v>
      </c>
      <c r="L2954" s="11">
        <v>0</v>
      </c>
      <c r="M2954" s="11">
        <v>0</v>
      </c>
      <c r="N2954" s="11"/>
      <c r="O2954" s="11"/>
    </row>
    <row r="2955" spans="1:15" x14ac:dyDescent="0.35">
      <c r="A2955" s="10" t="str">
        <f t="shared" si="97"/>
        <v>DISTRIBUCION VOLUMEN X CRITERIO (kg ó litros)Agua Envasada10-30MIL</v>
      </c>
      <c r="B2955" s="10">
        <v>0</v>
      </c>
      <c r="C2955" s="10">
        <v>0</v>
      </c>
      <c r="D2955" s="10" t="s">
        <v>12</v>
      </c>
      <c r="E2955" s="84">
        <v>18.900546132158375</v>
      </c>
      <c r="F2955" s="84">
        <v>19.426811368579507</v>
      </c>
      <c r="G2955" s="84">
        <v>18.296004546545802</v>
      </c>
      <c r="H2955" s="11">
        <v>0</v>
      </c>
      <c r="I2955" s="11">
        <v>0</v>
      </c>
      <c r="J2955" s="11">
        <v>0</v>
      </c>
      <c r="K2955" s="11">
        <v>0</v>
      </c>
      <c r="L2955" s="11">
        <v>0</v>
      </c>
      <c r="M2955" s="11">
        <v>0</v>
      </c>
      <c r="N2955" s="11"/>
      <c r="O2955" s="11"/>
    </row>
    <row r="2956" spans="1:15" x14ac:dyDescent="0.35">
      <c r="A2956" s="10" t="str">
        <f t="shared" si="97"/>
        <v>DISTRIBUCION VOLUMEN X CRITERIO (kg ó litros)Agua Envasada30-100MIL</v>
      </c>
      <c r="B2956" s="10">
        <v>0</v>
      </c>
      <c r="C2956" s="10">
        <v>0</v>
      </c>
      <c r="D2956" s="10" t="s">
        <v>13</v>
      </c>
      <c r="E2956" s="84">
        <v>18.842470706295515</v>
      </c>
      <c r="F2956" s="84">
        <v>18.198778873112868</v>
      </c>
      <c r="G2956" s="84">
        <v>22.263154400448006</v>
      </c>
      <c r="H2956" s="11">
        <v>0</v>
      </c>
      <c r="I2956" s="11">
        <v>0</v>
      </c>
      <c r="J2956" s="11">
        <v>0</v>
      </c>
      <c r="K2956" s="11">
        <v>0</v>
      </c>
      <c r="L2956" s="11">
        <v>0</v>
      </c>
      <c r="M2956" s="11">
        <v>0</v>
      </c>
      <c r="N2956" s="11"/>
      <c r="O2956" s="11"/>
    </row>
    <row r="2957" spans="1:15" x14ac:dyDescent="0.35">
      <c r="A2957" s="10" t="str">
        <f t="shared" si="97"/>
        <v>DISTRIBUCION VOLUMEN X CRITERIO (kg ó litros)Agua Envasada100-200MIL</v>
      </c>
      <c r="B2957" s="10">
        <v>0</v>
      </c>
      <c r="C2957" s="10">
        <v>0</v>
      </c>
      <c r="D2957" s="10" t="s">
        <v>14</v>
      </c>
      <c r="E2957" s="84">
        <v>9.4756119985825613</v>
      </c>
      <c r="F2957" s="84">
        <v>8.4576978601191559</v>
      </c>
      <c r="G2957" s="84">
        <v>9.9692970934879597</v>
      </c>
      <c r="H2957" s="11">
        <v>0</v>
      </c>
      <c r="I2957" s="11">
        <v>0</v>
      </c>
      <c r="J2957" s="11">
        <v>0</v>
      </c>
      <c r="K2957" s="11">
        <v>0</v>
      </c>
      <c r="L2957" s="11">
        <v>0</v>
      </c>
      <c r="M2957" s="11">
        <v>0</v>
      </c>
      <c r="N2957" s="11"/>
      <c r="O2957" s="11"/>
    </row>
    <row r="2958" spans="1:15" x14ac:dyDescent="0.35">
      <c r="A2958" s="10" t="str">
        <f t="shared" si="97"/>
        <v>DISTRIBUCION VOLUMEN X CRITERIO (kg ó litros)Agua Envasada200-500MIL</v>
      </c>
      <c r="B2958" s="10">
        <v>0</v>
      </c>
      <c r="C2958" s="10">
        <v>0</v>
      </c>
      <c r="D2958" s="10" t="s">
        <v>15</v>
      </c>
      <c r="E2958" s="84">
        <v>12.913052754215343</v>
      </c>
      <c r="F2958" s="84">
        <v>15.585235251832582</v>
      </c>
      <c r="G2958" s="84">
        <v>13.54906079211324</v>
      </c>
      <c r="H2958" s="11">
        <v>0</v>
      </c>
      <c r="I2958" s="11">
        <v>0</v>
      </c>
      <c r="J2958" s="11">
        <v>0</v>
      </c>
      <c r="K2958" s="11">
        <v>0</v>
      </c>
      <c r="L2958" s="11">
        <v>0</v>
      </c>
      <c r="M2958" s="11">
        <v>0</v>
      </c>
      <c r="N2958" s="11"/>
      <c r="O2958" s="11"/>
    </row>
    <row r="2959" spans="1:15" x14ac:dyDescent="0.35">
      <c r="A2959" s="10" t="str">
        <f t="shared" si="97"/>
        <v>DISTRIBUCION VOLUMEN X CRITERIO (kg ó litros)Agua Envasada&gt;500MIL</v>
      </c>
      <c r="B2959" s="10">
        <v>0</v>
      </c>
      <c r="C2959" s="10">
        <v>0</v>
      </c>
      <c r="D2959" s="10" t="s">
        <v>16</v>
      </c>
      <c r="E2959" s="84">
        <v>19.698398984697011</v>
      </c>
      <c r="F2959" s="84">
        <v>18.696429176033739</v>
      </c>
      <c r="G2959" s="84">
        <v>17.662003210150527</v>
      </c>
      <c r="H2959" s="11">
        <v>0</v>
      </c>
      <c r="I2959" s="11">
        <v>0</v>
      </c>
      <c r="J2959" s="11">
        <v>0</v>
      </c>
      <c r="K2959" s="11">
        <v>0</v>
      </c>
      <c r="L2959" s="11">
        <v>0</v>
      </c>
      <c r="M2959" s="11">
        <v>0</v>
      </c>
      <c r="N2959" s="11"/>
      <c r="O2959" s="11"/>
    </row>
    <row r="2960" spans="1:15" x14ac:dyDescent="0.35">
      <c r="A2960" s="10" t="str">
        <f t="shared" si="97"/>
        <v>DISTRIBUCION VOLUMEN X CRITERIO (kg ó litros)Agua EnvasadaDE 15 A 19 AÑOS</v>
      </c>
      <c r="B2960" s="10">
        <v>0</v>
      </c>
      <c r="C2960" s="10">
        <v>0</v>
      </c>
      <c r="D2960" s="10" t="s">
        <v>35</v>
      </c>
      <c r="E2960" s="84">
        <v>3.4164569265792735</v>
      </c>
      <c r="F2960" s="84">
        <v>2.6117155733597195</v>
      </c>
      <c r="G2960" s="84">
        <v>2.2138785520209234</v>
      </c>
      <c r="H2960" s="11">
        <v>0</v>
      </c>
      <c r="I2960" s="11">
        <v>0</v>
      </c>
      <c r="J2960" s="11">
        <v>0</v>
      </c>
      <c r="K2960" s="11">
        <v>0</v>
      </c>
      <c r="L2960" s="11">
        <v>0</v>
      </c>
      <c r="M2960" s="11">
        <v>0</v>
      </c>
      <c r="N2960" s="11"/>
      <c r="O2960" s="11"/>
    </row>
    <row r="2961" spans="1:15" x14ac:dyDescent="0.35">
      <c r="A2961" s="10" t="str">
        <f t="shared" si="97"/>
        <v>DISTRIBUCION VOLUMEN X CRITERIO (kg ó litros)Agua EnvasadaDE 20 A 24 AÑOS</v>
      </c>
      <c r="B2961" s="10">
        <v>0</v>
      </c>
      <c r="C2961" s="10">
        <v>0</v>
      </c>
      <c r="D2961" s="10" t="s">
        <v>36</v>
      </c>
      <c r="E2961" s="84">
        <v>2.3810829453927984</v>
      </c>
      <c r="F2961" s="84">
        <v>2.6871644214454995</v>
      </c>
      <c r="G2961" s="84">
        <v>2.031831770178766</v>
      </c>
      <c r="H2961" s="11">
        <v>0</v>
      </c>
      <c r="I2961" s="11">
        <v>0</v>
      </c>
      <c r="J2961" s="11">
        <v>0</v>
      </c>
      <c r="K2961" s="11">
        <v>0</v>
      </c>
      <c r="L2961" s="11">
        <v>0</v>
      </c>
      <c r="M2961" s="11">
        <v>0</v>
      </c>
      <c r="N2961" s="11"/>
      <c r="O2961" s="11"/>
    </row>
    <row r="2962" spans="1:15" x14ac:dyDescent="0.35">
      <c r="A2962" s="10" t="str">
        <f t="shared" si="97"/>
        <v>DISTRIBUCION VOLUMEN X CRITERIO (kg ó litros)Agua EnvasadaDE 25 A 34 AÑOS</v>
      </c>
      <c r="B2962" s="10">
        <v>0</v>
      </c>
      <c r="C2962" s="10">
        <v>0</v>
      </c>
      <c r="D2962" s="10" t="s">
        <v>37</v>
      </c>
      <c r="E2962" s="84">
        <v>7.0600102434644363</v>
      </c>
      <c r="F2962" s="84">
        <v>7.1049322772526109</v>
      </c>
      <c r="G2962" s="84">
        <v>6.0210415831053847</v>
      </c>
      <c r="H2962" s="11">
        <v>0</v>
      </c>
      <c r="I2962" s="11">
        <v>0</v>
      </c>
      <c r="J2962" s="11">
        <v>0</v>
      </c>
      <c r="K2962" s="11">
        <v>0</v>
      </c>
      <c r="L2962" s="11">
        <v>0</v>
      </c>
      <c r="M2962" s="11">
        <v>0</v>
      </c>
      <c r="N2962" s="11"/>
      <c r="O2962" s="11"/>
    </row>
    <row r="2963" spans="1:15" x14ac:dyDescent="0.35">
      <c r="A2963" s="10" t="str">
        <f t="shared" si="97"/>
        <v>DISTRIBUCION VOLUMEN X CRITERIO (kg ó litros)Agua EnvasadaDE 35 A 49 AÑOS</v>
      </c>
      <c r="B2963" s="10">
        <v>0</v>
      </c>
      <c r="C2963" s="10">
        <v>0</v>
      </c>
      <c r="D2963" s="10" t="s">
        <v>38</v>
      </c>
      <c r="E2963" s="84">
        <v>30.810670461238487</v>
      </c>
      <c r="F2963" s="84">
        <v>28.491176848281068</v>
      </c>
      <c r="G2963" s="84">
        <v>24.130746669193826</v>
      </c>
      <c r="H2963" s="11">
        <v>0</v>
      </c>
      <c r="I2963" s="11">
        <v>0</v>
      </c>
      <c r="J2963" s="11">
        <v>0</v>
      </c>
      <c r="K2963" s="11">
        <v>0</v>
      </c>
      <c r="L2963" s="11">
        <v>0</v>
      </c>
      <c r="M2963" s="11">
        <v>0</v>
      </c>
      <c r="N2963" s="11"/>
      <c r="O2963" s="11"/>
    </row>
    <row r="2964" spans="1:15" x14ac:dyDescent="0.35">
      <c r="A2964" s="10" t="str">
        <f t="shared" si="97"/>
        <v>DISTRIBUCION VOLUMEN X CRITERIO (kg ó litros)Agua EnvasadaDE 50 A 59 AÑOS</v>
      </c>
      <c r="B2964" s="10">
        <v>0</v>
      </c>
      <c r="C2964" s="10">
        <v>0</v>
      </c>
      <c r="D2964" s="10" t="s">
        <v>39</v>
      </c>
      <c r="E2964" s="84">
        <v>23.792112922848041</v>
      </c>
      <c r="F2964" s="84">
        <v>24.69947449354969</v>
      </c>
      <c r="G2964" s="84">
        <v>26.667479240854231</v>
      </c>
      <c r="H2964" s="11">
        <v>0</v>
      </c>
      <c r="I2964" s="11">
        <v>0</v>
      </c>
      <c r="J2964" s="11">
        <v>0</v>
      </c>
      <c r="K2964" s="11">
        <v>0</v>
      </c>
      <c r="L2964" s="11">
        <v>0</v>
      </c>
      <c r="M2964" s="11">
        <v>0</v>
      </c>
      <c r="N2964" s="11"/>
      <c r="O2964" s="11"/>
    </row>
    <row r="2965" spans="1:15" x14ac:dyDescent="0.35">
      <c r="A2965" s="10" t="str">
        <f t="shared" si="97"/>
        <v>DISTRIBUCION VOLUMEN X CRITERIO (kg ó litros)Agua EnvasadaDE 60 A 75 AÑOS</v>
      </c>
      <c r="B2965" s="10">
        <v>0</v>
      </c>
      <c r="C2965" s="10">
        <v>0</v>
      </c>
      <c r="D2965" s="10" t="s">
        <v>40</v>
      </c>
      <c r="E2965" s="84">
        <v>32.539668355818144</v>
      </c>
      <c r="F2965" s="84">
        <v>34.405524627262317</v>
      </c>
      <c r="G2965" s="84">
        <v>38.935030230859795</v>
      </c>
      <c r="H2965" s="11">
        <v>0</v>
      </c>
      <c r="I2965" s="11">
        <v>0</v>
      </c>
      <c r="J2965" s="11">
        <v>0</v>
      </c>
      <c r="K2965" s="11">
        <v>0</v>
      </c>
      <c r="L2965" s="11">
        <v>0</v>
      </c>
      <c r="M2965" s="11">
        <v>0</v>
      </c>
      <c r="N2965" s="11"/>
      <c r="O2965" s="11"/>
    </row>
    <row r="2966" spans="1:15" x14ac:dyDescent="0.35">
      <c r="A2966" s="10" t="str">
        <f t="shared" si="97"/>
        <v>DISTRIBUCION VOLUMEN X CRITERIO (kg ó litros)Agua EnvasadaNIVEL ALTO</v>
      </c>
      <c r="B2966" s="10">
        <v>0</v>
      </c>
      <c r="C2966" s="10">
        <v>0</v>
      </c>
      <c r="D2966" s="10" t="s">
        <v>203</v>
      </c>
      <c r="E2966" s="84">
        <v>23.277104963305558</v>
      </c>
      <c r="F2966" s="84">
        <v>24.28042933782389</v>
      </c>
      <c r="G2966" s="84">
        <v>21.992218502577821</v>
      </c>
      <c r="H2966" s="11">
        <v>0</v>
      </c>
      <c r="I2966" s="11">
        <v>0</v>
      </c>
      <c r="J2966" s="11">
        <v>0</v>
      </c>
      <c r="K2966" s="11">
        <v>0</v>
      </c>
      <c r="L2966" s="11">
        <v>0</v>
      </c>
      <c r="M2966" s="11">
        <v>0</v>
      </c>
      <c r="N2966" s="11"/>
      <c r="O2966" s="11"/>
    </row>
    <row r="2967" spans="1:15" x14ac:dyDescent="0.35">
      <c r="A2967" s="10" t="str">
        <f t="shared" si="97"/>
        <v>DISTRIBUCION VOLUMEN X CRITERIO (kg ó litros)Agua EnvasadaNIVEL MEDIO ALTO</v>
      </c>
      <c r="B2967" s="10">
        <v>0</v>
      </c>
      <c r="C2967" s="10">
        <v>0</v>
      </c>
      <c r="D2967" s="10" t="s">
        <v>204</v>
      </c>
      <c r="E2967" s="84">
        <v>14.88644462320125</v>
      </c>
      <c r="F2967" s="84">
        <v>14.674956361559699</v>
      </c>
      <c r="G2967" s="84">
        <v>14.856625451735999</v>
      </c>
      <c r="H2967" s="11">
        <v>0</v>
      </c>
      <c r="I2967" s="11">
        <v>0</v>
      </c>
      <c r="J2967" s="11">
        <v>0</v>
      </c>
      <c r="K2967" s="11">
        <v>0</v>
      </c>
      <c r="L2967" s="11">
        <v>0</v>
      </c>
      <c r="M2967" s="11">
        <v>0</v>
      </c>
      <c r="N2967" s="11"/>
      <c r="O2967" s="11"/>
    </row>
    <row r="2968" spans="1:15" x14ac:dyDescent="0.35">
      <c r="A2968" s="10" t="str">
        <f t="shared" si="97"/>
        <v>DISTRIBUCION VOLUMEN X CRITERIO (kg ó litros)Agua EnvasadaNIVEL MEDIO</v>
      </c>
      <c r="B2968" s="10">
        <v>0</v>
      </c>
      <c r="C2968" s="10">
        <v>0</v>
      </c>
      <c r="D2968" s="10" t="s">
        <v>205</v>
      </c>
      <c r="E2968" s="84">
        <v>28.236746735099484</v>
      </c>
      <c r="F2968" s="84">
        <v>28.293484773302175</v>
      </c>
      <c r="G2968" s="84">
        <v>28.602512723362977</v>
      </c>
      <c r="H2968" s="11">
        <v>0</v>
      </c>
      <c r="I2968" s="11">
        <v>0</v>
      </c>
      <c r="J2968" s="11">
        <v>0</v>
      </c>
      <c r="K2968" s="11">
        <v>0</v>
      </c>
      <c r="L2968" s="11">
        <v>0</v>
      </c>
      <c r="M2968" s="11">
        <v>0</v>
      </c>
      <c r="N2968" s="11"/>
      <c r="O2968" s="11"/>
    </row>
    <row r="2969" spans="1:15" x14ac:dyDescent="0.35">
      <c r="A2969" s="10" t="str">
        <f t="shared" si="97"/>
        <v>DISTRIBUCION VOLUMEN X CRITERIO (kg ó litros)Agua EnvasadaNIVEL MEDIO BAJO</v>
      </c>
      <c r="B2969" s="10">
        <v>0</v>
      </c>
      <c r="C2969" s="10">
        <v>0</v>
      </c>
      <c r="D2969" s="10" t="s">
        <v>206</v>
      </c>
      <c r="E2969" s="84">
        <v>14.057801415622407</v>
      </c>
      <c r="F2969" s="84">
        <v>12.062525418588875</v>
      </c>
      <c r="G2969" s="84">
        <v>13.944329191146107</v>
      </c>
      <c r="H2969" s="11">
        <v>0</v>
      </c>
      <c r="I2969" s="11">
        <v>0</v>
      </c>
      <c r="J2969" s="11">
        <v>0</v>
      </c>
      <c r="K2969" s="11">
        <v>0</v>
      </c>
      <c r="L2969" s="11">
        <v>0</v>
      </c>
      <c r="M2969" s="11">
        <v>0</v>
      </c>
      <c r="N2969" s="11"/>
      <c r="O2969" s="11"/>
    </row>
    <row r="2970" spans="1:15" x14ac:dyDescent="0.35">
      <c r="A2970" s="10" t="str">
        <f t="shared" si="97"/>
        <v>DISTRIBUCION VOLUMEN X CRITERIO (kg ó litros)Agua EnvasadaNIVEL BAJO</v>
      </c>
      <c r="B2970" s="10">
        <v>0</v>
      </c>
      <c r="C2970" s="10">
        <v>0</v>
      </c>
      <c r="D2970" s="10" t="s">
        <v>207</v>
      </c>
      <c r="E2970" s="84">
        <v>19.541902830063393</v>
      </c>
      <c r="F2970" s="84">
        <v>20.688596615125761</v>
      </c>
      <c r="G2970" s="84">
        <v>20.604325507790737</v>
      </c>
      <c r="H2970" s="11">
        <v>0</v>
      </c>
      <c r="I2970" s="11">
        <v>0</v>
      </c>
      <c r="J2970" s="11">
        <v>0</v>
      </c>
      <c r="K2970" s="11">
        <v>0</v>
      </c>
      <c r="L2970" s="11">
        <v>0</v>
      </c>
      <c r="M2970" s="11">
        <v>0</v>
      </c>
      <c r="N2970" s="11"/>
      <c r="O2970" s="11"/>
    </row>
    <row r="2971" spans="1:15" x14ac:dyDescent="0.35">
      <c r="A2971" s="10" t="str">
        <f t="shared" si="97"/>
        <v>DISTRIBUCION VOLUMEN X CRITERIO (kg ó litros)Agua EnvasadaHOMBRE</v>
      </c>
      <c r="B2971" s="10">
        <v>0</v>
      </c>
      <c r="C2971" s="10">
        <v>0</v>
      </c>
      <c r="D2971" s="10" t="s">
        <v>17</v>
      </c>
      <c r="E2971" s="84">
        <v>58.317625323430718</v>
      </c>
      <c r="F2971" s="84">
        <v>54.788520900234715</v>
      </c>
      <c r="G2971" s="84">
        <v>57.309197767578432</v>
      </c>
      <c r="H2971" s="11">
        <v>0</v>
      </c>
      <c r="I2971" s="11">
        <v>0</v>
      </c>
      <c r="J2971" s="11">
        <v>0</v>
      </c>
      <c r="K2971" s="11">
        <v>0</v>
      </c>
      <c r="L2971" s="11">
        <v>0</v>
      </c>
      <c r="M2971" s="11">
        <v>0</v>
      </c>
      <c r="N2971" s="11"/>
      <c r="O2971" s="11"/>
    </row>
    <row r="2972" spans="1:15" x14ac:dyDescent="0.35">
      <c r="A2972" s="10" t="str">
        <f t="shared" si="97"/>
        <v>DISTRIBUCION VOLUMEN X CRITERIO (kg ó litros)Agua EnvasadaMUJER</v>
      </c>
      <c r="B2972" s="10">
        <v>0</v>
      </c>
      <c r="C2972" s="10">
        <v>0</v>
      </c>
      <c r="D2972" s="10" t="s">
        <v>18</v>
      </c>
      <c r="E2972" s="84">
        <v>41.682375956777094</v>
      </c>
      <c r="F2972" s="84">
        <v>45.211456732875696</v>
      </c>
      <c r="G2972" s="84">
        <v>42.690810083140981</v>
      </c>
      <c r="H2972" s="11">
        <v>0</v>
      </c>
      <c r="I2972" s="11">
        <v>0</v>
      </c>
      <c r="J2972" s="11">
        <v>0</v>
      </c>
      <c r="K2972" s="11">
        <v>0</v>
      </c>
      <c r="L2972" s="11">
        <v>0</v>
      </c>
      <c r="M2972" s="11">
        <v>0</v>
      </c>
      <c r="N2972" s="11"/>
      <c r="O2972" s="11"/>
    </row>
    <row r="2973" spans="1:15" x14ac:dyDescent="0.35">
      <c r="A2973" s="10" t="str">
        <f>$B$1713&amp;$C$2973&amp;D2973</f>
        <v>DISTRIBUCION VOLUMEN X CRITERIO (kg ó litros)Bebidas RefrescantesT.ESPAÑA</v>
      </c>
      <c r="B2973" s="10">
        <v>0</v>
      </c>
      <c r="C2973" s="10" t="s">
        <v>151</v>
      </c>
      <c r="D2973" s="10" t="s">
        <v>32</v>
      </c>
      <c r="E2973" s="84">
        <v>100</v>
      </c>
      <c r="F2973" s="84">
        <v>100</v>
      </c>
      <c r="G2973" s="84">
        <v>100</v>
      </c>
      <c r="H2973" s="11">
        <v>0</v>
      </c>
      <c r="I2973" s="11">
        <v>0</v>
      </c>
      <c r="J2973" s="11">
        <v>0</v>
      </c>
      <c r="K2973" s="11">
        <v>0</v>
      </c>
      <c r="L2973" s="11">
        <v>0</v>
      </c>
      <c r="M2973" s="11">
        <v>0</v>
      </c>
      <c r="N2973" s="11"/>
      <c r="O2973" s="11"/>
    </row>
    <row r="2974" spans="1:15" x14ac:dyDescent="0.35">
      <c r="A2974" s="10" t="str">
        <f t="shared" ref="A2974:A3002" si="98">$B$1713&amp;$C$2973&amp;D2974</f>
        <v>DISTRIBUCION VOLUMEN X CRITERIO (kg ó litros)Bebidas RefrescantesBCN AM</v>
      </c>
      <c r="B2974" s="10">
        <v>0</v>
      </c>
      <c r="C2974" s="10">
        <v>0</v>
      </c>
      <c r="D2974" s="10" t="s">
        <v>1</v>
      </c>
      <c r="E2974" s="84">
        <v>9.1883712896059784</v>
      </c>
      <c r="F2974" s="84">
        <v>9.809883809183745</v>
      </c>
      <c r="G2974" s="84">
        <v>9.5748759209637875</v>
      </c>
      <c r="H2974" s="11">
        <v>0</v>
      </c>
      <c r="I2974" s="11">
        <v>0</v>
      </c>
      <c r="J2974" s="11">
        <v>0</v>
      </c>
      <c r="K2974" s="11">
        <v>0</v>
      </c>
      <c r="L2974" s="11">
        <v>0</v>
      </c>
      <c r="M2974" s="11">
        <v>0</v>
      </c>
      <c r="N2974" s="11"/>
      <c r="O2974" s="11"/>
    </row>
    <row r="2975" spans="1:15" x14ac:dyDescent="0.35">
      <c r="A2975" s="10" t="str">
        <f t="shared" si="98"/>
        <v>DISTRIBUCION VOLUMEN X CRITERIO (kg ó litros)Bebidas RefrescantesREST.CAT ARAGON</v>
      </c>
      <c r="B2975" s="10">
        <v>0</v>
      </c>
      <c r="C2975" s="10">
        <v>0</v>
      </c>
      <c r="D2975" s="10" t="s">
        <v>2</v>
      </c>
      <c r="E2975" s="84">
        <v>10.503144068112041</v>
      </c>
      <c r="F2975" s="84">
        <v>12.018561312041962</v>
      </c>
      <c r="G2975" s="84">
        <v>13.21939912030048</v>
      </c>
      <c r="H2975" s="11">
        <v>0</v>
      </c>
      <c r="I2975" s="11">
        <v>0</v>
      </c>
      <c r="J2975" s="11">
        <v>0</v>
      </c>
      <c r="K2975" s="11">
        <v>0</v>
      </c>
      <c r="L2975" s="11">
        <v>0</v>
      </c>
      <c r="M2975" s="11">
        <v>0</v>
      </c>
      <c r="N2975" s="11"/>
      <c r="O2975" s="11"/>
    </row>
    <row r="2976" spans="1:15" x14ac:dyDescent="0.35">
      <c r="A2976" s="10" t="str">
        <f t="shared" si="98"/>
        <v>DISTRIBUCION VOLUMEN X CRITERIO (kg ó litros)Bebidas RefrescantesLEVANTE</v>
      </c>
      <c r="B2976" s="10">
        <v>0</v>
      </c>
      <c r="C2976" s="10">
        <v>0</v>
      </c>
      <c r="D2976" s="10" t="s">
        <v>3</v>
      </c>
      <c r="E2976" s="84">
        <v>16.796130355759285</v>
      </c>
      <c r="F2976" s="84">
        <v>17.007956820727784</v>
      </c>
      <c r="G2976" s="84">
        <v>15.181415398553973</v>
      </c>
      <c r="H2976" s="11">
        <v>0</v>
      </c>
      <c r="I2976" s="11">
        <v>0</v>
      </c>
      <c r="J2976" s="11">
        <v>0</v>
      </c>
      <c r="K2976" s="11">
        <v>0</v>
      </c>
      <c r="L2976" s="11">
        <v>0</v>
      </c>
      <c r="M2976" s="11">
        <v>0</v>
      </c>
      <c r="N2976" s="11"/>
      <c r="O2976" s="11"/>
    </row>
    <row r="2977" spans="1:15" x14ac:dyDescent="0.35">
      <c r="A2977" s="10" t="str">
        <f t="shared" si="98"/>
        <v>DISTRIBUCION VOLUMEN X CRITERIO (kg ó litros)Bebidas RefrescantesANDALUCIA</v>
      </c>
      <c r="B2977" s="10">
        <v>0</v>
      </c>
      <c r="C2977" s="10">
        <v>0</v>
      </c>
      <c r="D2977" s="10" t="s">
        <v>4</v>
      </c>
      <c r="E2977" s="84">
        <v>22.106374754757237</v>
      </c>
      <c r="F2977" s="84">
        <v>20.840644483422231</v>
      </c>
      <c r="G2977" s="84">
        <v>21.521303552870545</v>
      </c>
      <c r="H2977" s="11">
        <v>0</v>
      </c>
      <c r="I2977" s="11">
        <v>0</v>
      </c>
      <c r="J2977" s="11">
        <v>0</v>
      </c>
      <c r="K2977" s="11">
        <v>0</v>
      </c>
      <c r="L2977" s="11">
        <v>0</v>
      </c>
      <c r="M2977" s="11">
        <v>0</v>
      </c>
      <c r="N2977" s="11"/>
      <c r="O2977" s="11"/>
    </row>
    <row r="2978" spans="1:15" x14ac:dyDescent="0.35">
      <c r="A2978" s="10" t="str">
        <f t="shared" si="98"/>
        <v>DISTRIBUCION VOLUMEN X CRITERIO (kg ó litros)Bebidas RefrescantesMDD AM</v>
      </c>
      <c r="B2978" s="10">
        <v>0</v>
      </c>
      <c r="C2978" s="10">
        <v>0</v>
      </c>
      <c r="D2978" s="10" t="s">
        <v>5</v>
      </c>
      <c r="E2978" s="84">
        <v>15.824644975674678</v>
      </c>
      <c r="F2978" s="84">
        <v>15.117210548454771</v>
      </c>
      <c r="G2978" s="84">
        <v>15.438615013005755</v>
      </c>
      <c r="H2978" s="11">
        <v>0</v>
      </c>
      <c r="I2978" s="11">
        <v>0</v>
      </c>
      <c r="J2978" s="11">
        <v>0</v>
      </c>
      <c r="K2978" s="11">
        <v>0</v>
      </c>
      <c r="L2978" s="11">
        <v>0</v>
      </c>
      <c r="M2978" s="11">
        <v>0</v>
      </c>
      <c r="N2978" s="11"/>
      <c r="O2978" s="11"/>
    </row>
    <row r="2979" spans="1:15" x14ac:dyDescent="0.35">
      <c r="A2979" s="10" t="str">
        <f t="shared" si="98"/>
        <v>DISTRIBUCION VOLUMEN X CRITERIO (kg ó litros)Bebidas RefrescantesRTO CENTRO</v>
      </c>
      <c r="B2979" s="10">
        <v>0</v>
      </c>
      <c r="C2979" s="10">
        <v>0</v>
      </c>
      <c r="D2979" s="10" t="s">
        <v>6</v>
      </c>
      <c r="E2979" s="84">
        <v>11.405913590307067</v>
      </c>
      <c r="F2979" s="84">
        <v>11.07791458316883</v>
      </c>
      <c r="G2979" s="84">
        <v>10.913810222582338</v>
      </c>
      <c r="H2979" s="11">
        <v>0</v>
      </c>
      <c r="I2979" s="11">
        <v>0</v>
      </c>
      <c r="J2979" s="11">
        <v>0</v>
      </c>
      <c r="K2979" s="11">
        <v>0</v>
      </c>
      <c r="L2979" s="11">
        <v>0</v>
      </c>
      <c r="M2979" s="11">
        <v>0</v>
      </c>
      <c r="N2979" s="11"/>
      <c r="O2979" s="11"/>
    </row>
    <row r="2980" spans="1:15" x14ac:dyDescent="0.35">
      <c r="A2980" s="10" t="str">
        <f t="shared" si="98"/>
        <v>DISTRIBUCION VOLUMEN X CRITERIO (kg ó litros)Bebidas RefrescantesNORTE-CENTRO</v>
      </c>
      <c r="B2980" s="10">
        <v>0</v>
      </c>
      <c r="C2980" s="10">
        <v>0</v>
      </c>
      <c r="D2980" s="10" t="s">
        <v>7</v>
      </c>
      <c r="E2980" s="84">
        <v>7.8338940950878424</v>
      </c>
      <c r="F2980" s="84">
        <v>7.0847868621091088</v>
      </c>
      <c r="G2980" s="84">
        <v>7.4659488713175053</v>
      </c>
      <c r="H2980" s="11">
        <v>0</v>
      </c>
      <c r="I2980" s="11">
        <v>0</v>
      </c>
      <c r="J2980" s="11">
        <v>0</v>
      </c>
      <c r="K2980" s="11">
        <v>0</v>
      </c>
      <c r="L2980" s="11">
        <v>0</v>
      </c>
      <c r="M2980" s="11">
        <v>0</v>
      </c>
      <c r="N2980" s="11"/>
      <c r="O2980" s="11"/>
    </row>
    <row r="2981" spans="1:15" x14ac:dyDescent="0.35">
      <c r="A2981" s="10" t="str">
        <f t="shared" si="98"/>
        <v>DISTRIBUCION VOLUMEN X CRITERIO (kg ó litros)Bebidas RefrescantesNOROESTE</v>
      </c>
      <c r="B2981" s="10">
        <v>0</v>
      </c>
      <c r="C2981" s="10">
        <v>0</v>
      </c>
      <c r="D2981" s="10" t="s">
        <v>8</v>
      </c>
      <c r="E2981" s="84">
        <v>6.3415304142393225</v>
      </c>
      <c r="F2981" s="84">
        <v>7.0430459274929973</v>
      </c>
      <c r="G2981" s="84">
        <v>6.6846336165197275</v>
      </c>
      <c r="H2981" s="11">
        <v>0</v>
      </c>
      <c r="I2981" s="11">
        <v>0</v>
      </c>
      <c r="J2981" s="11">
        <v>0</v>
      </c>
      <c r="K2981" s="11">
        <v>0</v>
      </c>
      <c r="L2981" s="11">
        <v>0</v>
      </c>
      <c r="M2981" s="11">
        <v>0</v>
      </c>
      <c r="N2981" s="11"/>
      <c r="O2981" s="11"/>
    </row>
    <row r="2982" spans="1:15" x14ac:dyDescent="0.35">
      <c r="A2982" s="10" t="str">
        <f t="shared" si="98"/>
        <v>DISTRIBUCION VOLUMEN X CRITERIO (kg ó litros)Bebidas Refrescantes&lt;2MIL</v>
      </c>
      <c r="B2982" s="10">
        <v>0</v>
      </c>
      <c r="C2982" s="10">
        <v>0</v>
      </c>
      <c r="D2982" s="10" t="s">
        <v>9</v>
      </c>
      <c r="E2982" s="84">
        <v>5.7970600394074792</v>
      </c>
      <c r="F2982" s="84">
        <v>5.6177474573588135</v>
      </c>
      <c r="G2982" s="84">
        <v>5.6614726397461848</v>
      </c>
      <c r="H2982" s="11">
        <v>0</v>
      </c>
      <c r="I2982" s="11">
        <v>0</v>
      </c>
      <c r="J2982" s="11">
        <v>0</v>
      </c>
      <c r="K2982" s="11">
        <v>0</v>
      </c>
      <c r="L2982" s="11">
        <v>0</v>
      </c>
      <c r="M2982" s="11">
        <v>0</v>
      </c>
      <c r="N2982" s="11"/>
      <c r="O2982" s="11"/>
    </row>
    <row r="2983" spans="1:15" x14ac:dyDescent="0.35">
      <c r="A2983" s="10" t="str">
        <f t="shared" si="98"/>
        <v>DISTRIBUCION VOLUMEN X CRITERIO (kg ó litros)Bebidas Refrescantes2-5MIL</v>
      </c>
      <c r="B2983" s="10">
        <v>0</v>
      </c>
      <c r="C2983" s="10">
        <v>0</v>
      </c>
      <c r="D2983" s="10" t="s">
        <v>10</v>
      </c>
      <c r="E2983" s="84">
        <v>5.5819850655403487</v>
      </c>
      <c r="F2983" s="84">
        <v>5.3835007276126694</v>
      </c>
      <c r="G2983" s="84">
        <v>5.3926347927880389</v>
      </c>
      <c r="H2983" s="11">
        <v>0</v>
      </c>
      <c r="I2983" s="11">
        <v>0</v>
      </c>
      <c r="J2983" s="11">
        <v>0</v>
      </c>
      <c r="K2983" s="11">
        <v>0</v>
      </c>
      <c r="L2983" s="11">
        <v>0</v>
      </c>
      <c r="M2983" s="11">
        <v>0</v>
      </c>
      <c r="N2983" s="11"/>
      <c r="O2983" s="11"/>
    </row>
    <row r="2984" spans="1:15" x14ac:dyDescent="0.35">
      <c r="A2984" s="10" t="str">
        <f t="shared" si="98"/>
        <v>DISTRIBUCION VOLUMEN X CRITERIO (kg ó litros)Bebidas Refrescantes5-10MIL</v>
      </c>
      <c r="B2984" s="10">
        <v>0</v>
      </c>
      <c r="C2984" s="10">
        <v>0</v>
      </c>
      <c r="D2984" s="10" t="s">
        <v>11</v>
      </c>
      <c r="E2984" s="84">
        <v>7.8041344619971138</v>
      </c>
      <c r="F2984" s="84">
        <v>8.0780074108227442</v>
      </c>
      <c r="G2984" s="84">
        <v>7.7086932435675468</v>
      </c>
      <c r="H2984" s="11">
        <v>0</v>
      </c>
      <c r="I2984" s="11">
        <v>0</v>
      </c>
      <c r="J2984" s="11">
        <v>0</v>
      </c>
      <c r="K2984" s="11">
        <v>0</v>
      </c>
      <c r="L2984" s="11">
        <v>0</v>
      </c>
      <c r="M2984" s="11">
        <v>0</v>
      </c>
      <c r="N2984" s="11"/>
      <c r="O2984" s="11"/>
    </row>
    <row r="2985" spans="1:15" x14ac:dyDescent="0.35">
      <c r="A2985" s="10" t="str">
        <f t="shared" si="98"/>
        <v>DISTRIBUCION VOLUMEN X CRITERIO (kg ó litros)Bebidas Refrescantes10-30MIL</v>
      </c>
      <c r="B2985" s="10">
        <v>0</v>
      </c>
      <c r="C2985" s="10">
        <v>0</v>
      </c>
      <c r="D2985" s="10" t="s">
        <v>12</v>
      </c>
      <c r="E2985" s="84">
        <v>16.628245640786194</v>
      </c>
      <c r="F2985" s="84">
        <v>16.604847283226711</v>
      </c>
      <c r="G2985" s="84">
        <v>17.419929671223056</v>
      </c>
      <c r="H2985" s="11">
        <v>0</v>
      </c>
      <c r="I2985" s="11">
        <v>0</v>
      </c>
      <c r="J2985" s="11">
        <v>0</v>
      </c>
      <c r="K2985" s="11">
        <v>0</v>
      </c>
      <c r="L2985" s="11">
        <v>0</v>
      </c>
      <c r="M2985" s="11">
        <v>0</v>
      </c>
      <c r="N2985" s="11"/>
      <c r="O2985" s="11"/>
    </row>
    <row r="2986" spans="1:15" x14ac:dyDescent="0.35">
      <c r="A2986" s="10" t="str">
        <f t="shared" si="98"/>
        <v>DISTRIBUCION VOLUMEN X CRITERIO (kg ó litros)Bebidas Refrescantes30-100MIL</v>
      </c>
      <c r="B2986" s="10">
        <v>0</v>
      </c>
      <c r="C2986" s="10">
        <v>0</v>
      </c>
      <c r="D2986" s="10" t="s">
        <v>13</v>
      </c>
      <c r="E2986" s="84">
        <v>21.084365363900858</v>
      </c>
      <c r="F2986" s="84">
        <v>20.680756082480762</v>
      </c>
      <c r="G2986" s="84">
        <v>22.309222779728238</v>
      </c>
      <c r="H2986" s="11">
        <v>0</v>
      </c>
      <c r="I2986" s="11">
        <v>0</v>
      </c>
      <c r="J2986" s="11">
        <v>0</v>
      </c>
      <c r="K2986" s="11">
        <v>0</v>
      </c>
      <c r="L2986" s="11">
        <v>0</v>
      </c>
      <c r="M2986" s="11">
        <v>0</v>
      </c>
      <c r="N2986" s="11"/>
      <c r="O2986" s="11"/>
    </row>
    <row r="2987" spans="1:15" x14ac:dyDescent="0.35">
      <c r="A2987" s="10" t="str">
        <f t="shared" si="98"/>
        <v>DISTRIBUCION VOLUMEN X CRITERIO (kg ó litros)Bebidas Refrescantes100-200MIL</v>
      </c>
      <c r="B2987" s="10">
        <v>0</v>
      </c>
      <c r="C2987" s="10">
        <v>0</v>
      </c>
      <c r="D2987" s="10" t="s">
        <v>14</v>
      </c>
      <c r="E2987" s="84">
        <v>10.14723760154839</v>
      </c>
      <c r="F2987" s="84">
        <v>8.7773490228433957</v>
      </c>
      <c r="G2987" s="84">
        <v>9.4385141990267964</v>
      </c>
      <c r="H2987" s="11">
        <v>0</v>
      </c>
      <c r="I2987" s="11">
        <v>0</v>
      </c>
      <c r="J2987" s="11">
        <v>0</v>
      </c>
      <c r="K2987" s="11">
        <v>0</v>
      </c>
      <c r="L2987" s="11">
        <v>0</v>
      </c>
      <c r="M2987" s="11">
        <v>0</v>
      </c>
      <c r="N2987" s="11"/>
      <c r="O2987" s="11"/>
    </row>
    <row r="2988" spans="1:15" x14ac:dyDescent="0.35">
      <c r="A2988" s="10" t="str">
        <f t="shared" si="98"/>
        <v>DISTRIBUCION VOLUMEN X CRITERIO (kg ó litros)Bebidas Refrescantes200-500MIL</v>
      </c>
      <c r="B2988" s="10">
        <v>0</v>
      </c>
      <c r="C2988" s="10">
        <v>0</v>
      </c>
      <c r="D2988" s="10" t="s">
        <v>15</v>
      </c>
      <c r="E2988" s="84">
        <v>13.053359017973984</v>
      </c>
      <c r="F2988" s="84">
        <v>14.415917631889794</v>
      </c>
      <c r="G2988" s="84">
        <v>12.68645968866192</v>
      </c>
      <c r="H2988" s="11">
        <v>0</v>
      </c>
      <c r="I2988" s="11">
        <v>0</v>
      </c>
      <c r="J2988" s="11">
        <v>0</v>
      </c>
      <c r="K2988" s="11">
        <v>0</v>
      </c>
      <c r="L2988" s="11">
        <v>0</v>
      </c>
      <c r="M2988" s="11">
        <v>0</v>
      </c>
      <c r="N2988" s="11"/>
      <c r="O2988" s="11"/>
    </row>
    <row r="2989" spans="1:15" x14ac:dyDescent="0.35">
      <c r="A2989" s="10" t="str">
        <f t="shared" si="98"/>
        <v>DISTRIBUCION VOLUMEN X CRITERIO (kg ó litros)Bebidas Refrescantes&gt;500MIL</v>
      </c>
      <c r="B2989" s="10">
        <v>0</v>
      </c>
      <c r="C2989" s="10">
        <v>0</v>
      </c>
      <c r="D2989" s="10" t="s">
        <v>16</v>
      </c>
      <c r="E2989" s="84">
        <v>19.903615397331521</v>
      </c>
      <c r="F2989" s="84">
        <v>20.44187734288051</v>
      </c>
      <c r="G2989" s="84">
        <v>19.383071809991431</v>
      </c>
      <c r="H2989" s="11">
        <v>0</v>
      </c>
      <c r="I2989" s="11">
        <v>0</v>
      </c>
      <c r="J2989" s="11">
        <v>0</v>
      </c>
      <c r="K2989" s="11">
        <v>0</v>
      </c>
      <c r="L2989" s="11">
        <v>0</v>
      </c>
      <c r="M2989" s="11">
        <v>0</v>
      </c>
      <c r="N2989" s="11"/>
      <c r="O2989" s="11"/>
    </row>
    <row r="2990" spans="1:15" x14ac:dyDescent="0.35">
      <c r="A2990" s="10" t="str">
        <f t="shared" si="98"/>
        <v>DISTRIBUCION VOLUMEN X CRITERIO (kg ó litros)Bebidas RefrescantesDE 15 A 19 AÑOS</v>
      </c>
      <c r="B2990" s="10">
        <v>0</v>
      </c>
      <c r="C2990" s="10">
        <v>0</v>
      </c>
      <c r="D2990" s="10" t="s">
        <v>35</v>
      </c>
      <c r="E2990" s="84">
        <v>4.9222447376420266</v>
      </c>
      <c r="F2990" s="84">
        <v>6.013402253068179</v>
      </c>
      <c r="G2990" s="84">
        <v>4.0057393998855595</v>
      </c>
      <c r="H2990" s="11">
        <v>0</v>
      </c>
      <c r="I2990" s="11">
        <v>0</v>
      </c>
      <c r="J2990" s="11">
        <v>0</v>
      </c>
      <c r="K2990" s="11">
        <v>0</v>
      </c>
      <c r="L2990" s="11">
        <v>0</v>
      </c>
      <c r="M2990" s="11">
        <v>0</v>
      </c>
      <c r="N2990" s="11"/>
      <c r="O2990" s="11"/>
    </row>
    <row r="2991" spans="1:15" x14ac:dyDescent="0.35">
      <c r="A2991" s="10" t="str">
        <f t="shared" si="98"/>
        <v>DISTRIBUCION VOLUMEN X CRITERIO (kg ó litros)Bebidas RefrescantesDE 20 A 24 AÑOS</v>
      </c>
      <c r="B2991" s="10">
        <v>0</v>
      </c>
      <c r="C2991" s="10">
        <v>0</v>
      </c>
      <c r="D2991" s="10" t="s">
        <v>36</v>
      </c>
      <c r="E2991" s="84">
        <v>4.8393817163826975</v>
      </c>
      <c r="F2991" s="84">
        <v>4.7655278275312876</v>
      </c>
      <c r="G2991" s="84">
        <v>4.7529284316925384</v>
      </c>
      <c r="H2991" s="11">
        <v>0</v>
      </c>
      <c r="I2991" s="11">
        <v>0</v>
      </c>
      <c r="J2991" s="11">
        <v>0</v>
      </c>
      <c r="K2991" s="11">
        <v>0</v>
      </c>
      <c r="L2991" s="11">
        <v>0</v>
      </c>
      <c r="M2991" s="11">
        <v>0</v>
      </c>
      <c r="N2991" s="11"/>
      <c r="O2991" s="11"/>
    </row>
    <row r="2992" spans="1:15" x14ac:dyDescent="0.35">
      <c r="A2992" s="10" t="str">
        <f t="shared" si="98"/>
        <v>DISTRIBUCION VOLUMEN X CRITERIO (kg ó litros)Bebidas RefrescantesDE 25 A 34 AÑOS</v>
      </c>
      <c r="B2992" s="10">
        <v>0</v>
      </c>
      <c r="C2992" s="10">
        <v>0</v>
      </c>
      <c r="D2992" s="10" t="s">
        <v>37</v>
      </c>
      <c r="E2992" s="84">
        <v>10.823019521841731</v>
      </c>
      <c r="F2992" s="84">
        <v>10.317564137644265</v>
      </c>
      <c r="G2992" s="84">
        <v>9.374594678988915</v>
      </c>
      <c r="H2992" s="11">
        <v>0</v>
      </c>
      <c r="I2992" s="11">
        <v>0</v>
      </c>
      <c r="J2992" s="11">
        <v>0</v>
      </c>
      <c r="K2992" s="11">
        <v>0</v>
      </c>
      <c r="L2992" s="11">
        <v>0</v>
      </c>
      <c r="M2992" s="11">
        <v>0</v>
      </c>
      <c r="N2992" s="11"/>
      <c r="O2992" s="11"/>
    </row>
    <row r="2993" spans="1:15" x14ac:dyDescent="0.35">
      <c r="A2993" s="10" t="str">
        <f t="shared" si="98"/>
        <v>DISTRIBUCION VOLUMEN X CRITERIO (kg ó litros)Bebidas RefrescantesDE 35 A 49 AÑOS</v>
      </c>
      <c r="B2993" s="10">
        <v>0</v>
      </c>
      <c r="C2993" s="10">
        <v>0</v>
      </c>
      <c r="D2993" s="10" t="s">
        <v>38</v>
      </c>
      <c r="E2993" s="84">
        <v>33.719636881118909</v>
      </c>
      <c r="F2993" s="84">
        <v>31.290656505517532</v>
      </c>
      <c r="G2993" s="84">
        <v>31.50582618270079</v>
      </c>
      <c r="H2993" s="11">
        <v>0</v>
      </c>
      <c r="I2993" s="11">
        <v>0</v>
      </c>
      <c r="J2993" s="11">
        <v>0</v>
      </c>
      <c r="K2993" s="11">
        <v>0</v>
      </c>
      <c r="L2993" s="11">
        <v>0</v>
      </c>
      <c r="M2993" s="11">
        <v>0</v>
      </c>
      <c r="N2993" s="11"/>
      <c r="O2993" s="11"/>
    </row>
    <row r="2994" spans="1:15" x14ac:dyDescent="0.35">
      <c r="A2994" s="10" t="str">
        <f t="shared" si="98"/>
        <v>DISTRIBUCION VOLUMEN X CRITERIO (kg ó litros)Bebidas RefrescantesDE 50 A 59 AÑOS</v>
      </c>
      <c r="B2994" s="10">
        <v>0</v>
      </c>
      <c r="C2994" s="10">
        <v>0</v>
      </c>
      <c r="D2994" s="10" t="s">
        <v>39</v>
      </c>
      <c r="E2994" s="84">
        <v>22.193588571845048</v>
      </c>
      <c r="F2994" s="84">
        <v>22.941432600217997</v>
      </c>
      <c r="G2994" s="84">
        <v>24.025672780275332</v>
      </c>
      <c r="H2994" s="11">
        <v>0</v>
      </c>
      <c r="I2994" s="11">
        <v>0</v>
      </c>
      <c r="J2994" s="11">
        <v>0</v>
      </c>
      <c r="K2994" s="11">
        <v>0</v>
      </c>
      <c r="L2994" s="11">
        <v>0</v>
      </c>
      <c r="M2994" s="11">
        <v>0</v>
      </c>
      <c r="N2994" s="11"/>
      <c r="O2994" s="11"/>
    </row>
    <row r="2995" spans="1:15" x14ac:dyDescent="0.35">
      <c r="A2995" s="10" t="str">
        <f t="shared" si="98"/>
        <v>DISTRIBUCION VOLUMEN X CRITERIO (kg ó litros)Bebidas RefrescantesDE 60 A 75 AÑOS</v>
      </c>
      <c r="B2995" s="10">
        <v>0</v>
      </c>
      <c r="C2995" s="10">
        <v>0</v>
      </c>
      <c r="D2995" s="10" t="s">
        <v>40</v>
      </c>
      <c r="E2995" s="84">
        <v>23.502135170285005</v>
      </c>
      <c r="F2995" s="84">
        <v>24.671422637801658</v>
      </c>
      <c r="G2995" s="84">
        <v>26.335235931179984</v>
      </c>
      <c r="H2995" s="11">
        <v>0</v>
      </c>
      <c r="I2995" s="11">
        <v>0</v>
      </c>
      <c r="J2995" s="11">
        <v>0</v>
      </c>
      <c r="K2995" s="11">
        <v>0</v>
      </c>
      <c r="L2995" s="11">
        <v>0</v>
      </c>
      <c r="M2995" s="11">
        <v>0</v>
      </c>
      <c r="N2995" s="11"/>
      <c r="O2995" s="11"/>
    </row>
    <row r="2996" spans="1:15" x14ac:dyDescent="0.35">
      <c r="A2996" s="10" t="str">
        <f t="shared" si="98"/>
        <v>DISTRIBUCION VOLUMEN X CRITERIO (kg ó litros)Bebidas RefrescantesNIVEL ALTO</v>
      </c>
      <c r="B2996" s="10">
        <v>0</v>
      </c>
      <c r="C2996" s="10">
        <v>0</v>
      </c>
      <c r="D2996" s="10" t="s">
        <v>203</v>
      </c>
      <c r="E2996" s="84">
        <v>19.866025641510248</v>
      </c>
      <c r="F2996" s="84">
        <v>21.905637631674995</v>
      </c>
      <c r="G2996" s="84">
        <v>22.663930949513698</v>
      </c>
      <c r="H2996" s="11">
        <v>0</v>
      </c>
      <c r="I2996" s="11">
        <v>0</v>
      </c>
      <c r="J2996" s="11">
        <v>0</v>
      </c>
      <c r="K2996" s="11">
        <v>0</v>
      </c>
      <c r="L2996" s="11">
        <v>0</v>
      </c>
      <c r="M2996" s="11">
        <v>0</v>
      </c>
      <c r="N2996" s="11"/>
      <c r="O2996" s="11"/>
    </row>
    <row r="2997" spans="1:15" x14ac:dyDescent="0.35">
      <c r="A2997" s="10" t="str">
        <f t="shared" si="98"/>
        <v>DISTRIBUCION VOLUMEN X CRITERIO (kg ó litros)Bebidas RefrescantesNIVEL MEDIO ALTO</v>
      </c>
      <c r="B2997" s="10">
        <v>0</v>
      </c>
      <c r="C2997" s="10">
        <v>0</v>
      </c>
      <c r="D2997" s="10" t="s">
        <v>204</v>
      </c>
      <c r="E2997" s="84">
        <v>15.149762050493445</v>
      </c>
      <c r="F2997" s="84">
        <v>14.759737718301864</v>
      </c>
      <c r="G2997" s="84">
        <v>15.311316598223657</v>
      </c>
      <c r="H2997" s="11">
        <v>0</v>
      </c>
      <c r="I2997" s="11">
        <v>0</v>
      </c>
      <c r="J2997" s="11">
        <v>0</v>
      </c>
      <c r="K2997" s="11">
        <v>0</v>
      </c>
      <c r="L2997" s="11">
        <v>0</v>
      </c>
      <c r="M2997" s="11">
        <v>0</v>
      </c>
      <c r="N2997" s="11"/>
      <c r="O2997" s="11"/>
    </row>
    <row r="2998" spans="1:15" x14ac:dyDescent="0.35">
      <c r="A2998" s="10" t="str">
        <f t="shared" si="98"/>
        <v>DISTRIBUCION VOLUMEN X CRITERIO (kg ó litros)Bebidas RefrescantesNIVEL MEDIO</v>
      </c>
      <c r="B2998" s="10">
        <v>0</v>
      </c>
      <c r="C2998" s="10">
        <v>0</v>
      </c>
      <c r="D2998" s="10" t="s">
        <v>205</v>
      </c>
      <c r="E2998" s="84">
        <v>27.775760222012984</v>
      </c>
      <c r="F2998" s="84">
        <v>26.5341313403895</v>
      </c>
      <c r="G2998" s="84">
        <v>26.523291206792056</v>
      </c>
      <c r="H2998" s="11">
        <v>0</v>
      </c>
      <c r="I2998" s="11">
        <v>0</v>
      </c>
      <c r="J2998" s="11">
        <v>0</v>
      </c>
      <c r="K2998" s="11">
        <v>0</v>
      </c>
      <c r="L2998" s="11">
        <v>0</v>
      </c>
      <c r="M2998" s="11">
        <v>0</v>
      </c>
      <c r="N2998" s="11"/>
      <c r="O2998" s="11"/>
    </row>
    <row r="2999" spans="1:15" x14ac:dyDescent="0.35">
      <c r="A2999" s="10" t="str">
        <f t="shared" si="98"/>
        <v>DISTRIBUCION VOLUMEN X CRITERIO (kg ó litros)Bebidas RefrescantesNIVEL MEDIO BAJO</v>
      </c>
      <c r="B2999" s="10">
        <v>0</v>
      </c>
      <c r="C2999" s="10">
        <v>0</v>
      </c>
      <c r="D2999" s="10" t="s">
        <v>206</v>
      </c>
      <c r="E2999" s="84">
        <v>13.778420426102903</v>
      </c>
      <c r="F2999" s="84">
        <v>14.190636080569927</v>
      </c>
      <c r="G2999" s="84">
        <v>13.352686517558734</v>
      </c>
      <c r="H2999" s="11">
        <v>0</v>
      </c>
      <c r="I2999" s="11">
        <v>0</v>
      </c>
      <c r="J2999" s="11">
        <v>0</v>
      </c>
      <c r="K2999" s="11">
        <v>0</v>
      </c>
      <c r="L2999" s="11">
        <v>0</v>
      </c>
      <c r="M2999" s="11">
        <v>0</v>
      </c>
      <c r="N2999" s="11"/>
      <c r="O2999" s="11"/>
    </row>
    <row r="3000" spans="1:15" x14ac:dyDescent="0.35">
      <c r="A3000" s="10" t="str">
        <f t="shared" si="98"/>
        <v>DISTRIBUCION VOLUMEN X CRITERIO (kg ó litros)Bebidas RefrescantesNIVEL BAJO</v>
      </c>
      <c r="B3000" s="10">
        <v>0</v>
      </c>
      <c r="C3000" s="10">
        <v>0</v>
      </c>
      <c r="D3000" s="10" t="s">
        <v>207</v>
      </c>
      <c r="E3000" s="84">
        <v>23.430037496357436</v>
      </c>
      <c r="F3000" s="84">
        <v>22.609859430549989</v>
      </c>
      <c r="G3000" s="84">
        <v>22.148773319992753</v>
      </c>
      <c r="H3000" s="11">
        <v>0</v>
      </c>
      <c r="I3000" s="11">
        <v>0</v>
      </c>
      <c r="J3000" s="11">
        <v>0</v>
      </c>
      <c r="K3000" s="11">
        <v>0</v>
      </c>
      <c r="L3000" s="11">
        <v>0</v>
      </c>
      <c r="M3000" s="11">
        <v>0</v>
      </c>
      <c r="N3000" s="11"/>
      <c r="O3000" s="11"/>
    </row>
    <row r="3001" spans="1:15" x14ac:dyDescent="0.35">
      <c r="A3001" s="10" t="str">
        <f t="shared" si="98"/>
        <v>DISTRIBUCION VOLUMEN X CRITERIO (kg ó litros)Bebidas RefrescantesHOMBRE</v>
      </c>
      <c r="B3001" s="10">
        <v>0</v>
      </c>
      <c r="C3001" s="10">
        <v>0</v>
      </c>
      <c r="D3001" s="10" t="s">
        <v>17</v>
      </c>
      <c r="E3001" s="84">
        <v>51.828785472914028</v>
      </c>
      <c r="F3001" s="84">
        <v>51.563804269237899</v>
      </c>
      <c r="G3001" s="84">
        <v>52.377905803396438</v>
      </c>
      <c r="H3001" s="11">
        <v>0</v>
      </c>
      <c r="I3001" s="11">
        <v>0</v>
      </c>
      <c r="J3001" s="11">
        <v>0</v>
      </c>
      <c r="K3001" s="11">
        <v>0</v>
      </c>
      <c r="L3001" s="11">
        <v>0</v>
      </c>
      <c r="M3001" s="11">
        <v>0</v>
      </c>
      <c r="N3001" s="11"/>
      <c r="O3001" s="11"/>
    </row>
    <row r="3002" spans="1:15" x14ac:dyDescent="0.35">
      <c r="A3002" s="10" t="str">
        <f t="shared" si="98"/>
        <v>DISTRIBUCION VOLUMEN X CRITERIO (kg ó litros)Bebidas RefrescantesMUJER</v>
      </c>
      <c r="B3002" s="10">
        <v>0</v>
      </c>
      <c r="C3002" s="10">
        <v>0</v>
      </c>
      <c r="D3002" s="10" t="s">
        <v>18</v>
      </c>
      <c r="E3002" s="84">
        <v>48.17121621994329</v>
      </c>
      <c r="F3002" s="84">
        <v>48.436196498602669</v>
      </c>
      <c r="G3002" s="84">
        <v>47.622092256899798</v>
      </c>
      <c r="H3002" s="11">
        <v>0</v>
      </c>
      <c r="I3002" s="11">
        <v>0</v>
      </c>
      <c r="J3002" s="11">
        <v>0</v>
      </c>
      <c r="K3002" s="11">
        <v>0</v>
      </c>
      <c r="L3002" s="11">
        <v>0</v>
      </c>
      <c r="M3002" s="11">
        <v>0</v>
      </c>
      <c r="N3002" s="11"/>
      <c r="O3002" s="11"/>
    </row>
    <row r="3003" spans="1:15" x14ac:dyDescent="0.35">
      <c r="A3003" s="10" t="str">
        <f>$B$1713&amp;$C$3003&amp;D3003</f>
        <v>DISTRIBUCION VOLUMEN X CRITERIO (kg ó litros)ColasT.ESPAÑA</v>
      </c>
      <c r="B3003" s="10">
        <v>0</v>
      </c>
      <c r="C3003" s="10" t="s">
        <v>152</v>
      </c>
      <c r="D3003" s="10" t="s">
        <v>32</v>
      </c>
      <c r="E3003" s="84">
        <v>100</v>
      </c>
      <c r="F3003" s="84">
        <v>100</v>
      </c>
      <c r="G3003" s="84">
        <v>100</v>
      </c>
      <c r="H3003" s="11">
        <v>0</v>
      </c>
      <c r="I3003" s="11">
        <v>0</v>
      </c>
      <c r="J3003" s="11">
        <v>0</v>
      </c>
      <c r="K3003" s="11">
        <v>0</v>
      </c>
      <c r="L3003" s="11">
        <v>0</v>
      </c>
      <c r="M3003" s="11">
        <v>0</v>
      </c>
      <c r="N3003" s="11"/>
      <c r="O3003" s="11"/>
    </row>
    <row r="3004" spans="1:15" x14ac:dyDescent="0.35">
      <c r="A3004" s="10" t="str">
        <f t="shared" ref="A3004:A3032" si="99">$B$1713&amp;$C$3003&amp;D3004</f>
        <v>DISTRIBUCION VOLUMEN X CRITERIO (kg ó litros)ColasBCN AM</v>
      </c>
      <c r="B3004" s="10">
        <v>0</v>
      </c>
      <c r="C3004" s="10">
        <v>0</v>
      </c>
      <c r="D3004" s="10" t="s">
        <v>1</v>
      </c>
      <c r="E3004" s="84">
        <v>9.617490517269248</v>
      </c>
      <c r="F3004" s="84">
        <v>10.867863127145984</v>
      </c>
      <c r="G3004" s="84">
        <v>10.774105104679887</v>
      </c>
      <c r="H3004" s="11">
        <v>0</v>
      </c>
      <c r="I3004" s="11">
        <v>0</v>
      </c>
      <c r="J3004" s="11">
        <v>0</v>
      </c>
      <c r="K3004" s="11">
        <v>0</v>
      </c>
      <c r="L3004" s="11">
        <v>0</v>
      </c>
      <c r="M3004" s="11">
        <v>0</v>
      </c>
      <c r="N3004" s="11"/>
      <c r="O3004" s="11"/>
    </row>
    <row r="3005" spans="1:15" x14ac:dyDescent="0.35">
      <c r="A3005" s="10" t="str">
        <f t="shared" si="99"/>
        <v>DISTRIBUCION VOLUMEN X CRITERIO (kg ó litros)ColasREST.CAT ARAGON</v>
      </c>
      <c r="B3005" s="10">
        <v>0</v>
      </c>
      <c r="C3005" s="10">
        <v>0</v>
      </c>
      <c r="D3005" s="10" t="s">
        <v>2</v>
      </c>
      <c r="E3005" s="84">
        <v>11.647791842946079</v>
      </c>
      <c r="F3005" s="84">
        <v>12.855784627426011</v>
      </c>
      <c r="G3005" s="84">
        <v>14.428393421902078</v>
      </c>
      <c r="H3005" s="11">
        <v>0</v>
      </c>
      <c r="I3005" s="11">
        <v>0</v>
      </c>
      <c r="J3005" s="11">
        <v>0</v>
      </c>
      <c r="K3005" s="11">
        <v>0</v>
      </c>
      <c r="L3005" s="11">
        <v>0</v>
      </c>
      <c r="M3005" s="11">
        <v>0</v>
      </c>
      <c r="N3005" s="11"/>
      <c r="O3005" s="11"/>
    </row>
    <row r="3006" spans="1:15" x14ac:dyDescent="0.35">
      <c r="A3006" s="10" t="str">
        <f t="shared" si="99"/>
        <v>DISTRIBUCION VOLUMEN X CRITERIO (kg ó litros)ColasLEVANTE</v>
      </c>
      <c r="B3006" s="10">
        <v>0</v>
      </c>
      <c r="C3006" s="10">
        <v>0</v>
      </c>
      <c r="D3006" s="10" t="s">
        <v>3</v>
      </c>
      <c r="E3006" s="84">
        <v>17.214584289511528</v>
      </c>
      <c r="F3006" s="84">
        <v>16.098841721826044</v>
      </c>
      <c r="G3006" s="84">
        <v>16.088100333858691</v>
      </c>
      <c r="H3006" s="11">
        <v>0</v>
      </c>
      <c r="I3006" s="11">
        <v>0</v>
      </c>
      <c r="J3006" s="11">
        <v>0</v>
      </c>
      <c r="K3006" s="11">
        <v>0</v>
      </c>
      <c r="L3006" s="11">
        <v>0</v>
      </c>
      <c r="M3006" s="11">
        <v>0</v>
      </c>
      <c r="N3006" s="11"/>
      <c r="O3006" s="11"/>
    </row>
    <row r="3007" spans="1:15" x14ac:dyDescent="0.35">
      <c r="A3007" s="10" t="str">
        <f t="shared" si="99"/>
        <v>DISTRIBUCION VOLUMEN X CRITERIO (kg ó litros)ColasANDALUCIA</v>
      </c>
      <c r="B3007" s="10">
        <v>0</v>
      </c>
      <c r="C3007" s="10">
        <v>0</v>
      </c>
      <c r="D3007" s="10" t="s">
        <v>4</v>
      </c>
      <c r="E3007" s="84">
        <v>20.969623340943926</v>
      </c>
      <c r="F3007" s="84">
        <v>21.386881156332713</v>
      </c>
      <c r="G3007" s="84">
        <v>20.068554974578884</v>
      </c>
      <c r="H3007" s="11">
        <v>0</v>
      </c>
      <c r="I3007" s="11">
        <v>0</v>
      </c>
      <c r="J3007" s="11">
        <v>0</v>
      </c>
      <c r="K3007" s="11">
        <v>0</v>
      </c>
      <c r="L3007" s="11">
        <v>0</v>
      </c>
      <c r="M3007" s="11">
        <v>0</v>
      </c>
      <c r="N3007" s="11"/>
      <c r="O3007" s="11"/>
    </row>
    <row r="3008" spans="1:15" x14ac:dyDescent="0.35">
      <c r="A3008" s="10" t="str">
        <f t="shared" si="99"/>
        <v>DISTRIBUCION VOLUMEN X CRITERIO (kg ó litros)ColasMDD AM</v>
      </c>
      <c r="B3008" s="10">
        <v>0</v>
      </c>
      <c r="C3008" s="10">
        <v>0</v>
      </c>
      <c r="D3008" s="10" t="s">
        <v>5</v>
      </c>
      <c r="E3008" s="84">
        <v>18.354463983083303</v>
      </c>
      <c r="F3008" s="84">
        <v>17.277619413925251</v>
      </c>
      <c r="G3008" s="84">
        <v>16.431754338428078</v>
      </c>
      <c r="H3008" s="11">
        <v>0</v>
      </c>
      <c r="I3008" s="11">
        <v>0</v>
      </c>
      <c r="J3008" s="11">
        <v>0</v>
      </c>
      <c r="K3008" s="11">
        <v>0</v>
      </c>
      <c r="L3008" s="11">
        <v>0</v>
      </c>
      <c r="M3008" s="11">
        <v>0</v>
      </c>
      <c r="N3008" s="11"/>
      <c r="O3008" s="11"/>
    </row>
    <row r="3009" spans="1:15" x14ac:dyDescent="0.35">
      <c r="A3009" s="10" t="str">
        <f t="shared" si="99"/>
        <v>DISTRIBUCION VOLUMEN X CRITERIO (kg ó litros)ColasRTO CENTRO</v>
      </c>
      <c r="B3009" s="10">
        <v>0</v>
      </c>
      <c r="C3009" s="10">
        <v>0</v>
      </c>
      <c r="D3009" s="10" t="s">
        <v>6</v>
      </c>
      <c r="E3009" s="84">
        <v>10.195702150969343</v>
      </c>
      <c r="F3009" s="84">
        <v>9.6595196447937024</v>
      </c>
      <c r="G3009" s="84">
        <v>9.7133379641903694</v>
      </c>
      <c r="H3009" s="11">
        <v>0</v>
      </c>
      <c r="I3009" s="11">
        <v>0</v>
      </c>
      <c r="J3009" s="11">
        <v>0</v>
      </c>
      <c r="K3009" s="11">
        <v>0</v>
      </c>
      <c r="L3009" s="11">
        <v>0</v>
      </c>
      <c r="M3009" s="11">
        <v>0</v>
      </c>
      <c r="N3009" s="11"/>
      <c r="O3009" s="11"/>
    </row>
    <row r="3010" spans="1:15" x14ac:dyDescent="0.35">
      <c r="A3010" s="10" t="str">
        <f t="shared" si="99"/>
        <v>DISTRIBUCION VOLUMEN X CRITERIO (kg ó litros)ColasNORTE-CENTRO</v>
      </c>
      <c r="B3010" s="10">
        <v>0</v>
      </c>
      <c r="C3010" s="10">
        <v>0</v>
      </c>
      <c r="D3010" s="10" t="s">
        <v>7</v>
      </c>
      <c r="E3010" s="84">
        <v>6.4747318718637574</v>
      </c>
      <c r="F3010" s="84">
        <v>5.5935664409694539</v>
      </c>
      <c r="G3010" s="84">
        <v>7.2263447281166027</v>
      </c>
      <c r="H3010" s="11">
        <v>0</v>
      </c>
      <c r="I3010" s="11">
        <v>0</v>
      </c>
      <c r="J3010" s="11">
        <v>0</v>
      </c>
      <c r="K3010" s="11">
        <v>0</v>
      </c>
      <c r="L3010" s="11">
        <v>0</v>
      </c>
      <c r="M3010" s="11">
        <v>0</v>
      </c>
      <c r="N3010" s="11"/>
      <c r="O3010" s="11"/>
    </row>
    <row r="3011" spans="1:15" x14ac:dyDescent="0.35">
      <c r="A3011" s="10" t="str">
        <f t="shared" si="99"/>
        <v>DISTRIBUCION VOLUMEN X CRITERIO (kg ó litros)ColasNOROESTE</v>
      </c>
      <c r="B3011" s="10">
        <v>0</v>
      </c>
      <c r="C3011" s="10">
        <v>0</v>
      </c>
      <c r="D3011" s="10" t="s">
        <v>8</v>
      </c>
      <c r="E3011" s="84">
        <v>5.5256159970197167</v>
      </c>
      <c r="F3011" s="84">
        <v>6.2599311431425084</v>
      </c>
      <c r="G3011" s="84">
        <v>5.2694143790651164</v>
      </c>
      <c r="H3011" s="11">
        <v>0</v>
      </c>
      <c r="I3011" s="11">
        <v>0</v>
      </c>
      <c r="J3011" s="11">
        <v>0</v>
      </c>
      <c r="K3011" s="11">
        <v>0</v>
      </c>
      <c r="L3011" s="11">
        <v>0</v>
      </c>
      <c r="M3011" s="11">
        <v>0</v>
      </c>
      <c r="N3011" s="11"/>
      <c r="O3011" s="11"/>
    </row>
    <row r="3012" spans="1:15" x14ac:dyDescent="0.35">
      <c r="A3012" s="10" t="str">
        <f t="shared" si="99"/>
        <v>DISTRIBUCION VOLUMEN X CRITERIO (kg ó litros)Colas&lt;2MIL</v>
      </c>
      <c r="B3012" s="10">
        <v>0</v>
      </c>
      <c r="C3012" s="10">
        <v>0</v>
      </c>
      <c r="D3012" s="10" t="s">
        <v>9</v>
      </c>
      <c r="E3012" s="84">
        <v>5.7122720746748037</v>
      </c>
      <c r="F3012" s="84">
        <v>5.7775936788070581</v>
      </c>
      <c r="G3012" s="84">
        <v>6.3524555805028626</v>
      </c>
      <c r="H3012" s="11">
        <v>0</v>
      </c>
      <c r="I3012" s="11">
        <v>0</v>
      </c>
      <c r="J3012" s="11">
        <v>0</v>
      </c>
      <c r="K3012" s="11">
        <v>0</v>
      </c>
      <c r="L3012" s="11">
        <v>0</v>
      </c>
      <c r="M3012" s="11">
        <v>0</v>
      </c>
      <c r="N3012" s="11"/>
      <c r="O3012" s="11"/>
    </row>
    <row r="3013" spans="1:15" x14ac:dyDescent="0.35">
      <c r="A3013" s="10" t="str">
        <f t="shared" si="99"/>
        <v>DISTRIBUCION VOLUMEN X CRITERIO (kg ó litros)Colas2-5MIL</v>
      </c>
      <c r="B3013" s="10">
        <v>0</v>
      </c>
      <c r="C3013" s="10">
        <v>0</v>
      </c>
      <c r="D3013" s="10" t="s">
        <v>10</v>
      </c>
      <c r="E3013" s="84">
        <v>5.364816777830554</v>
      </c>
      <c r="F3013" s="84">
        <v>5.133871422863014</v>
      </c>
      <c r="G3013" s="84">
        <v>5.393573912845901</v>
      </c>
      <c r="H3013" s="11">
        <v>0</v>
      </c>
      <c r="I3013" s="11">
        <v>0</v>
      </c>
      <c r="J3013" s="11">
        <v>0</v>
      </c>
      <c r="K3013" s="11">
        <v>0</v>
      </c>
      <c r="L3013" s="11">
        <v>0</v>
      </c>
      <c r="M3013" s="11">
        <v>0</v>
      </c>
      <c r="N3013" s="11"/>
      <c r="O3013" s="11"/>
    </row>
    <row r="3014" spans="1:15" x14ac:dyDescent="0.35">
      <c r="A3014" s="10" t="str">
        <f t="shared" si="99"/>
        <v>DISTRIBUCION VOLUMEN X CRITERIO (kg ó litros)Colas5-10MIL</v>
      </c>
      <c r="B3014" s="10">
        <v>0</v>
      </c>
      <c r="C3014" s="10">
        <v>0</v>
      </c>
      <c r="D3014" s="10" t="s">
        <v>11</v>
      </c>
      <c r="E3014" s="84">
        <v>7.4954411934201088</v>
      </c>
      <c r="F3014" s="84">
        <v>8.2668784199346934</v>
      </c>
      <c r="G3014" s="84">
        <v>7.5053249446600327</v>
      </c>
      <c r="H3014" s="11">
        <v>0</v>
      </c>
      <c r="I3014" s="11">
        <v>0</v>
      </c>
      <c r="J3014" s="11">
        <v>0</v>
      </c>
      <c r="K3014" s="11">
        <v>0</v>
      </c>
      <c r="L3014" s="11">
        <v>0</v>
      </c>
      <c r="M3014" s="11">
        <v>0</v>
      </c>
      <c r="N3014" s="11"/>
      <c r="O3014" s="11"/>
    </row>
    <row r="3015" spans="1:15" x14ac:dyDescent="0.35">
      <c r="A3015" s="10" t="str">
        <f t="shared" si="99"/>
        <v>DISTRIBUCION VOLUMEN X CRITERIO (kg ó litros)Colas10-30MIL</v>
      </c>
      <c r="B3015" s="10">
        <v>0</v>
      </c>
      <c r="C3015" s="10">
        <v>0</v>
      </c>
      <c r="D3015" s="10" t="s">
        <v>12</v>
      </c>
      <c r="E3015" s="84">
        <v>15.760397526203452</v>
      </c>
      <c r="F3015" s="84">
        <v>15.02315227085017</v>
      </c>
      <c r="G3015" s="84">
        <v>14.984666441264864</v>
      </c>
      <c r="H3015" s="11">
        <v>0</v>
      </c>
      <c r="I3015" s="11">
        <v>0</v>
      </c>
      <c r="J3015" s="11">
        <v>0</v>
      </c>
      <c r="K3015" s="11">
        <v>0</v>
      </c>
      <c r="L3015" s="11">
        <v>0</v>
      </c>
      <c r="M3015" s="11">
        <v>0</v>
      </c>
      <c r="N3015" s="11"/>
      <c r="O3015" s="11"/>
    </row>
    <row r="3016" spans="1:15" x14ac:dyDescent="0.35">
      <c r="A3016" s="10" t="str">
        <f t="shared" si="99"/>
        <v>DISTRIBUCION VOLUMEN X CRITERIO (kg ó litros)Colas30-100MIL</v>
      </c>
      <c r="B3016" s="10">
        <v>0</v>
      </c>
      <c r="C3016" s="10">
        <v>0</v>
      </c>
      <c r="D3016" s="10" t="s">
        <v>13</v>
      </c>
      <c r="E3016" s="84">
        <v>22.595103611090849</v>
      </c>
      <c r="F3016" s="84">
        <v>21.966208239279066</v>
      </c>
      <c r="G3016" s="84">
        <v>24.183927387119581</v>
      </c>
      <c r="H3016" s="11">
        <v>0</v>
      </c>
      <c r="I3016" s="11">
        <v>0</v>
      </c>
      <c r="J3016" s="11">
        <v>0</v>
      </c>
      <c r="K3016" s="11">
        <v>0</v>
      </c>
      <c r="L3016" s="11">
        <v>0</v>
      </c>
      <c r="M3016" s="11">
        <v>0</v>
      </c>
      <c r="N3016" s="11"/>
      <c r="O3016" s="11"/>
    </row>
    <row r="3017" spans="1:15" x14ac:dyDescent="0.35">
      <c r="A3017" s="10" t="str">
        <f t="shared" si="99"/>
        <v>DISTRIBUCION VOLUMEN X CRITERIO (kg ó litros)Colas100-200MIL</v>
      </c>
      <c r="B3017" s="10">
        <v>0</v>
      </c>
      <c r="C3017" s="10">
        <v>0</v>
      </c>
      <c r="D3017" s="10" t="s">
        <v>14</v>
      </c>
      <c r="E3017" s="84">
        <v>9.2203412563445379</v>
      </c>
      <c r="F3017" s="84">
        <v>8.6730168608800202</v>
      </c>
      <c r="G3017" s="84">
        <v>9.0562482157672513</v>
      </c>
      <c r="H3017" s="11">
        <v>0</v>
      </c>
      <c r="I3017" s="11">
        <v>0</v>
      </c>
      <c r="J3017" s="11">
        <v>0</v>
      </c>
      <c r="K3017" s="11">
        <v>0</v>
      </c>
      <c r="L3017" s="11">
        <v>0</v>
      </c>
      <c r="M3017" s="11">
        <v>0</v>
      </c>
      <c r="N3017" s="11"/>
      <c r="O3017" s="11"/>
    </row>
    <row r="3018" spans="1:15" x14ac:dyDescent="0.35">
      <c r="A3018" s="10" t="str">
        <f t="shared" si="99"/>
        <v>DISTRIBUCION VOLUMEN X CRITERIO (kg ó litros)Colas200-500MIL</v>
      </c>
      <c r="B3018" s="10">
        <v>0</v>
      </c>
      <c r="C3018" s="10">
        <v>0</v>
      </c>
      <c r="D3018" s="10" t="s">
        <v>15</v>
      </c>
      <c r="E3018" s="84">
        <v>12.118479896024539</v>
      </c>
      <c r="F3018" s="84">
        <v>13.27318920650627</v>
      </c>
      <c r="G3018" s="84">
        <v>11.967941378299733</v>
      </c>
      <c r="H3018" s="11">
        <v>0</v>
      </c>
      <c r="I3018" s="11">
        <v>0</v>
      </c>
      <c r="J3018" s="11">
        <v>0</v>
      </c>
      <c r="K3018" s="11">
        <v>0</v>
      </c>
      <c r="L3018" s="11">
        <v>0</v>
      </c>
      <c r="M3018" s="11">
        <v>0</v>
      </c>
      <c r="N3018" s="11"/>
      <c r="O3018" s="11"/>
    </row>
    <row r="3019" spans="1:15" x14ac:dyDescent="0.35">
      <c r="A3019" s="10" t="str">
        <f t="shared" si="99"/>
        <v>DISTRIBUCION VOLUMEN X CRITERIO (kg ó litros)Colas&gt;500MIL</v>
      </c>
      <c r="B3019" s="10">
        <v>0</v>
      </c>
      <c r="C3019" s="10">
        <v>0</v>
      </c>
      <c r="D3019" s="10" t="s">
        <v>16</v>
      </c>
      <c r="E3019" s="84">
        <v>21.733149890508844</v>
      </c>
      <c r="F3019" s="84">
        <v>21.886094959315326</v>
      </c>
      <c r="G3019" s="84">
        <v>20.555864434880046</v>
      </c>
      <c r="H3019" s="11">
        <v>0</v>
      </c>
      <c r="I3019" s="11">
        <v>0</v>
      </c>
      <c r="J3019" s="11">
        <v>0</v>
      </c>
      <c r="K3019" s="11">
        <v>0</v>
      </c>
      <c r="L3019" s="11">
        <v>0</v>
      </c>
      <c r="M3019" s="11">
        <v>0</v>
      </c>
      <c r="N3019" s="11"/>
      <c r="O3019" s="11"/>
    </row>
    <row r="3020" spans="1:15" x14ac:dyDescent="0.35">
      <c r="A3020" s="10" t="str">
        <f t="shared" si="99"/>
        <v>DISTRIBUCION VOLUMEN X CRITERIO (kg ó litros)ColasDE 15 A 19 AÑOS</v>
      </c>
      <c r="B3020" s="10">
        <v>0</v>
      </c>
      <c r="C3020" s="10">
        <v>0</v>
      </c>
      <c r="D3020" s="10" t="s">
        <v>35</v>
      </c>
      <c r="E3020" s="84">
        <v>4.2774960524431851</v>
      </c>
      <c r="F3020" s="84">
        <v>4.0235022962118387</v>
      </c>
      <c r="G3020" s="84">
        <v>2.4123454290719377</v>
      </c>
      <c r="H3020" s="11">
        <v>0</v>
      </c>
      <c r="I3020" s="11">
        <v>0</v>
      </c>
      <c r="J3020" s="11">
        <v>0</v>
      </c>
      <c r="K3020" s="11">
        <v>0</v>
      </c>
      <c r="L3020" s="11">
        <v>0</v>
      </c>
      <c r="M3020" s="11">
        <v>0</v>
      </c>
      <c r="N3020" s="11"/>
      <c r="O3020" s="11"/>
    </row>
    <row r="3021" spans="1:15" x14ac:dyDescent="0.35">
      <c r="A3021" s="10" t="str">
        <f t="shared" si="99"/>
        <v>DISTRIBUCION VOLUMEN X CRITERIO (kg ó litros)ColasDE 20 A 24 AÑOS</v>
      </c>
      <c r="B3021" s="10">
        <v>0</v>
      </c>
      <c r="C3021" s="10">
        <v>0</v>
      </c>
      <c r="D3021" s="10" t="s">
        <v>36</v>
      </c>
      <c r="E3021" s="84">
        <v>3.9677760416402301</v>
      </c>
      <c r="F3021" s="84">
        <v>4.7625467555857197</v>
      </c>
      <c r="G3021" s="84">
        <v>5.1594914450819394</v>
      </c>
      <c r="H3021" s="11">
        <v>0</v>
      </c>
      <c r="I3021" s="11">
        <v>0</v>
      </c>
      <c r="J3021" s="11">
        <v>0</v>
      </c>
      <c r="K3021" s="11">
        <v>0</v>
      </c>
      <c r="L3021" s="11">
        <v>0</v>
      </c>
      <c r="M3021" s="11">
        <v>0</v>
      </c>
      <c r="N3021" s="11"/>
      <c r="O3021" s="11"/>
    </row>
    <row r="3022" spans="1:15" x14ac:dyDescent="0.35">
      <c r="A3022" s="10" t="str">
        <f t="shared" si="99"/>
        <v>DISTRIBUCION VOLUMEN X CRITERIO (kg ó litros)ColasDE 25 A 34 AÑOS</v>
      </c>
      <c r="B3022" s="10">
        <v>0</v>
      </c>
      <c r="C3022" s="10">
        <v>0</v>
      </c>
      <c r="D3022" s="10" t="s">
        <v>37</v>
      </c>
      <c r="E3022" s="84">
        <v>11.638307237573176</v>
      </c>
      <c r="F3022" s="84">
        <v>10.170737836993604</v>
      </c>
      <c r="G3022" s="84">
        <v>9.3581956217671998</v>
      </c>
      <c r="H3022" s="11">
        <v>0</v>
      </c>
      <c r="I3022" s="11">
        <v>0</v>
      </c>
      <c r="J3022" s="11">
        <v>0</v>
      </c>
      <c r="K3022" s="11">
        <v>0</v>
      </c>
      <c r="L3022" s="11">
        <v>0</v>
      </c>
      <c r="M3022" s="11">
        <v>0</v>
      </c>
      <c r="N3022" s="11"/>
      <c r="O3022" s="11"/>
    </row>
    <row r="3023" spans="1:15" x14ac:dyDescent="0.35">
      <c r="A3023" s="10" t="str">
        <f t="shared" si="99"/>
        <v>DISTRIBUCION VOLUMEN X CRITERIO (kg ó litros)ColasDE 35 A 49 AÑOS</v>
      </c>
      <c r="B3023" s="10">
        <v>0</v>
      </c>
      <c r="C3023" s="10">
        <v>0</v>
      </c>
      <c r="D3023" s="10" t="s">
        <v>38</v>
      </c>
      <c r="E3023" s="84">
        <v>34.960143503022145</v>
      </c>
      <c r="F3023" s="84">
        <v>33.0891500992837</v>
      </c>
      <c r="G3023" s="84">
        <v>33.252681564117879</v>
      </c>
      <c r="H3023" s="11">
        <v>0</v>
      </c>
      <c r="I3023" s="11">
        <v>0</v>
      </c>
      <c r="J3023" s="11">
        <v>0</v>
      </c>
      <c r="K3023" s="11">
        <v>0</v>
      </c>
      <c r="L3023" s="11">
        <v>0</v>
      </c>
      <c r="M3023" s="11">
        <v>0</v>
      </c>
      <c r="N3023" s="11"/>
      <c r="O3023" s="11"/>
    </row>
    <row r="3024" spans="1:15" x14ac:dyDescent="0.35">
      <c r="A3024" s="10" t="str">
        <f t="shared" si="99"/>
        <v>DISTRIBUCION VOLUMEN X CRITERIO (kg ó litros)ColasDE 50 A 59 AÑOS</v>
      </c>
      <c r="B3024" s="10">
        <v>0</v>
      </c>
      <c r="C3024" s="10">
        <v>0</v>
      </c>
      <c r="D3024" s="10" t="s">
        <v>39</v>
      </c>
      <c r="E3024" s="84">
        <v>24.692956300703241</v>
      </c>
      <c r="F3024" s="84">
        <v>25.03341252316514</v>
      </c>
      <c r="G3024" s="84">
        <v>26.660613592996015</v>
      </c>
      <c r="H3024" s="11">
        <v>0</v>
      </c>
      <c r="I3024" s="11">
        <v>0</v>
      </c>
      <c r="J3024" s="11">
        <v>0</v>
      </c>
      <c r="K3024" s="11">
        <v>0</v>
      </c>
      <c r="L3024" s="11">
        <v>0</v>
      </c>
      <c r="M3024" s="11">
        <v>0</v>
      </c>
      <c r="N3024" s="11"/>
      <c r="O3024" s="11"/>
    </row>
    <row r="3025" spans="1:15" x14ac:dyDescent="0.35">
      <c r="A3025" s="10" t="str">
        <f t="shared" si="99"/>
        <v>DISTRIBUCION VOLUMEN X CRITERIO (kg ó litros)ColasDE 60 A 75 AÑOS</v>
      </c>
      <c r="B3025" s="10">
        <v>0</v>
      </c>
      <c r="C3025" s="10">
        <v>0</v>
      </c>
      <c r="D3025" s="10" t="s">
        <v>40</v>
      </c>
      <c r="E3025" s="84">
        <v>20.463327886120901</v>
      </c>
      <c r="F3025" s="84">
        <v>22.920659989822298</v>
      </c>
      <c r="G3025" s="84">
        <v>23.156671376302061</v>
      </c>
      <c r="H3025" s="11">
        <v>0</v>
      </c>
      <c r="I3025" s="11">
        <v>0</v>
      </c>
      <c r="J3025" s="11">
        <v>0</v>
      </c>
      <c r="K3025" s="11">
        <v>0</v>
      </c>
      <c r="L3025" s="11">
        <v>0</v>
      </c>
      <c r="M3025" s="11">
        <v>0</v>
      </c>
      <c r="N3025" s="11"/>
      <c r="O3025" s="11"/>
    </row>
    <row r="3026" spans="1:15" x14ac:dyDescent="0.35">
      <c r="A3026" s="10" t="str">
        <f t="shared" si="99"/>
        <v>DISTRIBUCION VOLUMEN X CRITERIO (kg ó litros)ColasNIVEL ALTO</v>
      </c>
      <c r="B3026" s="10">
        <v>0</v>
      </c>
      <c r="C3026" s="10">
        <v>0</v>
      </c>
      <c r="D3026" s="10" t="s">
        <v>203</v>
      </c>
      <c r="E3026" s="84">
        <v>21.035885070355643</v>
      </c>
      <c r="F3026" s="84">
        <v>21.553316146016051</v>
      </c>
      <c r="G3026" s="84">
        <v>23.028970935174005</v>
      </c>
      <c r="H3026" s="11">
        <v>0</v>
      </c>
      <c r="I3026" s="11">
        <v>0</v>
      </c>
      <c r="J3026" s="11">
        <v>0</v>
      </c>
      <c r="K3026" s="11">
        <v>0</v>
      </c>
      <c r="L3026" s="11">
        <v>0</v>
      </c>
      <c r="M3026" s="11">
        <v>0</v>
      </c>
      <c r="N3026" s="11"/>
      <c r="O3026" s="11"/>
    </row>
    <row r="3027" spans="1:15" x14ac:dyDescent="0.35">
      <c r="A3027" s="10" t="str">
        <f t="shared" si="99"/>
        <v>DISTRIBUCION VOLUMEN X CRITERIO (kg ó litros)ColasNIVEL MEDIO ALTO</v>
      </c>
      <c r="B3027" s="10">
        <v>0</v>
      </c>
      <c r="C3027" s="10">
        <v>0</v>
      </c>
      <c r="D3027" s="10" t="s">
        <v>204</v>
      </c>
      <c r="E3027" s="84">
        <v>17.687962551683079</v>
      </c>
      <c r="F3027" s="84">
        <v>16.740810448539513</v>
      </c>
      <c r="G3027" s="84">
        <v>17.085635977220942</v>
      </c>
      <c r="H3027" s="11">
        <v>0</v>
      </c>
      <c r="I3027" s="11">
        <v>0</v>
      </c>
      <c r="J3027" s="11">
        <v>0</v>
      </c>
      <c r="K3027" s="11">
        <v>0</v>
      </c>
      <c r="L3027" s="11">
        <v>0</v>
      </c>
      <c r="M3027" s="11">
        <v>0</v>
      </c>
      <c r="N3027" s="11"/>
      <c r="O3027" s="11"/>
    </row>
    <row r="3028" spans="1:15" x14ac:dyDescent="0.35">
      <c r="A3028" s="10" t="str">
        <f t="shared" si="99"/>
        <v>DISTRIBUCION VOLUMEN X CRITERIO (kg ó litros)ColasNIVEL MEDIO</v>
      </c>
      <c r="B3028" s="10">
        <v>0</v>
      </c>
      <c r="C3028" s="10">
        <v>0</v>
      </c>
      <c r="D3028" s="10" t="s">
        <v>205</v>
      </c>
      <c r="E3028" s="84">
        <v>27.616832651504165</v>
      </c>
      <c r="F3028" s="84">
        <v>28.111776439792902</v>
      </c>
      <c r="G3028" s="84">
        <v>25.183307169949554</v>
      </c>
      <c r="H3028" s="11">
        <v>0</v>
      </c>
      <c r="I3028" s="11">
        <v>0</v>
      </c>
      <c r="J3028" s="11">
        <v>0</v>
      </c>
      <c r="K3028" s="11">
        <v>0</v>
      </c>
      <c r="L3028" s="11">
        <v>0</v>
      </c>
      <c r="M3028" s="11">
        <v>0</v>
      </c>
      <c r="N3028" s="11"/>
      <c r="O3028" s="11"/>
    </row>
    <row r="3029" spans="1:15" x14ac:dyDescent="0.35">
      <c r="A3029" s="10" t="str">
        <f t="shared" si="99"/>
        <v>DISTRIBUCION VOLUMEN X CRITERIO (kg ó litros)ColasNIVEL MEDIO BAJO</v>
      </c>
      <c r="B3029" s="10">
        <v>0</v>
      </c>
      <c r="C3029" s="10">
        <v>0</v>
      </c>
      <c r="D3029" s="10" t="s">
        <v>206</v>
      </c>
      <c r="E3029" s="84">
        <v>13.790421454908032</v>
      </c>
      <c r="F3029" s="84">
        <v>14.248821400394924</v>
      </c>
      <c r="G3029" s="84">
        <v>13.261577102276403</v>
      </c>
      <c r="H3029" s="11">
        <v>0</v>
      </c>
      <c r="I3029" s="11">
        <v>0</v>
      </c>
      <c r="J3029" s="11">
        <v>0</v>
      </c>
      <c r="K3029" s="11">
        <v>0</v>
      </c>
      <c r="L3029" s="11">
        <v>0</v>
      </c>
      <c r="M3029" s="11">
        <v>0</v>
      </c>
      <c r="N3029" s="11"/>
      <c r="O3029" s="11"/>
    </row>
    <row r="3030" spans="1:15" x14ac:dyDescent="0.35">
      <c r="A3030" s="10" t="str">
        <f t="shared" si="99"/>
        <v>DISTRIBUCION VOLUMEN X CRITERIO (kg ó litros)ColasNIVEL BAJO</v>
      </c>
      <c r="B3030" s="10">
        <v>0</v>
      </c>
      <c r="C3030" s="10">
        <v>0</v>
      </c>
      <c r="D3030" s="10" t="s">
        <v>207</v>
      </c>
      <c r="E3030" s="84">
        <v>19.868905049438741</v>
      </c>
      <c r="F3030" s="84">
        <v>19.345281843230104</v>
      </c>
      <c r="G3030" s="84">
        <v>21.440511754329496</v>
      </c>
      <c r="H3030" s="11">
        <v>0</v>
      </c>
      <c r="I3030" s="11">
        <v>0</v>
      </c>
      <c r="J3030" s="11">
        <v>0</v>
      </c>
      <c r="K3030" s="11">
        <v>0</v>
      </c>
      <c r="L3030" s="11">
        <v>0</v>
      </c>
      <c r="M3030" s="11">
        <v>0</v>
      </c>
      <c r="N3030" s="11"/>
      <c r="O3030" s="11"/>
    </row>
    <row r="3031" spans="1:15" x14ac:dyDescent="0.35">
      <c r="A3031" s="10" t="str">
        <f t="shared" si="99"/>
        <v>DISTRIBUCION VOLUMEN X CRITERIO (kg ó litros)ColasHOMBRE</v>
      </c>
      <c r="B3031" s="10">
        <v>0</v>
      </c>
      <c r="C3031" s="10">
        <v>0</v>
      </c>
      <c r="D3031" s="10" t="s">
        <v>17</v>
      </c>
      <c r="E3031" s="84">
        <v>51.751433777816011</v>
      </c>
      <c r="F3031" s="84">
        <v>51.879578434640926</v>
      </c>
      <c r="G3031" s="84">
        <v>52.053394578782672</v>
      </c>
      <c r="H3031" s="11">
        <v>0</v>
      </c>
      <c r="I3031" s="11">
        <v>0</v>
      </c>
      <c r="J3031" s="11">
        <v>0</v>
      </c>
      <c r="K3031" s="11">
        <v>0</v>
      </c>
      <c r="L3031" s="11">
        <v>0</v>
      </c>
      <c r="M3031" s="11">
        <v>0</v>
      </c>
      <c r="N3031" s="11"/>
      <c r="O3031" s="11"/>
    </row>
    <row r="3032" spans="1:15" x14ac:dyDescent="0.35">
      <c r="A3032" s="10" t="str">
        <f t="shared" si="99"/>
        <v>DISTRIBUCION VOLUMEN X CRITERIO (kg ó litros)ColasMUJER</v>
      </c>
      <c r="B3032" s="10">
        <v>0</v>
      </c>
      <c r="C3032" s="10">
        <v>0</v>
      </c>
      <c r="D3032" s="10" t="s">
        <v>18</v>
      </c>
      <c r="E3032" s="84">
        <v>48.248569071609829</v>
      </c>
      <c r="F3032" s="84">
        <v>48.120423299029483</v>
      </c>
      <c r="G3032" s="84">
        <v>47.946606136265309</v>
      </c>
      <c r="H3032" s="11">
        <v>0</v>
      </c>
      <c r="I3032" s="11">
        <v>0</v>
      </c>
      <c r="J3032" s="11">
        <v>0</v>
      </c>
      <c r="K3032" s="11">
        <v>0</v>
      </c>
      <c r="L3032" s="11">
        <v>0</v>
      </c>
      <c r="M3032" s="11">
        <v>0</v>
      </c>
      <c r="N3032" s="11"/>
      <c r="O3032" s="11"/>
    </row>
    <row r="3033" spans="1:15" x14ac:dyDescent="0.35">
      <c r="A3033" s="10" t="str">
        <f>$B$1713&amp;$C$3033&amp;D3033</f>
        <v>DISTRIBUCION VOLUMEN X CRITERIO (kg ó litros)Cola RegularT.ESPAÑA</v>
      </c>
      <c r="B3033" s="10">
        <v>0</v>
      </c>
      <c r="C3033" s="10" t="s">
        <v>153</v>
      </c>
      <c r="D3033" s="10" t="s">
        <v>32</v>
      </c>
      <c r="E3033" s="84">
        <v>100</v>
      </c>
      <c r="F3033" s="84">
        <v>100</v>
      </c>
      <c r="G3033" s="84">
        <v>100</v>
      </c>
      <c r="H3033" s="11">
        <v>0</v>
      </c>
      <c r="I3033" s="11">
        <v>0</v>
      </c>
      <c r="J3033" s="11">
        <v>0</v>
      </c>
      <c r="K3033" s="11">
        <v>0</v>
      </c>
      <c r="L3033" s="11">
        <v>0</v>
      </c>
      <c r="M3033" s="11">
        <v>0</v>
      </c>
      <c r="N3033" s="11"/>
      <c r="O3033" s="11"/>
    </row>
    <row r="3034" spans="1:15" x14ac:dyDescent="0.35">
      <c r="A3034" s="10" t="str">
        <f t="shared" ref="A3034:A3062" si="100">$B$1713&amp;$C$3033&amp;D3034</f>
        <v>DISTRIBUCION VOLUMEN X CRITERIO (kg ó litros)Cola RegularBCN AM</v>
      </c>
      <c r="B3034" s="10">
        <v>0</v>
      </c>
      <c r="C3034" s="10">
        <v>0</v>
      </c>
      <c r="D3034" s="10" t="s">
        <v>1</v>
      </c>
      <c r="E3034" s="84">
        <v>6.92379148979051</v>
      </c>
      <c r="F3034" s="84">
        <v>6.8103137373297011</v>
      </c>
      <c r="G3034" s="84">
        <v>7.5092028141313119</v>
      </c>
      <c r="H3034" s="11">
        <v>0</v>
      </c>
      <c r="I3034" s="11">
        <v>0</v>
      </c>
      <c r="J3034" s="11">
        <v>0</v>
      </c>
      <c r="K3034" s="11">
        <v>0</v>
      </c>
      <c r="L3034" s="11">
        <v>0</v>
      </c>
      <c r="M3034" s="11">
        <v>0</v>
      </c>
      <c r="N3034" s="11"/>
      <c r="O3034" s="11"/>
    </row>
    <row r="3035" spans="1:15" x14ac:dyDescent="0.35">
      <c r="A3035" s="10" t="str">
        <f t="shared" si="100"/>
        <v>DISTRIBUCION VOLUMEN X CRITERIO (kg ó litros)Cola RegularREST.CAT ARAGON</v>
      </c>
      <c r="B3035" s="10">
        <v>0</v>
      </c>
      <c r="C3035" s="10">
        <v>0</v>
      </c>
      <c r="D3035" s="10" t="s">
        <v>2</v>
      </c>
      <c r="E3035" s="84">
        <v>12.591433146886679</v>
      </c>
      <c r="F3035" s="84">
        <v>15.232616089389788</v>
      </c>
      <c r="G3035" s="84">
        <v>16.635354007431143</v>
      </c>
      <c r="H3035" s="11">
        <v>0</v>
      </c>
      <c r="I3035" s="11">
        <v>0</v>
      </c>
      <c r="J3035" s="11">
        <v>0</v>
      </c>
      <c r="K3035" s="11">
        <v>0</v>
      </c>
      <c r="L3035" s="11">
        <v>0</v>
      </c>
      <c r="M3035" s="11">
        <v>0</v>
      </c>
      <c r="N3035" s="11"/>
      <c r="O3035" s="11"/>
    </row>
    <row r="3036" spans="1:15" x14ac:dyDescent="0.35">
      <c r="A3036" s="10" t="str">
        <f t="shared" si="100"/>
        <v>DISTRIBUCION VOLUMEN X CRITERIO (kg ó litros)Cola RegularLEVANTE</v>
      </c>
      <c r="B3036" s="10">
        <v>0</v>
      </c>
      <c r="C3036" s="10">
        <v>0</v>
      </c>
      <c r="D3036" s="10" t="s">
        <v>3</v>
      </c>
      <c r="E3036" s="84">
        <v>17.615281364798989</v>
      </c>
      <c r="F3036" s="84">
        <v>16.209711981798108</v>
      </c>
      <c r="G3036" s="84">
        <v>15.539286096340344</v>
      </c>
      <c r="H3036" s="11">
        <v>0</v>
      </c>
      <c r="I3036" s="11">
        <v>0</v>
      </c>
      <c r="J3036" s="11">
        <v>0</v>
      </c>
      <c r="K3036" s="11">
        <v>0</v>
      </c>
      <c r="L3036" s="11">
        <v>0</v>
      </c>
      <c r="M3036" s="11">
        <v>0</v>
      </c>
      <c r="N3036" s="11"/>
      <c r="O3036" s="11"/>
    </row>
    <row r="3037" spans="1:15" x14ac:dyDescent="0.35">
      <c r="A3037" s="10" t="str">
        <f t="shared" si="100"/>
        <v>DISTRIBUCION VOLUMEN X CRITERIO (kg ó litros)Cola RegularANDALUCIA</v>
      </c>
      <c r="B3037" s="10">
        <v>0</v>
      </c>
      <c r="C3037" s="10">
        <v>0</v>
      </c>
      <c r="D3037" s="10" t="s">
        <v>4</v>
      </c>
      <c r="E3037" s="84">
        <v>22.26620926844317</v>
      </c>
      <c r="F3037" s="84">
        <v>21.333645978940766</v>
      </c>
      <c r="G3037" s="84">
        <v>21.222002081048068</v>
      </c>
      <c r="H3037" s="11">
        <v>0</v>
      </c>
      <c r="I3037" s="11">
        <v>0</v>
      </c>
      <c r="J3037" s="11">
        <v>0</v>
      </c>
      <c r="K3037" s="11">
        <v>0</v>
      </c>
      <c r="L3037" s="11">
        <v>0</v>
      </c>
      <c r="M3037" s="11">
        <v>0</v>
      </c>
      <c r="N3037" s="11"/>
      <c r="O3037" s="11"/>
    </row>
    <row r="3038" spans="1:15" x14ac:dyDescent="0.35">
      <c r="A3038" s="10" t="str">
        <f t="shared" si="100"/>
        <v>DISTRIBUCION VOLUMEN X CRITERIO (kg ó litros)Cola RegularMDD AM</v>
      </c>
      <c r="B3038" s="10">
        <v>0</v>
      </c>
      <c r="C3038" s="10">
        <v>0</v>
      </c>
      <c r="D3038" s="10" t="s">
        <v>5</v>
      </c>
      <c r="E3038" s="84">
        <v>16.034765500203516</v>
      </c>
      <c r="F3038" s="84">
        <v>15.291564739820346</v>
      </c>
      <c r="G3038" s="84">
        <v>12.839757271894605</v>
      </c>
      <c r="H3038" s="11">
        <v>0</v>
      </c>
      <c r="I3038" s="11">
        <v>0</v>
      </c>
      <c r="J3038" s="11">
        <v>0</v>
      </c>
      <c r="K3038" s="11">
        <v>0</v>
      </c>
      <c r="L3038" s="11">
        <v>0</v>
      </c>
      <c r="M3038" s="11">
        <v>0</v>
      </c>
      <c r="N3038" s="11"/>
      <c r="O3038" s="11"/>
    </row>
    <row r="3039" spans="1:15" x14ac:dyDescent="0.35">
      <c r="A3039" s="10" t="str">
        <f t="shared" si="100"/>
        <v>DISTRIBUCION VOLUMEN X CRITERIO (kg ó litros)Cola RegularRTO CENTRO</v>
      </c>
      <c r="B3039" s="10">
        <v>0</v>
      </c>
      <c r="C3039" s="10">
        <v>0</v>
      </c>
      <c r="D3039" s="10" t="s">
        <v>6</v>
      </c>
      <c r="E3039" s="84">
        <v>9.9879140355945069</v>
      </c>
      <c r="F3039" s="84">
        <v>11.227153417957622</v>
      </c>
      <c r="G3039" s="84">
        <v>10.339602273693181</v>
      </c>
      <c r="H3039" s="11">
        <v>0</v>
      </c>
      <c r="I3039" s="11">
        <v>0</v>
      </c>
      <c r="J3039" s="11">
        <v>0</v>
      </c>
      <c r="K3039" s="11">
        <v>0</v>
      </c>
      <c r="L3039" s="11">
        <v>0</v>
      </c>
      <c r="M3039" s="11">
        <v>0</v>
      </c>
      <c r="N3039" s="11"/>
      <c r="O3039" s="11"/>
    </row>
    <row r="3040" spans="1:15" x14ac:dyDescent="0.35">
      <c r="A3040" s="10" t="str">
        <f t="shared" si="100"/>
        <v>DISTRIBUCION VOLUMEN X CRITERIO (kg ó litros)Cola RegularNORTE-CENTRO</v>
      </c>
      <c r="B3040" s="10">
        <v>0</v>
      </c>
      <c r="C3040" s="10">
        <v>0</v>
      </c>
      <c r="D3040" s="10" t="s">
        <v>7</v>
      </c>
      <c r="E3040" s="84">
        <v>8.4438819568321595</v>
      </c>
      <c r="F3040" s="84">
        <v>6.4590343091419022</v>
      </c>
      <c r="G3040" s="84">
        <v>9.1964209017390033</v>
      </c>
      <c r="H3040" s="11">
        <v>0</v>
      </c>
      <c r="I3040" s="11">
        <v>0</v>
      </c>
      <c r="J3040" s="11">
        <v>0</v>
      </c>
      <c r="K3040" s="11">
        <v>0</v>
      </c>
      <c r="L3040" s="11">
        <v>0</v>
      </c>
      <c r="M3040" s="11">
        <v>0</v>
      </c>
      <c r="N3040" s="11"/>
      <c r="O3040" s="11"/>
    </row>
    <row r="3041" spans="1:15" x14ac:dyDescent="0.35">
      <c r="A3041" s="10" t="str">
        <f t="shared" si="100"/>
        <v>DISTRIBUCION VOLUMEN X CRITERIO (kg ó litros)Cola RegularNOROESTE</v>
      </c>
      <c r="B3041" s="10">
        <v>0</v>
      </c>
      <c r="C3041" s="10">
        <v>0</v>
      </c>
      <c r="D3041" s="10" t="s">
        <v>8</v>
      </c>
      <c r="E3041" s="84">
        <v>6.1367297678380677</v>
      </c>
      <c r="F3041" s="84">
        <v>7.4359531448931468</v>
      </c>
      <c r="G3041" s="84">
        <v>6.7183669164247659</v>
      </c>
      <c r="H3041" s="11">
        <v>0</v>
      </c>
      <c r="I3041" s="11">
        <v>0</v>
      </c>
      <c r="J3041" s="11">
        <v>0</v>
      </c>
      <c r="K3041" s="11">
        <v>0</v>
      </c>
      <c r="L3041" s="11">
        <v>0</v>
      </c>
      <c r="M3041" s="11">
        <v>0</v>
      </c>
      <c r="N3041" s="11"/>
      <c r="O3041" s="11"/>
    </row>
    <row r="3042" spans="1:15" x14ac:dyDescent="0.35">
      <c r="A3042" s="10" t="str">
        <f t="shared" si="100"/>
        <v>DISTRIBUCION VOLUMEN X CRITERIO (kg ó litros)Cola Regular&lt;2MIL</v>
      </c>
      <c r="B3042" s="10">
        <v>0</v>
      </c>
      <c r="C3042" s="10">
        <v>0</v>
      </c>
      <c r="D3042" s="10" t="s">
        <v>9</v>
      </c>
      <c r="E3042" s="84">
        <v>7.773222371450637</v>
      </c>
      <c r="F3042" s="84">
        <v>8.7170324123580762</v>
      </c>
      <c r="G3042" s="84">
        <v>9.1006085286836296</v>
      </c>
      <c r="H3042" s="11">
        <v>0</v>
      </c>
      <c r="I3042" s="11">
        <v>0</v>
      </c>
      <c r="J3042" s="11">
        <v>0</v>
      </c>
      <c r="K3042" s="11">
        <v>0</v>
      </c>
      <c r="L3042" s="11">
        <v>0</v>
      </c>
      <c r="M3042" s="11">
        <v>0</v>
      </c>
      <c r="N3042" s="11"/>
      <c r="O3042" s="11"/>
    </row>
    <row r="3043" spans="1:15" x14ac:dyDescent="0.35">
      <c r="A3043" s="10" t="str">
        <f t="shared" si="100"/>
        <v>DISTRIBUCION VOLUMEN X CRITERIO (kg ó litros)Cola Regular2-5MIL</v>
      </c>
      <c r="B3043" s="10">
        <v>0</v>
      </c>
      <c r="C3043" s="10">
        <v>0</v>
      </c>
      <c r="D3043" s="10" t="s">
        <v>10</v>
      </c>
      <c r="E3043" s="84">
        <v>7.1705668106606861</v>
      </c>
      <c r="F3043" s="84">
        <v>5.9663892945472803</v>
      </c>
      <c r="G3043" s="84">
        <v>6.5798015361105158</v>
      </c>
      <c r="H3043" s="11">
        <v>0</v>
      </c>
      <c r="I3043" s="11">
        <v>0</v>
      </c>
      <c r="J3043" s="11">
        <v>0</v>
      </c>
      <c r="K3043" s="11">
        <v>0</v>
      </c>
      <c r="L3043" s="11">
        <v>0</v>
      </c>
      <c r="M3043" s="11">
        <v>0</v>
      </c>
      <c r="N3043" s="11"/>
      <c r="O3043" s="11"/>
    </row>
    <row r="3044" spans="1:15" x14ac:dyDescent="0.35">
      <c r="A3044" s="10" t="str">
        <f t="shared" si="100"/>
        <v>DISTRIBUCION VOLUMEN X CRITERIO (kg ó litros)Cola Regular5-10MIL</v>
      </c>
      <c r="B3044" s="10">
        <v>0</v>
      </c>
      <c r="C3044" s="10">
        <v>0</v>
      </c>
      <c r="D3044" s="10" t="s">
        <v>11</v>
      </c>
      <c r="E3044" s="84">
        <v>8.5867135934714298</v>
      </c>
      <c r="F3044" s="84">
        <v>10.074158221871803</v>
      </c>
      <c r="G3044" s="84">
        <v>9.0092833818076024</v>
      </c>
      <c r="H3044" s="11">
        <v>0</v>
      </c>
      <c r="I3044" s="11">
        <v>0</v>
      </c>
      <c r="J3044" s="11">
        <v>0</v>
      </c>
      <c r="K3044" s="11">
        <v>0</v>
      </c>
      <c r="L3044" s="11">
        <v>0</v>
      </c>
      <c r="M3044" s="11">
        <v>0</v>
      </c>
      <c r="N3044" s="11"/>
      <c r="O3044" s="11"/>
    </row>
    <row r="3045" spans="1:15" x14ac:dyDescent="0.35">
      <c r="A3045" s="10" t="str">
        <f t="shared" si="100"/>
        <v>DISTRIBUCION VOLUMEN X CRITERIO (kg ó litros)Cola Regular10-30MIL</v>
      </c>
      <c r="B3045" s="10">
        <v>0</v>
      </c>
      <c r="C3045" s="10">
        <v>0</v>
      </c>
      <c r="D3045" s="10" t="s">
        <v>12</v>
      </c>
      <c r="E3045" s="84">
        <v>14.975358855277277</v>
      </c>
      <c r="F3045" s="84">
        <v>14.460361547384673</v>
      </c>
      <c r="G3045" s="84">
        <v>14.452156081804521</v>
      </c>
      <c r="H3045" s="11">
        <v>0</v>
      </c>
      <c r="I3045" s="11">
        <v>0</v>
      </c>
      <c r="J3045" s="11">
        <v>0</v>
      </c>
      <c r="K3045" s="11">
        <v>0</v>
      </c>
      <c r="L3045" s="11">
        <v>0</v>
      </c>
      <c r="M3045" s="11">
        <v>0</v>
      </c>
      <c r="N3045" s="11"/>
      <c r="O3045" s="11"/>
    </row>
    <row r="3046" spans="1:15" x14ac:dyDescent="0.35">
      <c r="A3046" s="10" t="str">
        <f t="shared" si="100"/>
        <v>DISTRIBUCION VOLUMEN X CRITERIO (kg ó litros)Cola Regular30-100MIL</v>
      </c>
      <c r="B3046" s="10">
        <v>0</v>
      </c>
      <c r="C3046" s="10">
        <v>0</v>
      </c>
      <c r="D3046" s="10" t="s">
        <v>13</v>
      </c>
      <c r="E3046" s="84">
        <v>21.296503835568846</v>
      </c>
      <c r="F3046" s="84">
        <v>19.020624736333485</v>
      </c>
      <c r="G3046" s="84">
        <v>20.937087624392738</v>
      </c>
      <c r="H3046" s="11">
        <v>0</v>
      </c>
      <c r="I3046" s="11">
        <v>0</v>
      </c>
      <c r="J3046" s="11">
        <v>0</v>
      </c>
      <c r="K3046" s="11">
        <v>0</v>
      </c>
      <c r="L3046" s="11">
        <v>0</v>
      </c>
      <c r="M3046" s="11">
        <v>0</v>
      </c>
      <c r="N3046" s="11"/>
      <c r="O3046" s="11"/>
    </row>
    <row r="3047" spans="1:15" x14ac:dyDescent="0.35">
      <c r="A3047" s="10" t="str">
        <f t="shared" si="100"/>
        <v>DISTRIBUCION VOLUMEN X CRITERIO (kg ó litros)Cola Regular100-200MIL</v>
      </c>
      <c r="B3047" s="10">
        <v>0</v>
      </c>
      <c r="C3047" s="10">
        <v>0</v>
      </c>
      <c r="D3047" s="10" t="s">
        <v>14</v>
      </c>
      <c r="E3047" s="84">
        <v>8.6773014551218974</v>
      </c>
      <c r="F3047" s="84">
        <v>8.7164957393271187</v>
      </c>
      <c r="G3047" s="84">
        <v>8.4551581481631786</v>
      </c>
      <c r="H3047" s="11">
        <v>0</v>
      </c>
      <c r="I3047" s="11">
        <v>0</v>
      </c>
      <c r="J3047" s="11">
        <v>0</v>
      </c>
      <c r="K3047" s="11">
        <v>0</v>
      </c>
      <c r="L3047" s="11">
        <v>0</v>
      </c>
      <c r="M3047" s="11">
        <v>0</v>
      </c>
      <c r="N3047" s="11"/>
      <c r="O3047" s="11"/>
    </row>
    <row r="3048" spans="1:15" x14ac:dyDescent="0.35">
      <c r="A3048" s="10" t="str">
        <f t="shared" si="100"/>
        <v>DISTRIBUCION VOLUMEN X CRITERIO (kg ó litros)Cola Regular200-500MIL</v>
      </c>
      <c r="B3048" s="10">
        <v>0</v>
      </c>
      <c r="C3048" s="10">
        <v>0</v>
      </c>
      <c r="D3048" s="10" t="s">
        <v>15</v>
      </c>
      <c r="E3048" s="84">
        <v>12.083698663754602</v>
      </c>
      <c r="F3048" s="84">
        <v>13.035252600240938</v>
      </c>
      <c r="G3048" s="84">
        <v>13.449496319186483</v>
      </c>
      <c r="H3048" s="11">
        <v>0</v>
      </c>
      <c r="I3048" s="11">
        <v>0</v>
      </c>
      <c r="J3048" s="11">
        <v>0</v>
      </c>
      <c r="K3048" s="11">
        <v>0</v>
      </c>
      <c r="L3048" s="11">
        <v>0</v>
      </c>
      <c r="M3048" s="11">
        <v>0</v>
      </c>
      <c r="N3048" s="11"/>
      <c r="O3048" s="11"/>
    </row>
    <row r="3049" spans="1:15" x14ac:dyDescent="0.35">
      <c r="A3049" s="10" t="str">
        <f t="shared" si="100"/>
        <v>DISTRIBUCION VOLUMEN X CRITERIO (kg ó litros)Cola Regular&gt;500MIL</v>
      </c>
      <c r="B3049" s="10">
        <v>0</v>
      </c>
      <c r="C3049" s="10">
        <v>0</v>
      </c>
      <c r="D3049" s="10" t="s">
        <v>16</v>
      </c>
      <c r="E3049" s="84">
        <v>19.436641352848159</v>
      </c>
      <c r="F3049" s="84">
        <v>20.009676876891149</v>
      </c>
      <c r="G3049" s="84">
        <v>18.016393054769992</v>
      </c>
      <c r="H3049" s="11">
        <v>0</v>
      </c>
      <c r="I3049" s="11">
        <v>0</v>
      </c>
      <c r="J3049" s="11">
        <v>0</v>
      </c>
      <c r="K3049" s="11">
        <v>0</v>
      </c>
      <c r="L3049" s="11">
        <v>0</v>
      </c>
      <c r="M3049" s="11">
        <v>0</v>
      </c>
      <c r="N3049" s="11"/>
      <c r="O3049" s="11"/>
    </row>
    <row r="3050" spans="1:15" x14ac:dyDescent="0.35">
      <c r="A3050" s="10" t="str">
        <f t="shared" si="100"/>
        <v>DISTRIBUCION VOLUMEN X CRITERIO (kg ó litros)Cola RegularDE 15 A 19 AÑOS</v>
      </c>
      <c r="B3050" s="10">
        <v>0</v>
      </c>
      <c r="C3050" s="10">
        <v>0</v>
      </c>
      <c r="D3050" s="10" t="s">
        <v>35</v>
      </c>
      <c r="E3050" s="84">
        <v>7.1214421763658384</v>
      </c>
      <c r="F3050" s="84">
        <v>6.5861239439435284</v>
      </c>
      <c r="G3050" s="84">
        <v>3.3118942516495697</v>
      </c>
      <c r="H3050" s="11">
        <v>0</v>
      </c>
      <c r="I3050" s="11">
        <v>0</v>
      </c>
      <c r="J3050" s="11">
        <v>0</v>
      </c>
      <c r="K3050" s="11">
        <v>0</v>
      </c>
      <c r="L3050" s="11">
        <v>0</v>
      </c>
      <c r="M3050" s="11">
        <v>0</v>
      </c>
      <c r="N3050" s="11"/>
      <c r="O3050" s="11"/>
    </row>
    <row r="3051" spans="1:15" x14ac:dyDescent="0.35">
      <c r="A3051" s="10" t="str">
        <f t="shared" si="100"/>
        <v>DISTRIBUCION VOLUMEN X CRITERIO (kg ó litros)Cola RegularDE 20 A 24 AÑOS</v>
      </c>
      <c r="B3051" s="10">
        <v>0</v>
      </c>
      <c r="C3051" s="10">
        <v>0</v>
      </c>
      <c r="D3051" s="10" t="s">
        <v>36</v>
      </c>
      <c r="E3051" s="84">
        <v>4.4353268468552285</v>
      </c>
      <c r="F3051" s="84">
        <v>5.4646847154341973</v>
      </c>
      <c r="G3051" s="84">
        <v>7.940415785294741</v>
      </c>
      <c r="H3051" s="11">
        <v>0</v>
      </c>
      <c r="I3051" s="11">
        <v>0</v>
      </c>
      <c r="J3051" s="11">
        <v>0</v>
      </c>
      <c r="K3051" s="11">
        <v>0</v>
      </c>
      <c r="L3051" s="11">
        <v>0</v>
      </c>
      <c r="M3051" s="11">
        <v>0</v>
      </c>
      <c r="N3051" s="11"/>
      <c r="O3051" s="11"/>
    </row>
    <row r="3052" spans="1:15" x14ac:dyDescent="0.35">
      <c r="A3052" s="10" t="str">
        <f t="shared" si="100"/>
        <v>DISTRIBUCION VOLUMEN X CRITERIO (kg ó litros)Cola RegularDE 25 A 34 AÑOS</v>
      </c>
      <c r="B3052" s="10">
        <v>0</v>
      </c>
      <c r="C3052" s="10">
        <v>0</v>
      </c>
      <c r="D3052" s="10" t="s">
        <v>37</v>
      </c>
      <c r="E3052" s="84">
        <v>10.8029190927604</v>
      </c>
      <c r="F3052" s="84">
        <v>10.333145669502015</v>
      </c>
      <c r="G3052" s="84">
        <v>9.8231296050900578</v>
      </c>
      <c r="H3052" s="11">
        <v>0</v>
      </c>
      <c r="I3052" s="11">
        <v>0</v>
      </c>
      <c r="J3052" s="11">
        <v>0</v>
      </c>
      <c r="K3052" s="11">
        <v>0</v>
      </c>
      <c r="L3052" s="11">
        <v>0</v>
      </c>
      <c r="M3052" s="11">
        <v>0</v>
      </c>
      <c r="N3052" s="11"/>
      <c r="O3052" s="11"/>
    </row>
    <row r="3053" spans="1:15" x14ac:dyDescent="0.35">
      <c r="A3053" s="10" t="str">
        <f t="shared" si="100"/>
        <v>DISTRIBUCION VOLUMEN X CRITERIO (kg ó litros)Cola RegularDE 35 A 49 AÑOS</v>
      </c>
      <c r="B3053" s="10">
        <v>0</v>
      </c>
      <c r="C3053" s="10">
        <v>0</v>
      </c>
      <c r="D3053" s="10" t="s">
        <v>38</v>
      </c>
      <c r="E3053" s="84">
        <v>32.43034801773306</v>
      </c>
      <c r="F3053" s="84">
        <v>30.69259758959295</v>
      </c>
      <c r="G3053" s="84">
        <v>31.316262207000445</v>
      </c>
      <c r="H3053" s="11">
        <v>0</v>
      </c>
      <c r="I3053" s="11">
        <v>0</v>
      </c>
      <c r="J3053" s="11">
        <v>0</v>
      </c>
      <c r="K3053" s="11">
        <v>0</v>
      </c>
      <c r="L3053" s="11">
        <v>0</v>
      </c>
      <c r="M3053" s="11">
        <v>0</v>
      </c>
      <c r="N3053" s="11"/>
      <c r="O3053" s="11"/>
    </row>
    <row r="3054" spans="1:15" x14ac:dyDescent="0.35">
      <c r="A3054" s="10" t="str">
        <f t="shared" si="100"/>
        <v>DISTRIBUCION VOLUMEN X CRITERIO (kg ó litros)Cola RegularDE 50 A 59 AÑOS</v>
      </c>
      <c r="B3054" s="10">
        <v>0</v>
      </c>
      <c r="C3054" s="10">
        <v>0</v>
      </c>
      <c r="D3054" s="10" t="s">
        <v>39</v>
      </c>
      <c r="E3054" s="84">
        <v>23.649887221865733</v>
      </c>
      <c r="F3054" s="84">
        <v>25.26463893459384</v>
      </c>
      <c r="G3054" s="84">
        <v>27.686898700027808</v>
      </c>
      <c r="H3054" s="11">
        <v>0</v>
      </c>
      <c r="I3054" s="11">
        <v>0</v>
      </c>
      <c r="J3054" s="11">
        <v>0</v>
      </c>
      <c r="K3054" s="11">
        <v>0</v>
      </c>
      <c r="L3054" s="11">
        <v>0</v>
      </c>
      <c r="M3054" s="11">
        <v>0</v>
      </c>
      <c r="N3054" s="11"/>
      <c r="O3054" s="11"/>
    </row>
    <row r="3055" spans="1:15" x14ac:dyDescent="0.35">
      <c r="A3055" s="10" t="str">
        <f t="shared" si="100"/>
        <v>DISTRIBUCION VOLUMEN X CRITERIO (kg ó litros)Cola RegularDE 60 A 75 AÑOS</v>
      </c>
      <c r="B3055" s="10">
        <v>0</v>
      </c>
      <c r="C3055" s="10">
        <v>0</v>
      </c>
      <c r="D3055" s="10" t="s">
        <v>40</v>
      </c>
      <c r="E3055" s="84">
        <v>21.560088610878392</v>
      </c>
      <c r="F3055" s="84">
        <v>21.658802878648121</v>
      </c>
      <c r="G3055" s="84">
        <v>19.921388452182029</v>
      </c>
      <c r="H3055" s="11">
        <v>0</v>
      </c>
      <c r="I3055" s="11">
        <v>0</v>
      </c>
      <c r="J3055" s="11">
        <v>0</v>
      </c>
      <c r="K3055" s="11">
        <v>0</v>
      </c>
      <c r="L3055" s="11">
        <v>0</v>
      </c>
      <c r="M3055" s="11">
        <v>0</v>
      </c>
      <c r="N3055" s="11"/>
      <c r="O3055" s="11"/>
    </row>
    <row r="3056" spans="1:15" x14ac:dyDescent="0.35">
      <c r="A3056" s="10" t="str">
        <f t="shared" si="100"/>
        <v>DISTRIBUCION VOLUMEN X CRITERIO (kg ó litros)Cola RegularNIVEL ALTO</v>
      </c>
      <c r="B3056" s="10">
        <v>0</v>
      </c>
      <c r="C3056" s="10">
        <v>0</v>
      </c>
      <c r="D3056" s="10" t="s">
        <v>203</v>
      </c>
      <c r="E3056" s="84">
        <v>18.334121940195175</v>
      </c>
      <c r="F3056" s="84">
        <v>17.852287101988381</v>
      </c>
      <c r="G3056" s="84">
        <v>22.65030592485256</v>
      </c>
      <c r="H3056" s="11">
        <v>0</v>
      </c>
      <c r="I3056" s="11">
        <v>0</v>
      </c>
      <c r="J3056" s="11">
        <v>0</v>
      </c>
      <c r="K3056" s="11">
        <v>0</v>
      </c>
      <c r="L3056" s="11">
        <v>0</v>
      </c>
      <c r="M3056" s="11">
        <v>0</v>
      </c>
      <c r="N3056" s="11"/>
      <c r="O3056" s="11"/>
    </row>
    <row r="3057" spans="1:15" x14ac:dyDescent="0.35">
      <c r="A3057" s="10" t="str">
        <f t="shared" si="100"/>
        <v>DISTRIBUCION VOLUMEN X CRITERIO (kg ó litros)Cola RegularNIVEL MEDIO ALTO</v>
      </c>
      <c r="B3057" s="10">
        <v>0</v>
      </c>
      <c r="C3057" s="10">
        <v>0</v>
      </c>
      <c r="D3057" s="10" t="s">
        <v>204</v>
      </c>
      <c r="E3057" s="84">
        <v>16.172098001946118</v>
      </c>
      <c r="F3057" s="84">
        <v>14.23421451871063</v>
      </c>
      <c r="G3057" s="84">
        <v>15.315919688012114</v>
      </c>
      <c r="H3057" s="11">
        <v>0</v>
      </c>
      <c r="I3057" s="11">
        <v>0</v>
      </c>
      <c r="J3057" s="11">
        <v>0</v>
      </c>
      <c r="K3057" s="11">
        <v>0</v>
      </c>
      <c r="L3057" s="11">
        <v>0</v>
      </c>
      <c r="M3057" s="11">
        <v>0</v>
      </c>
      <c r="N3057" s="11"/>
      <c r="O3057" s="11"/>
    </row>
    <row r="3058" spans="1:15" x14ac:dyDescent="0.35">
      <c r="A3058" s="10" t="str">
        <f t="shared" si="100"/>
        <v>DISTRIBUCION VOLUMEN X CRITERIO (kg ó litros)Cola RegularNIVEL MEDIO</v>
      </c>
      <c r="B3058" s="10">
        <v>0</v>
      </c>
      <c r="C3058" s="10">
        <v>0</v>
      </c>
      <c r="D3058" s="10" t="s">
        <v>205</v>
      </c>
      <c r="E3058" s="84">
        <v>27.901263400487466</v>
      </c>
      <c r="F3058" s="84">
        <v>32.743453625715816</v>
      </c>
      <c r="G3058" s="84">
        <v>26.816766121543512</v>
      </c>
      <c r="H3058" s="11">
        <v>0</v>
      </c>
      <c r="I3058" s="11">
        <v>0</v>
      </c>
      <c r="J3058" s="11">
        <v>0</v>
      </c>
      <c r="K3058" s="11">
        <v>0</v>
      </c>
      <c r="L3058" s="11">
        <v>0</v>
      </c>
      <c r="M3058" s="11">
        <v>0</v>
      </c>
      <c r="N3058" s="11"/>
      <c r="O3058" s="11"/>
    </row>
    <row r="3059" spans="1:15" x14ac:dyDescent="0.35">
      <c r="A3059" s="10" t="str">
        <f t="shared" si="100"/>
        <v>DISTRIBUCION VOLUMEN X CRITERIO (kg ó litros)Cola RegularNIVEL MEDIO BAJO</v>
      </c>
      <c r="B3059" s="10">
        <v>0</v>
      </c>
      <c r="C3059" s="10">
        <v>0</v>
      </c>
      <c r="D3059" s="10" t="s">
        <v>206</v>
      </c>
      <c r="E3059" s="84">
        <v>15.847695859174696</v>
      </c>
      <c r="F3059" s="84">
        <v>15.420682104070133</v>
      </c>
      <c r="G3059" s="84">
        <v>12.594456521920744</v>
      </c>
      <c r="H3059" s="11">
        <v>0</v>
      </c>
      <c r="I3059" s="11">
        <v>0</v>
      </c>
      <c r="J3059" s="11">
        <v>0</v>
      </c>
      <c r="K3059" s="11">
        <v>0</v>
      </c>
      <c r="L3059" s="11">
        <v>0</v>
      </c>
      <c r="M3059" s="11">
        <v>0</v>
      </c>
      <c r="N3059" s="11"/>
      <c r="O3059" s="11"/>
    </row>
    <row r="3060" spans="1:15" x14ac:dyDescent="0.35">
      <c r="A3060" s="10" t="str">
        <f t="shared" si="100"/>
        <v>DISTRIBUCION VOLUMEN X CRITERIO (kg ó litros)Cola RegularNIVEL BAJO</v>
      </c>
      <c r="B3060" s="10">
        <v>0</v>
      </c>
      <c r="C3060" s="10">
        <v>0</v>
      </c>
      <c r="D3060" s="10" t="s">
        <v>207</v>
      </c>
      <c r="E3060" s="84">
        <v>21.744833239396353</v>
      </c>
      <c r="F3060" s="84">
        <v>19.74935173917034</v>
      </c>
      <c r="G3060" s="84">
        <v>22.622541811332169</v>
      </c>
      <c r="H3060" s="11">
        <v>0</v>
      </c>
      <c r="I3060" s="11">
        <v>0</v>
      </c>
      <c r="J3060" s="11">
        <v>0</v>
      </c>
      <c r="K3060" s="11">
        <v>0</v>
      </c>
      <c r="L3060" s="11">
        <v>0</v>
      </c>
      <c r="M3060" s="11">
        <v>0</v>
      </c>
      <c r="N3060" s="11"/>
      <c r="O3060" s="11"/>
    </row>
    <row r="3061" spans="1:15" x14ac:dyDescent="0.35">
      <c r="A3061" s="10" t="str">
        <f t="shared" si="100"/>
        <v>DISTRIBUCION VOLUMEN X CRITERIO (kg ó litros)Cola RegularHOMBRE</v>
      </c>
      <c r="B3061" s="10">
        <v>0</v>
      </c>
      <c r="C3061" s="10">
        <v>0</v>
      </c>
      <c r="D3061" s="10" t="s">
        <v>17</v>
      </c>
      <c r="E3061" s="84">
        <v>52.497969469006946</v>
      </c>
      <c r="F3061" s="84">
        <v>52.758829057018033</v>
      </c>
      <c r="G3061" s="84">
        <v>51.707679034733211</v>
      </c>
      <c r="H3061" s="11">
        <v>0</v>
      </c>
      <c r="I3061" s="11">
        <v>0</v>
      </c>
      <c r="J3061" s="11">
        <v>0</v>
      </c>
      <c r="K3061" s="11">
        <v>0</v>
      </c>
      <c r="L3061" s="11">
        <v>0</v>
      </c>
      <c r="M3061" s="11">
        <v>0</v>
      </c>
      <c r="N3061" s="11"/>
      <c r="O3061" s="11"/>
    </row>
    <row r="3062" spans="1:15" x14ac:dyDescent="0.35">
      <c r="A3062" s="10" t="str">
        <f t="shared" si="100"/>
        <v>DISTRIBUCION VOLUMEN X CRITERIO (kg ó litros)Cola RegularMUJER</v>
      </c>
      <c r="B3062" s="10">
        <v>0</v>
      </c>
      <c r="C3062" s="10">
        <v>0</v>
      </c>
      <c r="D3062" s="10" t="s">
        <v>18</v>
      </c>
      <c r="E3062" s="84">
        <v>47.50204132314304</v>
      </c>
      <c r="F3062" s="84">
        <v>47.241158074491793</v>
      </c>
      <c r="G3062" s="84">
        <v>48.292307536840305</v>
      </c>
      <c r="H3062" s="11">
        <v>0</v>
      </c>
      <c r="I3062" s="11">
        <v>0</v>
      </c>
      <c r="J3062" s="11">
        <v>0</v>
      </c>
      <c r="K3062" s="11">
        <v>0</v>
      </c>
      <c r="L3062" s="11">
        <v>0</v>
      </c>
      <c r="M3062" s="11">
        <v>0</v>
      </c>
      <c r="N3062" s="11"/>
      <c r="O3062" s="11"/>
    </row>
    <row r="3063" spans="1:15" x14ac:dyDescent="0.35">
      <c r="A3063" s="10" t="str">
        <f>$B$1713&amp;$C$3063&amp;D3063</f>
        <v>DISTRIBUCION VOLUMEN X CRITERIO (kg ó litros)Light/ZeroT.ESPAÑA</v>
      </c>
      <c r="B3063" s="10">
        <v>0</v>
      </c>
      <c r="C3063" s="10" t="s">
        <v>154</v>
      </c>
      <c r="D3063" s="10" t="s">
        <v>32</v>
      </c>
      <c r="E3063" s="84">
        <v>100</v>
      </c>
      <c r="F3063" s="84">
        <v>100</v>
      </c>
      <c r="G3063" s="84">
        <v>100</v>
      </c>
      <c r="H3063" s="11">
        <v>0</v>
      </c>
      <c r="I3063" s="11">
        <v>0</v>
      </c>
      <c r="J3063" s="11">
        <v>0</v>
      </c>
      <c r="K3063" s="11">
        <v>0</v>
      </c>
      <c r="L3063" s="11">
        <v>0</v>
      </c>
      <c r="M3063" s="11">
        <v>0</v>
      </c>
      <c r="N3063" s="11"/>
      <c r="O3063" s="11"/>
    </row>
    <row r="3064" spans="1:15" x14ac:dyDescent="0.35">
      <c r="A3064" s="10" t="str">
        <f t="shared" ref="A3064:A3092" si="101">$B$1713&amp;$C$3063&amp;D3064</f>
        <v>DISTRIBUCION VOLUMEN X CRITERIO (kg ó litros)Light/ZeroBCN AM</v>
      </c>
      <c r="B3064" s="10">
        <v>0</v>
      </c>
      <c r="C3064" s="10">
        <v>0</v>
      </c>
      <c r="D3064" s="10" t="s">
        <v>1</v>
      </c>
      <c r="E3064" s="84">
        <v>11.711780384767536</v>
      </c>
      <c r="F3064" s="84">
        <v>14.0184375427057</v>
      </c>
      <c r="G3064" s="84">
        <v>13.298084341711434</v>
      </c>
      <c r="H3064" s="11">
        <v>0</v>
      </c>
      <c r="I3064" s="11">
        <v>0</v>
      </c>
      <c r="J3064" s="11">
        <v>0</v>
      </c>
      <c r="K3064" s="11">
        <v>0</v>
      </c>
      <c r="L3064" s="11">
        <v>0</v>
      </c>
      <c r="M3064" s="11">
        <v>0</v>
      </c>
      <c r="N3064" s="11"/>
      <c r="O3064" s="11"/>
    </row>
    <row r="3065" spans="1:15" x14ac:dyDescent="0.35">
      <c r="A3065" s="10" t="str">
        <f t="shared" si="101"/>
        <v>DISTRIBUCION VOLUMEN X CRITERIO (kg ó litros)Light/ZeroREST.CAT ARAGON</v>
      </c>
      <c r="B3065" s="10">
        <v>0</v>
      </c>
      <c r="C3065" s="10">
        <v>0</v>
      </c>
      <c r="D3065" s="10" t="s">
        <v>2</v>
      </c>
      <c r="E3065" s="84">
        <v>10.914132142572861</v>
      </c>
      <c r="F3065" s="84">
        <v>11.010241006206028</v>
      </c>
      <c r="G3065" s="84">
        <v>12.722271094459794</v>
      </c>
      <c r="H3065" s="11">
        <v>0</v>
      </c>
      <c r="I3065" s="11">
        <v>0</v>
      </c>
      <c r="J3065" s="11">
        <v>0</v>
      </c>
      <c r="K3065" s="11">
        <v>0</v>
      </c>
      <c r="L3065" s="11">
        <v>0</v>
      </c>
      <c r="M3065" s="11">
        <v>0</v>
      </c>
      <c r="N3065" s="11"/>
      <c r="O3065" s="11"/>
    </row>
    <row r="3066" spans="1:15" x14ac:dyDescent="0.35">
      <c r="A3066" s="10" t="str">
        <f t="shared" si="101"/>
        <v>DISTRIBUCION VOLUMEN X CRITERIO (kg ó litros)Light/ZeroLEVANTE</v>
      </c>
      <c r="B3066" s="10">
        <v>0</v>
      </c>
      <c r="C3066" s="10">
        <v>0</v>
      </c>
      <c r="D3066" s="10" t="s">
        <v>3</v>
      </c>
      <c r="E3066" s="84">
        <v>16.903051406234596</v>
      </c>
      <c r="F3066" s="84">
        <v>16.012754044029414</v>
      </c>
      <c r="G3066" s="84">
        <v>16.512369000180964</v>
      </c>
      <c r="H3066" s="11">
        <v>0</v>
      </c>
      <c r="I3066" s="11">
        <v>0</v>
      </c>
      <c r="J3066" s="11">
        <v>0</v>
      </c>
      <c r="K3066" s="11">
        <v>0</v>
      </c>
      <c r="L3066" s="11">
        <v>0</v>
      </c>
      <c r="M3066" s="11">
        <v>0</v>
      </c>
      <c r="N3066" s="11"/>
      <c r="O3066" s="11"/>
    </row>
    <row r="3067" spans="1:15" x14ac:dyDescent="0.35">
      <c r="A3067" s="10" t="str">
        <f t="shared" si="101"/>
        <v>DISTRIBUCION VOLUMEN X CRITERIO (kg ó litros)Light/ZeroANDALUCIA</v>
      </c>
      <c r="B3067" s="10">
        <v>0</v>
      </c>
      <c r="C3067" s="10">
        <v>0</v>
      </c>
      <c r="D3067" s="10" t="s">
        <v>4</v>
      </c>
      <c r="E3067" s="84">
        <v>19.961557204897485</v>
      </c>
      <c r="F3067" s="84">
        <v>21.428216793138475</v>
      </c>
      <c r="G3067" s="84">
        <v>19.176866253550354</v>
      </c>
      <c r="H3067" s="11">
        <v>0</v>
      </c>
      <c r="I3067" s="11">
        <v>0</v>
      </c>
      <c r="J3067" s="11">
        <v>0</v>
      </c>
      <c r="K3067" s="11">
        <v>0</v>
      </c>
      <c r="L3067" s="11">
        <v>0</v>
      </c>
      <c r="M3067" s="11">
        <v>0</v>
      </c>
      <c r="N3067" s="11"/>
      <c r="O3067" s="11"/>
    </row>
    <row r="3068" spans="1:15" x14ac:dyDescent="0.35">
      <c r="A3068" s="10" t="str">
        <f t="shared" si="101"/>
        <v>DISTRIBUCION VOLUMEN X CRITERIO (kg ó litros)Light/ZeroMDD AM</v>
      </c>
      <c r="B3068" s="10">
        <v>0</v>
      </c>
      <c r="C3068" s="10">
        <v>0</v>
      </c>
      <c r="D3068" s="10" t="s">
        <v>5</v>
      </c>
      <c r="E3068" s="84">
        <v>20.157976914107898</v>
      </c>
      <c r="F3068" s="84">
        <v>18.819735711965198</v>
      </c>
      <c r="G3068" s="84">
        <v>19.20859885278119</v>
      </c>
      <c r="H3068" s="11">
        <v>0</v>
      </c>
      <c r="I3068" s="11">
        <v>0</v>
      </c>
      <c r="J3068" s="11">
        <v>0</v>
      </c>
      <c r="K3068" s="11">
        <v>0</v>
      </c>
      <c r="L3068" s="11">
        <v>0</v>
      </c>
      <c r="M3068" s="11">
        <v>0</v>
      </c>
      <c r="N3068" s="11"/>
      <c r="O3068" s="11"/>
    </row>
    <row r="3069" spans="1:15" x14ac:dyDescent="0.35">
      <c r="A3069" s="10" t="str">
        <f t="shared" si="101"/>
        <v>DISTRIBUCION VOLUMEN X CRITERIO (kg ó litros)Light/ZeroRTO CENTRO</v>
      </c>
      <c r="B3069" s="10">
        <v>0</v>
      </c>
      <c r="C3069" s="10">
        <v>0</v>
      </c>
      <c r="D3069" s="10" t="s">
        <v>6</v>
      </c>
      <c r="E3069" s="84">
        <v>10.357252695472228</v>
      </c>
      <c r="F3069" s="84">
        <v>8.4422955560140434</v>
      </c>
      <c r="G3069" s="84">
        <v>9.2291954161408167</v>
      </c>
      <c r="H3069" s="11">
        <v>0</v>
      </c>
      <c r="I3069" s="11">
        <v>0</v>
      </c>
      <c r="J3069" s="11">
        <v>0</v>
      </c>
      <c r="K3069" s="11">
        <v>0</v>
      </c>
      <c r="L3069" s="11">
        <v>0</v>
      </c>
      <c r="M3069" s="11">
        <v>0</v>
      </c>
      <c r="N3069" s="11"/>
      <c r="O3069" s="11"/>
    </row>
    <row r="3070" spans="1:15" x14ac:dyDescent="0.35">
      <c r="A3070" s="10" t="str">
        <f t="shared" si="101"/>
        <v>DISTRIBUCION VOLUMEN X CRITERIO (kg ó litros)Light/ZeroNORTE-CENTRO</v>
      </c>
      <c r="B3070" s="10">
        <v>0</v>
      </c>
      <c r="C3070" s="10">
        <v>0</v>
      </c>
      <c r="D3070" s="10" t="s">
        <v>7</v>
      </c>
      <c r="E3070" s="84">
        <v>4.9437623654476317</v>
      </c>
      <c r="F3070" s="84">
        <v>4.921554676973015</v>
      </c>
      <c r="G3070" s="84">
        <v>5.7033492706451865</v>
      </c>
      <c r="H3070" s="11">
        <v>0</v>
      </c>
      <c r="I3070" s="11">
        <v>0</v>
      </c>
      <c r="J3070" s="11">
        <v>0</v>
      </c>
      <c r="K3070" s="11">
        <v>0</v>
      </c>
      <c r="L3070" s="11">
        <v>0</v>
      </c>
      <c r="M3070" s="11">
        <v>0</v>
      </c>
      <c r="N3070" s="11"/>
      <c r="O3070" s="11"/>
    </row>
    <row r="3071" spans="1:15" x14ac:dyDescent="0.35">
      <c r="A3071" s="10" t="str">
        <f t="shared" si="101"/>
        <v>DISTRIBUCION VOLUMEN X CRITERIO (kg ó litros)Light/ZeroNOROESTE</v>
      </c>
      <c r="B3071" s="10">
        <v>0</v>
      </c>
      <c r="C3071" s="10">
        <v>0</v>
      </c>
      <c r="D3071" s="10" t="s">
        <v>8</v>
      </c>
      <c r="E3071" s="84">
        <v>5.0504889078172273</v>
      </c>
      <c r="F3071" s="84">
        <v>5.3467827190838575</v>
      </c>
      <c r="G3071" s="84">
        <v>4.1492809740542533</v>
      </c>
      <c r="H3071" s="11">
        <v>0</v>
      </c>
      <c r="I3071" s="11">
        <v>0</v>
      </c>
      <c r="J3071" s="11">
        <v>0</v>
      </c>
      <c r="K3071" s="11">
        <v>0</v>
      </c>
      <c r="L3071" s="11">
        <v>0</v>
      </c>
      <c r="M3071" s="11">
        <v>0</v>
      </c>
      <c r="N3071" s="11"/>
      <c r="O3071" s="11"/>
    </row>
    <row r="3072" spans="1:15" x14ac:dyDescent="0.35">
      <c r="A3072" s="10" t="str">
        <f t="shared" si="101"/>
        <v>DISTRIBUCION VOLUMEN X CRITERIO (kg ó litros)Light/Zero&lt;2MIL</v>
      </c>
      <c r="B3072" s="10">
        <v>0</v>
      </c>
      <c r="C3072" s="10">
        <v>0</v>
      </c>
      <c r="D3072" s="10" t="s">
        <v>9</v>
      </c>
      <c r="E3072" s="84">
        <v>4.1099299867411165</v>
      </c>
      <c r="F3072" s="84">
        <v>3.4952011358415116</v>
      </c>
      <c r="G3072" s="84">
        <v>4.2279567857074287</v>
      </c>
      <c r="H3072" s="11">
        <v>0</v>
      </c>
      <c r="I3072" s="11">
        <v>0</v>
      </c>
      <c r="J3072" s="11">
        <v>0</v>
      </c>
      <c r="K3072" s="11">
        <v>0</v>
      </c>
      <c r="L3072" s="11">
        <v>0</v>
      </c>
      <c r="M3072" s="11">
        <v>0</v>
      </c>
      <c r="N3072" s="11"/>
      <c r="O3072" s="11"/>
    </row>
    <row r="3073" spans="1:15" x14ac:dyDescent="0.35">
      <c r="A3073" s="10" t="str">
        <f t="shared" si="101"/>
        <v>DISTRIBUCION VOLUMEN X CRITERIO (kg ó litros)Light/Zero2-5MIL</v>
      </c>
      <c r="B3073" s="10">
        <v>0</v>
      </c>
      <c r="C3073" s="10">
        <v>0</v>
      </c>
      <c r="D3073" s="10" t="s">
        <v>10</v>
      </c>
      <c r="E3073" s="84">
        <v>3.9608871040204385</v>
      </c>
      <c r="F3073" s="84">
        <v>4.4874444160574516</v>
      </c>
      <c r="G3073" s="84">
        <v>4.4765437462217985</v>
      </c>
      <c r="H3073" s="11">
        <v>0</v>
      </c>
      <c r="I3073" s="11">
        <v>0</v>
      </c>
      <c r="J3073" s="11">
        <v>0</v>
      </c>
      <c r="K3073" s="11">
        <v>0</v>
      </c>
      <c r="L3073" s="11">
        <v>0</v>
      </c>
      <c r="M3073" s="11">
        <v>0</v>
      </c>
      <c r="N3073" s="11"/>
      <c r="O3073" s="11"/>
    </row>
    <row r="3074" spans="1:15" x14ac:dyDescent="0.35">
      <c r="A3074" s="10" t="str">
        <f t="shared" si="101"/>
        <v>DISTRIBUCION VOLUMEN X CRITERIO (kg ó litros)Light/Zero5-10MIL</v>
      </c>
      <c r="B3074" s="10">
        <v>0</v>
      </c>
      <c r="C3074" s="10">
        <v>0</v>
      </c>
      <c r="D3074" s="10" t="s">
        <v>11</v>
      </c>
      <c r="E3074" s="84">
        <v>6.6470016659176023</v>
      </c>
      <c r="F3074" s="84">
        <v>6.8635758452250144</v>
      </c>
      <c r="G3074" s="84">
        <v>6.3426684450435982</v>
      </c>
      <c r="H3074" s="11">
        <v>0</v>
      </c>
      <c r="I3074" s="11">
        <v>0</v>
      </c>
      <c r="J3074" s="11">
        <v>0</v>
      </c>
      <c r="K3074" s="11">
        <v>0</v>
      </c>
      <c r="L3074" s="11">
        <v>0</v>
      </c>
      <c r="M3074" s="11">
        <v>0</v>
      </c>
      <c r="N3074" s="11"/>
      <c r="O3074" s="11"/>
    </row>
    <row r="3075" spans="1:15" x14ac:dyDescent="0.35">
      <c r="A3075" s="10" t="str">
        <f t="shared" si="101"/>
        <v>DISTRIBUCION VOLUMEN X CRITERIO (kg ó litros)Light/Zero10-30MIL</v>
      </c>
      <c r="B3075" s="10">
        <v>0</v>
      </c>
      <c r="C3075" s="10">
        <v>0</v>
      </c>
      <c r="D3075" s="10" t="s">
        <v>12</v>
      </c>
      <c r="E3075" s="84">
        <v>16.370747278474724</v>
      </c>
      <c r="F3075" s="84">
        <v>15.460143637884407</v>
      </c>
      <c r="G3075" s="84">
        <v>15.396331162341792</v>
      </c>
      <c r="H3075" s="11">
        <v>0</v>
      </c>
      <c r="I3075" s="11">
        <v>0</v>
      </c>
      <c r="J3075" s="11">
        <v>0</v>
      </c>
      <c r="K3075" s="11">
        <v>0</v>
      </c>
      <c r="L3075" s="11">
        <v>0</v>
      </c>
      <c r="M3075" s="11">
        <v>0</v>
      </c>
      <c r="N3075" s="11"/>
      <c r="O3075" s="11"/>
    </row>
    <row r="3076" spans="1:15" x14ac:dyDescent="0.35">
      <c r="A3076" s="10" t="str">
        <f t="shared" si="101"/>
        <v>DISTRIBUCION VOLUMEN X CRITERIO (kg ó litros)Light/Zero30-100MIL</v>
      </c>
      <c r="B3076" s="10">
        <v>0</v>
      </c>
      <c r="C3076" s="10">
        <v>0</v>
      </c>
      <c r="D3076" s="10" t="s">
        <v>13</v>
      </c>
      <c r="E3076" s="84">
        <v>23.604735468276044</v>
      </c>
      <c r="F3076" s="84">
        <v>24.253372025027911</v>
      </c>
      <c r="G3076" s="84">
        <v>26.693943129647067</v>
      </c>
      <c r="H3076" s="11">
        <v>0</v>
      </c>
      <c r="I3076" s="11">
        <v>0</v>
      </c>
      <c r="J3076" s="11">
        <v>0</v>
      </c>
      <c r="K3076" s="11">
        <v>0</v>
      </c>
      <c r="L3076" s="11">
        <v>0</v>
      </c>
      <c r="M3076" s="11">
        <v>0</v>
      </c>
      <c r="N3076" s="11"/>
      <c r="O3076" s="11"/>
    </row>
    <row r="3077" spans="1:15" x14ac:dyDescent="0.35">
      <c r="A3077" s="10" t="str">
        <f t="shared" si="101"/>
        <v>DISTRIBUCION VOLUMEN X CRITERIO (kg ó litros)Light/Zero100-200MIL</v>
      </c>
      <c r="B3077" s="10">
        <v>0</v>
      </c>
      <c r="C3077" s="10">
        <v>0</v>
      </c>
      <c r="D3077" s="10" t="s">
        <v>14</v>
      </c>
      <c r="E3077" s="84">
        <v>9.6425423789448388</v>
      </c>
      <c r="F3077" s="84">
        <v>8.6392567192545187</v>
      </c>
      <c r="G3077" s="84">
        <v>9.5209294574112846</v>
      </c>
      <c r="H3077" s="11">
        <v>0</v>
      </c>
      <c r="I3077" s="11">
        <v>0</v>
      </c>
      <c r="J3077" s="11">
        <v>0</v>
      </c>
      <c r="K3077" s="11">
        <v>0</v>
      </c>
      <c r="L3077" s="11">
        <v>0</v>
      </c>
      <c r="M3077" s="11">
        <v>0</v>
      </c>
      <c r="N3077" s="11"/>
      <c r="O3077" s="11"/>
    </row>
    <row r="3078" spans="1:15" x14ac:dyDescent="0.35">
      <c r="A3078" s="10" t="str">
        <f t="shared" si="101"/>
        <v>DISTRIBUCION VOLUMEN X CRITERIO (kg ó litros)Light/Zero200-500MIL</v>
      </c>
      <c r="B3078" s="10">
        <v>0</v>
      </c>
      <c r="C3078" s="10">
        <v>0</v>
      </c>
      <c r="D3078" s="10" t="s">
        <v>15</v>
      </c>
      <c r="E3078" s="84">
        <v>12.145521514846452</v>
      </c>
      <c r="F3078" s="84">
        <v>13.457940373332757</v>
      </c>
      <c r="G3078" s="84">
        <v>10.822604220693286</v>
      </c>
      <c r="H3078" s="11">
        <v>0</v>
      </c>
      <c r="I3078" s="11">
        <v>0</v>
      </c>
      <c r="J3078" s="11">
        <v>0</v>
      </c>
      <c r="K3078" s="11">
        <v>0</v>
      </c>
      <c r="L3078" s="11">
        <v>0</v>
      </c>
      <c r="M3078" s="11">
        <v>0</v>
      </c>
      <c r="N3078" s="11"/>
      <c r="O3078" s="11"/>
    </row>
    <row r="3079" spans="1:15" x14ac:dyDescent="0.35">
      <c r="A3079" s="10" t="str">
        <f t="shared" si="101"/>
        <v>DISTRIBUCION VOLUMEN X CRITERIO (kg ó litros)Light/Zero&gt;500MIL</v>
      </c>
      <c r="B3079" s="10">
        <v>0</v>
      </c>
      <c r="C3079" s="10">
        <v>0</v>
      </c>
      <c r="D3079" s="10" t="s">
        <v>16</v>
      </c>
      <c r="E3079" s="84">
        <v>23.518633165359997</v>
      </c>
      <c r="F3079" s="84">
        <v>23.343081488725602</v>
      </c>
      <c r="G3079" s="84">
        <v>22.519038969991989</v>
      </c>
      <c r="H3079" s="11">
        <v>0</v>
      </c>
      <c r="I3079" s="11">
        <v>0</v>
      </c>
      <c r="J3079" s="11">
        <v>0</v>
      </c>
      <c r="K3079" s="11">
        <v>0</v>
      </c>
      <c r="L3079" s="11">
        <v>0</v>
      </c>
      <c r="M3079" s="11">
        <v>0</v>
      </c>
      <c r="N3079" s="11"/>
      <c r="O3079" s="11"/>
    </row>
    <row r="3080" spans="1:15" x14ac:dyDescent="0.35">
      <c r="A3080" s="10" t="str">
        <f t="shared" si="101"/>
        <v>DISTRIBUCION VOLUMEN X CRITERIO (kg ó litros)Light/ZeroDE 15 A 19 AÑOS</v>
      </c>
      <c r="B3080" s="10">
        <v>0</v>
      </c>
      <c r="C3080" s="10">
        <v>0</v>
      </c>
      <c r="D3080" s="10" t="s">
        <v>35</v>
      </c>
      <c r="E3080" s="84">
        <v>2.0663924769197459</v>
      </c>
      <c r="F3080" s="84">
        <v>2.0336977554793108</v>
      </c>
      <c r="G3080" s="84">
        <v>1.7169363941814513</v>
      </c>
      <c r="H3080" s="11">
        <v>0</v>
      </c>
      <c r="I3080" s="11">
        <v>0</v>
      </c>
      <c r="J3080" s="11">
        <v>0</v>
      </c>
      <c r="K3080" s="11">
        <v>0</v>
      </c>
      <c r="L3080" s="11">
        <v>0</v>
      </c>
      <c r="M3080" s="11">
        <v>0</v>
      </c>
      <c r="N3080" s="11"/>
      <c r="O3080" s="11"/>
    </row>
    <row r="3081" spans="1:15" x14ac:dyDescent="0.35">
      <c r="A3081" s="10" t="str">
        <f t="shared" si="101"/>
        <v>DISTRIBUCION VOLUMEN X CRITERIO (kg ó litros)Light/ZeroDE 20 A 24 AÑOS</v>
      </c>
      <c r="B3081" s="10">
        <v>0</v>
      </c>
      <c r="C3081" s="10">
        <v>0</v>
      </c>
      <c r="D3081" s="10" t="s">
        <v>36</v>
      </c>
      <c r="E3081" s="84">
        <v>3.6042659004130035</v>
      </c>
      <c r="F3081" s="84">
        <v>4.2173561294299491</v>
      </c>
      <c r="G3081" s="84">
        <v>3.0096582587192837</v>
      </c>
      <c r="H3081" s="11">
        <v>0</v>
      </c>
      <c r="I3081" s="11">
        <v>0</v>
      </c>
      <c r="J3081" s="11">
        <v>0</v>
      </c>
      <c r="K3081" s="11">
        <v>0</v>
      </c>
      <c r="L3081" s="11">
        <v>0</v>
      </c>
      <c r="M3081" s="11">
        <v>0</v>
      </c>
      <c r="N3081" s="11"/>
      <c r="O3081" s="11"/>
    </row>
    <row r="3082" spans="1:15" x14ac:dyDescent="0.35">
      <c r="A3082" s="10" t="str">
        <f t="shared" si="101"/>
        <v>DISTRIBUCION VOLUMEN X CRITERIO (kg ó litros)Light/ZeroDE 25 A 34 AÑOS</v>
      </c>
      <c r="B3082" s="10">
        <v>0</v>
      </c>
      <c r="C3082" s="10">
        <v>0</v>
      </c>
      <c r="D3082" s="10" t="s">
        <v>37</v>
      </c>
      <c r="E3082" s="84">
        <v>12.287802563243297</v>
      </c>
      <c r="F3082" s="84">
        <v>10.044632665415969</v>
      </c>
      <c r="G3082" s="84">
        <v>8.9987717811535504</v>
      </c>
      <c r="H3082" s="11">
        <v>0</v>
      </c>
      <c r="I3082" s="11">
        <v>0</v>
      </c>
      <c r="J3082" s="11">
        <v>0</v>
      </c>
      <c r="K3082" s="11">
        <v>0</v>
      </c>
      <c r="L3082" s="11">
        <v>0</v>
      </c>
      <c r="M3082" s="11">
        <v>0</v>
      </c>
      <c r="N3082" s="11"/>
      <c r="O3082" s="11"/>
    </row>
    <row r="3083" spans="1:15" x14ac:dyDescent="0.35">
      <c r="A3083" s="10" t="str">
        <f t="shared" si="101"/>
        <v>DISTRIBUCION VOLUMEN X CRITERIO (kg ó litros)Light/ZeroDE 35 A 49 AÑOS</v>
      </c>
      <c r="B3083" s="10">
        <v>0</v>
      </c>
      <c r="C3083" s="10">
        <v>0</v>
      </c>
      <c r="D3083" s="10" t="s">
        <v>38</v>
      </c>
      <c r="E3083" s="84">
        <v>36.927002085824846</v>
      </c>
      <c r="F3083" s="84">
        <v>34.950006566373794</v>
      </c>
      <c r="G3083" s="84">
        <v>34.749658140016933</v>
      </c>
      <c r="H3083" s="11">
        <v>0</v>
      </c>
      <c r="I3083" s="11">
        <v>0</v>
      </c>
      <c r="J3083" s="11">
        <v>0</v>
      </c>
      <c r="K3083" s="11">
        <v>0</v>
      </c>
      <c r="L3083" s="11">
        <v>0</v>
      </c>
      <c r="M3083" s="11">
        <v>0</v>
      </c>
      <c r="N3083" s="11"/>
      <c r="O3083" s="11"/>
    </row>
    <row r="3084" spans="1:15" x14ac:dyDescent="0.35">
      <c r="A3084" s="10" t="str">
        <f t="shared" si="101"/>
        <v>DISTRIBUCION VOLUMEN X CRITERIO (kg ó litros)Light/ZeroDE 50 A 59 AÑOS</v>
      </c>
      <c r="B3084" s="10">
        <v>0</v>
      </c>
      <c r="C3084" s="10">
        <v>0</v>
      </c>
      <c r="D3084" s="10" t="s">
        <v>39</v>
      </c>
      <c r="E3084" s="84">
        <v>25.50391883980873</v>
      </c>
      <c r="F3084" s="84">
        <v>24.853871636274814</v>
      </c>
      <c r="G3084" s="84">
        <v>25.867229267553387</v>
      </c>
      <c r="H3084" s="11">
        <v>0</v>
      </c>
      <c r="I3084" s="11">
        <v>0</v>
      </c>
      <c r="J3084" s="11">
        <v>0</v>
      </c>
      <c r="K3084" s="11">
        <v>0</v>
      </c>
      <c r="L3084" s="11">
        <v>0</v>
      </c>
      <c r="M3084" s="11">
        <v>0</v>
      </c>
      <c r="N3084" s="11"/>
      <c r="O3084" s="11"/>
    </row>
    <row r="3085" spans="1:15" x14ac:dyDescent="0.35">
      <c r="A3085" s="10" t="str">
        <f t="shared" si="101"/>
        <v>DISTRIBUCION VOLUMEN X CRITERIO (kg ó litros)Light/ZeroDE 60 A 75 AÑOS</v>
      </c>
      <c r="B3085" s="10">
        <v>0</v>
      </c>
      <c r="C3085" s="10">
        <v>0</v>
      </c>
      <c r="D3085" s="10" t="s">
        <v>40</v>
      </c>
      <c r="E3085" s="84">
        <v>19.610621310702335</v>
      </c>
      <c r="F3085" s="84">
        <v>23.900456992548978</v>
      </c>
      <c r="G3085" s="84">
        <v>25.657752940072115</v>
      </c>
      <c r="H3085" s="11">
        <v>0</v>
      </c>
      <c r="I3085" s="11">
        <v>0</v>
      </c>
      <c r="J3085" s="11">
        <v>0</v>
      </c>
      <c r="K3085" s="11">
        <v>0</v>
      </c>
      <c r="L3085" s="11">
        <v>0</v>
      </c>
      <c r="M3085" s="11">
        <v>0</v>
      </c>
      <c r="N3085" s="11"/>
      <c r="O3085" s="11"/>
    </row>
    <row r="3086" spans="1:15" x14ac:dyDescent="0.35">
      <c r="A3086" s="10" t="str">
        <f t="shared" si="101"/>
        <v>DISTRIBUCION VOLUMEN X CRITERIO (kg ó litros)Light/ZeroNIVEL ALTO</v>
      </c>
      <c r="B3086" s="10">
        <v>0</v>
      </c>
      <c r="C3086" s="10">
        <v>0</v>
      </c>
      <c r="D3086" s="10" t="s">
        <v>203</v>
      </c>
      <c r="E3086" s="84">
        <v>23.136444594695522</v>
      </c>
      <c r="F3086" s="84">
        <v>24.427062414298685</v>
      </c>
      <c r="G3086" s="84">
        <v>23.321703316969444</v>
      </c>
      <c r="H3086" s="11">
        <v>0</v>
      </c>
      <c r="I3086" s="11">
        <v>0</v>
      </c>
      <c r="J3086" s="11">
        <v>0</v>
      </c>
      <c r="K3086" s="11">
        <v>0</v>
      </c>
      <c r="L3086" s="11">
        <v>0</v>
      </c>
      <c r="M3086" s="11">
        <v>0</v>
      </c>
      <c r="N3086" s="11"/>
      <c r="O3086" s="11"/>
    </row>
    <row r="3087" spans="1:15" x14ac:dyDescent="0.35">
      <c r="A3087" s="10" t="str">
        <f t="shared" si="101"/>
        <v>DISTRIBUCION VOLUMEN X CRITERIO (kg ó litros)Light/ZeroNIVEL MEDIO ALTO</v>
      </c>
      <c r="B3087" s="10">
        <v>0</v>
      </c>
      <c r="C3087" s="10">
        <v>0</v>
      </c>
      <c r="D3087" s="10" t="s">
        <v>204</v>
      </c>
      <c r="E3087" s="84">
        <v>18.866512840571669</v>
      </c>
      <c r="F3087" s="84">
        <v>18.68711257525807</v>
      </c>
      <c r="G3087" s="84">
        <v>18.453740371135009</v>
      </c>
      <c r="H3087" s="11">
        <v>0</v>
      </c>
      <c r="I3087" s="11">
        <v>0</v>
      </c>
      <c r="J3087" s="11">
        <v>0</v>
      </c>
      <c r="K3087" s="11">
        <v>0</v>
      </c>
      <c r="L3087" s="11">
        <v>0</v>
      </c>
      <c r="M3087" s="11">
        <v>0</v>
      </c>
      <c r="N3087" s="11"/>
      <c r="O3087" s="11"/>
    </row>
    <row r="3088" spans="1:15" x14ac:dyDescent="0.35">
      <c r="A3088" s="10" t="str">
        <f t="shared" si="101"/>
        <v>DISTRIBUCION VOLUMEN X CRITERIO (kg ó litros)Light/ZeroNIVEL MEDIO</v>
      </c>
      <c r="B3088" s="10">
        <v>0</v>
      </c>
      <c r="C3088" s="10">
        <v>0</v>
      </c>
      <c r="D3088" s="10" t="s">
        <v>205</v>
      </c>
      <c r="E3088" s="84">
        <v>27.395694198572311</v>
      </c>
      <c r="F3088" s="84">
        <v>24.515407735144546</v>
      </c>
      <c r="G3088" s="84">
        <v>23.920538452398208</v>
      </c>
      <c r="H3088" s="11">
        <v>0</v>
      </c>
      <c r="I3088" s="11">
        <v>0</v>
      </c>
      <c r="J3088" s="11">
        <v>0</v>
      </c>
      <c r="K3088" s="11">
        <v>0</v>
      </c>
      <c r="L3088" s="11">
        <v>0</v>
      </c>
      <c r="M3088" s="11">
        <v>0</v>
      </c>
      <c r="N3088" s="11"/>
      <c r="O3088" s="11"/>
    </row>
    <row r="3089" spans="1:15" x14ac:dyDescent="0.35">
      <c r="A3089" s="10" t="str">
        <f t="shared" si="101"/>
        <v>DISTRIBUCION VOLUMEN X CRITERIO (kg ó litros)Light/ZeroNIVEL MEDIO BAJO</v>
      </c>
      <c r="B3089" s="10">
        <v>0</v>
      </c>
      <c r="C3089" s="10">
        <v>0</v>
      </c>
      <c r="D3089" s="10" t="s">
        <v>206</v>
      </c>
      <c r="E3089" s="84">
        <v>12.190937289985577</v>
      </c>
      <c r="F3089" s="84">
        <v>13.33890410872492</v>
      </c>
      <c r="G3089" s="84">
        <v>13.777304172666371</v>
      </c>
      <c r="H3089" s="11">
        <v>0</v>
      </c>
      <c r="I3089" s="11">
        <v>0</v>
      </c>
      <c r="J3089" s="11">
        <v>0</v>
      </c>
      <c r="K3089" s="11">
        <v>0</v>
      </c>
      <c r="L3089" s="11">
        <v>0</v>
      </c>
      <c r="M3089" s="11">
        <v>0</v>
      </c>
      <c r="N3089" s="11"/>
      <c r="O3089" s="11"/>
    </row>
    <row r="3090" spans="1:15" x14ac:dyDescent="0.35">
      <c r="A3090" s="10" t="str">
        <f t="shared" si="101"/>
        <v>DISTRIBUCION VOLUMEN X CRITERIO (kg ó litros)Light/ZeroNIVEL BAJO</v>
      </c>
      <c r="B3090" s="10">
        <v>0</v>
      </c>
      <c r="C3090" s="10">
        <v>0</v>
      </c>
      <c r="D3090" s="10" t="s">
        <v>207</v>
      </c>
      <c r="E3090" s="84">
        <v>18.410413450969447</v>
      </c>
      <c r="F3090" s="84">
        <v>19.031532790799027</v>
      </c>
      <c r="G3090" s="84">
        <v>20.526726576114957</v>
      </c>
      <c r="H3090" s="11">
        <v>0</v>
      </c>
      <c r="I3090" s="11">
        <v>0</v>
      </c>
      <c r="J3090" s="11">
        <v>0</v>
      </c>
      <c r="K3090" s="11">
        <v>0</v>
      </c>
      <c r="L3090" s="11">
        <v>0</v>
      </c>
      <c r="M3090" s="11">
        <v>0</v>
      </c>
      <c r="N3090" s="11"/>
      <c r="O3090" s="11"/>
    </row>
    <row r="3091" spans="1:15" x14ac:dyDescent="0.35">
      <c r="A3091" s="10" t="str">
        <f t="shared" si="101"/>
        <v>DISTRIBUCION VOLUMEN X CRITERIO (kg ó litros)Light/ZeroHOMBRE</v>
      </c>
      <c r="B3091" s="10">
        <v>0</v>
      </c>
      <c r="C3091" s="10">
        <v>0</v>
      </c>
      <c r="D3091" s="10" t="s">
        <v>17</v>
      </c>
      <c r="E3091" s="84">
        <v>51.171019218565704</v>
      </c>
      <c r="F3091" s="84">
        <v>51.196864744777102</v>
      </c>
      <c r="G3091" s="84">
        <v>52.32065490618232</v>
      </c>
      <c r="H3091" s="11">
        <v>0</v>
      </c>
      <c r="I3091" s="11">
        <v>0</v>
      </c>
      <c r="J3091" s="11">
        <v>0</v>
      </c>
      <c r="K3091" s="11">
        <v>0</v>
      </c>
      <c r="L3091" s="11">
        <v>0</v>
      </c>
      <c r="M3091" s="11">
        <v>0</v>
      </c>
      <c r="N3091" s="11"/>
      <c r="O3091" s="11"/>
    </row>
    <row r="3092" spans="1:15" x14ac:dyDescent="0.35">
      <c r="A3092" s="10" t="str">
        <f t="shared" si="101"/>
        <v>DISTRIBUCION VOLUMEN X CRITERIO (kg ó litros)Light/ZeroMUJER</v>
      </c>
      <c r="B3092" s="10">
        <v>0</v>
      </c>
      <c r="C3092" s="10">
        <v>0</v>
      </c>
      <c r="D3092" s="10" t="s">
        <v>18</v>
      </c>
      <c r="E3092" s="84">
        <v>48.828977455572335</v>
      </c>
      <c r="F3092" s="84">
        <v>48.803148327065514</v>
      </c>
      <c r="G3092" s="84">
        <v>47.679356742680099</v>
      </c>
      <c r="H3092" s="11">
        <v>0</v>
      </c>
      <c r="I3092" s="11">
        <v>0</v>
      </c>
      <c r="J3092" s="11">
        <v>0</v>
      </c>
      <c r="K3092" s="11">
        <v>0</v>
      </c>
      <c r="L3092" s="11">
        <v>0</v>
      </c>
      <c r="M3092" s="11">
        <v>0</v>
      </c>
      <c r="N3092" s="11"/>
      <c r="O3092" s="11"/>
    </row>
    <row r="3093" spans="1:15" x14ac:dyDescent="0.35">
      <c r="A3093" s="10" t="str">
        <f>$B$1713&amp;$C$3093&amp;D3093</f>
        <v>DISTRIBUCION VOLUMEN X CRITERIO (kg ó litros)Otra Variedad ColaT.ESPAÑA</v>
      </c>
      <c r="B3093" s="10">
        <v>0</v>
      </c>
      <c r="C3093" s="10" t="s">
        <v>155</v>
      </c>
      <c r="D3093" s="10" t="s">
        <v>32</v>
      </c>
      <c r="E3093" s="84" t="s">
        <v>213</v>
      </c>
      <c r="F3093" s="84" t="s">
        <v>213</v>
      </c>
      <c r="G3093" s="84" t="s">
        <v>213</v>
      </c>
      <c r="H3093" s="11">
        <v>0</v>
      </c>
      <c r="I3093" s="11">
        <v>0</v>
      </c>
      <c r="J3093" s="11">
        <v>0</v>
      </c>
      <c r="K3093" s="11">
        <v>0</v>
      </c>
      <c r="L3093" s="11">
        <v>0</v>
      </c>
      <c r="M3093" s="11">
        <v>0</v>
      </c>
      <c r="N3093" s="11"/>
      <c r="O3093" s="11"/>
    </row>
    <row r="3094" spans="1:15" x14ac:dyDescent="0.35">
      <c r="A3094" s="10" t="str">
        <f t="shared" ref="A3094:A3122" si="102">$B$1713&amp;$C$3093&amp;D3094</f>
        <v>DISTRIBUCION VOLUMEN X CRITERIO (kg ó litros)Otra Variedad ColaBCN AM</v>
      </c>
      <c r="B3094" s="10">
        <v>0</v>
      </c>
      <c r="C3094" s="10">
        <v>0</v>
      </c>
      <c r="D3094" s="10" t="s">
        <v>1</v>
      </c>
      <c r="E3094" s="84" t="s">
        <v>213</v>
      </c>
      <c r="F3094" s="84" t="s">
        <v>213</v>
      </c>
      <c r="G3094" s="84" t="s">
        <v>213</v>
      </c>
      <c r="H3094" s="11">
        <v>0</v>
      </c>
      <c r="I3094" s="11">
        <v>0</v>
      </c>
      <c r="J3094" s="11">
        <v>0</v>
      </c>
      <c r="K3094" s="11">
        <v>0</v>
      </c>
      <c r="L3094" s="11">
        <v>0</v>
      </c>
      <c r="M3094" s="11">
        <v>0</v>
      </c>
      <c r="N3094" s="11"/>
      <c r="O3094" s="11"/>
    </row>
    <row r="3095" spans="1:15" x14ac:dyDescent="0.35">
      <c r="A3095" s="10" t="str">
        <f t="shared" si="102"/>
        <v>DISTRIBUCION VOLUMEN X CRITERIO (kg ó litros)Otra Variedad ColaREST.CAT ARAGON</v>
      </c>
      <c r="B3095" s="10">
        <v>0</v>
      </c>
      <c r="C3095" s="10">
        <v>0</v>
      </c>
      <c r="D3095" s="10" t="s">
        <v>2</v>
      </c>
      <c r="E3095" s="84" t="s">
        <v>213</v>
      </c>
      <c r="F3095" s="84" t="s">
        <v>213</v>
      </c>
      <c r="G3095" s="84" t="s">
        <v>213</v>
      </c>
      <c r="H3095" s="11">
        <v>0</v>
      </c>
      <c r="I3095" s="11">
        <v>0</v>
      </c>
      <c r="J3095" s="11">
        <v>0</v>
      </c>
      <c r="K3095" s="11">
        <v>0</v>
      </c>
      <c r="L3095" s="11">
        <v>0</v>
      </c>
      <c r="M3095" s="11">
        <v>0</v>
      </c>
      <c r="N3095" s="11"/>
      <c r="O3095" s="11"/>
    </row>
    <row r="3096" spans="1:15" x14ac:dyDescent="0.35">
      <c r="A3096" s="10" t="str">
        <f t="shared" si="102"/>
        <v>DISTRIBUCION VOLUMEN X CRITERIO (kg ó litros)Otra Variedad ColaLEVANTE</v>
      </c>
      <c r="B3096" s="10">
        <v>0</v>
      </c>
      <c r="C3096" s="10">
        <v>0</v>
      </c>
      <c r="D3096" s="10" t="s">
        <v>3</v>
      </c>
      <c r="E3096" s="84" t="s">
        <v>213</v>
      </c>
      <c r="F3096" s="84" t="s">
        <v>213</v>
      </c>
      <c r="G3096" s="84" t="s">
        <v>213</v>
      </c>
      <c r="H3096" s="11">
        <v>0</v>
      </c>
      <c r="I3096" s="11">
        <v>0</v>
      </c>
      <c r="J3096" s="11">
        <v>0</v>
      </c>
      <c r="K3096" s="11">
        <v>0</v>
      </c>
      <c r="L3096" s="11">
        <v>0</v>
      </c>
      <c r="M3096" s="11">
        <v>0</v>
      </c>
      <c r="N3096" s="11"/>
      <c r="O3096" s="11"/>
    </row>
    <row r="3097" spans="1:15" x14ac:dyDescent="0.35">
      <c r="A3097" s="10" t="str">
        <f t="shared" si="102"/>
        <v>DISTRIBUCION VOLUMEN X CRITERIO (kg ó litros)Otra Variedad ColaANDALUCIA</v>
      </c>
      <c r="B3097" s="10">
        <v>0</v>
      </c>
      <c r="C3097" s="10">
        <v>0</v>
      </c>
      <c r="D3097" s="10" t="s">
        <v>4</v>
      </c>
      <c r="E3097" s="84" t="s">
        <v>213</v>
      </c>
      <c r="F3097" s="84" t="s">
        <v>213</v>
      </c>
      <c r="G3097" s="84" t="s">
        <v>213</v>
      </c>
      <c r="H3097" s="11">
        <v>0</v>
      </c>
      <c r="I3097" s="11">
        <v>0</v>
      </c>
      <c r="J3097" s="11">
        <v>0</v>
      </c>
      <c r="K3097" s="11">
        <v>0</v>
      </c>
      <c r="L3097" s="11">
        <v>0</v>
      </c>
      <c r="M3097" s="11">
        <v>0</v>
      </c>
      <c r="N3097" s="11"/>
      <c r="O3097" s="11"/>
    </row>
    <row r="3098" spans="1:15" x14ac:dyDescent="0.35">
      <c r="A3098" s="10" t="str">
        <f t="shared" si="102"/>
        <v>DISTRIBUCION VOLUMEN X CRITERIO (kg ó litros)Otra Variedad ColaMDD AM</v>
      </c>
      <c r="B3098" s="10">
        <v>0</v>
      </c>
      <c r="C3098" s="10">
        <v>0</v>
      </c>
      <c r="D3098" s="10" t="s">
        <v>5</v>
      </c>
      <c r="E3098" s="84" t="s">
        <v>213</v>
      </c>
      <c r="F3098" s="84" t="s">
        <v>213</v>
      </c>
      <c r="G3098" s="84" t="s">
        <v>213</v>
      </c>
      <c r="H3098" s="11">
        <v>0</v>
      </c>
      <c r="I3098" s="11">
        <v>0</v>
      </c>
      <c r="J3098" s="11">
        <v>0</v>
      </c>
      <c r="K3098" s="11">
        <v>0</v>
      </c>
      <c r="L3098" s="11">
        <v>0</v>
      </c>
      <c r="M3098" s="11">
        <v>0</v>
      </c>
      <c r="N3098" s="11"/>
      <c r="O3098" s="11"/>
    </row>
    <row r="3099" spans="1:15" x14ac:dyDescent="0.35">
      <c r="A3099" s="10" t="str">
        <f t="shared" si="102"/>
        <v>DISTRIBUCION VOLUMEN X CRITERIO (kg ó litros)Otra Variedad ColaRTO CENTRO</v>
      </c>
      <c r="B3099" s="10">
        <v>0</v>
      </c>
      <c r="C3099" s="10">
        <v>0</v>
      </c>
      <c r="D3099" s="10" t="s">
        <v>6</v>
      </c>
      <c r="E3099" s="84" t="s">
        <v>213</v>
      </c>
      <c r="F3099" s="84" t="s">
        <v>213</v>
      </c>
      <c r="G3099" s="84" t="s">
        <v>213</v>
      </c>
      <c r="H3099" s="11">
        <v>0</v>
      </c>
      <c r="I3099" s="11">
        <v>0</v>
      </c>
      <c r="J3099" s="11">
        <v>0</v>
      </c>
      <c r="K3099" s="11">
        <v>0</v>
      </c>
      <c r="L3099" s="11">
        <v>0</v>
      </c>
      <c r="M3099" s="11">
        <v>0</v>
      </c>
      <c r="N3099" s="11"/>
      <c r="O3099" s="11"/>
    </row>
    <row r="3100" spans="1:15" x14ac:dyDescent="0.35">
      <c r="A3100" s="10" t="str">
        <f t="shared" si="102"/>
        <v>DISTRIBUCION VOLUMEN X CRITERIO (kg ó litros)Otra Variedad ColaNORTE-CENTRO</v>
      </c>
      <c r="B3100" s="10">
        <v>0</v>
      </c>
      <c r="C3100" s="10">
        <v>0</v>
      </c>
      <c r="D3100" s="10" t="s">
        <v>7</v>
      </c>
      <c r="E3100" s="84" t="s">
        <v>213</v>
      </c>
      <c r="F3100" s="84" t="s">
        <v>213</v>
      </c>
      <c r="G3100" s="84" t="s">
        <v>213</v>
      </c>
      <c r="H3100" s="11">
        <v>0</v>
      </c>
      <c r="I3100" s="11">
        <v>0</v>
      </c>
      <c r="J3100" s="11">
        <v>0</v>
      </c>
      <c r="K3100" s="11">
        <v>0</v>
      </c>
      <c r="L3100" s="11">
        <v>0</v>
      </c>
      <c r="M3100" s="11">
        <v>0</v>
      </c>
      <c r="N3100" s="11"/>
      <c r="O3100" s="11"/>
    </row>
    <row r="3101" spans="1:15" x14ac:dyDescent="0.35">
      <c r="A3101" s="10" t="str">
        <f t="shared" si="102"/>
        <v>DISTRIBUCION VOLUMEN X CRITERIO (kg ó litros)Otra Variedad ColaNOROESTE</v>
      </c>
      <c r="B3101" s="10">
        <v>0</v>
      </c>
      <c r="C3101" s="10">
        <v>0</v>
      </c>
      <c r="D3101" s="10" t="s">
        <v>8</v>
      </c>
      <c r="E3101" s="84" t="s">
        <v>213</v>
      </c>
      <c r="F3101" s="84" t="s">
        <v>213</v>
      </c>
      <c r="G3101" s="84" t="s">
        <v>213</v>
      </c>
      <c r="H3101" s="11">
        <v>0</v>
      </c>
      <c r="I3101" s="11">
        <v>0</v>
      </c>
      <c r="J3101" s="11">
        <v>0</v>
      </c>
      <c r="K3101" s="11">
        <v>0</v>
      </c>
      <c r="L3101" s="11">
        <v>0</v>
      </c>
      <c r="M3101" s="11">
        <v>0</v>
      </c>
      <c r="N3101" s="11"/>
      <c r="O3101" s="11"/>
    </row>
    <row r="3102" spans="1:15" x14ac:dyDescent="0.35">
      <c r="A3102" s="10" t="str">
        <f t="shared" si="102"/>
        <v>DISTRIBUCION VOLUMEN X CRITERIO (kg ó litros)Otra Variedad Cola&lt;2MIL</v>
      </c>
      <c r="B3102" s="10">
        <v>0</v>
      </c>
      <c r="C3102" s="10">
        <v>0</v>
      </c>
      <c r="D3102" s="10" t="s">
        <v>9</v>
      </c>
      <c r="E3102" s="84" t="s">
        <v>213</v>
      </c>
      <c r="F3102" s="84" t="s">
        <v>213</v>
      </c>
      <c r="G3102" s="84" t="s">
        <v>213</v>
      </c>
      <c r="H3102" s="11">
        <v>0</v>
      </c>
      <c r="I3102" s="11">
        <v>0</v>
      </c>
      <c r="J3102" s="11">
        <v>0</v>
      </c>
      <c r="K3102" s="11">
        <v>0</v>
      </c>
      <c r="L3102" s="11">
        <v>0</v>
      </c>
      <c r="M3102" s="11">
        <v>0</v>
      </c>
      <c r="N3102" s="11"/>
      <c r="O3102" s="11"/>
    </row>
    <row r="3103" spans="1:15" x14ac:dyDescent="0.35">
      <c r="A3103" s="10" t="str">
        <f t="shared" si="102"/>
        <v>DISTRIBUCION VOLUMEN X CRITERIO (kg ó litros)Otra Variedad Cola2-5MIL</v>
      </c>
      <c r="B3103" s="10">
        <v>0</v>
      </c>
      <c r="C3103" s="10">
        <v>0</v>
      </c>
      <c r="D3103" s="10" t="s">
        <v>10</v>
      </c>
      <c r="E3103" s="84" t="s">
        <v>213</v>
      </c>
      <c r="F3103" s="84" t="s">
        <v>213</v>
      </c>
      <c r="G3103" s="84" t="s">
        <v>213</v>
      </c>
      <c r="H3103" s="11">
        <v>0</v>
      </c>
      <c r="I3103" s="11">
        <v>0</v>
      </c>
      <c r="J3103" s="11">
        <v>0</v>
      </c>
      <c r="K3103" s="11">
        <v>0</v>
      </c>
      <c r="L3103" s="11">
        <v>0</v>
      </c>
      <c r="M3103" s="11">
        <v>0</v>
      </c>
      <c r="N3103" s="11"/>
      <c r="O3103" s="11"/>
    </row>
    <row r="3104" spans="1:15" x14ac:dyDescent="0.35">
      <c r="A3104" s="10" t="str">
        <f t="shared" si="102"/>
        <v>DISTRIBUCION VOLUMEN X CRITERIO (kg ó litros)Otra Variedad Cola5-10MIL</v>
      </c>
      <c r="B3104" s="10">
        <v>0</v>
      </c>
      <c r="C3104" s="10">
        <v>0</v>
      </c>
      <c r="D3104" s="10" t="s">
        <v>11</v>
      </c>
      <c r="E3104" s="84" t="s">
        <v>213</v>
      </c>
      <c r="F3104" s="84" t="s">
        <v>213</v>
      </c>
      <c r="G3104" s="84" t="s">
        <v>213</v>
      </c>
      <c r="H3104" s="11">
        <v>0</v>
      </c>
      <c r="I3104" s="11">
        <v>0</v>
      </c>
      <c r="J3104" s="11">
        <v>0</v>
      </c>
      <c r="K3104" s="11">
        <v>0</v>
      </c>
      <c r="L3104" s="11">
        <v>0</v>
      </c>
      <c r="M3104" s="11">
        <v>0</v>
      </c>
      <c r="N3104" s="11"/>
      <c r="O3104" s="11"/>
    </row>
    <row r="3105" spans="1:15" x14ac:dyDescent="0.35">
      <c r="A3105" s="10" t="str">
        <f t="shared" si="102"/>
        <v>DISTRIBUCION VOLUMEN X CRITERIO (kg ó litros)Otra Variedad Cola10-30MIL</v>
      </c>
      <c r="B3105" s="10">
        <v>0</v>
      </c>
      <c r="C3105" s="10">
        <v>0</v>
      </c>
      <c r="D3105" s="10" t="s">
        <v>12</v>
      </c>
      <c r="E3105" s="84" t="s">
        <v>213</v>
      </c>
      <c r="F3105" s="84" t="s">
        <v>213</v>
      </c>
      <c r="G3105" s="84" t="s">
        <v>213</v>
      </c>
      <c r="H3105" s="11">
        <v>0</v>
      </c>
      <c r="I3105" s="11">
        <v>0</v>
      </c>
      <c r="J3105" s="11">
        <v>0</v>
      </c>
      <c r="K3105" s="11">
        <v>0</v>
      </c>
      <c r="L3105" s="11">
        <v>0</v>
      </c>
      <c r="M3105" s="11">
        <v>0</v>
      </c>
      <c r="N3105" s="11"/>
      <c r="O3105" s="11"/>
    </row>
    <row r="3106" spans="1:15" x14ac:dyDescent="0.35">
      <c r="A3106" s="10" t="str">
        <f t="shared" si="102"/>
        <v>DISTRIBUCION VOLUMEN X CRITERIO (kg ó litros)Otra Variedad Cola30-100MIL</v>
      </c>
      <c r="B3106" s="10">
        <v>0</v>
      </c>
      <c r="C3106" s="10">
        <v>0</v>
      </c>
      <c r="D3106" s="10" t="s">
        <v>13</v>
      </c>
      <c r="E3106" s="84" t="s">
        <v>213</v>
      </c>
      <c r="F3106" s="84" t="s">
        <v>213</v>
      </c>
      <c r="G3106" s="84" t="s">
        <v>213</v>
      </c>
      <c r="H3106" s="11">
        <v>0</v>
      </c>
      <c r="I3106" s="11">
        <v>0</v>
      </c>
      <c r="J3106" s="11">
        <v>0</v>
      </c>
      <c r="K3106" s="11">
        <v>0</v>
      </c>
      <c r="L3106" s="11">
        <v>0</v>
      </c>
      <c r="M3106" s="11">
        <v>0</v>
      </c>
      <c r="N3106" s="11"/>
      <c r="O3106" s="11"/>
    </row>
    <row r="3107" spans="1:15" x14ac:dyDescent="0.35">
      <c r="A3107" s="10" t="str">
        <f t="shared" si="102"/>
        <v>DISTRIBUCION VOLUMEN X CRITERIO (kg ó litros)Otra Variedad Cola100-200MIL</v>
      </c>
      <c r="B3107" s="10">
        <v>0</v>
      </c>
      <c r="C3107" s="10">
        <v>0</v>
      </c>
      <c r="D3107" s="10" t="s">
        <v>14</v>
      </c>
      <c r="E3107" s="84" t="s">
        <v>213</v>
      </c>
      <c r="F3107" s="84" t="s">
        <v>213</v>
      </c>
      <c r="G3107" s="84" t="s">
        <v>213</v>
      </c>
      <c r="H3107" s="11">
        <v>0</v>
      </c>
      <c r="I3107" s="11">
        <v>0</v>
      </c>
      <c r="J3107" s="11">
        <v>0</v>
      </c>
      <c r="K3107" s="11">
        <v>0</v>
      </c>
      <c r="L3107" s="11">
        <v>0</v>
      </c>
      <c r="M3107" s="11">
        <v>0</v>
      </c>
      <c r="N3107" s="11"/>
      <c r="O3107" s="11"/>
    </row>
    <row r="3108" spans="1:15" x14ac:dyDescent="0.35">
      <c r="A3108" s="10" t="str">
        <f t="shared" si="102"/>
        <v>DISTRIBUCION VOLUMEN X CRITERIO (kg ó litros)Otra Variedad Cola200-500MIL</v>
      </c>
      <c r="B3108" s="10">
        <v>0</v>
      </c>
      <c r="C3108" s="10">
        <v>0</v>
      </c>
      <c r="D3108" s="10" t="s">
        <v>15</v>
      </c>
      <c r="E3108" s="84" t="s">
        <v>213</v>
      </c>
      <c r="F3108" s="84" t="s">
        <v>213</v>
      </c>
      <c r="G3108" s="84" t="s">
        <v>213</v>
      </c>
      <c r="H3108" s="11">
        <v>0</v>
      </c>
      <c r="I3108" s="11">
        <v>0</v>
      </c>
      <c r="J3108" s="11">
        <v>0</v>
      </c>
      <c r="K3108" s="11">
        <v>0</v>
      </c>
      <c r="L3108" s="11">
        <v>0</v>
      </c>
      <c r="M3108" s="11">
        <v>0</v>
      </c>
      <c r="N3108" s="11"/>
      <c r="O3108" s="11"/>
    </row>
    <row r="3109" spans="1:15" x14ac:dyDescent="0.35">
      <c r="A3109" s="10" t="str">
        <f t="shared" si="102"/>
        <v>DISTRIBUCION VOLUMEN X CRITERIO (kg ó litros)Otra Variedad Cola&gt;500MIL</v>
      </c>
      <c r="B3109" s="10">
        <v>0</v>
      </c>
      <c r="C3109" s="10">
        <v>0</v>
      </c>
      <c r="D3109" s="10" t="s">
        <v>16</v>
      </c>
      <c r="E3109" s="84" t="s">
        <v>213</v>
      </c>
      <c r="F3109" s="84" t="s">
        <v>213</v>
      </c>
      <c r="G3109" s="84" t="s">
        <v>213</v>
      </c>
      <c r="H3109" s="11">
        <v>0</v>
      </c>
      <c r="I3109" s="11">
        <v>0</v>
      </c>
      <c r="J3109" s="11">
        <v>0</v>
      </c>
      <c r="K3109" s="11">
        <v>0</v>
      </c>
      <c r="L3109" s="11">
        <v>0</v>
      </c>
      <c r="M3109" s="11">
        <v>0</v>
      </c>
      <c r="N3109" s="11"/>
      <c r="O3109" s="11"/>
    </row>
    <row r="3110" spans="1:15" x14ac:dyDescent="0.35">
      <c r="A3110" s="10" t="str">
        <f t="shared" si="102"/>
        <v>DISTRIBUCION VOLUMEN X CRITERIO (kg ó litros)Otra Variedad ColaDE 15 A 19 AÑOS</v>
      </c>
      <c r="B3110" s="10">
        <v>0</v>
      </c>
      <c r="C3110" s="10">
        <v>0</v>
      </c>
      <c r="D3110" s="10" t="s">
        <v>35</v>
      </c>
      <c r="E3110" s="84" t="s">
        <v>213</v>
      </c>
      <c r="F3110" s="84" t="s">
        <v>213</v>
      </c>
      <c r="G3110" s="84" t="s">
        <v>213</v>
      </c>
      <c r="H3110" s="11">
        <v>0</v>
      </c>
      <c r="I3110" s="11">
        <v>0</v>
      </c>
      <c r="J3110" s="11">
        <v>0</v>
      </c>
      <c r="K3110" s="11">
        <v>0</v>
      </c>
      <c r="L3110" s="11">
        <v>0</v>
      </c>
      <c r="M3110" s="11">
        <v>0</v>
      </c>
      <c r="N3110" s="11"/>
      <c r="O3110" s="11"/>
    </row>
    <row r="3111" spans="1:15" x14ac:dyDescent="0.35">
      <c r="A3111" s="10" t="str">
        <f t="shared" si="102"/>
        <v>DISTRIBUCION VOLUMEN X CRITERIO (kg ó litros)Otra Variedad ColaDE 20 A 24 AÑOS</v>
      </c>
      <c r="B3111" s="10">
        <v>0</v>
      </c>
      <c r="C3111" s="10">
        <v>0</v>
      </c>
      <c r="D3111" s="10" t="s">
        <v>36</v>
      </c>
      <c r="E3111" s="84" t="s">
        <v>213</v>
      </c>
      <c r="F3111" s="84" t="s">
        <v>213</v>
      </c>
      <c r="G3111" s="84" t="s">
        <v>213</v>
      </c>
      <c r="H3111" s="11">
        <v>0</v>
      </c>
      <c r="I3111" s="11">
        <v>0</v>
      </c>
      <c r="J3111" s="11">
        <v>0</v>
      </c>
      <c r="K3111" s="11">
        <v>0</v>
      </c>
      <c r="L3111" s="11">
        <v>0</v>
      </c>
      <c r="M3111" s="11">
        <v>0</v>
      </c>
      <c r="N3111" s="11"/>
      <c r="O3111" s="11"/>
    </row>
    <row r="3112" spans="1:15" x14ac:dyDescent="0.35">
      <c r="A3112" s="10" t="str">
        <f t="shared" si="102"/>
        <v>DISTRIBUCION VOLUMEN X CRITERIO (kg ó litros)Otra Variedad ColaDE 25 A 34 AÑOS</v>
      </c>
      <c r="B3112" s="10">
        <v>0</v>
      </c>
      <c r="C3112" s="10">
        <v>0</v>
      </c>
      <c r="D3112" s="10" t="s">
        <v>37</v>
      </c>
      <c r="E3112" s="84" t="s">
        <v>213</v>
      </c>
      <c r="F3112" s="84" t="s">
        <v>213</v>
      </c>
      <c r="G3112" s="84" t="s">
        <v>213</v>
      </c>
      <c r="H3112" s="11">
        <v>0</v>
      </c>
      <c r="I3112" s="11">
        <v>0</v>
      </c>
      <c r="J3112" s="11">
        <v>0</v>
      </c>
      <c r="K3112" s="11">
        <v>0</v>
      </c>
      <c r="L3112" s="11">
        <v>0</v>
      </c>
      <c r="M3112" s="11">
        <v>0</v>
      </c>
      <c r="N3112" s="11"/>
      <c r="O3112" s="11"/>
    </row>
    <row r="3113" spans="1:15" x14ac:dyDescent="0.35">
      <c r="A3113" s="10" t="str">
        <f t="shared" si="102"/>
        <v>DISTRIBUCION VOLUMEN X CRITERIO (kg ó litros)Otra Variedad ColaDE 35 A 49 AÑOS</v>
      </c>
      <c r="B3113" s="10">
        <v>0</v>
      </c>
      <c r="C3113" s="10">
        <v>0</v>
      </c>
      <c r="D3113" s="10" t="s">
        <v>38</v>
      </c>
      <c r="E3113" s="84" t="s">
        <v>213</v>
      </c>
      <c r="F3113" s="84" t="s">
        <v>213</v>
      </c>
      <c r="G3113" s="84" t="s">
        <v>213</v>
      </c>
      <c r="H3113" s="11">
        <v>0</v>
      </c>
      <c r="I3113" s="11">
        <v>0</v>
      </c>
      <c r="J3113" s="11">
        <v>0</v>
      </c>
      <c r="K3113" s="11">
        <v>0</v>
      </c>
      <c r="L3113" s="11">
        <v>0</v>
      </c>
      <c r="M3113" s="11">
        <v>0</v>
      </c>
      <c r="N3113" s="11"/>
      <c r="O3113" s="11"/>
    </row>
    <row r="3114" spans="1:15" x14ac:dyDescent="0.35">
      <c r="A3114" s="10" t="str">
        <f t="shared" si="102"/>
        <v>DISTRIBUCION VOLUMEN X CRITERIO (kg ó litros)Otra Variedad ColaDE 50 A 59 AÑOS</v>
      </c>
      <c r="B3114" s="10">
        <v>0</v>
      </c>
      <c r="C3114" s="10">
        <v>0</v>
      </c>
      <c r="D3114" s="10" t="s">
        <v>39</v>
      </c>
      <c r="E3114" s="84" t="s">
        <v>213</v>
      </c>
      <c r="F3114" s="84" t="s">
        <v>213</v>
      </c>
      <c r="G3114" s="84" t="s">
        <v>213</v>
      </c>
      <c r="H3114" s="11">
        <v>0</v>
      </c>
      <c r="I3114" s="11">
        <v>0</v>
      </c>
      <c r="J3114" s="11">
        <v>0</v>
      </c>
      <c r="K3114" s="11">
        <v>0</v>
      </c>
      <c r="L3114" s="11">
        <v>0</v>
      </c>
      <c r="M3114" s="11">
        <v>0</v>
      </c>
      <c r="N3114" s="11"/>
      <c r="O3114" s="11"/>
    </row>
    <row r="3115" spans="1:15" x14ac:dyDescent="0.35">
      <c r="A3115" s="10" t="str">
        <f t="shared" si="102"/>
        <v>DISTRIBUCION VOLUMEN X CRITERIO (kg ó litros)Otra Variedad ColaDE 60 A 75 AÑOS</v>
      </c>
      <c r="B3115" s="10">
        <v>0</v>
      </c>
      <c r="C3115" s="10">
        <v>0</v>
      </c>
      <c r="D3115" s="10" t="s">
        <v>40</v>
      </c>
      <c r="E3115" s="84" t="s">
        <v>213</v>
      </c>
      <c r="F3115" s="84" t="s">
        <v>213</v>
      </c>
      <c r="G3115" s="84" t="s">
        <v>213</v>
      </c>
      <c r="H3115" s="11">
        <v>0</v>
      </c>
      <c r="I3115" s="11">
        <v>0</v>
      </c>
      <c r="J3115" s="11">
        <v>0</v>
      </c>
      <c r="K3115" s="11">
        <v>0</v>
      </c>
      <c r="L3115" s="11">
        <v>0</v>
      </c>
      <c r="M3115" s="11">
        <v>0</v>
      </c>
      <c r="N3115" s="11"/>
      <c r="O3115" s="11"/>
    </row>
    <row r="3116" spans="1:15" x14ac:dyDescent="0.35">
      <c r="A3116" s="10" t="str">
        <f t="shared" si="102"/>
        <v>DISTRIBUCION VOLUMEN X CRITERIO (kg ó litros)Otra Variedad ColaNIVEL ALTO</v>
      </c>
      <c r="B3116" s="10">
        <v>0</v>
      </c>
      <c r="C3116" s="10">
        <v>0</v>
      </c>
      <c r="D3116" s="10" t="s">
        <v>203</v>
      </c>
      <c r="E3116" s="84" t="s">
        <v>213</v>
      </c>
      <c r="F3116" s="84" t="s">
        <v>213</v>
      </c>
      <c r="G3116" s="84" t="s">
        <v>213</v>
      </c>
      <c r="H3116" s="11">
        <v>0</v>
      </c>
      <c r="I3116" s="11">
        <v>0</v>
      </c>
      <c r="J3116" s="11">
        <v>0</v>
      </c>
      <c r="K3116" s="11">
        <v>0</v>
      </c>
      <c r="L3116" s="11">
        <v>0</v>
      </c>
      <c r="M3116" s="11">
        <v>0</v>
      </c>
      <c r="N3116" s="11"/>
      <c r="O3116" s="11"/>
    </row>
    <row r="3117" spans="1:15" x14ac:dyDescent="0.35">
      <c r="A3117" s="10" t="str">
        <f t="shared" si="102"/>
        <v>DISTRIBUCION VOLUMEN X CRITERIO (kg ó litros)Otra Variedad ColaNIVEL MEDIO ALTO</v>
      </c>
      <c r="B3117" s="10">
        <v>0</v>
      </c>
      <c r="C3117" s="10">
        <v>0</v>
      </c>
      <c r="D3117" s="10" t="s">
        <v>204</v>
      </c>
      <c r="E3117" s="84" t="s">
        <v>213</v>
      </c>
      <c r="F3117" s="84" t="s">
        <v>213</v>
      </c>
      <c r="G3117" s="84" t="s">
        <v>213</v>
      </c>
      <c r="H3117" s="11">
        <v>0</v>
      </c>
      <c r="I3117" s="11">
        <v>0</v>
      </c>
      <c r="J3117" s="11">
        <v>0</v>
      </c>
      <c r="K3117" s="11">
        <v>0</v>
      </c>
      <c r="L3117" s="11">
        <v>0</v>
      </c>
      <c r="M3117" s="11">
        <v>0</v>
      </c>
      <c r="N3117" s="11"/>
      <c r="O3117" s="11"/>
    </row>
    <row r="3118" spans="1:15" x14ac:dyDescent="0.35">
      <c r="A3118" s="10" t="str">
        <f t="shared" si="102"/>
        <v>DISTRIBUCION VOLUMEN X CRITERIO (kg ó litros)Otra Variedad ColaNIVEL MEDIO</v>
      </c>
      <c r="B3118" s="10">
        <v>0</v>
      </c>
      <c r="C3118" s="10">
        <v>0</v>
      </c>
      <c r="D3118" s="10" t="s">
        <v>205</v>
      </c>
      <c r="E3118" s="84" t="s">
        <v>213</v>
      </c>
      <c r="F3118" s="84" t="s">
        <v>213</v>
      </c>
      <c r="G3118" s="84" t="s">
        <v>213</v>
      </c>
      <c r="H3118" s="11">
        <v>0</v>
      </c>
      <c r="I3118" s="11">
        <v>0</v>
      </c>
      <c r="J3118" s="11">
        <v>0</v>
      </c>
      <c r="K3118" s="11">
        <v>0</v>
      </c>
      <c r="L3118" s="11">
        <v>0</v>
      </c>
      <c r="M3118" s="11">
        <v>0</v>
      </c>
      <c r="N3118" s="11"/>
      <c r="O3118" s="11"/>
    </row>
    <row r="3119" spans="1:15" x14ac:dyDescent="0.35">
      <c r="A3119" s="10" t="str">
        <f t="shared" si="102"/>
        <v>DISTRIBUCION VOLUMEN X CRITERIO (kg ó litros)Otra Variedad ColaNIVEL MEDIO BAJO</v>
      </c>
      <c r="B3119" s="10">
        <v>0</v>
      </c>
      <c r="C3119" s="10">
        <v>0</v>
      </c>
      <c r="D3119" s="10" t="s">
        <v>206</v>
      </c>
      <c r="E3119" s="84" t="s">
        <v>213</v>
      </c>
      <c r="F3119" s="84" t="s">
        <v>213</v>
      </c>
      <c r="G3119" s="84" t="s">
        <v>213</v>
      </c>
      <c r="H3119" s="11">
        <v>0</v>
      </c>
      <c r="I3119" s="11">
        <v>0</v>
      </c>
      <c r="J3119" s="11">
        <v>0</v>
      </c>
      <c r="K3119" s="11">
        <v>0</v>
      </c>
      <c r="L3119" s="11">
        <v>0</v>
      </c>
      <c r="M3119" s="11">
        <v>0</v>
      </c>
      <c r="N3119" s="11"/>
      <c r="O3119" s="11"/>
    </row>
    <row r="3120" spans="1:15" x14ac:dyDescent="0.35">
      <c r="A3120" s="10" t="str">
        <f t="shared" si="102"/>
        <v>DISTRIBUCION VOLUMEN X CRITERIO (kg ó litros)Otra Variedad ColaNIVEL BAJO</v>
      </c>
      <c r="B3120" s="10">
        <v>0</v>
      </c>
      <c r="C3120" s="10">
        <v>0</v>
      </c>
      <c r="D3120" s="10" t="s">
        <v>207</v>
      </c>
      <c r="E3120" s="84" t="s">
        <v>213</v>
      </c>
      <c r="F3120" s="84" t="s">
        <v>213</v>
      </c>
      <c r="G3120" s="84" t="s">
        <v>213</v>
      </c>
      <c r="H3120" s="11">
        <v>0</v>
      </c>
      <c r="I3120" s="11">
        <v>0</v>
      </c>
      <c r="J3120" s="11">
        <v>0</v>
      </c>
      <c r="K3120" s="11">
        <v>0</v>
      </c>
      <c r="L3120" s="11">
        <v>0</v>
      </c>
      <c r="M3120" s="11">
        <v>0</v>
      </c>
      <c r="N3120" s="11"/>
      <c r="O3120" s="11"/>
    </row>
    <row r="3121" spans="1:15" x14ac:dyDescent="0.35">
      <c r="A3121" s="10" t="str">
        <f t="shared" si="102"/>
        <v>DISTRIBUCION VOLUMEN X CRITERIO (kg ó litros)Otra Variedad ColaHOMBRE</v>
      </c>
      <c r="B3121" s="10">
        <v>0</v>
      </c>
      <c r="C3121" s="10">
        <v>0</v>
      </c>
      <c r="D3121" s="10" t="s">
        <v>17</v>
      </c>
      <c r="E3121" s="84" t="s">
        <v>213</v>
      </c>
      <c r="F3121" s="84" t="s">
        <v>213</v>
      </c>
      <c r="G3121" s="84" t="s">
        <v>213</v>
      </c>
      <c r="H3121" s="11">
        <v>0</v>
      </c>
      <c r="I3121" s="11">
        <v>0</v>
      </c>
      <c r="J3121" s="11">
        <v>0</v>
      </c>
      <c r="K3121" s="11">
        <v>0</v>
      </c>
      <c r="L3121" s="11">
        <v>0</v>
      </c>
      <c r="M3121" s="11">
        <v>0</v>
      </c>
      <c r="N3121" s="11"/>
      <c r="O3121" s="11"/>
    </row>
    <row r="3122" spans="1:15" x14ac:dyDescent="0.35">
      <c r="A3122" s="10" t="str">
        <f t="shared" si="102"/>
        <v>DISTRIBUCION VOLUMEN X CRITERIO (kg ó litros)Otra Variedad ColaMUJER</v>
      </c>
      <c r="B3122" s="10">
        <v>0</v>
      </c>
      <c r="C3122" s="10">
        <v>0</v>
      </c>
      <c r="D3122" s="10" t="s">
        <v>18</v>
      </c>
      <c r="E3122" s="84" t="s">
        <v>213</v>
      </c>
      <c r="F3122" s="84" t="s">
        <v>213</v>
      </c>
      <c r="G3122" s="84" t="s">
        <v>213</v>
      </c>
      <c r="H3122" s="11">
        <v>0</v>
      </c>
      <c r="I3122" s="11">
        <v>0</v>
      </c>
      <c r="J3122" s="11">
        <v>0</v>
      </c>
      <c r="K3122" s="11">
        <v>0</v>
      </c>
      <c r="L3122" s="11">
        <v>0</v>
      </c>
      <c r="M3122" s="11">
        <v>0</v>
      </c>
      <c r="N3122" s="11"/>
      <c r="O3122" s="11"/>
    </row>
    <row r="3123" spans="1:15" x14ac:dyDescent="0.35">
      <c r="A3123" s="10" t="str">
        <f>$B$1713&amp;$C$3123&amp;D3123</f>
        <v>DISTRIBUCION VOLUMEN X CRITERIO (kg ó litros)Con CafeinaT.ESPAÑA</v>
      </c>
      <c r="B3123" s="10">
        <v>0</v>
      </c>
      <c r="C3123" s="10" t="s">
        <v>156</v>
      </c>
      <c r="D3123" s="10" t="s">
        <v>32</v>
      </c>
      <c r="E3123" s="84">
        <v>100</v>
      </c>
      <c r="F3123" s="84">
        <v>100</v>
      </c>
      <c r="G3123" s="84">
        <v>100</v>
      </c>
      <c r="H3123" s="11">
        <v>0</v>
      </c>
      <c r="I3123" s="11">
        <v>0</v>
      </c>
      <c r="J3123" s="11">
        <v>0</v>
      </c>
      <c r="K3123" s="11">
        <v>0</v>
      </c>
      <c r="L3123" s="11">
        <v>0</v>
      </c>
      <c r="M3123" s="11">
        <v>0</v>
      </c>
      <c r="N3123" s="11"/>
      <c r="O3123" s="11"/>
    </row>
    <row r="3124" spans="1:15" x14ac:dyDescent="0.35">
      <c r="A3124" s="10" t="str">
        <f t="shared" ref="A3124:A3152" si="103">$B$1713&amp;$C$3123&amp;D3124</f>
        <v>DISTRIBUCION VOLUMEN X CRITERIO (kg ó litros)Con CafeinaBCN AM</v>
      </c>
      <c r="B3124" s="10">
        <v>0</v>
      </c>
      <c r="C3124" s="10">
        <v>0</v>
      </c>
      <c r="D3124" s="10" t="s">
        <v>1</v>
      </c>
      <c r="E3124" s="84">
        <v>10.157455381490923</v>
      </c>
      <c r="F3124" s="84">
        <v>10.746766014650886</v>
      </c>
      <c r="G3124" s="84">
        <v>9.963842561933923</v>
      </c>
      <c r="H3124" s="11">
        <v>0</v>
      </c>
      <c r="I3124" s="11">
        <v>0</v>
      </c>
      <c r="J3124" s="11">
        <v>0</v>
      </c>
      <c r="K3124" s="11">
        <v>0</v>
      </c>
      <c r="L3124" s="11">
        <v>0</v>
      </c>
      <c r="M3124" s="11">
        <v>0</v>
      </c>
      <c r="N3124" s="11"/>
      <c r="O3124" s="11"/>
    </row>
    <row r="3125" spans="1:15" x14ac:dyDescent="0.35">
      <c r="A3125" s="10" t="str">
        <f t="shared" si="103"/>
        <v>DISTRIBUCION VOLUMEN X CRITERIO (kg ó litros)Con CafeinaREST.CAT ARAGON</v>
      </c>
      <c r="B3125" s="10">
        <v>0</v>
      </c>
      <c r="C3125" s="10">
        <v>0</v>
      </c>
      <c r="D3125" s="10" t="s">
        <v>2</v>
      </c>
      <c r="E3125" s="84">
        <v>11.266567362971497</v>
      </c>
      <c r="F3125" s="84">
        <v>13.492006661355227</v>
      </c>
      <c r="G3125" s="84">
        <v>15.438356684952028</v>
      </c>
      <c r="H3125" s="11">
        <v>0</v>
      </c>
      <c r="I3125" s="11">
        <v>0</v>
      </c>
      <c r="J3125" s="11">
        <v>0</v>
      </c>
      <c r="K3125" s="11">
        <v>0</v>
      </c>
      <c r="L3125" s="11">
        <v>0</v>
      </c>
      <c r="M3125" s="11">
        <v>0</v>
      </c>
      <c r="N3125" s="11"/>
      <c r="O3125" s="11"/>
    </row>
    <row r="3126" spans="1:15" x14ac:dyDescent="0.35">
      <c r="A3126" s="10" t="str">
        <f t="shared" si="103"/>
        <v>DISTRIBUCION VOLUMEN X CRITERIO (kg ó litros)Con CafeinaLEVANTE</v>
      </c>
      <c r="B3126" s="10">
        <v>0</v>
      </c>
      <c r="C3126" s="10">
        <v>0</v>
      </c>
      <c r="D3126" s="10" t="s">
        <v>3</v>
      </c>
      <c r="E3126" s="84">
        <v>16.528784338459253</v>
      </c>
      <c r="F3126" s="84">
        <v>16.788197529580628</v>
      </c>
      <c r="G3126" s="84">
        <v>16.893158030394446</v>
      </c>
      <c r="H3126" s="11">
        <v>0</v>
      </c>
      <c r="I3126" s="11">
        <v>0</v>
      </c>
      <c r="J3126" s="11">
        <v>0</v>
      </c>
      <c r="K3126" s="11">
        <v>0</v>
      </c>
      <c r="L3126" s="11">
        <v>0</v>
      </c>
      <c r="M3126" s="11">
        <v>0</v>
      </c>
      <c r="N3126" s="11"/>
      <c r="O3126" s="11"/>
    </row>
    <row r="3127" spans="1:15" x14ac:dyDescent="0.35">
      <c r="A3127" s="10" t="str">
        <f t="shared" si="103"/>
        <v>DISTRIBUCION VOLUMEN X CRITERIO (kg ó litros)Con CafeinaANDALUCIA</v>
      </c>
      <c r="B3127" s="10">
        <v>0</v>
      </c>
      <c r="C3127" s="10">
        <v>0</v>
      </c>
      <c r="D3127" s="10" t="s">
        <v>4</v>
      </c>
      <c r="E3127" s="84">
        <v>20.887757486035447</v>
      </c>
      <c r="F3127" s="84">
        <v>21.371091315802467</v>
      </c>
      <c r="G3127" s="84">
        <v>19.515737458071516</v>
      </c>
      <c r="H3127" s="11">
        <v>0</v>
      </c>
      <c r="I3127" s="11">
        <v>0</v>
      </c>
      <c r="J3127" s="11">
        <v>0</v>
      </c>
      <c r="K3127" s="11">
        <v>0</v>
      </c>
      <c r="L3127" s="11">
        <v>0</v>
      </c>
      <c r="M3127" s="11">
        <v>0</v>
      </c>
      <c r="N3127" s="11"/>
      <c r="O3127" s="11"/>
    </row>
    <row r="3128" spans="1:15" x14ac:dyDescent="0.35">
      <c r="A3128" s="10" t="str">
        <f t="shared" si="103"/>
        <v>DISTRIBUCION VOLUMEN X CRITERIO (kg ó litros)Con CafeinaMDD AM</v>
      </c>
      <c r="B3128" s="10">
        <v>0</v>
      </c>
      <c r="C3128" s="10">
        <v>0</v>
      </c>
      <c r="D3128" s="10" t="s">
        <v>5</v>
      </c>
      <c r="E3128" s="84">
        <v>16.57869321106185</v>
      </c>
      <c r="F3128" s="84">
        <v>15.193095923179706</v>
      </c>
      <c r="G3128" s="84">
        <v>15.514116609384098</v>
      </c>
      <c r="H3128" s="11">
        <v>0</v>
      </c>
      <c r="I3128" s="11">
        <v>0</v>
      </c>
      <c r="J3128" s="11">
        <v>0</v>
      </c>
      <c r="K3128" s="11">
        <v>0</v>
      </c>
      <c r="L3128" s="11">
        <v>0</v>
      </c>
      <c r="M3128" s="11">
        <v>0</v>
      </c>
      <c r="N3128" s="11"/>
      <c r="O3128" s="11"/>
    </row>
    <row r="3129" spans="1:15" x14ac:dyDescent="0.35">
      <c r="A3129" s="10" t="str">
        <f t="shared" si="103"/>
        <v>DISTRIBUCION VOLUMEN X CRITERIO (kg ó litros)Con CafeinaRTO CENTRO</v>
      </c>
      <c r="B3129" s="10">
        <v>0</v>
      </c>
      <c r="C3129" s="10">
        <v>0</v>
      </c>
      <c r="D3129" s="10" t="s">
        <v>6</v>
      </c>
      <c r="E3129" s="84">
        <v>12.404494424581387</v>
      </c>
      <c r="F3129" s="84">
        <v>10.612140525755526</v>
      </c>
      <c r="G3129" s="84">
        <v>10.133735285959425</v>
      </c>
      <c r="H3129" s="11">
        <v>0</v>
      </c>
      <c r="I3129" s="11">
        <v>0</v>
      </c>
      <c r="J3129" s="11">
        <v>0</v>
      </c>
      <c r="K3129" s="11">
        <v>0</v>
      </c>
      <c r="L3129" s="11">
        <v>0</v>
      </c>
      <c r="M3129" s="11">
        <v>0</v>
      </c>
      <c r="N3129" s="11"/>
      <c r="O3129" s="11"/>
    </row>
    <row r="3130" spans="1:15" x14ac:dyDescent="0.35">
      <c r="A3130" s="10" t="str">
        <f t="shared" si="103"/>
        <v>DISTRIBUCION VOLUMEN X CRITERIO (kg ó litros)Con CafeinaNORTE-CENTRO</v>
      </c>
      <c r="B3130" s="10">
        <v>0</v>
      </c>
      <c r="C3130" s="10">
        <v>0</v>
      </c>
      <c r="D3130" s="10" t="s">
        <v>7</v>
      </c>
      <c r="E3130" s="84">
        <v>6.9509417667718729</v>
      </c>
      <c r="F3130" s="84">
        <v>5.7283206619482847</v>
      </c>
      <c r="G3130" s="84">
        <v>7.7601352260233192</v>
      </c>
      <c r="H3130" s="11">
        <v>0</v>
      </c>
      <c r="I3130" s="11">
        <v>0</v>
      </c>
      <c r="J3130" s="11">
        <v>0</v>
      </c>
      <c r="K3130" s="11">
        <v>0</v>
      </c>
      <c r="L3130" s="11">
        <v>0</v>
      </c>
      <c r="M3130" s="11">
        <v>0</v>
      </c>
      <c r="N3130" s="11"/>
      <c r="O3130" s="11"/>
    </row>
    <row r="3131" spans="1:15" x14ac:dyDescent="0.35">
      <c r="A3131" s="10" t="str">
        <f t="shared" si="103"/>
        <v>DISTRIBUCION VOLUMEN X CRITERIO (kg ó litros)Con CafeinaNOROESTE</v>
      </c>
      <c r="B3131" s="10">
        <v>0</v>
      </c>
      <c r="C3131" s="10">
        <v>0</v>
      </c>
      <c r="D3131" s="10" t="s">
        <v>8</v>
      </c>
      <c r="E3131" s="84">
        <v>5.2253134667585606</v>
      </c>
      <c r="F3131" s="84">
        <v>6.0683908155630002</v>
      </c>
      <c r="G3131" s="84">
        <v>4.7809257079482599</v>
      </c>
      <c r="H3131" s="11">
        <v>0</v>
      </c>
      <c r="I3131" s="11">
        <v>0</v>
      </c>
      <c r="J3131" s="11">
        <v>0</v>
      </c>
      <c r="K3131" s="11">
        <v>0</v>
      </c>
      <c r="L3131" s="11">
        <v>0</v>
      </c>
      <c r="M3131" s="11">
        <v>0</v>
      </c>
      <c r="N3131" s="11"/>
      <c r="O3131" s="11"/>
    </row>
    <row r="3132" spans="1:15" x14ac:dyDescent="0.35">
      <c r="A3132" s="10" t="str">
        <f t="shared" si="103"/>
        <v>DISTRIBUCION VOLUMEN X CRITERIO (kg ó litros)Con Cafeina&lt;2MIL</v>
      </c>
      <c r="B3132" s="10">
        <v>0</v>
      </c>
      <c r="C3132" s="10">
        <v>0</v>
      </c>
      <c r="D3132" s="10" t="s">
        <v>9</v>
      </c>
      <c r="E3132" s="84">
        <v>6.0968342190795317</v>
      </c>
      <c r="F3132" s="84">
        <v>6.2893378557264557</v>
      </c>
      <c r="G3132" s="84">
        <v>6.3429828387566598</v>
      </c>
      <c r="H3132" s="11">
        <v>0</v>
      </c>
      <c r="I3132" s="11">
        <v>0</v>
      </c>
      <c r="J3132" s="11">
        <v>0</v>
      </c>
      <c r="K3132" s="11">
        <v>0</v>
      </c>
      <c r="L3132" s="11">
        <v>0</v>
      </c>
      <c r="M3132" s="11">
        <v>0</v>
      </c>
      <c r="N3132" s="11"/>
      <c r="O3132" s="11"/>
    </row>
    <row r="3133" spans="1:15" x14ac:dyDescent="0.35">
      <c r="A3133" s="10" t="str">
        <f t="shared" si="103"/>
        <v>DISTRIBUCION VOLUMEN X CRITERIO (kg ó litros)Con Cafeina2-5MIL</v>
      </c>
      <c r="B3133" s="10">
        <v>0</v>
      </c>
      <c r="C3133" s="10">
        <v>0</v>
      </c>
      <c r="D3133" s="10" t="s">
        <v>10</v>
      </c>
      <c r="E3133" s="84">
        <v>5.3441173881289812</v>
      </c>
      <c r="F3133" s="84">
        <v>4.4287766002008313</v>
      </c>
      <c r="G3133" s="84">
        <v>5.4189544314507172</v>
      </c>
      <c r="H3133" s="11">
        <v>0</v>
      </c>
      <c r="I3133" s="11">
        <v>0</v>
      </c>
      <c r="J3133" s="11">
        <v>0</v>
      </c>
      <c r="K3133" s="11">
        <v>0</v>
      </c>
      <c r="L3133" s="11">
        <v>0</v>
      </c>
      <c r="M3133" s="11">
        <v>0</v>
      </c>
      <c r="N3133" s="11"/>
      <c r="O3133" s="11"/>
    </row>
    <row r="3134" spans="1:15" x14ac:dyDescent="0.35">
      <c r="A3134" s="10" t="str">
        <f t="shared" si="103"/>
        <v>DISTRIBUCION VOLUMEN X CRITERIO (kg ó litros)Con Cafeina5-10MIL</v>
      </c>
      <c r="B3134" s="10">
        <v>0</v>
      </c>
      <c r="C3134" s="10">
        <v>0</v>
      </c>
      <c r="D3134" s="10" t="s">
        <v>11</v>
      </c>
      <c r="E3134" s="84">
        <v>9.1101840939726433</v>
      </c>
      <c r="F3134" s="84">
        <v>9.6534225230881514</v>
      </c>
      <c r="G3134" s="84">
        <v>8.2836574037941926</v>
      </c>
      <c r="H3134" s="11">
        <v>0</v>
      </c>
      <c r="I3134" s="11">
        <v>0</v>
      </c>
      <c r="J3134" s="11">
        <v>0</v>
      </c>
      <c r="K3134" s="11">
        <v>0</v>
      </c>
      <c r="L3134" s="11">
        <v>0</v>
      </c>
      <c r="M3134" s="11">
        <v>0</v>
      </c>
      <c r="N3134" s="11"/>
      <c r="O3134" s="11"/>
    </row>
    <row r="3135" spans="1:15" x14ac:dyDescent="0.35">
      <c r="A3135" s="10" t="str">
        <f t="shared" si="103"/>
        <v>DISTRIBUCION VOLUMEN X CRITERIO (kg ó litros)Con Cafeina10-30MIL</v>
      </c>
      <c r="B3135" s="10">
        <v>0</v>
      </c>
      <c r="C3135" s="10">
        <v>0</v>
      </c>
      <c r="D3135" s="10" t="s">
        <v>12</v>
      </c>
      <c r="E3135" s="84">
        <v>16.55089726853846</v>
      </c>
      <c r="F3135" s="84">
        <v>15.388237800898526</v>
      </c>
      <c r="G3135" s="84">
        <v>14.952465215162086</v>
      </c>
      <c r="H3135" s="11">
        <v>0</v>
      </c>
      <c r="I3135" s="11">
        <v>0</v>
      </c>
      <c r="J3135" s="11">
        <v>0</v>
      </c>
      <c r="K3135" s="11">
        <v>0</v>
      </c>
      <c r="L3135" s="11">
        <v>0</v>
      </c>
      <c r="M3135" s="11">
        <v>0</v>
      </c>
      <c r="N3135" s="11"/>
      <c r="O3135" s="11"/>
    </row>
    <row r="3136" spans="1:15" x14ac:dyDescent="0.35">
      <c r="A3136" s="10" t="str">
        <f t="shared" si="103"/>
        <v>DISTRIBUCION VOLUMEN X CRITERIO (kg ó litros)Con Cafeina30-100MIL</v>
      </c>
      <c r="B3136" s="10">
        <v>0</v>
      </c>
      <c r="C3136" s="10">
        <v>0</v>
      </c>
      <c r="D3136" s="10" t="s">
        <v>13</v>
      </c>
      <c r="E3136" s="84">
        <v>20.980924329956988</v>
      </c>
      <c r="F3136" s="84">
        <v>21.008256817023419</v>
      </c>
      <c r="G3136" s="84">
        <v>24.072554395235809</v>
      </c>
      <c r="H3136" s="11">
        <v>0</v>
      </c>
      <c r="I3136" s="11">
        <v>0</v>
      </c>
      <c r="J3136" s="11">
        <v>0</v>
      </c>
      <c r="K3136" s="11">
        <v>0</v>
      </c>
      <c r="L3136" s="11">
        <v>0</v>
      </c>
      <c r="M3136" s="11">
        <v>0</v>
      </c>
      <c r="N3136" s="11"/>
      <c r="O3136" s="11"/>
    </row>
    <row r="3137" spans="1:15" x14ac:dyDescent="0.35">
      <c r="A3137" s="10" t="str">
        <f t="shared" si="103"/>
        <v>DISTRIBUCION VOLUMEN X CRITERIO (kg ó litros)Con Cafeina100-200MIL</v>
      </c>
      <c r="B3137" s="10">
        <v>0</v>
      </c>
      <c r="C3137" s="10">
        <v>0</v>
      </c>
      <c r="D3137" s="10" t="s">
        <v>14</v>
      </c>
      <c r="E3137" s="84">
        <v>9.3681281969835428</v>
      </c>
      <c r="F3137" s="84">
        <v>8.977163401793069</v>
      </c>
      <c r="G3137" s="84">
        <v>9.7620244074159555</v>
      </c>
      <c r="H3137" s="11">
        <v>0</v>
      </c>
      <c r="I3137" s="11">
        <v>0</v>
      </c>
      <c r="J3137" s="11">
        <v>0</v>
      </c>
      <c r="K3137" s="11">
        <v>0</v>
      </c>
      <c r="L3137" s="11">
        <v>0</v>
      </c>
      <c r="M3137" s="11">
        <v>0</v>
      </c>
      <c r="N3137" s="11"/>
      <c r="O3137" s="11"/>
    </row>
    <row r="3138" spans="1:15" x14ac:dyDescent="0.35">
      <c r="A3138" s="10" t="str">
        <f t="shared" si="103"/>
        <v>DISTRIBUCION VOLUMEN X CRITERIO (kg ó litros)Con Cafeina200-500MIL</v>
      </c>
      <c r="B3138" s="10">
        <v>0</v>
      </c>
      <c r="C3138" s="10">
        <v>0</v>
      </c>
      <c r="D3138" s="10" t="s">
        <v>15</v>
      </c>
      <c r="E3138" s="84">
        <v>13.15752225475503</v>
      </c>
      <c r="F3138" s="84">
        <v>14.341442229728557</v>
      </c>
      <c r="G3138" s="84">
        <v>11.600470883590241</v>
      </c>
      <c r="H3138" s="11">
        <v>0</v>
      </c>
      <c r="I3138" s="11">
        <v>0</v>
      </c>
      <c r="J3138" s="11">
        <v>0</v>
      </c>
      <c r="K3138" s="11">
        <v>0</v>
      </c>
      <c r="L3138" s="11">
        <v>0</v>
      </c>
      <c r="M3138" s="11">
        <v>0</v>
      </c>
      <c r="N3138" s="11"/>
      <c r="O3138" s="11"/>
    </row>
    <row r="3139" spans="1:15" x14ac:dyDescent="0.35">
      <c r="A3139" s="10" t="str">
        <f t="shared" si="103"/>
        <v>DISTRIBUCION VOLUMEN X CRITERIO (kg ó litros)Con Cafeina&gt;500MIL</v>
      </c>
      <c r="B3139" s="10">
        <v>0</v>
      </c>
      <c r="C3139" s="10">
        <v>0</v>
      </c>
      <c r="D3139" s="10" t="s">
        <v>16</v>
      </c>
      <c r="E3139" s="84">
        <v>19.391397366299181</v>
      </c>
      <c r="F3139" s="84">
        <v>19.913373215645723</v>
      </c>
      <c r="G3139" s="84">
        <v>19.566894350247075</v>
      </c>
      <c r="H3139" s="11">
        <v>0</v>
      </c>
      <c r="I3139" s="11">
        <v>0</v>
      </c>
      <c r="J3139" s="11">
        <v>0</v>
      </c>
      <c r="K3139" s="11">
        <v>0</v>
      </c>
      <c r="L3139" s="11">
        <v>0</v>
      </c>
      <c r="M3139" s="11">
        <v>0</v>
      </c>
      <c r="N3139" s="11"/>
      <c r="O3139" s="11"/>
    </row>
    <row r="3140" spans="1:15" x14ac:dyDescent="0.35">
      <c r="A3140" s="10" t="str">
        <f t="shared" si="103"/>
        <v>DISTRIBUCION VOLUMEN X CRITERIO (kg ó litros)Con CafeinaDE 15 A 19 AÑOS</v>
      </c>
      <c r="B3140" s="10">
        <v>0</v>
      </c>
      <c r="C3140" s="10">
        <v>0</v>
      </c>
      <c r="D3140" s="10" t="s">
        <v>35</v>
      </c>
      <c r="E3140" s="84">
        <v>4.3076098151241569</v>
      </c>
      <c r="F3140" s="84">
        <v>4.3196916278661499</v>
      </c>
      <c r="G3140" s="84">
        <v>2.4326605903467931</v>
      </c>
      <c r="H3140" s="11">
        <v>0</v>
      </c>
      <c r="I3140" s="11">
        <v>0</v>
      </c>
      <c r="J3140" s="11">
        <v>0</v>
      </c>
      <c r="K3140" s="11">
        <v>0</v>
      </c>
      <c r="L3140" s="11">
        <v>0</v>
      </c>
      <c r="M3140" s="11">
        <v>0</v>
      </c>
      <c r="N3140" s="11"/>
      <c r="O3140" s="11"/>
    </row>
    <row r="3141" spans="1:15" x14ac:dyDescent="0.35">
      <c r="A3141" s="10" t="str">
        <f t="shared" si="103"/>
        <v>DISTRIBUCION VOLUMEN X CRITERIO (kg ó litros)Con CafeinaDE 20 A 24 AÑOS</v>
      </c>
      <c r="B3141" s="10">
        <v>0</v>
      </c>
      <c r="C3141" s="10">
        <v>0</v>
      </c>
      <c r="D3141" s="10" t="s">
        <v>36</v>
      </c>
      <c r="E3141" s="84">
        <v>3.4312743357204529</v>
      </c>
      <c r="F3141" s="84">
        <v>3.9689880523596512</v>
      </c>
      <c r="G3141" s="84">
        <v>4.7748805959241887</v>
      </c>
      <c r="H3141" s="11">
        <v>0</v>
      </c>
      <c r="I3141" s="11">
        <v>0</v>
      </c>
      <c r="J3141" s="11">
        <v>0</v>
      </c>
      <c r="K3141" s="11">
        <v>0</v>
      </c>
      <c r="L3141" s="11">
        <v>0</v>
      </c>
      <c r="M3141" s="11">
        <v>0</v>
      </c>
      <c r="N3141" s="11"/>
      <c r="O3141" s="11"/>
    </row>
    <row r="3142" spans="1:15" x14ac:dyDescent="0.35">
      <c r="A3142" s="10" t="str">
        <f t="shared" si="103"/>
        <v>DISTRIBUCION VOLUMEN X CRITERIO (kg ó litros)Con CafeinaDE 25 A 34 AÑOS</v>
      </c>
      <c r="B3142" s="10">
        <v>0</v>
      </c>
      <c r="C3142" s="10">
        <v>0</v>
      </c>
      <c r="D3142" s="10" t="s">
        <v>37</v>
      </c>
      <c r="E3142" s="84">
        <v>13.189555986021087</v>
      </c>
      <c r="F3142" s="84">
        <v>12.085758984289575</v>
      </c>
      <c r="G3142" s="84">
        <v>10.574971668181027</v>
      </c>
      <c r="H3142" s="11">
        <v>0</v>
      </c>
      <c r="I3142" s="11">
        <v>0</v>
      </c>
      <c r="J3142" s="11">
        <v>0</v>
      </c>
      <c r="K3142" s="11">
        <v>0</v>
      </c>
      <c r="L3142" s="11">
        <v>0</v>
      </c>
      <c r="M3142" s="11">
        <v>0</v>
      </c>
      <c r="N3142" s="11"/>
      <c r="O3142" s="11"/>
    </row>
    <row r="3143" spans="1:15" x14ac:dyDescent="0.35">
      <c r="A3143" s="10" t="str">
        <f t="shared" si="103"/>
        <v>DISTRIBUCION VOLUMEN X CRITERIO (kg ó litros)Con CafeinaDE 35 A 49 AÑOS</v>
      </c>
      <c r="B3143" s="10">
        <v>0</v>
      </c>
      <c r="C3143" s="10">
        <v>0</v>
      </c>
      <c r="D3143" s="10" t="s">
        <v>38</v>
      </c>
      <c r="E3143" s="84">
        <v>34.735835059258179</v>
      </c>
      <c r="F3143" s="84">
        <v>32.749075015577503</v>
      </c>
      <c r="G3143" s="84">
        <v>32.054639060206668</v>
      </c>
      <c r="H3143" s="11">
        <v>0</v>
      </c>
      <c r="I3143" s="11">
        <v>0</v>
      </c>
      <c r="J3143" s="11">
        <v>0</v>
      </c>
      <c r="K3143" s="11">
        <v>0</v>
      </c>
      <c r="L3143" s="11">
        <v>0</v>
      </c>
      <c r="M3143" s="11">
        <v>0</v>
      </c>
      <c r="N3143" s="11"/>
      <c r="O3143" s="11"/>
    </row>
    <row r="3144" spans="1:15" x14ac:dyDescent="0.35">
      <c r="A3144" s="10" t="str">
        <f t="shared" si="103"/>
        <v>DISTRIBUCION VOLUMEN X CRITERIO (kg ó litros)Con CafeinaDE 50 A 59 AÑOS</v>
      </c>
      <c r="B3144" s="10">
        <v>0</v>
      </c>
      <c r="C3144" s="10">
        <v>0</v>
      </c>
      <c r="D3144" s="10" t="s">
        <v>39</v>
      </c>
      <c r="E3144" s="84">
        <v>26.641738055859527</v>
      </c>
      <c r="F3144" s="84">
        <v>25.852512617213318</v>
      </c>
      <c r="G3144" s="84">
        <v>27.221007455725722</v>
      </c>
      <c r="H3144" s="11">
        <v>0</v>
      </c>
      <c r="I3144" s="11">
        <v>0</v>
      </c>
      <c r="J3144" s="11">
        <v>0</v>
      </c>
      <c r="K3144" s="11">
        <v>0</v>
      </c>
      <c r="L3144" s="11">
        <v>0</v>
      </c>
      <c r="M3144" s="11">
        <v>0</v>
      </c>
      <c r="N3144" s="11"/>
      <c r="O3144" s="11"/>
    </row>
    <row r="3145" spans="1:15" x14ac:dyDescent="0.35">
      <c r="A3145" s="10" t="str">
        <f t="shared" si="103"/>
        <v>DISTRIBUCION VOLUMEN X CRITERIO (kg ó litros)Con CafeinaDE 60 A 75 AÑOS</v>
      </c>
      <c r="B3145" s="10">
        <v>0</v>
      </c>
      <c r="C3145" s="10">
        <v>0</v>
      </c>
      <c r="D3145" s="10" t="s">
        <v>40</v>
      </c>
      <c r="E3145" s="84">
        <v>17.693992825838105</v>
      </c>
      <c r="F3145" s="84">
        <v>21.023983156502879</v>
      </c>
      <c r="G3145" s="84">
        <v>22.941844312655359</v>
      </c>
      <c r="H3145" s="11">
        <v>0</v>
      </c>
      <c r="I3145" s="11">
        <v>0</v>
      </c>
      <c r="J3145" s="11">
        <v>0</v>
      </c>
      <c r="K3145" s="11">
        <v>0</v>
      </c>
      <c r="L3145" s="11">
        <v>0</v>
      </c>
      <c r="M3145" s="11">
        <v>0</v>
      </c>
      <c r="N3145" s="11"/>
      <c r="O3145" s="11"/>
    </row>
    <row r="3146" spans="1:15" x14ac:dyDescent="0.35">
      <c r="A3146" s="10" t="str">
        <f t="shared" si="103"/>
        <v>DISTRIBUCION VOLUMEN X CRITERIO (kg ó litros)Con CafeinaNIVEL ALTO</v>
      </c>
      <c r="B3146" s="10">
        <v>0</v>
      </c>
      <c r="C3146" s="10">
        <v>0</v>
      </c>
      <c r="D3146" s="10" t="s">
        <v>203</v>
      </c>
      <c r="E3146" s="84">
        <v>19.696726185235107</v>
      </c>
      <c r="F3146" s="84">
        <v>20.452188758887953</v>
      </c>
      <c r="G3146" s="84">
        <v>20.564658345820742</v>
      </c>
      <c r="H3146" s="11">
        <v>0</v>
      </c>
      <c r="I3146" s="11">
        <v>0</v>
      </c>
      <c r="J3146" s="11">
        <v>0</v>
      </c>
      <c r="K3146" s="11">
        <v>0</v>
      </c>
      <c r="L3146" s="11">
        <v>0</v>
      </c>
      <c r="M3146" s="11">
        <v>0</v>
      </c>
      <c r="N3146" s="11"/>
      <c r="O3146" s="11"/>
    </row>
    <row r="3147" spans="1:15" x14ac:dyDescent="0.35">
      <c r="A3147" s="10" t="str">
        <f t="shared" si="103"/>
        <v>DISTRIBUCION VOLUMEN X CRITERIO (kg ó litros)Con CafeinaNIVEL MEDIO ALTO</v>
      </c>
      <c r="B3147" s="10">
        <v>0</v>
      </c>
      <c r="C3147" s="10">
        <v>0</v>
      </c>
      <c r="D3147" s="10" t="s">
        <v>204</v>
      </c>
      <c r="E3147" s="84">
        <v>17.28755965038394</v>
      </c>
      <c r="F3147" s="84">
        <v>16.564426741933893</v>
      </c>
      <c r="G3147" s="84">
        <v>15.908163161471608</v>
      </c>
      <c r="H3147" s="11">
        <v>0</v>
      </c>
      <c r="I3147" s="11">
        <v>0</v>
      </c>
      <c r="J3147" s="11">
        <v>0</v>
      </c>
      <c r="K3147" s="11">
        <v>0</v>
      </c>
      <c r="L3147" s="11">
        <v>0</v>
      </c>
      <c r="M3147" s="11">
        <v>0</v>
      </c>
      <c r="N3147" s="11"/>
      <c r="O3147" s="11"/>
    </row>
    <row r="3148" spans="1:15" x14ac:dyDescent="0.35">
      <c r="A3148" s="10" t="str">
        <f t="shared" si="103"/>
        <v>DISTRIBUCION VOLUMEN X CRITERIO (kg ó litros)Con CafeinaNIVEL MEDIO</v>
      </c>
      <c r="B3148" s="10">
        <v>0</v>
      </c>
      <c r="C3148" s="10">
        <v>0</v>
      </c>
      <c r="D3148" s="10" t="s">
        <v>205</v>
      </c>
      <c r="E3148" s="84">
        <v>26.735672369562625</v>
      </c>
      <c r="F3148" s="84">
        <v>27.475359201425615</v>
      </c>
      <c r="G3148" s="84">
        <v>26.494946070587538</v>
      </c>
      <c r="H3148" s="11">
        <v>0</v>
      </c>
      <c r="I3148" s="11">
        <v>0</v>
      </c>
      <c r="J3148" s="11">
        <v>0</v>
      </c>
      <c r="K3148" s="11">
        <v>0</v>
      </c>
      <c r="L3148" s="11">
        <v>0</v>
      </c>
      <c r="M3148" s="11">
        <v>0</v>
      </c>
      <c r="N3148" s="11"/>
      <c r="O3148" s="11"/>
    </row>
    <row r="3149" spans="1:15" x14ac:dyDescent="0.35">
      <c r="A3149" s="10" t="str">
        <f t="shared" si="103"/>
        <v>DISTRIBUCION VOLUMEN X CRITERIO (kg ó litros)Con CafeinaNIVEL MEDIO BAJO</v>
      </c>
      <c r="B3149" s="10">
        <v>0</v>
      </c>
      <c r="C3149" s="10">
        <v>0</v>
      </c>
      <c r="D3149" s="10" t="s">
        <v>206</v>
      </c>
      <c r="E3149" s="84">
        <v>14.39909263443151</v>
      </c>
      <c r="F3149" s="84">
        <v>14.974715347230717</v>
      </c>
      <c r="G3149" s="84">
        <v>14.302002373225559</v>
      </c>
      <c r="H3149" s="11">
        <v>0</v>
      </c>
      <c r="I3149" s="11">
        <v>0</v>
      </c>
      <c r="J3149" s="11">
        <v>0</v>
      </c>
      <c r="K3149" s="11">
        <v>0</v>
      </c>
      <c r="L3149" s="11">
        <v>0</v>
      </c>
      <c r="M3149" s="11">
        <v>0</v>
      </c>
      <c r="N3149" s="11"/>
      <c r="O3149" s="11"/>
    </row>
    <row r="3150" spans="1:15" x14ac:dyDescent="0.35">
      <c r="A3150" s="10" t="str">
        <f t="shared" si="103"/>
        <v>DISTRIBUCION VOLUMEN X CRITERIO (kg ó litros)Con CafeinaNIVEL BAJO</v>
      </c>
      <c r="B3150" s="10">
        <v>0</v>
      </c>
      <c r="C3150" s="10">
        <v>0</v>
      </c>
      <c r="D3150" s="10" t="s">
        <v>207</v>
      </c>
      <c r="E3150" s="84">
        <v>21.88095436828176</v>
      </c>
      <c r="F3150" s="84">
        <v>20.533319524589071</v>
      </c>
      <c r="G3150" s="84">
        <v>22.730232823133356</v>
      </c>
      <c r="H3150" s="11">
        <v>0</v>
      </c>
      <c r="I3150" s="11">
        <v>0</v>
      </c>
      <c r="J3150" s="11">
        <v>0</v>
      </c>
      <c r="K3150" s="11">
        <v>0</v>
      </c>
      <c r="L3150" s="11">
        <v>0</v>
      </c>
      <c r="M3150" s="11">
        <v>0</v>
      </c>
      <c r="N3150" s="11"/>
      <c r="O3150" s="11"/>
    </row>
    <row r="3151" spans="1:15" x14ac:dyDescent="0.35">
      <c r="A3151" s="10" t="str">
        <f t="shared" si="103"/>
        <v>DISTRIBUCION VOLUMEN X CRITERIO (kg ó litros)Con CafeinaHOMBRE</v>
      </c>
      <c r="B3151" s="10">
        <v>0</v>
      </c>
      <c r="C3151" s="10">
        <v>0</v>
      </c>
      <c r="D3151" s="10" t="s">
        <v>17</v>
      </c>
      <c r="E3151" s="84">
        <v>50.509741268674233</v>
      </c>
      <c r="F3151" s="84">
        <v>49.688689295593782</v>
      </c>
      <c r="G3151" s="84">
        <v>52.224470190450624</v>
      </c>
      <c r="H3151" s="11">
        <v>0</v>
      </c>
      <c r="I3151" s="11">
        <v>0</v>
      </c>
      <c r="J3151" s="11">
        <v>0</v>
      </c>
      <c r="K3151" s="11">
        <v>0</v>
      </c>
      <c r="L3151" s="11">
        <v>0</v>
      </c>
      <c r="M3151" s="11">
        <v>0</v>
      </c>
      <c r="N3151" s="11"/>
      <c r="O3151" s="11"/>
    </row>
    <row r="3152" spans="1:15" x14ac:dyDescent="0.35">
      <c r="A3152" s="10" t="str">
        <f t="shared" si="103"/>
        <v>DISTRIBUCION VOLUMEN X CRITERIO (kg ó litros)Con CafeinaMUJER</v>
      </c>
      <c r="B3152" s="10">
        <v>0</v>
      </c>
      <c r="C3152" s="10">
        <v>0</v>
      </c>
      <c r="D3152" s="10" t="s">
        <v>18</v>
      </c>
      <c r="E3152" s="84">
        <v>49.490257408860053</v>
      </c>
      <c r="F3152" s="84">
        <v>50.311325873465286</v>
      </c>
      <c r="G3152" s="84">
        <v>47.775530913876359</v>
      </c>
      <c r="H3152" s="11">
        <v>0</v>
      </c>
      <c r="I3152" s="11">
        <v>0</v>
      </c>
      <c r="J3152" s="11">
        <v>0</v>
      </c>
      <c r="K3152" s="11">
        <v>0</v>
      </c>
      <c r="L3152" s="11">
        <v>0</v>
      </c>
      <c r="M3152" s="11">
        <v>0</v>
      </c>
      <c r="N3152" s="11"/>
      <c r="O3152" s="11"/>
    </row>
    <row r="3153" spans="1:15" x14ac:dyDescent="0.35">
      <c r="A3153" s="10" t="str">
        <f>$B$1713&amp;$C$3153&amp;D3153</f>
        <v>DISTRIBUCION VOLUMEN X CRITERIO (kg ó litros)Sin CafeinaT.ESPAÑA</v>
      </c>
      <c r="B3153" s="10">
        <v>0</v>
      </c>
      <c r="C3153" s="10" t="s">
        <v>157</v>
      </c>
      <c r="D3153" s="10" t="s">
        <v>32</v>
      </c>
      <c r="E3153" s="84">
        <v>100</v>
      </c>
      <c r="F3153" s="84">
        <v>100</v>
      </c>
      <c r="G3153" s="84">
        <v>100</v>
      </c>
      <c r="H3153" s="11">
        <v>0</v>
      </c>
      <c r="I3153" s="11">
        <v>0</v>
      </c>
      <c r="J3153" s="11">
        <v>0</v>
      </c>
      <c r="K3153" s="11">
        <v>0</v>
      </c>
      <c r="L3153" s="11">
        <v>0</v>
      </c>
      <c r="M3153" s="11">
        <v>0</v>
      </c>
      <c r="N3153" s="11"/>
      <c r="O3153" s="11"/>
    </row>
    <row r="3154" spans="1:15" x14ac:dyDescent="0.35">
      <c r="A3154" s="10" t="str">
        <f t="shared" ref="A3154:A3182" si="104">$B$1713&amp;$C$3153&amp;D3154</f>
        <v>DISTRIBUCION VOLUMEN X CRITERIO (kg ó litros)Sin CafeinaBCN AM</v>
      </c>
      <c r="B3154" s="10">
        <v>0</v>
      </c>
      <c r="C3154" s="10">
        <v>0</v>
      </c>
      <c r="D3154" s="10" t="s">
        <v>1</v>
      </c>
      <c r="E3154" s="84">
        <v>6.4135951995928409</v>
      </c>
      <c r="F3154" s="84">
        <v>8.0596651660260346</v>
      </c>
      <c r="G3154" s="84">
        <v>6.5283136525787917</v>
      </c>
      <c r="H3154" s="11">
        <v>0</v>
      </c>
      <c r="I3154" s="11">
        <v>0</v>
      </c>
      <c r="J3154" s="11">
        <v>0</v>
      </c>
      <c r="K3154" s="11">
        <v>0</v>
      </c>
      <c r="L3154" s="11">
        <v>0</v>
      </c>
      <c r="M3154" s="11">
        <v>0</v>
      </c>
      <c r="N3154" s="11"/>
      <c r="O3154" s="11"/>
    </row>
    <row r="3155" spans="1:15" x14ac:dyDescent="0.35">
      <c r="A3155" s="10" t="str">
        <f t="shared" si="104"/>
        <v>DISTRIBUCION VOLUMEN X CRITERIO (kg ó litros)Sin CafeinaREST.CAT ARAGON</v>
      </c>
      <c r="B3155" s="10">
        <v>0</v>
      </c>
      <c r="C3155" s="10">
        <v>0</v>
      </c>
      <c r="D3155" s="10" t="s">
        <v>2</v>
      </c>
      <c r="E3155" s="84">
        <v>9.4608087580052196</v>
      </c>
      <c r="F3155" s="84">
        <v>6.518042822893956</v>
      </c>
      <c r="G3155" s="84">
        <v>9.4942021397801799</v>
      </c>
      <c r="H3155" s="11">
        <v>0</v>
      </c>
      <c r="I3155" s="11">
        <v>0</v>
      </c>
      <c r="J3155" s="11">
        <v>0</v>
      </c>
      <c r="K3155" s="11">
        <v>0</v>
      </c>
      <c r="L3155" s="11">
        <v>0</v>
      </c>
      <c r="M3155" s="11">
        <v>0</v>
      </c>
      <c r="N3155" s="11"/>
      <c r="O3155" s="11"/>
    </row>
    <row r="3156" spans="1:15" x14ac:dyDescent="0.35">
      <c r="A3156" s="10" t="str">
        <f t="shared" si="104"/>
        <v>DISTRIBUCION VOLUMEN X CRITERIO (kg ó litros)Sin CafeinaLEVANTE</v>
      </c>
      <c r="B3156" s="10">
        <v>0</v>
      </c>
      <c r="C3156" s="10">
        <v>0</v>
      </c>
      <c r="D3156" s="10" t="s">
        <v>3</v>
      </c>
      <c r="E3156" s="84">
        <v>18.560600185452397</v>
      </c>
      <c r="F3156" s="84">
        <v>17.174020993591714</v>
      </c>
      <c r="G3156" s="84">
        <v>15.176374198896447</v>
      </c>
      <c r="H3156" s="11">
        <v>0</v>
      </c>
      <c r="I3156" s="11">
        <v>0</v>
      </c>
      <c r="J3156" s="11">
        <v>0</v>
      </c>
      <c r="K3156" s="11">
        <v>0</v>
      </c>
      <c r="L3156" s="11">
        <v>0</v>
      </c>
      <c r="M3156" s="11">
        <v>0</v>
      </c>
      <c r="N3156" s="11"/>
      <c r="O3156" s="11"/>
    </row>
    <row r="3157" spans="1:15" x14ac:dyDescent="0.35">
      <c r="A3157" s="10" t="str">
        <f t="shared" si="104"/>
        <v>DISTRIBUCION VOLUMEN X CRITERIO (kg ó litros)Sin CafeinaANDALUCIA</v>
      </c>
      <c r="B3157" s="10">
        <v>0</v>
      </c>
      <c r="C3157" s="10">
        <v>0</v>
      </c>
      <c r="D3157" s="10" t="s">
        <v>4</v>
      </c>
      <c r="E3157" s="84">
        <v>21.012269783387634</v>
      </c>
      <c r="F3157" s="84">
        <v>21.85737625358875</v>
      </c>
      <c r="G3157" s="84">
        <v>24.816716492296145</v>
      </c>
      <c r="H3157" s="11">
        <v>0</v>
      </c>
      <c r="I3157" s="11">
        <v>0</v>
      </c>
      <c r="J3157" s="11">
        <v>0</v>
      </c>
      <c r="K3157" s="11">
        <v>0</v>
      </c>
      <c r="L3157" s="11">
        <v>0</v>
      </c>
      <c r="M3157" s="11">
        <v>0</v>
      </c>
      <c r="N3157" s="11"/>
      <c r="O3157" s="11"/>
    </row>
    <row r="3158" spans="1:15" x14ac:dyDescent="0.35">
      <c r="A3158" s="10" t="str">
        <f t="shared" si="104"/>
        <v>DISTRIBUCION VOLUMEN X CRITERIO (kg ó litros)Sin CafeinaMDD AM</v>
      </c>
      <c r="B3158" s="10">
        <v>0</v>
      </c>
      <c r="C3158" s="10">
        <v>0</v>
      </c>
      <c r="D3158" s="10" t="s">
        <v>5</v>
      </c>
      <c r="E3158" s="84">
        <v>23.418352771646088</v>
      </c>
      <c r="F3158" s="84">
        <v>22.744165512302516</v>
      </c>
      <c r="G3158" s="84">
        <v>17.107326076577493</v>
      </c>
      <c r="H3158" s="11">
        <v>0</v>
      </c>
      <c r="I3158" s="11">
        <v>0</v>
      </c>
      <c r="J3158" s="11">
        <v>0</v>
      </c>
      <c r="K3158" s="11">
        <v>0</v>
      </c>
      <c r="L3158" s="11">
        <v>0</v>
      </c>
      <c r="M3158" s="11">
        <v>0</v>
      </c>
      <c r="N3158" s="11"/>
      <c r="O3158" s="11"/>
    </row>
    <row r="3159" spans="1:15" x14ac:dyDescent="0.35">
      <c r="A3159" s="10" t="str">
        <f t="shared" si="104"/>
        <v>DISTRIBUCION VOLUMEN X CRITERIO (kg ó litros)Sin CafeinaRTO CENTRO</v>
      </c>
      <c r="B3159" s="10">
        <v>0</v>
      </c>
      <c r="C3159" s="10">
        <v>0</v>
      </c>
      <c r="D3159" s="10" t="s">
        <v>6</v>
      </c>
      <c r="E3159" s="84">
        <v>10.177947050226695</v>
      </c>
      <c r="F3159" s="84">
        <v>12.152504621855469</v>
      </c>
      <c r="G3159" s="84">
        <v>13.737446108462098</v>
      </c>
      <c r="H3159" s="11">
        <v>0</v>
      </c>
      <c r="I3159" s="11">
        <v>0</v>
      </c>
      <c r="J3159" s="11">
        <v>0</v>
      </c>
      <c r="K3159" s="11">
        <v>0</v>
      </c>
      <c r="L3159" s="11">
        <v>0</v>
      </c>
      <c r="M3159" s="11">
        <v>0</v>
      </c>
      <c r="N3159" s="11"/>
      <c r="O3159" s="11"/>
    </row>
    <row r="3160" spans="1:15" x14ac:dyDescent="0.35">
      <c r="A3160" s="10" t="str">
        <f t="shared" si="104"/>
        <v>DISTRIBUCION VOLUMEN X CRITERIO (kg ó litros)Sin CafeinaNORTE-CENTRO</v>
      </c>
      <c r="B3160" s="10">
        <v>0</v>
      </c>
      <c r="C3160" s="10">
        <v>0</v>
      </c>
      <c r="D3160" s="10" t="s">
        <v>7</v>
      </c>
      <c r="E3160" s="84">
        <v>5.7108993640047254</v>
      </c>
      <c r="F3160" s="84">
        <v>6.3939283374997284</v>
      </c>
      <c r="G3160" s="84">
        <v>7.1435770427982037</v>
      </c>
      <c r="H3160" s="11">
        <v>0</v>
      </c>
      <c r="I3160" s="11">
        <v>0</v>
      </c>
      <c r="J3160" s="11">
        <v>0</v>
      </c>
      <c r="K3160" s="11">
        <v>0</v>
      </c>
      <c r="L3160" s="11">
        <v>0</v>
      </c>
      <c r="M3160" s="11">
        <v>0</v>
      </c>
      <c r="N3160" s="11"/>
      <c r="O3160" s="11"/>
    </row>
    <row r="3161" spans="1:15" x14ac:dyDescent="0.35">
      <c r="A3161" s="10" t="str">
        <f t="shared" si="104"/>
        <v>DISTRIBUCION VOLUMEN X CRITERIO (kg ó litros)Sin CafeinaNOROESTE</v>
      </c>
      <c r="B3161" s="10">
        <v>0</v>
      </c>
      <c r="C3161" s="10">
        <v>0</v>
      </c>
      <c r="D3161" s="10" t="s">
        <v>8</v>
      </c>
      <c r="E3161" s="84">
        <v>5.2455256545649487</v>
      </c>
      <c r="F3161" s="84">
        <v>5.1002974160756898</v>
      </c>
      <c r="G3161" s="84">
        <v>5.9960500138984338</v>
      </c>
      <c r="H3161" s="11">
        <v>0</v>
      </c>
      <c r="I3161" s="11">
        <v>0</v>
      </c>
      <c r="J3161" s="11">
        <v>0</v>
      </c>
      <c r="K3161" s="11">
        <v>0</v>
      </c>
      <c r="L3161" s="11">
        <v>0</v>
      </c>
      <c r="M3161" s="11">
        <v>0</v>
      </c>
      <c r="N3161" s="11"/>
      <c r="O3161" s="11"/>
    </row>
    <row r="3162" spans="1:15" x14ac:dyDescent="0.35">
      <c r="A3162" s="10" t="str">
        <f t="shared" si="104"/>
        <v>DISTRIBUCION VOLUMEN X CRITERIO (kg ó litros)Sin Cafeina&lt;2MIL</v>
      </c>
      <c r="B3162" s="10">
        <v>0</v>
      </c>
      <c r="C3162" s="10">
        <v>0</v>
      </c>
      <c r="D3162" s="10" t="s">
        <v>9</v>
      </c>
      <c r="E3162" s="84">
        <v>2.894346263379473</v>
      </c>
      <c r="F3162" s="84">
        <v>3.7854916432279597</v>
      </c>
      <c r="G3162" s="84">
        <v>4.9003910269566671</v>
      </c>
      <c r="H3162" s="11">
        <v>0</v>
      </c>
      <c r="I3162" s="11">
        <v>0</v>
      </c>
      <c r="J3162" s="11">
        <v>0</v>
      </c>
      <c r="K3162" s="11">
        <v>0</v>
      </c>
      <c r="L3162" s="11">
        <v>0</v>
      </c>
      <c r="M3162" s="11">
        <v>0</v>
      </c>
      <c r="N3162" s="11"/>
      <c r="O3162" s="11"/>
    </row>
    <row r="3163" spans="1:15" x14ac:dyDescent="0.35">
      <c r="A3163" s="10" t="str">
        <f t="shared" si="104"/>
        <v>DISTRIBUCION VOLUMEN X CRITERIO (kg ó litros)Sin Cafeina2-5MIL</v>
      </c>
      <c r="B3163" s="10">
        <v>0</v>
      </c>
      <c r="C3163" s="10">
        <v>0</v>
      </c>
      <c r="D3163" s="10" t="s">
        <v>10</v>
      </c>
      <c r="E3163" s="84">
        <v>5.8049341017069054</v>
      </c>
      <c r="F3163" s="84">
        <v>7.2451573779519025</v>
      </c>
      <c r="G3163" s="84">
        <v>6.3600062718512804</v>
      </c>
      <c r="H3163" s="11">
        <v>0</v>
      </c>
      <c r="I3163" s="11">
        <v>0</v>
      </c>
      <c r="J3163" s="11">
        <v>0</v>
      </c>
      <c r="K3163" s="11">
        <v>0</v>
      </c>
      <c r="L3163" s="11">
        <v>0</v>
      </c>
      <c r="M3163" s="11">
        <v>0</v>
      </c>
      <c r="N3163" s="11"/>
      <c r="O3163" s="11"/>
    </row>
    <row r="3164" spans="1:15" x14ac:dyDescent="0.35">
      <c r="A3164" s="10" t="str">
        <f t="shared" si="104"/>
        <v>DISTRIBUCION VOLUMEN X CRITERIO (kg ó litros)Sin Cafeina5-10MIL</v>
      </c>
      <c r="B3164" s="10">
        <v>0</v>
      </c>
      <c r="C3164" s="10">
        <v>0</v>
      </c>
      <c r="D3164" s="10" t="s">
        <v>11</v>
      </c>
      <c r="E3164" s="84">
        <v>7.3243602206273435</v>
      </c>
      <c r="F3164" s="84">
        <v>4.8129289177444532</v>
      </c>
      <c r="G3164" s="84">
        <v>4.7292361279477078</v>
      </c>
      <c r="H3164" s="11">
        <v>0</v>
      </c>
      <c r="I3164" s="11">
        <v>0</v>
      </c>
      <c r="J3164" s="11">
        <v>0</v>
      </c>
      <c r="K3164" s="11">
        <v>0</v>
      </c>
      <c r="L3164" s="11">
        <v>0</v>
      </c>
      <c r="M3164" s="11">
        <v>0</v>
      </c>
      <c r="N3164" s="11"/>
      <c r="O3164" s="11"/>
    </row>
    <row r="3165" spans="1:15" x14ac:dyDescent="0.35">
      <c r="A3165" s="10" t="str">
        <f t="shared" si="104"/>
        <v>DISTRIBUCION VOLUMEN X CRITERIO (kg ó litros)Sin Cafeina10-30MIL</v>
      </c>
      <c r="B3165" s="10">
        <v>0</v>
      </c>
      <c r="C3165" s="10">
        <v>0</v>
      </c>
      <c r="D3165" s="10" t="s">
        <v>12</v>
      </c>
      <c r="E3165" s="84">
        <v>14.41453660138057</v>
      </c>
      <c r="F3165" s="84">
        <v>17.291566875856503</v>
      </c>
      <c r="G3165" s="84">
        <v>18.926692041695574</v>
      </c>
      <c r="H3165" s="11">
        <v>0</v>
      </c>
      <c r="I3165" s="11">
        <v>0</v>
      </c>
      <c r="J3165" s="11">
        <v>0</v>
      </c>
      <c r="K3165" s="11">
        <v>0</v>
      </c>
      <c r="L3165" s="11">
        <v>0</v>
      </c>
      <c r="M3165" s="11">
        <v>0</v>
      </c>
      <c r="N3165" s="11"/>
      <c r="O3165" s="11"/>
    </row>
    <row r="3166" spans="1:15" x14ac:dyDescent="0.35">
      <c r="A3166" s="10" t="str">
        <f t="shared" si="104"/>
        <v>DISTRIBUCION VOLUMEN X CRITERIO (kg ó litros)Sin Cafeina30-100MIL</v>
      </c>
      <c r="B3166" s="10">
        <v>0</v>
      </c>
      <c r="C3166" s="10">
        <v>0</v>
      </c>
      <c r="D3166" s="10" t="s">
        <v>13</v>
      </c>
      <c r="E3166" s="84">
        <v>22.268597351052836</v>
      </c>
      <c r="F3166" s="84">
        <v>19.90254978765104</v>
      </c>
      <c r="G3166" s="84">
        <v>21.752597034372751</v>
      </c>
      <c r="H3166" s="11">
        <v>0</v>
      </c>
      <c r="I3166" s="11">
        <v>0</v>
      </c>
      <c r="J3166" s="11">
        <v>0</v>
      </c>
      <c r="K3166" s="11">
        <v>0</v>
      </c>
      <c r="L3166" s="11">
        <v>0</v>
      </c>
      <c r="M3166" s="11">
        <v>0</v>
      </c>
      <c r="N3166" s="11"/>
      <c r="O3166" s="11"/>
    </row>
    <row r="3167" spans="1:15" x14ac:dyDescent="0.35">
      <c r="A3167" s="10" t="str">
        <f t="shared" si="104"/>
        <v>DISTRIBUCION VOLUMEN X CRITERIO (kg ó litros)Sin Cafeina100-200MIL</v>
      </c>
      <c r="B3167" s="10">
        <v>0</v>
      </c>
      <c r="C3167" s="10">
        <v>0</v>
      </c>
      <c r="D3167" s="10" t="s">
        <v>14</v>
      </c>
      <c r="E3167" s="84">
        <v>9.7741863187410924</v>
      </c>
      <c r="F3167" s="84">
        <v>7.594497017294688</v>
      </c>
      <c r="G3167" s="84">
        <v>9.423753524135531</v>
      </c>
      <c r="H3167" s="11">
        <v>0</v>
      </c>
      <c r="I3167" s="11">
        <v>0</v>
      </c>
      <c r="J3167" s="11">
        <v>0</v>
      </c>
      <c r="K3167" s="11">
        <v>0</v>
      </c>
      <c r="L3167" s="11">
        <v>0</v>
      </c>
      <c r="M3167" s="11">
        <v>0</v>
      </c>
      <c r="N3167" s="11"/>
      <c r="O3167" s="11"/>
    </row>
    <row r="3168" spans="1:15" x14ac:dyDescent="0.35">
      <c r="A3168" s="10" t="str">
        <f t="shared" si="104"/>
        <v>DISTRIBUCION VOLUMEN X CRITERIO (kg ó litros)Sin Cafeina200-500MIL</v>
      </c>
      <c r="B3168" s="10">
        <v>0</v>
      </c>
      <c r="C3168" s="10">
        <v>0</v>
      </c>
      <c r="D3168" s="10" t="s">
        <v>15</v>
      </c>
      <c r="E3168" s="84">
        <v>8.0471008252565372</v>
      </c>
      <c r="F3168" s="84">
        <v>12.574783259012731</v>
      </c>
      <c r="G3168" s="84">
        <v>12.363980554678585</v>
      </c>
      <c r="H3168" s="11">
        <v>0</v>
      </c>
      <c r="I3168" s="11">
        <v>0</v>
      </c>
      <c r="J3168" s="11">
        <v>0</v>
      </c>
      <c r="K3168" s="11">
        <v>0</v>
      </c>
      <c r="L3168" s="11">
        <v>0</v>
      </c>
      <c r="M3168" s="11">
        <v>0</v>
      </c>
      <c r="N3168" s="11"/>
      <c r="O3168" s="11"/>
    </row>
    <row r="3169" spans="1:15" x14ac:dyDescent="0.35">
      <c r="A3169" s="10" t="str">
        <f t="shared" si="104"/>
        <v>DISTRIBUCION VOLUMEN X CRITERIO (kg ó litros)Sin Cafeina&gt;500MIL</v>
      </c>
      <c r="B3169" s="10">
        <v>0</v>
      </c>
      <c r="C3169" s="10">
        <v>0</v>
      </c>
      <c r="D3169" s="10" t="s">
        <v>16</v>
      </c>
      <c r="E3169" s="84">
        <v>29.471938154043254</v>
      </c>
      <c r="F3169" s="84">
        <v>26.793028651609863</v>
      </c>
      <c r="G3169" s="84">
        <v>21.54335118429309</v>
      </c>
      <c r="H3169" s="11">
        <v>0</v>
      </c>
      <c r="I3169" s="11">
        <v>0</v>
      </c>
      <c r="J3169" s="11">
        <v>0</v>
      </c>
      <c r="K3169" s="11">
        <v>0</v>
      </c>
      <c r="L3169" s="11">
        <v>0</v>
      </c>
      <c r="M3169" s="11">
        <v>0</v>
      </c>
      <c r="N3169" s="11"/>
      <c r="O3169" s="11"/>
    </row>
    <row r="3170" spans="1:15" x14ac:dyDescent="0.35">
      <c r="A3170" s="10" t="str">
        <f t="shared" si="104"/>
        <v>DISTRIBUCION VOLUMEN X CRITERIO (kg ó litros)Sin CafeinaDE 15 A 19 AÑOS</v>
      </c>
      <c r="B3170" s="10">
        <v>0</v>
      </c>
      <c r="C3170" s="10">
        <v>0</v>
      </c>
      <c r="D3170" s="10" t="s">
        <v>35</v>
      </c>
      <c r="E3170" s="84">
        <v>2.7761271185307113</v>
      </c>
      <c r="F3170" s="84">
        <v>2.1188836019833963</v>
      </c>
      <c r="G3170" s="84">
        <v>1.6885847897433299</v>
      </c>
      <c r="H3170" s="11">
        <v>0</v>
      </c>
      <c r="I3170" s="11">
        <v>0</v>
      </c>
      <c r="J3170" s="11">
        <v>0</v>
      </c>
      <c r="K3170" s="11">
        <v>0</v>
      </c>
      <c r="L3170" s="11">
        <v>0</v>
      </c>
      <c r="M3170" s="11">
        <v>0</v>
      </c>
      <c r="N3170" s="11"/>
      <c r="O3170" s="11"/>
    </row>
    <row r="3171" spans="1:15" x14ac:dyDescent="0.35">
      <c r="A3171" s="10" t="str">
        <f t="shared" si="104"/>
        <v>DISTRIBUCION VOLUMEN X CRITERIO (kg ó litros)Sin CafeinaDE 20 A 24 AÑOS</v>
      </c>
      <c r="B3171" s="10">
        <v>0</v>
      </c>
      <c r="C3171" s="10">
        <v>0</v>
      </c>
      <c r="D3171" s="10" t="s">
        <v>36</v>
      </c>
      <c r="E3171" s="84">
        <v>2.3767452862311895</v>
      </c>
      <c r="F3171" s="84">
        <v>4.3396306632502286</v>
      </c>
      <c r="G3171" s="84">
        <v>2.6264856988693301</v>
      </c>
      <c r="H3171" s="11">
        <v>0</v>
      </c>
      <c r="I3171" s="11">
        <v>0</v>
      </c>
      <c r="J3171" s="11">
        <v>0</v>
      </c>
      <c r="K3171" s="11">
        <v>0</v>
      </c>
      <c r="L3171" s="11">
        <v>0</v>
      </c>
      <c r="M3171" s="11">
        <v>0</v>
      </c>
      <c r="N3171" s="11"/>
      <c r="O3171" s="11"/>
    </row>
    <row r="3172" spans="1:15" x14ac:dyDescent="0.35">
      <c r="A3172" s="10" t="str">
        <f t="shared" si="104"/>
        <v>DISTRIBUCION VOLUMEN X CRITERIO (kg ó litros)Sin CafeinaDE 25 A 34 AÑOS</v>
      </c>
      <c r="B3172" s="10">
        <v>0</v>
      </c>
      <c r="C3172" s="10">
        <v>0</v>
      </c>
      <c r="D3172" s="10" t="s">
        <v>37</v>
      </c>
      <c r="E3172" s="84">
        <v>7.0856711264387888</v>
      </c>
      <c r="F3172" s="84">
        <v>6.8222573868117671</v>
      </c>
      <c r="G3172" s="84">
        <v>6.2046061667521739</v>
      </c>
      <c r="H3172" s="11">
        <v>0</v>
      </c>
      <c r="I3172" s="11">
        <v>0</v>
      </c>
      <c r="J3172" s="11">
        <v>0</v>
      </c>
      <c r="K3172" s="11">
        <v>0</v>
      </c>
      <c r="L3172" s="11">
        <v>0</v>
      </c>
      <c r="M3172" s="11">
        <v>0</v>
      </c>
      <c r="N3172" s="11"/>
      <c r="O3172" s="11"/>
    </row>
    <row r="3173" spans="1:15" x14ac:dyDescent="0.35">
      <c r="A3173" s="10" t="str">
        <f t="shared" si="104"/>
        <v>DISTRIBUCION VOLUMEN X CRITERIO (kg ó litros)Sin CafeinaDE 35 A 49 AÑOS</v>
      </c>
      <c r="B3173" s="10">
        <v>0</v>
      </c>
      <c r="C3173" s="10">
        <v>0</v>
      </c>
      <c r="D3173" s="10" t="s">
        <v>38</v>
      </c>
      <c r="E3173" s="84">
        <v>32.691695734444295</v>
      </c>
      <c r="F3173" s="84">
        <v>27.587886879608519</v>
      </c>
      <c r="G3173" s="84">
        <v>29.597617325981755</v>
      </c>
      <c r="H3173" s="11">
        <v>0</v>
      </c>
      <c r="I3173" s="11">
        <v>0</v>
      </c>
      <c r="J3173" s="11">
        <v>0</v>
      </c>
      <c r="K3173" s="11">
        <v>0</v>
      </c>
      <c r="L3173" s="11">
        <v>0</v>
      </c>
      <c r="M3173" s="11">
        <v>0</v>
      </c>
      <c r="N3173" s="11"/>
      <c r="O3173" s="11"/>
    </row>
    <row r="3174" spans="1:15" x14ac:dyDescent="0.35">
      <c r="A3174" s="10" t="str">
        <f t="shared" si="104"/>
        <v>DISTRIBUCION VOLUMEN X CRITERIO (kg ó litros)Sin CafeinaDE 50 A 59 AÑOS</v>
      </c>
      <c r="B3174" s="10">
        <v>0</v>
      </c>
      <c r="C3174" s="10">
        <v>0</v>
      </c>
      <c r="D3174" s="10" t="s">
        <v>39</v>
      </c>
      <c r="E3174" s="84">
        <v>21.624875469654995</v>
      </c>
      <c r="F3174" s="84">
        <v>25.168175214441874</v>
      </c>
      <c r="G3174" s="84">
        <v>23.961907221788216</v>
      </c>
      <c r="H3174" s="11">
        <v>0</v>
      </c>
      <c r="I3174" s="11">
        <v>0</v>
      </c>
      <c r="J3174" s="11">
        <v>0</v>
      </c>
      <c r="K3174" s="11">
        <v>0</v>
      </c>
      <c r="L3174" s="11">
        <v>0</v>
      </c>
      <c r="M3174" s="11">
        <v>0</v>
      </c>
      <c r="N3174" s="11"/>
      <c r="O3174" s="11"/>
    </row>
    <row r="3175" spans="1:15" x14ac:dyDescent="0.35">
      <c r="A3175" s="10" t="str">
        <f t="shared" si="104"/>
        <v>DISTRIBUCION VOLUMEN X CRITERIO (kg ó litros)Sin CafeinaDE 60 A 75 AÑOS</v>
      </c>
      <c r="B3175" s="10">
        <v>0</v>
      </c>
      <c r="C3175" s="10">
        <v>0</v>
      </c>
      <c r="D3175" s="10" t="s">
        <v>40</v>
      </c>
      <c r="E3175" s="84">
        <v>33.444887665970235</v>
      </c>
      <c r="F3175" s="84">
        <v>33.963168867054129</v>
      </c>
      <c r="G3175" s="84">
        <v>35.920807551396358</v>
      </c>
      <c r="H3175" s="11">
        <v>0</v>
      </c>
      <c r="I3175" s="11">
        <v>0</v>
      </c>
      <c r="J3175" s="11">
        <v>0</v>
      </c>
      <c r="K3175" s="11">
        <v>0</v>
      </c>
      <c r="L3175" s="11">
        <v>0</v>
      </c>
      <c r="M3175" s="11">
        <v>0</v>
      </c>
      <c r="N3175" s="11"/>
      <c r="O3175" s="11"/>
    </row>
    <row r="3176" spans="1:15" x14ac:dyDescent="0.35">
      <c r="A3176" s="10" t="str">
        <f t="shared" si="104"/>
        <v>DISTRIBUCION VOLUMEN X CRITERIO (kg ó litros)Sin CafeinaNIVEL ALTO</v>
      </c>
      <c r="B3176" s="10">
        <v>0</v>
      </c>
      <c r="C3176" s="10">
        <v>0</v>
      </c>
      <c r="D3176" s="10" t="s">
        <v>203</v>
      </c>
      <c r="E3176" s="84">
        <v>22.910066011022813</v>
      </c>
      <c r="F3176" s="84">
        <v>25.687309665135789</v>
      </c>
      <c r="G3176" s="84">
        <v>20.889035206102452</v>
      </c>
      <c r="H3176" s="11">
        <v>0</v>
      </c>
      <c r="I3176" s="11">
        <v>0</v>
      </c>
      <c r="J3176" s="11">
        <v>0</v>
      </c>
      <c r="K3176" s="11">
        <v>0</v>
      </c>
      <c r="L3176" s="11">
        <v>0</v>
      </c>
      <c r="M3176" s="11">
        <v>0</v>
      </c>
      <c r="N3176" s="11"/>
      <c r="O3176" s="11"/>
    </row>
    <row r="3177" spans="1:15" x14ac:dyDescent="0.35">
      <c r="A3177" s="10" t="str">
        <f t="shared" si="104"/>
        <v>DISTRIBUCION VOLUMEN X CRITERIO (kg ó litros)Sin CafeinaNIVEL MEDIO ALTO</v>
      </c>
      <c r="B3177" s="10">
        <v>0</v>
      </c>
      <c r="C3177" s="10">
        <v>0</v>
      </c>
      <c r="D3177" s="10" t="s">
        <v>204</v>
      </c>
      <c r="E3177" s="84">
        <v>13.228670338242482</v>
      </c>
      <c r="F3177" s="84">
        <v>10.768268001419562</v>
      </c>
      <c r="G3177" s="84">
        <v>17.642661178396672</v>
      </c>
      <c r="H3177" s="11">
        <v>0</v>
      </c>
      <c r="I3177" s="11">
        <v>0</v>
      </c>
      <c r="J3177" s="11">
        <v>0</v>
      </c>
      <c r="K3177" s="11">
        <v>0</v>
      </c>
      <c r="L3177" s="11">
        <v>0</v>
      </c>
      <c r="M3177" s="11">
        <v>0</v>
      </c>
      <c r="N3177" s="11"/>
      <c r="O3177" s="11"/>
    </row>
    <row r="3178" spans="1:15" x14ac:dyDescent="0.35">
      <c r="A3178" s="10" t="str">
        <f t="shared" si="104"/>
        <v>DISTRIBUCION VOLUMEN X CRITERIO (kg ó litros)Sin CafeinaNIVEL MEDIO</v>
      </c>
      <c r="B3178" s="10">
        <v>0</v>
      </c>
      <c r="C3178" s="10">
        <v>0</v>
      </c>
      <c r="D3178" s="10" t="s">
        <v>205</v>
      </c>
      <c r="E3178" s="84">
        <v>39.311053461952724</v>
      </c>
      <c r="F3178" s="84">
        <v>34.272087622109751</v>
      </c>
      <c r="G3178" s="84">
        <v>31.154795891000788</v>
      </c>
      <c r="H3178" s="11">
        <v>0</v>
      </c>
      <c r="I3178" s="11">
        <v>0</v>
      </c>
      <c r="J3178" s="11">
        <v>0</v>
      </c>
      <c r="K3178" s="11">
        <v>0</v>
      </c>
      <c r="L3178" s="11">
        <v>0</v>
      </c>
      <c r="M3178" s="11">
        <v>0</v>
      </c>
      <c r="N3178" s="11"/>
      <c r="O3178" s="11"/>
    </row>
    <row r="3179" spans="1:15" x14ac:dyDescent="0.35">
      <c r="A3179" s="10" t="str">
        <f t="shared" si="104"/>
        <v>DISTRIBUCION VOLUMEN X CRITERIO (kg ó litros)Sin CafeinaNIVEL MEDIO BAJO</v>
      </c>
      <c r="B3179" s="10">
        <v>0</v>
      </c>
      <c r="C3179" s="10">
        <v>0</v>
      </c>
      <c r="D3179" s="10" t="s">
        <v>206</v>
      </c>
      <c r="E3179" s="84">
        <v>11.097124189274075</v>
      </c>
      <c r="F3179" s="84">
        <v>12.784315022769352</v>
      </c>
      <c r="G3179" s="84">
        <v>12.008570373769038</v>
      </c>
      <c r="H3179" s="11">
        <v>0</v>
      </c>
      <c r="I3179" s="11">
        <v>0</v>
      </c>
      <c r="J3179" s="11">
        <v>0</v>
      </c>
      <c r="K3179" s="11">
        <v>0</v>
      </c>
      <c r="L3179" s="11">
        <v>0</v>
      </c>
      <c r="M3179" s="11">
        <v>0</v>
      </c>
      <c r="N3179" s="11"/>
      <c r="O3179" s="11"/>
    </row>
    <row r="3180" spans="1:15" x14ac:dyDescent="0.35">
      <c r="A3180" s="10" t="str">
        <f t="shared" si="104"/>
        <v>DISTRIBUCION VOLUMEN X CRITERIO (kg ó litros)Sin CafeinaNIVEL BAJO</v>
      </c>
      <c r="B3180" s="10">
        <v>0</v>
      </c>
      <c r="C3180" s="10">
        <v>0</v>
      </c>
      <c r="D3180" s="10" t="s">
        <v>207</v>
      </c>
      <c r="E3180" s="84">
        <v>13.453087022622723</v>
      </c>
      <c r="F3180" s="84">
        <v>16.488028073071987</v>
      </c>
      <c r="G3180" s="84">
        <v>18.304945256207606</v>
      </c>
      <c r="H3180" s="11">
        <v>0</v>
      </c>
      <c r="I3180" s="11">
        <v>0</v>
      </c>
      <c r="J3180" s="11">
        <v>0</v>
      </c>
      <c r="K3180" s="11">
        <v>0</v>
      </c>
      <c r="L3180" s="11">
        <v>0</v>
      </c>
      <c r="M3180" s="11">
        <v>0</v>
      </c>
      <c r="N3180" s="11"/>
      <c r="O3180" s="11"/>
    </row>
    <row r="3181" spans="1:15" x14ac:dyDescent="0.35">
      <c r="A3181" s="10" t="str">
        <f t="shared" si="104"/>
        <v>DISTRIBUCION VOLUMEN X CRITERIO (kg ó litros)Sin CafeinaHOMBRE</v>
      </c>
      <c r="B3181" s="10">
        <v>0</v>
      </c>
      <c r="C3181" s="10">
        <v>0</v>
      </c>
      <c r="D3181" s="10" t="s">
        <v>17</v>
      </c>
      <c r="E3181" s="84">
        <v>57.093231736784666</v>
      </c>
      <c r="F3181" s="84">
        <v>56.008642231543426</v>
      </c>
      <c r="G3181" s="84">
        <v>49.490818976927784</v>
      </c>
      <c r="H3181" s="11">
        <v>0</v>
      </c>
      <c r="I3181" s="11">
        <v>0</v>
      </c>
      <c r="J3181" s="11">
        <v>0</v>
      </c>
      <c r="K3181" s="11">
        <v>0</v>
      </c>
      <c r="L3181" s="11">
        <v>0</v>
      </c>
      <c r="M3181" s="11">
        <v>0</v>
      </c>
      <c r="N3181" s="11"/>
      <c r="O3181" s="11"/>
    </row>
    <row r="3182" spans="1:15" x14ac:dyDescent="0.35">
      <c r="A3182" s="10" t="str">
        <f t="shared" si="104"/>
        <v>DISTRIBUCION VOLUMEN X CRITERIO (kg ó litros)Sin CafeinaMUJER</v>
      </c>
      <c r="B3182" s="10">
        <v>0</v>
      </c>
      <c r="C3182" s="10">
        <v>0</v>
      </c>
      <c r="D3182" s="10" t="s">
        <v>18</v>
      </c>
      <c r="E3182" s="84">
        <v>42.906769655572347</v>
      </c>
      <c r="F3182" s="84">
        <v>43.991359116332951</v>
      </c>
      <c r="G3182" s="84">
        <v>50.509195618388446</v>
      </c>
      <c r="H3182" s="11">
        <v>0</v>
      </c>
      <c r="I3182" s="11">
        <v>0</v>
      </c>
      <c r="J3182" s="11">
        <v>0</v>
      </c>
      <c r="K3182" s="11">
        <v>0</v>
      </c>
      <c r="L3182" s="11">
        <v>0</v>
      </c>
      <c r="M3182" s="11">
        <v>0</v>
      </c>
      <c r="N3182" s="11"/>
      <c r="O3182" s="11"/>
    </row>
    <row r="3183" spans="1:15" x14ac:dyDescent="0.35">
      <c r="A3183" s="10" t="str">
        <f>$B$1713&amp;$C$3183&amp;D3183</f>
        <v>DISTRIBUCION VOLUMEN X CRITERIO (kg ó litros)Frutas con gasT.ESPAÑA</v>
      </c>
      <c r="B3183" s="10">
        <v>0</v>
      </c>
      <c r="C3183" s="10" t="s">
        <v>158</v>
      </c>
      <c r="D3183" s="10" t="s">
        <v>32</v>
      </c>
      <c r="E3183" s="84">
        <v>100</v>
      </c>
      <c r="F3183" s="84">
        <v>100</v>
      </c>
      <c r="G3183" s="84">
        <v>100</v>
      </c>
      <c r="H3183" s="11">
        <v>0</v>
      </c>
      <c r="I3183" s="11">
        <v>0</v>
      </c>
      <c r="J3183" s="11">
        <v>0</v>
      </c>
      <c r="K3183" s="11">
        <v>0</v>
      </c>
      <c r="L3183" s="11">
        <v>0</v>
      </c>
      <c r="M3183" s="11">
        <v>0</v>
      </c>
      <c r="N3183" s="11"/>
      <c r="O3183" s="11"/>
    </row>
    <row r="3184" spans="1:15" x14ac:dyDescent="0.35">
      <c r="A3184" s="10" t="str">
        <f t="shared" ref="A3184:A3212" si="105">$B$1713&amp;$C$3183&amp;D3184</f>
        <v>DISTRIBUCION VOLUMEN X CRITERIO (kg ó litros)Frutas con gasBCN AM</v>
      </c>
      <c r="B3184" s="10">
        <v>0</v>
      </c>
      <c r="C3184" s="10">
        <v>0</v>
      </c>
      <c r="D3184" s="10" t="s">
        <v>1</v>
      </c>
      <c r="E3184" s="84">
        <v>6.4754667160016224</v>
      </c>
      <c r="F3184" s="84">
        <v>8.5643165174329194</v>
      </c>
      <c r="G3184" s="84">
        <v>6.3344727617132666</v>
      </c>
      <c r="H3184" s="11">
        <v>0</v>
      </c>
      <c r="I3184" s="11">
        <v>0</v>
      </c>
      <c r="J3184" s="11">
        <v>0</v>
      </c>
      <c r="K3184" s="11">
        <v>0</v>
      </c>
      <c r="L3184" s="11">
        <v>0</v>
      </c>
      <c r="M3184" s="11">
        <v>0</v>
      </c>
      <c r="N3184" s="11"/>
      <c r="O3184" s="11"/>
    </row>
    <row r="3185" spans="1:15" x14ac:dyDescent="0.35">
      <c r="A3185" s="10" t="str">
        <f t="shared" si="105"/>
        <v>DISTRIBUCION VOLUMEN X CRITERIO (kg ó litros)Frutas con gasREST.CAT ARAGON</v>
      </c>
      <c r="B3185" s="10">
        <v>0</v>
      </c>
      <c r="C3185" s="10">
        <v>0</v>
      </c>
      <c r="D3185" s="10" t="s">
        <v>2</v>
      </c>
      <c r="E3185" s="84">
        <v>7.3174107513229707</v>
      </c>
      <c r="F3185" s="84">
        <v>9.7748462959154789</v>
      </c>
      <c r="G3185" s="84">
        <v>12.982853430982066</v>
      </c>
      <c r="H3185" s="11">
        <v>0</v>
      </c>
      <c r="I3185" s="11">
        <v>0</v>
      </c>
      <c r="J3185" s="11">
        <v>0</v>
      </c>
      <c r="K3185" s="11">
        <v>0</v>
      </c>
      <c r="L3185" s="11">
        <v>0</v>
      </c>
      <c r="M3185" s="11">
        <v>0</v>
      </c>
      <c r="N3185" s="11"/>
      <c r="O3185" s="11"/>
    </row>
    <row r="3186" spans="1:15" x14ac:dyDescent="0.35">
      <c r="A3186" s="10" t="str">
        <f t="shared" si="105"/>
        <v>DISTRIBUCION VOLUMEN X CRITERIO (kg ó litros)Frutas con gasLEVANTE</v>
      </c>
      <c r="B3186" s="10">
        <v>0</v>
      </c>
      <c r="C3186" s="10">
        <v>0</v>
      </c>
      <c r="D3186" s="10" t="s">
        <v>3</v>
      </c>
      <c r="E3186" s="84">
        <v>19.721031858332001</v>
      </c>
      <c r="F3186" s="84">
        <v>20.547351292620959</v>
      </c>
      <c r="G3186" s="84">
        <v>15.613784520257623</v>
      </c>
      <c r="H3186" s="11">
        <v>0</v>
      </c>
      <c r="I3186" s="11">
        <v>0</v>
      </c>
      <c r="J3186" s="11">
        <v>0</v>
      </c>
      <c r="K3186" s="11">
        <v>0</v>
      </c>
      <c r="L3186" s="11">
        <v>0</v>
      </c>
      <c r="M3186" s="11">
        <v>0</v>
      </c>
      <c r="N3186" s="11"/>
      <c r="O3186" s="11"/>
    </row>
    <row r="3187" spans="1:15" x14ac:dyDescent="0.35">
      <c r="A3187" s="10" t="str">
        <f t="shared" si="105"/>
        <v>DISTRIBUCION VOLUMEN X CRITERIO (kg ó litros)Frutas con gasANDALUCIA</v>
      </c>
      <c r="B3187" s="10">
        <v>0</v>
      </c>
      <c r="C3187" s="10">
        <v>0</v>
      </c>
      <c r="D3187" s="10" t="s">
        <v>4</v>
      </c>
      <c r="E3187" s="84">
        <v>33.701933734918491</v>
      </c>
      <c r="F3187" s="84">
        <v>22.596885121413514</v>
      </c>
      <c r="G3187" s="84">
        <v>23.954672953424254</v>
      </c>
      <c r="H3187" s="11">
        <v>0</v>
      </c>
      <c r="I3187" s="11">
        <v>0</v>
      </c>
      <c r="J3187" s="11">
        <v>0</v>
      </c>
      <c r="K3187" s="11">
        <v>0</v>
      </c>
      <c r="L3187" s="11">
        <v>0</v>
      </c>
      <c r="M3187" s="11">
        <v>0</v>
      </c>
      <c r="N3187" s="11"/>
      <c r="O3187" s="11"/>
    </row>
    <row r="3188" spans="1:15" x14ac:dyDescent="0.35">
      <c r="A3188" s="10" t="str">
        <f t="shared" si="105"/>
        <v>DISTRIBUCION VOLUMEN X CRITERIO (kg ó litros)Frutas con gasMDD AM</v>
      </c>
      <c r="B3188" s="10">
        <v>0</v>
      </c>
      <c r="C3188" s="10">
        <v>0</v>
      </c>
      <c r="D3188" s="10" t="s">
        <v>5</v>
      </c>
      <c r="E3188" s="84">
        <v>10.125889314115801</v>
      </c>
      <c r="F3188" s="84">
        <v>11.673552633916414</v>
      </c>
      <c r="G3188" s="84">
        <v>14.124951219039303</v>
      </c>
      <c r="H3188" s="11">
        <v>0</v>
      </c>
      <c r="I3188" s="11">
        <v>0</v>
      </c>
      <c r="J3188" s="11">
        <v>0</v>
      </c>
      <c r="K3188" s="11">
        <v>0</v>
      </c>
      <c r="L3188" s="11">
        <v>0</v>
      </c>
      <c r="M3188" s="11">
        <v>0</v>
      </c>
      <c r="N3188" s="11"/>
      <c r="O3188" s="11"/>
    </row>
    <row r="3189" spans="1:15" x14ac:dyDescent="0.35">
      <c r="A3189" s="10" t="str">
        <f t="shared" si="105"/>
        <v>DISTRIBUCION VOLUMEN X CRITERIO (kg ó litros)Frutas con gasRTO CENTRO</v>
      </c>
      <c r="B3189" s="10">
        <v>0</v>
      </c>
      <c r="C3189" s="10">
        <v>0</v>
      </c>
      <c r="D3189" s="10" t="s">
        <v>6</v>
      </c>
      <c r="E3189" s="84">
        <v>9.1343806768111317</v>
      </c>
      <c r="F3189" s="84">
        <v>13.079145987320651</v>
      </c>
      <c r="G3189" s="84">
        <v>14.561637115368276</v>
      </c>
      <c r="H3189" s="11">
        <v>0</v>
      </c>
      <c r="I3189" s="11">
        <v>0</v>
      </c>
      <c r="J3189" s="11">
        <v>0</v>
      </c>
      <c r="K3189" s="11">
        <v>0</v>
      </c>
      <c r="L3189" s="11">
        <v>0</v>
      </c>
      <c r="M3189" s="11">
        <v>0</v>
      </c>
      <c r="N3189" s="11"/>
      <c r="O3189" s="11"/>
    </row>
    <row r="3190" spans="1:15" x14ac:dyDescent="0.35">
      <c r="A3190" s="10" t="str">
        <f t="shared" si="105"/>
        <v>DISTRIBUCION VOLUMEN X CRITERIO (kg ó litros)Frutas con gasNORTE-CENTRO</v>
      </c>
      <c r="B3190" s="10">
        <v>0</v>
      </c>
      <c r="C3190" s="10">
        <v>0</v>
      </c>
      <c r="D3190" s="10" t="s">
        <v>7</v>
      </c>
      <c r="E3190" s="84">
        <v>8.0477297728710546</v>
      </c>
      <c r="F3190" s="84">
        <v>7.4733036348645143</v>
      </c>
      <c r="G3190" s="84">
        <v>5.9785138769425599</v>
      </c>
      <c r="H3190" s="11">
        <v>0</v>
      </c>
      <c r="I3190" s="11">
        <v>0</v>
      </c>
      <c r="J3190" s="11">
        <v>0</v>
      </c>
      <c r="K3190" s="11">
        <v>0</v>
      </c>
      <c r="L3190" s="11">
        <v>0</v>
      </c>
      <c r="M3190" s="11">
        <v>0</v>
      </c>
      <c r="N3190" s="11"/>
      <c r="O3190" s="11"/>
    </row>
    <row r="3191" spans="1:15" x14ac:dyDescent="0.35">
      <c r="A3191" s="10" t="str">
        <f t="shared" si="105"/>
        <v>DISTRIBUCION VOLUMEN X CRITERIO (kg ó litros)Frutas con gasNOROESTE</v>
      </c>
      <c r="B3191" s="10">
        <v>0</v>
      </c>
      <c r="C3191" s="10">
        <v>0</v>
      </c>
      <c r="D3191" s="10" t="s">
        <v>8</v>
      </c>
      <c r="E3191" s="84">
        <v>5.4761604602816236</v>
      </c>
      <c r="F3191" s="84">
        <v>6.2905978273331344</v>
      </c>
      <c r="G3191" s="84">
        <v>6.4491145259152409</v>
      </c>
      <c r="H3191" s="11">
        <v>0</v>
      </c>
      <c r="I3191" s="11">
        <v>0</v>
      </c>
      <c r="J3191" s="11">
        <v>0</v>
      </c>
      <c r="K3191" s="11">
        <v>0</v>
      </c>
      <c r="L3191" s="11">
        <v>0</v>
      </c>
      <c r="M3191" s="11">
        <v>0</v>
      </c>
      <c r="N3191" s="11"/>
      <c r="O3191" s="11"/>
    </row>
    <row r="3192" spans="1:15" x14ac:dyDescent="0.35">
      <c r="A3192" s="10" t="str">
        <f t="shared" si="105"/>
        <v>DISTRIBUCION VOLUMEN X CRITERIO (kg ó litros)Frutas con gas&lt;2MIL</v>
      </c>
      <c r="B3192" s="10">
        <v>0</v>
      </c>
      <c r="C3192" s="10">
        <v>0</v>
      </c>
      <c r="D3192" s="10" t="s">
        <v>9</v>
      </c>
      <c r="E3192" s="84">
        <v>5.1189924148302479</v>
      </c>
      <c r="F3192" s="84">
        <v>5.7254427610654144</v>
      </c>
      <c r="G3192" s="84">
        <v>4.0189621107722679</v>
      </c>
      <c r="H3192" s="11">
        <v>0</v>
      </c>
      <c r="I3192" s="11">
        <v>0</v>
      </c>
      <c r="J3192" s="11">
        <v>0</v>
      </c>
      <c r="K3192" s="11">
        <v>0</v>
      </c>
      <c r="L3192" s="11">
        <v>0</v>
      </c>
      <c r="M3192" s="11">
        <v>0</v>
      </c>
      <c r="N3192" s="11"/>
      <c r="O3192" s="11"/>
    </row>
    <row r="3193" spans="1:15" x14ac:dyDescent="0.35">
      <c r="A3193" s="10" t="str">
        <f t="shared" si="105"/>
        <v>DISTRIBUCION VOLUMEN X CRITERIO (kg ó litros)Frutas con gas2-5MIL</v>
      </c>
      <c r="B3193" s="10">
        <v>0</v>
      </c>
      <c r="C3193" s="10">
        <v>0</v>
      </c>
      <c r="D3193" s="10" t="s">
        <v>10</v>
      </c>
      <c r="E3193" s="84">
        <v>6.3713752272286577</v>
      </c>
      <c r="F3193" s="84">
        <v>5.0508877159484289</v>
      </c>
      <c r="G3193" s="84">
        <v>4.7998714570066729</v>
      </c>
      <c r="H3193" s="11">
        <v>0</v>
      </c>
      <c r="I3193" s="11">
        <v>0</v>
      </c>
      <c r="J3193" s="11">
        <v>0</v>
      </c>
      <c r="K3193" s="11">
        <v>0</v>
      </c>
      <c r="L3193" s="11">
        <v>0</v>
      </c>
      <c r="M3193" s="11">
        <v>0</v>
      </c>
      <c r="N3193" s="11"/>
      <c r="O3193" s="11"/>
    </row>
    <row r="3194" spans="1:15" x14ac:dyDescent="0.35">
      <c r="A3194" s="10" t="str">
        <f t="shared" si="105"/>
        <v>DISTRIBUCION VOLUMEN X CRITERIO (kg ó litros)Frutas con gas5-10MIL</v>
      </c>
      <c r="B3194" s="10">
        <v>0</v>
      </c>
      <c r="C3194" s="10">
        <v>0</v>
      </c>
      <c r="D3194" s="10" t="s">
        <v>11</v>
      </c>
      <c r="E3194" s="84">
        <v>8.9697943756420191</v>
      </c>
      <c r="F3194" s="84">
        <v>7.3663871504809988</v>
      </c>
      <c r="G3194" s="84">
        <v>6.8081204995494833</v>
      </c>
      <c r="H3194" s="11">
        <v>0</v>
      </c>
      <c r="I3194" s="11">
        <v>0</v>
      </c>
      <c r="J3194" s="11">
        <v>0</v>
      </c>
      <c r="K3194" s="11">
        <v>0</v>
      </c>
      <c r="L3194" s="11">
        <v>0</v>
      </c>
      <c r="M3194" s="11">
        <v>0</v>
      </c>
      <c r="N3194" s="11"/>
      <c r="O3194" s="11"/>
    </row>
    <row r="3195" spans="1:15" x14ac:dyDescent="0.35">
      <c r="A3195" s="10" t="str">
        <f t="shared" si="105"/>
        <v>DISTRIBUCION VOLUMEN X CRITERIO (kg ó litros)Frutas con gas10-30MIL</v>
      </c>
      <c r="B3195" s="10">
        <v>0</v>
      </c>
      <c r="C3195" s="10">
        <v>0</v>
      </c>
      <c r="D3195" s="10" t="s">
        <v>12</v>
      </c>
      <c r="E3195" s="84">
        <v>16.571314350223055</v>
      </c>
      <c r="F3195" s="84">
        <v>18.835023903703338</v>
      </c>
      <c r="G3195" s="84">
        <v>23.874954006695447</v>
      </c>
      <c r="H3195" s="11">
        <v>0</v>
      </c>
      <c r="I3195" s="11">
        <v>0</v>
      </c>
      <c r="J3195" s="11">
        <v>0</v>
      </c>
      <c r="K3195" s="11">
        <v>0</v>
      </c>
      <c r="L3195" s="11">
        <v>0</v>
      </c>
      <c r="M3195" s="11">
        <v>0</v>
      </c>
      <c r="N3195" s="11"/>
      <c r="O3195" s="11"/>
    </row>
    <row r="3196" spans="1:15" x14ac:dyDescent="0.35">
      <c r="A3196" s="10" t="str">
        <f t="shared" si="105"/>
        <v>DISTRIBUCION VOLUMEN X CRITERIO (kg ó litros)Frutas con gas30-100MIL</v>
      </c>
      <c r="B3196" s="10">
        <v>0</v>
      </c>
      <c r="C3196" s="10">
        <v>0</v>
      </c>
      <c r="D3196" s="10" t="s">
        <v>13</v>
      </c>
      <c r="E3196" s="84">
        <v>22.037880912433934</v>
      </c>
      <c r="F3196" s="84">
        <v>20.62531991051404</v>
      </c>
      <c r="G3196" s="84">
        <v>22.04460925457742</v>
      </c>
      <c r="H3196" s="11">
        <v>0</v>
      </c>
      <c r="I3196" s="11">
        <v>0</v>
      </c>
      <c r="J3196" s="11">
        <v>0</v>
      </c>
      <c r="K3196" s="11">
        <v>0</v>
      </c>
      <c r="L3196" s="11">
        <v>0</v>
      </c>
      <c r="M3196" s="11">
        <v>0</v>
      </c>
      <c r="N3196" s="11"/>
      <c r="O3196" s="11"/>
    </row>
    <row r="3197" spans="1:15" x14ac:dyDescent="0.35">
      <c r="A3197" s="10" t="str">
        <f t="shared" si="105"/>
        <v>DISTRIBUCION VOLUMEN X CRITERIO (kg ó litros)Frutas con gas100-200MIL</v>
      </c>
      <c r="B3197" s="10">
        <v>0</v>
      </c>
      <c r="C3197" s="10">
        <v>0</v>
      </c>
      <c r="D3197" s="10" t="s">
        <v>14</v>
      </c>
      <c r="E3197" s="84">
        <v>13.495277354534648</v>
      </c>
      <c r="F3197" s="84">
        <v>7.8263957166692544</v>
      </c>
      <c r="G3197" s="84">
        <v>8.2490165769757642</v>
      </c>
      <c r="H3197" s="11">
        <v>0</v>
      </c>
      <c r="I3197" s="11">
        <v>0</v>
      </c>
      <c r="J3197" s="11">
        <v>0</v>
      </c>
      <c r="K3197" s="11">
        <v>0</v>
      </c>
      <c r="L3197" s="11">
        <v>0</v>
      </c>
      <c r="M3197" s="11">
        <v>0</v>
      </c>
      <c r="N3197" s="11"/>
      <c r="O3197" s="11"/>
    </row>
    <row r="3198" spans="1:15" x14ac:dyDescent="0.35">
      <c r="A3198" s="10" t="str">
        <f t="shared" si="105"/>
        <v>DISTRIBUCION VOLUMEN X CRITERIO (kg ó litros)Frutas con gas200-500MIL</v>
      </c>
      <c r="B3198" s="10">
        <v>0</v>
      </c>
      <c r="C3198" s="10">
        <v>0</v>
      </c>
      <c r="D3198" s="10" t="s">
        <v>15</v>
      </c>
      <c r="E3198" s="84">
        <v>12.429716206166606</v>
      </c>
      <c r="F3198" s="84">
        <v>17.417115326965831</v>
      </c>
      <c r="G3198" s="84">
        <v>12.472443791917227</v>
      </c>
      <c r="H3198" s="11">
        <v>0</v>
      </c>
      <c r="I3198" s="11">
        <v>0</v>
      </c>
      <c r="J3198" s="11">
        <v>0</v>
      </c>
      <c r="K3198" s="11">
        <v>0</v>
      </c>
      <c r="L3198" s="11">
        <v>0</v>
      </c>
      <c r="M3198" s="11">
        <v>0</v>
      </c>
      <c r="N3198" s="11"/>
      <c r="O3198" s="11"/>
    </row>
    <row r="3199" spans="1:15" x14ac:dyDescent="0.35">
      <c r="A3199" s="10" t="str">
        <f t="shared" si="105"/>
        <v>DISTRIBUCION VOLUMEN X CRITERIO (kg ó litros)Frutas con gas&gt;500MIL</v>
      </c>
      <c r="B3199" s="10">
        <v>0</v>
      </c>
      <c r="C3199" s="10">
        <v>0</v>
      </c>
      <c r="D3199" s="10" t="s">
        <v>16</v>
      </c>
      <c r="E3199" s="84">
        <v>15.005652573763619</v>
      </c>
      <c r="F3199" s="84">
        <v>17.153427790139101</v>
      </c>
      <c r="G3199" s="84">
        <v>17.732021100460113</v>
      </c>
      <c r="H3199" s="11">
        <v>0</v>
      </c>
      <c r="I3199" s="11">
        <v>0</v>
      </c>
      <c r="J3199" s="11">
        <v>0</v>
      </c>
      <c r="K3199" s="11">
        <v>0</v>
      </c>
      <c r="L3199" s="11">
        <v>0</v>
      </c>
      <c r="M3199" s="11">
        <v>0</v>
      </c>
      <c r="N3199" s="11"/>
      <c r="O3199" s="11"/>
    </row>
    <row r="3200" spans="1:15" x14ac:dyDescent="0.35">
      <c r="A3200" s="10" t="str">
        <f t="shared" si="105"/>
        <v>DISTRIBUCION VOLUMEN X CRITERIO (kg ó litros)Frutas con gasDE 15 A 19 AÑOS</v>
      </c>
      <c r="B3200" s="10">
        <v>0</v>
      </c>
      <c r="C3200" s="10">
        <v>0</v>
      </c>
      <c r="D3200" s="10" t="s">
        <v>35</v>
      </c>
      <c r="E3200" s="84">
        <v>7.8093098172973443</v>
      </c>
      <c r="F3200" s="84">
        <v>5.955054118367249</v>
      </c>
      <c r="G3200" s="84">
        <v>4.0604405487687298</v>
      </c>
      <c r="H3200" s="11">
        <v>0</v>
      </c>
      <c r="I3200" s="11">
        <v>0</v>
      </c>
      <c r="J3200" s="11">
        <v>0</v>
      </c>
      <c r="K3200" s="11">
        <v>0</v>
      </c>
      <c r="L3200" s="11">
        <v>0</v>
      </c>
      <c r="M3200" s="11">
        <v>0</v>
      </c>
      <c r="N3200" s="11"/>
      <c r="O3200" s="11"/>
    </row>
    <row r="3201" spans="1:15" x14ac:dyDescent="0.35">
      <c r="A3201" s="10" t="str">
        <f t="shared" si="105"/>
        <v>DISTRIBUCION VOLUMEN X CRITERIO (kg ó litros)Frutas con gasDE 20 A 24 AÑOS</v>
      </c>
      <c r="B3201" s="10">
        <v>0</v>
      </c>
      <c r="C3201" s="10">
        <v>0</v>
      </c>
      <c r="D3201" s="10" t="s">
        <v>36</v>
      </c>
      <c r="E3201" s="84">
        <v>5.5666885962630097</v>
      </c>
      <c r="F3201" s="84">
        <v>3.9513397809100486</v>
      </c>
      <c r="G3201" s="84">
        <v>3.0586236836233454</v>
      </c>
      <c r="H3201" s="11">
        <v>0</v>
      </c>
      <c r="I3201" s="11">
        <v>0</v>
      </c>
      <c r="J3201" s="11">
        <v>0</v>
      </c>
      <c r="K3201" s="11">
        <v>0</v>
      </c>
      <c r="L3201" s="11">
        <v>0</v>
      </c>
      <c r="M3201" s="11">
        <v>0</v>
      </c>
      <c r="N3201" s="11"/>
      <c r="O3201" s="11"/>
    </row>
    <row r="3202" spans="1:15" x14ac:dyDescent="0.35">
      <c r="A3202" s="10" t="str">
        <f t="shared" si="105"/>
        <v>DISTRIBUCION VOLUMEN X CRITERIO (kg ó litros)Frutas con gasDE 25 A 34 AÑOS</v>
      </c>
      <c r="B3202" s="10">
        <v>0</v>
      </c>
      <c r="C3202" s="10">
        <v>0</v>
      </c>
      <c r="D3202" s="10" t="s">
        <v>37</v>
      </c>
      <c r="E3202" s="84">
        <v>8.1500195205517834</v>
      </c>
      <c r="F3202" s="84">
        <v>10.912750310334337</v>
      </c>
      <c r="G3202" s="84">
        <v>7.8445906224250361</v>
      </c>
      <c r="H3202" s="11">
        <v>0</v>
      </c>
      <c r="I3202" s="11">
        <v>0</v>
      </c>
      <c r="J3202" s="11">
        <v>0</v>
      </c>
      <c r="K3202" s="11">
        <v>0</v>
      </c>
      <c r="L3202" s="11">
        <v>0</v>
      </c>
      <c r="M3202" s="11">
        <v>0</v>
      </c>
      <c r="N3202" s="11"/>
      <c r="O3202" s="11"/>
    </row>
    <row r="3203" spans="1:15" x14ac:dyDescent="0.35">
      <c r="A3203" s="10" t="str">
        <f t="shared" si="105"/>
        <v>DISTRIBUCION VOLUMEN X CRITERIO (kg ó litros)Frutas con gasDE 35 A 49 AÑOS</v>
      </c>
      <c r="B3203" s="10">
        <v>0</v>
      </c>
      <c r="C3203" s="10">
        <v>0</v>
      </c>
      <c r="D3203" s="10" t="s">
        <v>38</v>
      </c>
      <c r="E3203" s="84">
        <v>35.272211340581201</v>
      </c>
      <c r="F3203" s="84">
        <v>30.758599204858406</v>
      </c>
      <c r="G3203" s="84">
        <v>30.034733639552176</v>
      </c>
      <c r="H3203" s="11">
        <v>0</v>
      </c>
      <c r="I3203" s="11">
        <v>0</v>
      </c>
      <c r="J3203" s="11">
        <v>0</v>
      </c>
      <c r="K3203" s="11">
        <v>0</v>
      </c>
      <c r="L3203" s="11">
        <v>0</v>
      </c>
      <c r="M3203" s="11">
        <v>0</v>
      </c>
      <c r="N3203" s="11"/>
      <c r="O3203" s="11"/>
    </row>
    <row r="3204" spans="1:15" x14ac:dyDescent="0.35">
      <c r="A3204" s="10" t="str">
        <f t="shared" si="105"/>
        <v>DISTRIBUCION VOLUMEN X CRITERIO (kg ó litros)Frutas con gasDE 50 A 59 AÑOS</v>
      </c>
      <c r="B3204" s="10">
        <v>0</v>
      </c>
      <c r="C3204" s="10">
        <v>0</v>
      </c>
      <c r="D3204" s="10" t="s">
        <v>39</v>
      </c>
      <c r="E3204" s="84">
        <v>17.385613311133792</v>
      </c>
      <c r="F3204" s="84">
        <v>21.172952752441915</v>
      </c>
      <c r="G3204" s="84">
        <v>19.193774131136401</v>
      </c>
      <c r="H3204" s="11">
        <v>0</v>
      </c>
      <c r="I3204" s="11">
        <v>0</v>
      </c>
      <c r="J3204" s="11">
        <v>0</v>
      </c>
      <c r="K3204" s="11">
        <v>0</v>
      </c>
      <c r="L3204" s="11">
        <v>0</v>
      </c>
      <c r="M3204" s="11">
        <v>0</v>
      </c>
      <c r="N3204" s="11"/>
      <c r="O3204" s="11"/>
    </row>
    <row r="3205" spans="1:15" x14ac:dyDescent="0.35">
      <c r="A3205" s="10" t="str">
        <f t="shared" si="105"/>
        <v>DISTRIBUCION VOLUMEN X CRITERIO (kg ó litros)Frutas con gasDE 60 A 75 AÑOS</v>
      </c>
      <c r="B3205" s="10">
        <v>0</v>
      </c>
      <c r="C3205" s="10">
        <v>0</v>
      </c>
      <c r="D3205" s="10" t="s">
        <v>40</v>
      </c>
      <c r="E3205" s="84">
        <v>25.816163485169479</v>
      </c>
      <c r="F3205" s="84">
        <v>27.249302683896438</v>
      </c>
      <c r="G3205" s="84">
        <v>35.807835477269187</v>
      </c>
      <c r="H3205" s="11">
        <v>0</v>
      </c>
      <c r="I3205" s="11">
        <v>0</v>
      </c>
      <c r="J3205" s="11">
        <v>0</v>
      </c>
      <c r="K3205" s="11">
        <v>0</v>
      </c>
      <c r="L3205" s="11">
        <v>0</v>
      </c>
      <c r="M3205" s="11">
        <v>0</v>
      </c>
      <c r="N3205" s="11"/>
      <c r="O3205" s="11"/>
    </row>
    <row r="3206" spans="1:15" x14ac:dyDescent="0.35">
      <c r="A3206" s="10" t="str">
        <f t="shared" si="105"/>
        <v>DISTRIBUCION VOLUMEN X CRITERIO (kg ó litros)Frutas con gasNIVEL ALTO</v>
      </c>
      <c r="B3206" s="10">
        <v>0</v>
      </c>
      <c r="C3206" s="10">
        <v>0</v>
      </c>
      <c r="D3206" s="10" t="s">
        <v>203</v>
      </c>
      <c r="E3206" s="84">
        <v>19.14742497570202</v>
      </c>
      <c r="F3206" s="84">
        <v>21.706850179393992</v>
      </c>
      <c r="G3206" s="84">
        <v>22.537322294712983</v>
      </c>
      <c r="H3206" s="11">
        <v>0</v>
      </c>
      <c r="I3206" s="11">
        <v>0</v>
      </c>
      <c r="J3206" s="11">
        <v>0</v>
      </c>
      <c r="K3206" s="11">
        <v>0</v>
      </c>
      <c r="L3206" s="11">
        <v>0</v>
      </c>
      <c r="M3206" s="11">
        <v>0</v>
      </c>
      <c r="N3206" s="11"/>
      <c r="O3206" s="11"/>
    </row>
    <row r="3207" spans="1:15" x14ac:dyDescent="0.35">
      <c r="A3207" s="10" t="str">
        <f t="shared" si="105"/>
        <v>DISTRIBUCION VOLUMEN X CRITERIO (kg ó litros)Frutas con gasNIVEL MEDIO ALTO</v>
      </c>
      <c r="B3207" s="10">
        <v>0</v>
      </c>
      <c r="C3207" s="10">
        <v>0</v>
      </c>
      <c r="D3207" s="10" t="s">
        <v>204</v>
      </c>
      <c r="E3207" s="84">
        <v>12.434711063887676</v>
      </c>
      <c r="F3207" s="84">
        <v>11.425908516919201</v>
      </c>
      <c r="G3207" s="84">
        <v>11.342266974650386</v>
      </c>
      <c r="H3207" s="11">
        <v>0</v>
      </c>
      <c r="I3207" s="11">
        <v>0</v>
      </c>
      <c r="J3207" s="11">
        <v>0</v>
      </c>
      <c r="K3207" s="11">
        <v>0</v>
      </c>
      <c r="L3207" s="11">
        <v>0</v>
      </c>
      <c r="M3207" s="11">
        <v>0</v>
      </c>
      <c r="N3207" s="11"/>
      <c r="O3207" s="11"/>
    </row>
    <row r="3208" spans="1:15" x14ac:dyDescent="0.35">
      <c r="A3208" s="10" t="str">
        <f t="shared" si="105"/>
        <v>DISTRIBUCION VOLUMEN X CRITERIO (kg ó litros)Frutas con gasNIVEL MEDIO</v>
      </c>
      <c r="B3208" s="10">
        <v>0</v>
      </c>
      <c r="C3208" s="10">
        <v>0</v>
      </c>
      <c r="D3208" s="10" t="s">
        <v>205</v>
      </c>
      <c r="E3208" s="84">
        <v>23.508574807952375</v>
      </c>
      <c r="F3208" s="84">
        <v>27.314651268370877</v>
      </c>
      <c r="G3208" s="84">
        <v>35.277010038141185</v>
      </c>
      <c r="H3208" s="11">
        <v>0</v>
      </c>
      <c r="I3208" s="11">
        <v>0</v>
      </c>
      <c r="J3208" s="11">
        <v>0</v>
      </c>
      <c r="K3208" s="11">
        <v>0</v>
      </c>
      <c r="L3208" s="11">
        <v>0</v>
      </c>
      <c r="M3208" s="11">
        <v>0</v>
      </c>
      <c r="N3208" s="11"/>
      <c r="O3208" s="11"/>
    </row>
    <row r="3209" spans="1:15" x14ac:dyDescent="0.35">
      <c r="A3209" s="10" t="str">
        <f t="shared" si="105"/>
        <v>DISTRIBUCION VOLUMEN X CRITERIO (kg ó litros)Frutas con gasNIVEL MEDIO BAJO</v>
      </c>
      <c r="B3209" s="10">
        <v>0</v>
      </c>
      <c r="C3209" s="10">
        <v>0</v>
      </c>
      <c r="D3209" s="10" t="s">
        <v>206</v>
      </c>
      <c r="E3209" s="84">
        <v>14.496971988305566</v>
      </c>
      <c r="F3209" s="84">
        <v>13.961161649691709</v>
      </c>
      <c r="G3209" s="84">
        <v>11.777383227222957</v>
      </c>
      <c r="H3209" s="11">
        <v>0</v>
      </c>
      <c r="I3209" s="11">
        <v>0</v>
      </c>
      <c r="J3209" s="11">
        <v>0</v>
      </c>
      <c r="K3209" s="11">
        <v>0</v>
      </c>
      <c r="L3209" s="11">
        <v>0</v>
      </c>
      <c r="M3209" s="11">
        <v>0</v>
      </c>
      <c r="N3209" s="11"/>
      <c r="O3209" s="11"/>
    </row>
    <row r="3210" spans="1:15" x14ac:dyDescent="0.35">
      <c r="A3210" s="10" t="str">
        <f t="shared" si="105"/>
        <v>DISTRIBUCION VOLUMEN X CRITERIO (kg ó litros)Frutas con gasNIVEL BAJO</v>
      </c>
      <c r="B3210" s="10">
        <v>0</v>
      </c>
      <c r="C3210" s="10">
        <v>0</v>
      </c>
      <c r="D3210" s="10" t="s">
        <v>207</v>
      </c>
      <c r="E3210" s="84">
        <v>30.412322315024671</v>
      </c>
      <c r="F3210" s="84">
        <v>25.591429491544222</v>
      </c>
      <c r="G3210" s="84">
        <v>19.066011812760244</v>
      </c>
      <c r="H3210" s="11">
        <v>0</v>
      </c>
      <c r="I3210" s="11">
        <v>0</v>
      </c>
      <c r="J3210" s="11">
        <v>0</v>
      </c>
      <c r="K3210" s="11">
        <v>0</v>
      </c>
      <c r="L3210" s="11">
        <v>0</v>
      </c>
      <c r="M3210" s="11">
        <v>0</v>
      </c>
      <c r="N3210" s="11"/>
      <c r="O3210" s="11"/>
    </row>
    <row r="3211" spans="1:15" x14ac:dyDescent="0.35">
      <c r="A3211" s="10" t="str">
        <f t="shared" si="105"/>
        <v>DISTRIBUCION VOLUMEN X CRITERIO (kg ó litros)Frutas con gasHOMBRE</v>
      </c>
      <c r="B3211" s="10">
        <v>0</v>
      </c>
      <c r="C3211" s="10">
        <v>0</v>
      </c>
      <c r="D3211" s="10" t="s">
        <v>17</v>
      </c>
      <c r="E3211" s="84">
        <v>48.90827579996089</v>
      </c>
      <c r="F3211" s="84">
        <v>48.358130278905428</v>
      </c>
      <c r="G3211" s="84">
        <v>56.659360803430523</v>
      </c>
      <c r="H3211" s="11">
        <v>0</v>
      </c>
      <c r="I3211" s="11">
        <v>0</v>
      </c>
      <c r="J3211" s="11">
        <v>0</v>
      </c>
      <c r="K3211" s="11">
        <v>0</v>
      </c>
      <c r="L3211" s="11">
        <v>0</v>
      </c>
      <c r="M3211" s="11">
        <v>0</v>
      </c>
      <c r="N3211" s="11"/>
      <c r="O3211" s="11"/>
    </row>
    <row r="3212" spans="1:15" x14ac:dyDescent="0.35">
      <c r="A3212" s="10" t="str">
        <f t="shared" si="105"/>
        <v>DISTRIBUCION VOLUMEN X CRITERIO (kg ó litros)Frutas con gasMUJER</v>
      </c>
      <c r="B3212" s="10">
        <v>0</v>
      </c>
      <c r="C3212" s="10">
        <v>0</v>
      </c>
      <c r="D3212" s="10" t="s">
        <v>18</v>
      </c>
      <c r="E3212" s="84">
        <v>51.091721461037963</v>
      </c>
      <c r="F3212" s="84">
        <v>51.641870549824873</v>
      </c>
      <c r="G3212" s="84">
        <v>43.340631751882597</v>
      </c>
      <c r="H3212" s="11">
        <v>0</v>
      </c>
      <c r="I3212" s="11">
        <v>0</v>
      </c>
      <c r="J3212" s="11">
        <v>0</v>
      </c>
      <c r="K3212" s="11">
        <v>0</v>
      </c>
      <c r="L3212" s="11">
        <v>0</v>
      </c>
      <c r="M3212" s="11">
        <v>0</v>
      </c>
      <c r="N3212" s="11"/>
      <c r="O3212" s="11"/>
    </row>
    <row r="3213" spans="1:15" x14ac:dyDescent="0.35">
      <c r="A3213" s="10" t="str">
        <f>$B$1713&amp;$C$3213&amp;D3213</f>
        <v>DISTRIBUCION VOLUMEN X CRITERIO (kg ó litros)Frutas sin gasT.ESPAÑA</v>
      </c>
      <c r="B3213" s="10">
        <v>0</v>
      </c>
      <c r="C3213" s="10" t="s">
        <v>159</v>
      </c>
      <c r="D3213" s="10" t="s">
        <v>32</v>
      </c>
      <c r="E3213" s="84">
        <v>100</v>
      </c>
      <c r="F3213" s="84">
        <v>100</v>
      </c>
      <c r="G3213" s="84">
        <v>100</v>
      </c>
      <c r="H3213" s="11">
        <v>0</v>
      </c>
      <c r="I3213" s="11">
        <v>0</v>
      </c>
      <c r="J3213" s="11">
        <v>0</v>
      </c>
      <c r="K3213" s="11">
        <v>0</v>
      </c>
      <c r="L3213" s="11">
        <v>0</v>
      </c>
      <c r="M3213" s="11">
        <v>0</v>
      </c>
      <c r="N3213" s="11"/>
      <c r="O3213" s="11"/>
    </row>
    <row r="3214" spans="1:15" x14ac:dyDescent="0.35">
      <c r="A3214" s="10" t="str">
        <f t="shared" ref="A3214:A3242" si="106">$B$1713&amp;$C$3213&amp;D3214</f>
        <v>DISTRIBUCION VOLUMEN X CRITERIO (kg ó litros)Frutas sin gasBCN AM</v>
      </c>
      <c r="B3214" s="10">
        <v>0</v>
      </c>
      <c r="C3214" s="10">
        <v>0</v>
      </c>
      <c r="D3214" s="10" t="s">
        <v>1</v>
      </c>
      <c r="E3214" s="84">
        <v>9.5184769974834786</v>
      </c>
      <c r="F3214" s="84">
        <v>9.2450015038589246</v>
      </c>
      <c r="G3214" s="84">
        <v>9.816972644511301</v>
      </c>
      <c r="H3214" s="11">
        <v>0</v>
      </c>
      <c r="I3214" s="11">
        <v>0</v>
      </c>
      <c r="J3214" s="11">
        <v>0</v>
      </c>
      <c r="K3214" s="11">
        <v>0</v>
      </c>
      <c r="L3214" s="11">
        <v>0</v>
      </c>
      <c r="M3214" s="11">
        <v>0</v>
      </c>
      <c r="N3214" s="11"/>
      <c r="O3214" s="11"/>
    </row>
    <row r="3215" spans="1:15" x14ac:dyDescent="0.35">
      <c r="A3215" s="10" t="str">
        <f t="shared" si="106"/>
        <v>DISTRIBUCION VOLUMEN X CRITERIO (kg ó litros)Frutas sin gasREST.CAT ARAGON</v>
      </c>
      <c r="B3215" s="10">
        <v>0</v>
      </c>
      <c r="C3215" s="10">
        <v>0</v>
      </c>
      <c r="D3215" s="10" t="s">
        <v>2</v>
      </c>
      <c r="E3215" s="84">
        <v>9.7123577808090094</v>
      </c>
      <c r="F3215" s="84">
        <v>8.7559883177715196</v>
      </c>
      <c r="G3215" s="84">
        <v>9.8848889647538343</v>
      </c>
      <c r="H3215" s="11">
        <v>0</v>
      </c>
      <c r="I3215" s="11">
        <v>0</v>
      </c>
      <c r="J3215" s="11">
        <v>0</v>
      </c>
      <c r="K3215" s="11">
        <v>0</v>
      </c>
      <c r="L3215" s="11">
        <v>0</v>
      </c>
      <c r="M3215" s="11">
        <v>0</v>
      </c>
      <c r="N3215" s="11"/>
      <c r="O3215" s="11"/>
    </row>
    <row r="3216" spans="1:15" x14ac:dyDescent="0.35">
      <c r="A3216" s="10" t="str">
        <f t="shared" si="106"/>
        <v>DISTRIBUCION VOLUMEN X CRITERIO (kg ó litros)Frutas sin gasLEVANTE</v>
      </c>
      <c r="B3216" s="10">
        <v>0</v>
      </c>
      <c r="C3216" s="10">
        <v>0</v>
      </c>
      <c r="D3216" s="10" t="s">
        <v>3</v>
      </c>
      <c r="E3216" s="84">
        <v>12.668196472924015</v>
      </c>
      <c r="F3216" s="84">
        <v>15.082038604487908</v>
      </c>
      <c r="G3216" s="84">
        <v>12.205445189720779</v>
      </c>
      <c r="H3216" s="11">
        <v>0</v>
      </c>
      <c r="I3216" s="11">
        <v>0</v>
      </c>
      <c r="J3216" s="11">
        <v>0</v>
      </c>
      <c r="K3216" s="11">
        <v>0</v>
      </c>
      <c r="L3216" s="11">
        <v>0</v>
      </c>
      <c r="M3216" s="11">
        <v>0</v>
      </c>
      <c r="N3216" s="11"/>
      <c r="O3216" s="11"/>
    </row>
    <row r="3217" spans="1:15" x14ac:dyDescent="0.35">
      <c r="A3217" s="10" t="str">
        <f t="shared" si="106"/>
        <v>DISTRIBUCION VOLUMEN X CRITERIO (kg ó litros)Frutas sin gasANDALUCIA</v>
      </c>
      <c r="B3217" s="10">
        <v>0</v>
      </c>
      <c r="C3217" s="10">
        <v>0</v>
      </c>
      <c r="D3217" s="10" t="s">
        <v>4</v>
      </c>
      <c r="E3217" s="84">
        <v>15.932361473644299</v>
      </c>
      <c r="F3217" s="84">
        <v>10.051904730088076</v>
      </c>
      <c r="G3217" s="84">
        <v>21.000188247250531</v>
      </c>
      <c r="H3217" s="11">
        <v>0</v>
      </c>
      <c r="I3217" s="11">
        <v>0</v>
      </c>
      <c r="J3217" s="11">
        <v>0</v>
      </c>
      <c r="K3217" s="11">
        <v>0</v>
      </c>
      <c r="L3217" s="11">
        <v>0</v>
      </c>
      <c r="M3217" s="11">
        <v>0</v>
      </c>
      <c r="N3217" s="11"/>
      <c r="O3217" s="11"/>
    </row>
    <row r="3218" spans="1:15" x14ac:dyDescent="0.35">
      <c r="A3218" s="10" t="str">
        <f t="shared" si="106"/>
        <v>DISTRIBUCION VOLUMEN X CRITERIO (kg ó litros)Frutas sin gasMDD AM</v>
      </c>
      <c r="B3218" s="10">
        <v>0</v>
      </c>
      <c r="C3218" s="10">
        <v>0</v>
      </c>
      <c r="D3218" s="10" t="s">
        <v>5</v>
      </c>
      <c r="E3218" s="84">
        <v>14.580822129234056</v>
      </c>
      <c r="F3218" s="84">
        <v>18.357865052069027</v>
      </c>
      <c r="G3218" s="84">
        <v>15.500691132606242</v>
      </c>
      <c r="H3218" s="11">
        <v>0</v>
      </c>
      <c r="I3218" s="11">
        <v>0</v>
      </c>
      <c r="J3218" s="11">
        <v>0</v>
      </c>
      <c r="K3218" s="11">
        <v>0</v>
      </c>
      <c r="L3218" s="11">
        <v>0</v>
      </c>
      <c r="M3218" s="11">
        <v>0</v>
      </c>
      <c r="N3218" s="11"/>
      <c r="O3218" s="11"/>
    </row>
    <row r="3219" spans="1:15" x14ac:dyDescent="0.35">
      <c r="A3219" s="10" t="str">
        <f t="shared" si="106"/>
        <v>DISTRIBUCION VOLUMEN X CRITERIO (kg ó litros)Frutas sin gasRTO CENTRO</v>
      </c>
      <c r="B3219" s="10">
        <v>0</v>
      </c>
      <c r="C3219" s="10">
        <v>0</v>
      </c>
      <c r="D3219" s="10" t="s">
        <v>6</v>
      </c>
      <c r="E3219" s="84">
        <v>21.03688885701342</v>
      </c>
      <c r="F3219" s="84">
        <v>19.70053236823038</v>
      </c>
      <c r="G3219" s="84">
        <v>11.068999353643036</v>
      </c>
      <c r="H3219" s="11">
        <v>0</v>
      </c>
      <c r="I3219" s="11">
        <v>0</v>
      </c>
      <c r="J3219" s="11">
        <v>0</v>
      </c>
      <c r="K3219" s="11">
        <v>0</v>
      </c>
      <c r="L3219" s="11">
        <v>0</v>
      </c>
      <c r="M3219" s="11">
        <v>0</v>
      </c>
      <c r="N3219" s="11"/>
      <c r="O3219" s="11"/>
    </row>
    <row r="3220" spans="1:15" x14ac:dyDescent="0.35">
      <c r="A3220" s="10" t="str">
        <f t="shared" si="106"/>
        <v>DISTRIBUCION VOLUMEN X CRITERIO (kg ó litros)Frutas sin gasNORTE-CENTRO</v>
      </c>
      <c r="B3220" s="10">
        <v>0</v>
      </c>
      <c r="C3220" s="10">
        <v>0</v>
      </c>
      <c r="D3220" s="10" t="s">
        <v>7</v>
      </c>
      <c r="E3220" s="84">
        <v>8.3483938030420379</v>
      </c>
      <c r="F3220" s="84">
        <v>6.8339419905409651</v>
      </c>
      <c r="G3220" s="84">
        <v>7.4282295305857353</v>
      </c>
      <c r="H3220" s="11">
        <v>0</v>
      </c>
      <c r="I3220" s="11">
        <v>0</v>
      </c>
      <c r="J3220" s="11">
        <v>0</v>
      </c>
      <c r="K3220" s="11">
        <v>0</v>
      </c>
      <c r="L3220" s="11">
        <v>0</v>
      </c>
      <c r="M3220" s="11">
        <v>0</v>
      </c>
      <c r="N3220" s="11"/>
      <c r="O3220" s="11"/>
    </row>
    <row r="3221" spans="1:15" x14ac:dyDescent="0.35">
      <c r="A3221" s="10" t="str">
        <f t="shared" si="106"/>
        <v>DISTRIBUCION VOLUMEN X CRITERIO (kg ó litros)Frutas sin gasNOROESTE</v>
      </c>
      <c r="B3221" s="10">
        <v>0</v>
      </c>
      <c r="C3221" s="10">
        <v>0</v>
      </c>
      <c r="D3221" s="10" t="s">
        <v>8</v>
      </c>
      <c r="E3221" s="84">
        <v>8.2025073525363759</v>
      </c>
      <c r="F3221" s="84">
        <v>11.972711205607732</v>
      </c>
      <c r="G3221" s="84">
        <v>13.094568605073553</v>
      </c>
      <c r="H3221" s="11">
        <v>0</v>
      </c>
      <c r="I3221" s="11">
        <v>0</v>
      </c>
      <c r="J3221" s="11">
        <v>0</v>
      </c>
      <c r="K3221" s="11">
        <v>0</v>
      </c>
      <c r="L3221" s="11">
        <v>0</v>
      </c>
      <c r="M3221" s="11">
        <v>0</v>
      </c>
      <c r="N3221" s="11"/>
      <c r="O3221" s="11"/>
    </row>
    <row r="3222" spans="1:15" x14ac:dyDescent="0.35">
      <c r="A3222" s="10" t="str">
        <f t="shared" si="106"/>
        <v>DISTRIBUCION VOLUMEN X CRITERIO (kg ó litros)Frutas sin gas&lt;2MIL</v>
      </c>
      <c r="B3222" s="10">
        <v>0</v>
      </c>
      <c r="C3222" s="10">
        <v>0</v>
      </c>
      <c r="D3222" s="10" t="s">
        <v>9</v>
      </c>
      <c r="E3222" s="84">
        <v>3.7604658609741826</v>
      </c>
      <c r="F3222" s="84">
        <v>3.3648518250105854</v>
      </c>
      <c r="G3222" s="84">
        <v>4.476911364822957</v>
      </c>
      <c r="H3222" s="11">
        <v>0</v>
      </c>
      <c r="I3222" s="11">
        <v>0</v>
      </c>
      <c r="J3222" s="11">
        <v>0</v>
      </c>
      <c r="K3222" s="11">
        <v>0</v>
      </c>
      <c r="L3222" s="11">
        <v>0</v>
      </c>
      <c r="M3222" s="11">
        <v>0</v>
      </c>
      <c r="N3222" s="11"/>
      <c r="O3222" s="11"/>
    </row>
    <row r="3223" spans="1:15" x14ac:dyDescent="0.35">
      <c r="A3223" s="10" t="str">
        <f t="shared" si="106"/>
        <v>DISTRIBUCION VOLUMEN X CRITERIO (kg ó litros)Frutas sin gas2-5MIL</v>
      </c>
      <c r="B3223" s="10">
        <v>0</v>
      </c>
      <c r="C3223" s="10">
        <v>0</v>
      </c>
      <c r="D3223" s="10" t="s">
        <v>10</v>
      </c>
      <c r="E3223" s="84">
        <v>4.2921273357993295</v>
      </c>
      <c r="F3223" s="84">
        <v>7.5535644708195777</v>
      </c>
      <c r="G3223" s="84">
        <v>4.6738243380948949</v>
      </c>
      <c r="H3223" s="11">
        <v>0</v>
      </c>
      <c r="I3223" s="11">
        <v>0</v>
      </c>
      <c r="J3223" s="11">
        <v>0</v>
      </c>
      <c r="K3223" s="11">
        <v>0</v>
      </c>
      <c r="L3223" s="11">
        <v>0</v>
      </c>
      <c r="M3223" s="11">
        <v>0</v>
      </c>
      <c r="N3223" s="11"/>
      <c r="O3223" s="11"/>
    </row>
    <row r="3224" spans="1:15" x14ac:dyDescent="0.35">
      <c r="A3224" s="10" t="str">
        <f t="shared" si="106"/>
        <v>DISTRIBUCION VOLUMEN X CRITERIO (kg ó litros)Frutas sin gas5-10MIL</v>
      </c>
      <c r="B3224" s="10">
        <v>0</v>
      </c>
      <c r="C3224" s="10">
        <v>0</v>
      </c>
      <c r="D3224" s="10" t="s">
        <v>11</v>
      </c>
      <c r="E3224" s="84">
        <v>8.9283556551776062</v>
      </c>
      <c r="F3224" s="84">
        <v>6.0431213308968639</v>
      </c>
      <c r="G3224" s="84">
        <v>6.7515433994357332</v>
      </c>
      <c r="H3224" s="11">
        <v>0</v>
      </c>
      <c r="I3224" s="11">
        <v>0</v>
      </c>
      <c r="J3224" s="11">
        <v>0</v>
      </c>
      <c r="K3224" s="11">
        <v>0</v>
      </c>
      <c r="L3224" s="11">
        <v>0</v>
      </c>
      <c r="M3224" s="11">
        <v>0</v>
      </c>
      <c r="N3224" s="11"/>
      <c r="O3224" s="11"/>
    </row>
    <row r="3225" spans="1:15" x14ac:dyDescent="0.35">
      <c r="A3225" s="10" t="str">
        <f t="shared" si="106"/>
        <v>DISTRIBUCION VOLUMEN X CRITERIO (kg ó litros)Frutas sin gas10-30MIL</v>
      </c>
      <c r="B3225" s="10">
        <v>0</v>
      </c>
      <c r="C3225" s="10">
        <v>0</v>
      </c>
      <c r="D3225" s="10" t="s">
        <v>12</v>
      </c>
      <c r="E3225" s="84">
        <v>25.394027935975089</v>
      </c>
      <c r="F3225" s="84">
        <v>20.655296137904315</v>
      </c>
      <c r="G3225" s="84">
        <v>18.231143093368949</v>
      </c>
      <c r="H3225" s="11">
        <v>0</v>
      </c>
      <c r="I3225" s="11">
        <v>0</v>
      </c>
      <c r="J3225" s="11">
        <v>0</v>
      </c>
      <c r="K3225" s="11">
        <v>0</v>
      </c>
      <c r="L3225" s="11">
        <v>0</v>
      </c>
      <c r="M3225" s="11">
        <v>0</v>
      </c>
      <c r="N3225" s="11"/>
      <c r="O3225" s="11"/>
    </row>
    <row r="3226" spans="1:15" x14ac:dyDescent="0.35">
      <c r="A3226" s="10" t="str">
        <f t="shared" si="106"/>
        <v>DISTRIBUCION VOLUMEN X CRITERIO (kg ó litros)Frutas sin gas30-100MIL</v>
      </c>
      <c r="B3226" s="10">
        <v>0</v>
      </c>
      <c r="C3226" s="10">
        <v>0</v>
      </c>
      <c r="D3226" s="10" t="s">
        <v>13</v>
      </c>
      <c r="E3226" s="84">
        <v>22.590622791679085</v>
      </c>
      <c r="F3226" s="84">
        <v>23.472457746043769</v>
      </c>
      <c r="G3226" s="84">
        <v>27.146543153240028</v>
      </c>
      <c r="H3226" s="11">
        <v>0</v>
      </c>
      <c r="I3226" s="11">
        <v>0</v>
      </c>
      <c r="J3226" s="11">
        <v>0</v>
      </c>
      <c r="K3226" s="11">
        <v>0</v>
      </c>
      <c r="L3226" s="11">
        <v>0</v>
      </c>
      <c r="M3226" s="11">
        <v>0</v>
      </c>
      <c r="N3226" s="11"/>
      <c r="O3226" s="11"/>
    </row>
    <row r="3227" spans="1:15" x14ac:dyDescent="0.35">
      <c r="A3227" s="10" t="str">
        <f t="shared" si="106"/>
        <v>DISTRIBUCION VOLUMEN X CRITERIO (kg ó litros)Frutas sin gas100-200MIL</v>
      </c>
      <c r="B3227" s="10">
        <v>0</v>
      </c>
      <c r="C3227" s="10">
        <v>0</v>
      </c>
      <c r="D3227" s="10" t="s">
        <v>14</v>
      </c>
      <c r="E3227" s="84">
        <v>5.7760634579183661</v>
      </c>
      <c r="F3227" s="84">
        <v>5.4617413179008611</v>
      </c>
      <c r="G3227" s="84">
        <v>6.9609946169074526</v>
      </c>
      <c r="H3227" s="11">
        <v>0</v>
      </c>
      <c r="I3227" s="11">
        <v>0</v>
      </c>
      <c r="J3227" s="11">
        <v>0</v>
      </c>
      <c r="K3227" s="11">
        <v>0</v>
      </c>
      <c r="L3227" s="11">
        <v>0</v>
      </c>
      <c r="M3227" s="11">
        <v>0</v>
      </c>
      <c r="N3227" s="11"/>
      <c r="O3227" s="11"/>
    </row>
    <row r="3228" spans="1:15" x14ac:dyDescent="0.35">
      <c r="A3228" s="10" t="str">
        <f t="shared" si="106"/>
        <v>DISTRIBUCION VOLUMEN X CRITERIO (kg ó litros)Frutas sin gas200-500MIL</v>
      </c>
      <c r="B3228" s="10">
        <v>0</v>
      </c>
      <c r="C3228" s="10">
        <v>0</v>
      </c>
      <c r="D3228" s="10" t="s">
        <v>15</v>
      </c>
      <c r="E3228" s="84">
        <v>12.608710092028902</v>
      </c>
      <c r="F3228" s="84">
        <v>17.403339634540764</v>
      </c>
      <c r="G3228" s="84">
        <v>16.377239758181585</v>
      </c>
      <c r="H3228" s="11">
        <v>0</v>
      </c>
      <c r="I3228" s="11">
        <v>0</v>
      </c>
      <c r="J3228" s="11">
        <v>0</v>
      </c>
      <c r="K3228" s="11">
        <v>0</v>
      </c>
      <c r="L3228" s="11">
        <v>0</v>
      </c>
      <c r="M3228" s="11">
        <v>0</v>
      </c>
      <c r="N3228" s="11"/>
      <c r="O3228" s="11"/>
    </row>
    <row r="3229" spans="1:15" x14ac:dyDescent="0.35">
      <c r="A3229" s="10" t="str">
        <f t="shared" si="106"/>
        <v>DISTRIBUCION VOLUMEN X CRITERIO (kg ó litros)Frutas sin gas&gt;500MIL</v>
      </c>
      <c r="B3229" s="10">
        <v>0</v>
      </c>
      <c r="C3229" s="10">
        <v>0</v>
      </c>
      <c r="D3229" s="10" t="s">
        <v>16</v>
      </c>
      <c r="E3229" s="84">
        <v>16.649630117522442</v>
      </c>
      <c r="F3229" s="84">
        <v>16.045609010661877</v>
      </c>
      <c r="G3229" s="84">
        <v>15.381780635159457</v>
      </c>
      <c r="H3229" s="11">
        <v>0</v>
      </c>
      <c r="I3229" s="11">
        <v>0</v>
      </c>
      <c r="J3229" s="11">
        <v>0</v>
      </c>
      <c r="K3229" s="11">
        <v>0</v>
      </c>
      <c r="L3229" s="11">
        <v>0</v>
      </c>
      <c r="M3229" s="11">
        <v>0</v>
      </c>
      <c r="N3229" s="11"/>
      <c r="O3229" s="11"/>
    </row>
    <row r="3230" spans="1:15" x14ac:dyDescent="0.35">
      <c r="A3230" s="10" t="str">
        <f t="shared" si="106"/>
        <v>DISTRIBUCION VOLUMEN X CRITERIO (kg ó litros)Frutas sin gasDE 15 A 19 AÑOS</v>
      </c>
      <c r="B3230" s="10">
        <v>0</v>
      </c>
      <c r="C3230" s="10">
        <v>0</v>
      </c>
      <c r="D3230" s="10" t="s">
        <v>35</v>
      </c>
      <c r="E3230" s="84">
        <v>3.3483349102803039</v>
      </c>
      <c r="F3230" s="84">
        <v>1.6289698530767938</v>
      </c>
      <c r="G3230" s="84">
        <v>4.9909057833332442</v>
      </c>
      <c r="H3230" s="11">
        <v>0</v>
      </c>
      <c r="I3230" s="11">
        <v>0</v>
      </c>
      <c r="J3230" s="11">
        <v>0</v>
      </c>
      <c r="K3230" s="11">
        <v>0</v>
      </c>
      <c r="L3230" s="11">
        <v>0</v>
      </c>
      <c r="M3230" s="11">
        <v>0</v>
      </c>
      <c r="N3230" s="11"/>
      <c r="O3230" s="11"/>
    </row>
    <row r="3231" spans="1:15" x14ac:dyDescent="0.35">
      <c r="A3231" s="10" t="str">
        <f t="shared" si="106"/>
        <v>DISTRIBUCION VOLUMEN X CRITERIO (kg ó litros)Frutas sin gasDE 20 A 24 AÑOS</v>
      </c>
      <c r="B3231" s="10">
        <v>0</v>
      </c>
      <c r="C3231" s="10">
        <v>0</v>
      </c>
      <c r="D3231" s="10" t="s">
        <v>36</v>
      </c>
      <c r="E3231" s="84">
        <v>4.6646907268271871</v>
      </c>
      <c r="F3231" s="84">
        <v>1.9352911577477978</v>
      </c>
      <c r="G3231" s="84">
        <v>2.6831075450387889</v>
      </c>
      <c r="H3231" s="11">
        <v>0</v>
      </c>
      <c r="I3231" s="11">
        <v>0</v>
      </c>
      <c r="J3231" s="11">
        <v>0</v>
      </c>
      <c r="K3231" s="11">
        <v>0</v>
      </c>
      <c r="L3231" s="11">
        <v>0</v>
      </c>
      <c r="M3231" s="11">
        <v>0</v>
      </c>
      <c r="N3231" s="11"/>
      <c r="O3231" s="11"/>
    </row>
    <row r="3232" spans="1:15" x14ac:dyDescent="0.35">
      <c r="A3232" s="10" t="str">
        <f t="shared" si="106"/>
        <v>DISTRIBUCION VOLUMEN X CRITERIO (kg ó litros)Frutas sin gasDE 25 A 34 AÑOS</v>
      </c>
      <c r="B3232" s="10">
        <v>0</v>
      </c>
      <c r="C3232" s="10">
        <v>0</v>
      </c>
      <c r="D3232" s="10" t="s">
        <v>37</v>
      </c>
      <c r="E3232" s="84">
        <v>5.1410312531930344</v>
      </c>
      <c r="F3232" s="84">
        <v>6.5263275793136541</v>
      </c>
      <c r="G3232" s="84">
        <v>8.9105815565183093</v>
      </c>
      <c r="H3232" s="11">
        <v>0</v>
      </c>
      <c r="I3232" s="11">
        <v>0</v>
      </c>
      <c r="J3232" s="11">
        <v>0</v>
      </c>
      <c r="K3232" s="11">
        <v>0</v>
      </c>
      <c r="L3232" s="11">
        <v>0</v>
      </c>
      <c r="M3232" s="11">
        <v>0</v>
      </c>
      <c r="N3232" s="11"/>
      <c r="O3232" s="11"/>
    </row>
    <row r="3233" spans="1:15" x14ac:dyDescent="0.35">
      <c r="A3233" s="10" t="str">
        <f t="shared" si="106"/>
        <v>DISTRIBUCION VOLUMEN X CRITERIO (kg ó litros)Frutas sin gasDE 35 A 49 AÑOS</v>
      </c>
      <c r="B3233" s="10">
        <v>0</v>
      </c>
      <c r="C3233" s="10">
        <v>0</v>
      </c>
      <c r="D3233" s="10" t="s">
        <v>38</v>
      </c>
      <c r="E3233" s="84">
        <v>23.74110653401182</v>
      </c>
      <c r="F3233" s="84">
        <v>24.356738595634823</v>
      </c>
      <c r="G3233" s="84">
        <v>31.004807814790063</v>
      </c>
      <c r="H3233" s="11">
        <v>0</v>
      </c>
      <c r="I3233" s="11">
        <v>0</v>
      </c>
      <c r="J3233" s="11">
        <v>0</v>
      </c>
      <c r="K3233" s="11">
        <v>0</v>
      </c>
      <c r="L3233" s="11">
        <v>0</v>
      </c>
      <c r="M3233" s="11">
        <v>0</v>
      </c>
      <c r="N3233" s="11"/>
      <c r="O3233" s="11"/>
    </row>
    <row r="3234" spans="1:15" x14ac:dyDescent="0.35">
      <c r="A3234" s="10" t="str">
        <f t="shared" si="106"/>
        <v>DISTRIBUCION VOLUMEN X CRITERIO (kg ó litros)Frutas sin gasDE 50 A 59 AÑOS</v>
      </c>
      <c r="B3234" s="10">
        <v>0</v>
      </c>
      <c r="C3234" s="10">
        <v>0</v>
      </c>
      <c r="D3234" s="10" t="s">
        <v>39</v>
      </c>
      <c r="E3234" s="84">
        <v>17.60621798012841</v>
      </c>
      <c r="F3234" s="84">
        <v>16.025478996026791</v>
      </c>
      <c r="G3234" s="84">
        <v>22.215022703447254</v>
      </c>
      <c r="H3234" s="11">
        <v>0</v>
      </c>
      <c r="I3234" s="11">
        <v>0</v>
      </c>
      <c r="J3234" s="11">
        <v>0</v>
      </c>
      <c r="K3234" s="11">
        <v>0</v>
      </c>
      <c r="L3234" s="11">
        <v>0</v>
      </c>
      <c r="M3234" s="11">
        <v>0</v>
      </c>
      <c r="N3234" s="11"/>
      <c r="O3234" s="11"/>
    </row>
    <row r="3235" spans="1:15" x14ac:dyDescent="0.35">
      <c r="A3235" s="10" t="str">
        <f t="shared" si="106"/>
        <v>DISTRIBUCION VOLUMEN X CRITERIO (kg ó litros)Frutas sin gasDE 60 A 75 AÑOS</v>
      </c>
      <c r="B3235" s="10">
        <v>0</v>
      </c>
      <c r="C3235" s="10">
        <v>0</v>
      </c>
      <c r="D3235" s="10" t="s">
        <v>40</v>
      </c>
      <c r="E3235" s="84">
        <v>45.498620525987128</v>
      </c>
      <c r="F3235" s="84">
        <v>49.527178670438651</v>
      </c>
      <c r="G3235" s="84">
        <v>30.19555407951005</v>
      </c>
      <c r="H3235" s="11">
        <v>0</v>
      </c>
      <c r="I3235" s="11">
        <v>0</v>
      </c>
      <c r="J3235" s="11">
        <v>0</v>
      </c>
      <c r="K3235" s="11">
        <v>0</v>
      </c>
      <c r="L3235" s="11">
        <v>0</v>
      </c>
      <c r="M3235" s="11">
        <v>0</v>
      </c>
      <c r="N3235" s="11"/>
      <c r="O3235" s="11"/>
    </row>
    <row r="3236" spans="1:15" x14ac:dyDescent="0.35">
      <c r="A3236" s="10" t="str">
        <f t="shared" si="106"/>
        <v>DISTRIBUCION VOLUMEN X CRITERIO (kg ó litros)Frutas sin gasNIVEL ALTO</v>
      </c>
      <c r="B3236" s="10">
        <v>0</v>
      </c>
      <c r="C3236" s="10">
        <v>0</v>
      </c>
      <c r="D3236" s="10" t="s">
        <v>203</v>
      </c>
      <c r="E3236" s="84">
        <v>15.200960369050426</v>
      </c>
      <c r="F3236" s="84">
        <v>24.958410467893984</v>
      </c>
      <c r="G3236" s="84">
        <v>20.196148482765157</v>
      </c>
      <c r="H3236" s="11">
        <v>0</v>
      </c>
      <c r="I3236" s="11">
        <v>0</v>
      </c>
      <c r="J3236" s="11">
        <v>0</v>
      </c>
      <c r="K3236" s="11">
        <v>0</v>
      </c>
      <c r="L3236" s="11">
        <v>0</v>
      </c>
      <c r="M3236" s="11">
        <v>0</v>
      </c>
      <c r="N3236" s="11"/>
      <c r="O3236" s="11"/>
    </row>
    <row r="3237" spans="1:15" x14ac:dyDescent="0.35">
      <c r="A3237" s="10" t="str">
        <f t="shared" si="106"/>
        <v>DISTRIBUCION VOLUMEN X CRITERIO (kg ó litros)Frutas sin gasNIVEL MEDIO ALTO</v>
      </c>
      <c r="B3237" s="10">
        <v>0</v>
      </c>
      <c r="C3237" s="10">
        <v>0</v>
      </c>
      <c r="D3237" s="10" t="s">
        <v>204</v>
      </c>
      <c r="E3237" s="84">
        <v>10.639886085129657</v>
      </c>
      <c r="F3237" s="84">
        <v>13.672349953282529</v>
      </c>
      <c r="G3237" s="84">
        <v>16.624268875190491</v>
      </c>
      <c r="H3237" s="11">
        <v>0</v>
      </c>
      <c r="I3237" s="11">
        <v>0</v>
      </c>
      <c r="J3237" s="11">
        <v>0</v>
      </c>
      <c r="K3237" s="11">
        <v>0</v>
      </c>
      <c r="L3237" s="11">
        <v>0</v>
      </c>
      <c r="M3237" s="11">
        <v>0</v>
      </c>
      <c r="N3237" s="11"/>
      <c r="O3237" s="11"/>
    </row>
    <row r="3238" spans="1:15" x14ac:dyDescent="0.35">
      <c r="A3238" s="10" t="str">
        <f t="shared" si="106"/>
        <v>DISTRIBUCION VOLUMEN X CRITERIO (kg ó litros)Frutas sin gasNIVEL MEDIO</v>
      </c>
      <c r="B3238" s="10">
        <v>0</v>
      </c>
      <c r="C3238" s="10">
        <v>0</v>
      </c>
      <c r="D3238" s="10" t="s">
        <v>205</v>
      </c>
      <c r="E3238" s="84">
        <v>34.862035127589834</v>
      </c>
      <c r="F3238" s="84">
        <v>22.780596211472464</v>
      </c>
      <c r="G3238" s="84">
        <v>24.586008304395094</v>
      </c>
      <c r="H3238" s="11">
        <v>0</v>
      </c>
      <c r="I3238" s="11">
        <v>0</v>
      </c>
      <c r="J3238" s="11">
        <v>0</v>
      </c>
      <c r="K3238" s="11">
        <v>0</v>
      </c>
      <c r="L3238" s="11">
        <v>0</v>
      </c>
      <c r="M3238" s="11">
        <v>0</v>
      </c>
      <c r="N3238" s="11"/>
      <c r="O3238" s="11"/>
    </row>
    <row r="3239" spans="1:15" x14ac:dyDescent="0.35">
      <c r="A3239" s="10" t="str">
        <f t="shared" si="106"/>
        <v>DISTRIBUCION VOLUMEN X CRITERIO (kg ó litros)Frutas sin gasNIVEL MEDIO BAJO</v>
      </c>
      <c r="B3239" s="10">
        <v>0</v>
      </c>
      <c r="C3239" s="10">
        <v>0</v>
      </c>
      <c r="D3239" s="10" t="s">
        <v>206</v>
      </c>
      <c r="E3239" s="84">
        <v>14.362829825032531</v>
      </c>
      <c r="F3239" s="84">
        <v>13.952468931311</v>
      </c>
      <c r="G3239" s="84">
        <v>12.535878345895386</v>
      </c>
      <c r="H3239" s="11">
        <v>0</v>
      </c>
      <c r="I3239" s="11">
        <v>0</v>
      </c>
      <c r="J3239" s="11">
        <v>0</v>
      </c>
      <c r="K3239" s="11">
        <v>0</v>
      </c>
      <c r="L3239" s="11">
        <v>0</v>
      </c>
      <c r="M3239" s="11">
        <v>0</v>
      </c>
      <c r="N3239" s="11"/>
      <c r="O3239" s="11"/>
    </row>
    <row r="3240" spans="1:15" x14ac:dyDescent="0.35">
      <c r="A3240" s="10" t="str">
        <f t="shared" si="106"/>
        <v>DISTRIBUCION VOLUMEN X CRITERIO (kg ó litros)Frutas sin gasNIVEL BAJO</v>
      </c>
      <c r="B3240" s="10">
        <v>0</v>
      </c>
      <c r="C3240" s="10">
        <v>0</v>
      </c>
      <c r="D3240" s="10" t="s">
        <v>207</v>
      </c>
      <c r="E3240" s="84">
        <v>24.934293726602423</v>
      </c>
      <c r="F3240" s="84">
        <v>24.636152102318469</v>
      </c>
      <c r="G3240" s="84">
        <v>26.057675122604678</v>
      </c>
      <c r="H3240" s="11">
        <v>0</v>
      </c>
      <c r="I3240" s="11">
        <v>0</v>
      </c>
      <c r="J3240" s="11">
        <v>0</v>
      </c>
      <c r="K3240" s="11">
        <v>0</v>
      </c>
      <c r="L3240" s="11">
        <v>0</v>
      </c>
      <c r="M3240" s="11">
        <v>0</v>
      </c>
      <c r="N3240" s="11"/>
      <c r="O3240" s="11"/>
    </row>
    <row r="3241" spans="1:15" x14ac:dyDescent="0.35">
      <c r="A3241" s="10" t="str">
        <f t="shared" si="106"/>
        <v>DISTRIBUCION VOLUMEN X CRITERIO (kg ó litros)Frutas sin gasHOMBRE</v>
      </c>
      <c r="B3241" s="10">
        <v>0</v>
      </c>
      <c r="C3241" s="10">
        <v>0</v>
      </c>
      <c r="D3241" s="10" t="s">
        <v>17</v>
      </c>
      <c r="E3241" s="84">
        <v>52.14614906456827</v>
      </c>
      <c r="F3241" s="84">
        <v>47.9157463688896</v>
      </c>
      <c r="G3241" s="84">
        <v>41.910006272760683</v>
      </c>
      <c r="H3241" s="11">
        <v>0</v>
      </c>
      <c r="I3241" s="11">
        <v>0</v>
      </c>
      <c r="J3241" s="11">
        <v>0</v>
      </c>
      <c r="K3241" s="11">
        <v>0</v>
      </c>
      <c r="L3241" s="11">
        <v>0</v>
      </c>
      <c r="M3241" s="11">
        <v>0</v>
      </c>
      <c r="N3241" s="11"/>
      <c r="O3241" s="11"/>
    </row>
    <row r="3242" spans="1:15" x14ac:dyDescent="0.35">
      <c r="A3242" s="10" t="str">
        <f t="shared" si="106"/>
        <v>DISTRIBUCION VOLUMEN X CRITERIO (kg ó litros)Frutas sin gasMUJER</v>
      </c>
      <c r="B3242" s="10">
        <v>0</v>
      </c>
      <c r="C3242" s="10">
        <v>0</v>
      </c>
      <c r="D3242" s="10" t="s">
        <v>18</v>
      </c>
      <c r="E3242" s="84">
        <v>47.853852502163377</v>
      </c>
      <c r="F3242" s="84">
        <v>52.084234891100081</v>
      </c>
      <c r="G3242" s="84">
        <v>58.089977836723925</v>
      </c>
      <c r="H3242" s="11">
        <v>0</v>
      </c>
      <c r="I3242" s="11">
        <v>0</v>
      </c>
      <c r="J3242" s="11">
        <v>0</v>
      </c>
      <c r="K3242" s="11">
        <v>0</v>
      </c>
      <c r="L3242" s="11">
        <v>0</v>
      </c>
      <c r="M3242" s="11">
        <v>0</v>
      </c>
      <c r="N3242" s="11"/>
      <c r="O3242" s="11"/>
    </row>
    <row r="3243" spans="1:15" x14ac:dyDescent="0.35">
      <c r="A3243" s="10" t="str">
        <f>$B$1713&amp;$C$3243&amp;D3243</f>
        <v>DISTRIBUCION VOLUMEN X CRITERIO (kg ó litros)MixersT.ESPAÑA</v>
      </c>
      <c r="B3243" s="10">
        <v>0</v>
      </c>
      <c r="C3243" s="10" t="s">
        <v>160</v>
      </c>
      <c r="D3243" s="10" t="s">
        <v>32</v>
      </c>
      <c r="E3243" s="84">
        <v>100</v>
      </c>
      <c r="F3243" s="84">
        <v>100</v>
      </c>
      <c r="G3243" s="84">
        <v>100</v>
      </c>
      <c r="H3243" s="11">
        <v>0</v>
      </c>
      <c r="I3243" s="11">
        <v>0</v>
      </c>
      <c r="J3243" s="11">
        <v>0</v>
      </c>
      <c r="K3243" s="11">
        <v>0</v>
      </c>
      <c r="L3243" s="11">
        <v>0</v>
      </c>
      <c r="M3243" s="11">
        <v>0</v>
      </c>
      <c r="N3243" s="11"/>
      <c r="O3243" s="11"/>
    </row>
    <row r="3244" spans="1:15" x14ac:dyDescent="0.35">
      <c r="A3244" s="10" t="str">
        <f t="shared" ref="A3244:A3272" si="107">$B$1713&amp;$C$3243&amp;D3244</f>
        <v>DISTRIBUCION VOLUMEN X CRITERIO (kg ó litros)MixersBCN AM</v>
      </c>
      <c r="B3244" s="10">
        <v>0</v>
      </c>
      <c r="C3244" s="10">
        <v>0</v>
      </c>
      <c r="D3244" s="10" t="s">
        <v>1</v>
      </c>
      <c r="E3244" s="84">
        <v>9.5010376000343459</v>
      </c>
      <c r="F3244" s="84">
        <v>8.4990119928182395</v>
      </c>
      <c r="G3244" s="84">
        <v>8.800215662208716</v>
      </c>
      <c r="H3244" s="11">
        <v>0</v>
      </c>
      <c r="I3244" s="11">
        <v>0</v>
      </c>
      <c r="J3244" s="11">
        <v>0</v>
      </c>
      <c r="K3244" s="11">
        <v>0</v>
      </c>
      <c r="L3244" s="11">
        <v>0</v>
      </c>
      <c r="M3244" s="11">
        <v>0</v>
      </c>
      <c r="N3244" s="11"/>
      <c r="O3244" s="11"/>
    </row>
    <row r="3245" spans="1:15" x14ac:dyDescent="0.35">
      <c r="A3245" s="10" t="str">
        <f t="shared" si="107"/>
        <v>DISTRIBUCION VOLUMEN X CRITERIO (kg ó litros)MixersREST.CAT ARAGON</v>
      </c>
      <c r="B3245" s="10">
        <v>0</v>
      </c>
      <c r="C3245" s="10">
        <v>0</v>
      </c>
      <c r="D3245" s="10" t="s">
        <v>2</v>
      </c>
      <c r="E3245" s="84">
        <v>17.894754197424078</v>
      </c>
      <c r="F3245" s="84">
        <v>22.346890207716626</v>
      </c>
      <c r="G3245" s="84">
        <v>20.025870841640934</v>
      </c>
      <c r="H3245" s="11">
        <v>0</v>
      </c>
      <c r="I3245" s="11">
        <v>0</v>
      </c>
      <c r="J3245" s="11">
        <v>0</v>
      </c>
      <c r="K3245" s="11">
        <v>0</v>
      </c>
      <c r="L3245" s="11">
        <v>0</v>
      </c>
      <c r="M3245" s="11">
        <v>0</v>
      </c>
      <c r="N3245" s="11"/>
      <c r="O3245" s="11"/>
    </row>
    <row r="3246" spans="1:15" x14ac:dyDescent="0.35">
      <c r="A3246" s="10" t="str">
        <f t="shared" si="107"/>
        <v>DISTRIBUCION VOLUMEN X CRITERIO (kg ó litros)MixersLEVANTE</v>
      </c>
      <c r="B3246" s="10">
        <v>0</v>
      </c>
      <c r="C3246" s="10">
        <v>0</v>
      </c>
      <c r="D3246" s="10" t="s">
        <v>3</v>
      </c>
      <c r="E3246" s="84">
        <v>15.736845181304282</v>
      </c>
      <c r="F3246" s="84">
        <v>12.506192074052274</v>
      </c>
      <c r="G3246" s="84">
        <v>14.143576276495462</v>
      </c>
      <c r="H3246" s="11">
        <v>0</v>
      </c>
      <c r="I3246" s="11">
        <v>0</v>
      </c>
      <c r="J3246" s="11">
        <v>0</v>
      </c>
      <c r="K3246" s="11">
        <v>0</v>
      </c>
      <c r="L3246" s="11">
        <v>0</v>
      </c>
      <c r="M3246" s="11">
        <v>0</v>
      </c>
      <c r="N3246" s="11"/>
      <c r="O3246" s="11"/>
    </row>
    <row r="3247" spans="1:15" x14ac:dyDescent="0.35">
      <c r="A3247" s="10" t="str">
        <f t="shared" si="107"/>
        <v>DISTRIBUCION VOLUMEN X CRITERIO (kg ó litros)MixersANDALUCIA</v>
      </c>
      <c r="B3247" s="10">
        <v>0</v>
      </c>
      <c r="C3247" s="10">
        <v>0</v>
      </c>
      <c r="D3247" s="10" t="s">
        <v>4</v>
      </c>
      <c r="E3247" s="84">
        <v>14.055745453202087</v>
      </c>
      <c r="F3247" s="84">
        <v>17.360902483390355</v>
      </c>
      <c r="G3247" s="84">
        <v>15.907301946191382</v>
      </c>
      <c r="H3247" s="11">
        <v>0</v>
      </c>
      <c r="I3247" s="11">
        <v>0</v>
      </c>
      <c r="J3247" s="11">
        <v>0</v>
      </c>
      <c r="K3247" s="11">
        <v>0</v>
      </c>
      <c r="L3247" s="11">
        <v>0</v>
      </c>
      <c r="M3247" s="11">
        <v>0</v>
      </c>
      <c r="N3247" s="11"/>
      <c r="O3247" s="11"/>
    </row>
    <row r="3248" spans="1:15" x14ac:dyDescent="0.35">
      <c r="A3248" s="10" t="str">
        <f t="shared" si="107"/>
        <v>DISTRIBUCION VOLUMEN X CRITERIO (kg ó litros)MixersMDD AM</v>
      </c>
      <c r="B3248" s="10">
        <v>0</v>
      </c>
      <c r="C3248" s="10">
        <v>0</v>
      </c>
      <c r="D3248" s="10" t="s">
        <v>5</v>
      </c>
      <c r="E3248" s="84">
        <v>11.136754220248701</v>
      </c>
      <c r="F3248" s="84">
        <v>7.9055675853911396</v>
      </c>
      <c r="G3248" s="84">
        <v>7.5756358920386857</v>
      </c>
      <c r="H3248" s="11">
        <v>0</v>
      </c>
      <c r="I3248" s="11">
        <v>0</v>
      </c>
      <c r="J3248" s="11">
        <v>0</v>
      </c>
      <c r="K3248" s="11">
        <v>0</v>
      </c>
      <c r="L3248" s="11">
        <v>0</v>
      </c>
      <c r="M3248" s="11">
        <v>0</v>
      </c>
      <c r="N3248" s="11"/>
      <c r="O3248" s="11"/>
    </row>
    <row r="3249" spans="1:15" x14ac:dyDescent="0.35">
      <c r="A3249" s="10" t="str">
        <f t="shared" si="107"/>
        <v>DISTRIBUCION VOLUMEN X CRITERIO (kg ó litros)MixersRTO CENTRO</v>
      </c>
      <c r="B3249" s="10">
        <v>0</v>
      </c>
      <c r="C3249" s="10">
        <v>0</v>
      </c>
      <c r="D3249" s="10" t="s">
        <v>6</v>
      </c>
      <c r="E3249" s="84">
        <v>3.2364780958399777</v>
      </c>
      <c r="F3249" s="84">
        <v>5.3683096539736175</v>
      </c>
      <c r="G3249" s="84">
        <v>6.1399218270754812</v>
      </c>
      <c r="H3249" s="11">
        <v>0</v>
      </c>
      <c r="I3249" s="11">
        <v>0</v>
      </c>
      <c r="J3249" s="11">
        <v>0</v>
      </c>
      <c r="K3249" s="11">
        <v>0</v>
      </c>
      <c r="L3249" s="11">
        <v>0</v>
      </c>
      <c r="M3249" s="11">
        <v>0</v>
      </c>
      <c r="N3249" s="11"/>
      <c r="O3249" s="11"/>
    </row>
    <row r="3250" spans="1:15" x14ac:dyDescent="0.35">
      <c r="A3250" s="10" t="str">
        <f t="shared" si="107"/>
        <v>DISTRIBUCION VOLUMEN X CRITERIO (kg ó litros)MixersNORTE-CENTRO</v>
      </c>
      <c r="B3250" s="10">
        <v>0</v>
      </c>
      <c r="C3250" s="10">
        <v>0</v>
      </c>
      <c r="D3250" s="10" t="s">
        <v>7</v>
      </c>
      <c r="E3250" s="84">
        <v>15.653592939376427</v>
      </c>
      <c r="F3250" s="84">
        <v>11.69541821289452</v>
      </c>
      <c r="G3250" s="84">
        <v>12.133991537404794</v>
      </c>
      <c r="H3250" s="11">
        <v>0</v>
      </c>
      <c r="I3250" s="11">
        <v>0</v>
      </c>
      <c r="J3250" s="11">
        <v>0</v>
      </c>
      <c r="K3250" s="11">
        <v>0</v>
      </c>
      <c r="L3250" s="11">
        <v>0</v>
      </c>
      <c r="M3250" s="11">
        <v>0</v>
      </c>
      <c r="N3250" s="11"/>
      <c r="O3250" s="11"/>
    </row>
    <row r="3251" spans="1:15" x14ac:dyDescent="0.35">
      <c r="A3251" s="10" t="str">
        <f t="shared" si="107"/>
        <v>DISTRIBUCION VOLUMEN X CRITERIO (kg ó litros)MixersNOROESTE</v>
      </c>
      <c r="B3251" s="10">
        <v>0</v>
      </c>
      <c r="C3251" s="10">
        <v>0</v>
      </c>
      <c r="D3251" s="10" t="s">
        <v>8</v>
      </c>
      <c r="E3251" s="84">
        <v>12.78481766846139</v>
      </c>
      <c r="F3251" s="84">
        <v>14.317726083975952</v>
      </c>
      <c r="G3251" s="84">
        <v>15.273465795315177</v>
      </c>
      <c r="H3251" s="11">
        <v>0</v>
      </c>
      <c r="I3251" s="11">
        <v>0</v>
      </c>
      <c r="J3251" s="11">
        <v>0</v>
      </c>
      <c r="K3251" s="11">
        <v>0</v>
      </c>
      <c r="L3251" s="11">
        <v>0</v>
      </c>
      <c r="M3251" s="11">
        <v>0</v>
      </c>
      <c r="N3251" s="11"/>
      <c r="O3251" s="11"/>
    </row>
    <row r="3252" spans="1:15" x14ac:dyDescent="0.35">
      <c r="A3252" s="10" t="str">
        <f t="shared" si="107"/>
        <v>DISTRIBUCION VOLUMEN X CRITERIO (kg ó litros)Mixers&lt;2MIL</v>
      </c>
      <c r="B3252" s="10">
        <v>0</v>
      </c>
      <c r="C3252" s="10">
        <v>0</v>
      </c>
      <c r="D3252" s="10" t="s">
        <v>9</v>
      </c>
      <c r="E3252" s="84">
        <v>3.2074465269691546</v>
      </c>
      <c r="F3252" s="84">
        <v>9.9219152592460649</v>
      </c>
      <c r="G3252" s="84">
        <v>6.5946477105859573</v>
      </c>
      <c r="H3252" s="11">
        <v>0</v>
      </c>
      <c r="I3252" s="11">
        <v>0</v>
      </c>
      <c r="J3252" s="11">
        <v>0</v>
      </c>
      <c r="K3252" s="11">
        <v>0</v>
      </c>
      <c r="L3252" s="11">
        <v>0</v>
      </c>
      <c r="M3252" s="11">
        <v>0</v>
      </c>
      <c r="N3252" s="11"/>
      <c r="O3252" s="11"/>
    </row>
    <row r="3253" spans="1:15" x14ac:dyDescent="0.35">
      <c r="A3253" s="10" t="str">
        <f t="shared" si="107"/>
        <v>DISTRIBUCION VOLUMEN X CRITERIO (kg ó litros)Mixers2-5MIL</v>
      </c>
      <c r="B3253" s="10">
        <v>0</v>
      </c>
      <c r="C3253" s="10">
        <v>0</v>
      </c>
      <c r="D3253" s="10" t="s">
        <v>10</v>
      </c>
      <c r="E3253" s="84">
        <v>3.9244321503602624</v>
      </c>
      <c r="F3253" s="84">
        <v>5.5446719963693365</v>
      </c>
      <c r="G3253" s="84">
        <v>3.6856309190348568</v>
      </c>
      <c r="H3253" s="11">
        <v>0</v>
      </c>
      <c r="I3253" s="11">
        <v>0</v>
      </c>
      <c r="J3253" s="11">
        <v>0</v>
      </c>
      <c r="K3253" s="11">
        <v>0</v>
      </c>
      <c r="L3253" s="11">
        <v>0</v>
      </c>
      <c r="M3253" s="11">
        <v>0</v>
      </c>
      <c r="N3253" s="11"/>
      <c r="O3253" s="11"/>
    </row>
    <row r="3254" spans="1:15" x14ac:dyDescent="0.35">
      <c r="A3254" s="10" t="str">
        <f t="shared" si="107"/>
        <v>DISTRIBUCION VOLUMEN X CRITERIO (kg ó litros)Mixers5-10MIL</v>
      </c>
      <c r="B3254" s="10">
        <v>0</v>
      </c>
      <c r="C3254" s="10">
        <v>0</v>
      </c>
      <c r="D3254" s="10" t="s">
        <v>11</v>
      </c>
      <c r="E3254" s="84">
        <v>7.4014759094367388</v>
      </c>
      <c r="F3254" s="84">
        <v>3.1616208440296458</v>
      </c>
      <c r="G3254" s="84">
        <v>9.9129237948914071</v>
      </c>
      <c r="H3254" s="11">
        <v>0</v>
      </c>
      <c r="I3254" s="11">
        <v>0</v>
      </c>
      <c r="J3254" s="11">
        <v>0</v>
      </c>
      <c r="K3254" s="11">
        <v>0</v>
      </c>
      <c r="L3254" s="11">
        <v>0</v>
      </c>
      <c r="M3254" s="11">
        <v>0</v>
      </c>
      <c r="N3254" s="11"/>
      <c r="O3254" s="11"/>
    </row>
    <row r="3255" spans="1:15" x14ac:dyDescent="0.35">
      <c r="A3255" s="10" t="str">
        <f t="shared" si="107"/>
        <v>DISTRIBUCION VOLUMEN X CRITERIO (kg ó litros)Mixers10-30MIL</v>
      </c>
      <c r="B3255" s="10">
        <v>0</v>
      </c>
      <c r="C3255" s="10">
        <v>0</v>
      </c>
      <c r="D3255" s="10" t="s">
        <v>12</v>
      </c>
      <c r="E3255" s="84">
        <v>16.354559590561912</v>
      </c>
      <c r="F3255" s="84">
        <v>13.643926665373835</v>
      </c>
      <c r="G3255" s="84">
        <v>19.011135689279556</v>
      </c>
      <c r="H3255" s="11">
        <v>0</v>
      </c>
      <c r="I3255" s="11">
        <v>0</v>
      </c>
      <c r="J3255" s="11">
        <v>0</v>
      </c>
      <c r="K3255" s="11">
        <v>0</v>
      </c>
      <c r="L3255" s="11">
        <v>0</v>
      </c>
      <c r="M3255" s="11">
        <v>0</v>
      </c>
      <c r="N3255" s="11"/>
      <c r="O3255" s="11"/>
    </row>
    <row r="3256" spans="1:15" x14ac:dyDescent="0.35">
      <c r="A3256" s="10" t="str">
        <f t="shared" si="107"/>
        <v>DISTRIBUCION VOLUMEN X CRITERIO (kg ó litros)Mixers30-100MIL</v>
      </c>
      <c r="B3256" s="10">
        <v>0</v>
      </c>
      <c r="C3256" s="10">
        <v>0</v>
      </c>
      <c r="D3256" s="10" t="s">
        <v>13</v>
      </c>
      <c r="E3256" s="84">
        <v>18.85122472952375</v>
      </c>
      <c r="F3256" s="84">
        <v>23.861430181107387</v>
      </c>
      <c r="G3256" s="84">
        <v>24.050510586583002</v>
      </c>
      <c r="H3256" s="11">
        <v>0</v>
      </c>
      <c r="I3256" s="11">
        <v>0</v>
      </c>
      <c r="J3256" s="11">
        <v>0</v>
      </c>
      <c r="K3256" s="11">
        <v>0</v>
      </c>
      <c r="L3256" s="11">
        <v>0</v>
      </c>
      <c r="M3256" s="11">
        <v>0</v>
      </c>
      <c r="N3256" s="11"/>
      <c r="O3256" s="11"/>
    </row>
    <row r="3257" spans="1:15" x14ac:dyDescent="0.35">
      <c r="A3257" s="10" t="str">
        <f t="shared" si="107"/>
        <v>DISTRIBUCION VOLUMEN X CRITERIO (kg ó litros)Mixers100-200MIL</v>
      </c>
      <c r="B3257" s="10">
        <v>0</v>
      </c>
      <c r="C3257" s="10">
        <v>0</v>
      </c>
      <c r="D3257" s="10" t="s">
        <v>14</v>
      </c>
      <c r="E3257" s="84">
        <v>10.380414644358464</v>
      </c>
      <c r="F3257" s="84">
        <v>7.1705807887313497</v>
      </c>
      <c r="G3257" s="84">
        <v>11.110548741702623</v>
      </c>
      <c r="H3257" s="11">
        <v>0</v>
      </c>
      <c r="I3257" s="11">
        <v>0</v>
      </c>
      <c r="J3257" s="11">
        <v>0</v>
      </c>
      <c r="K3257" s="11">
        <v>0</v>
      </c>
      <c r="L3257" s="11">
        <v>0</v>
      </c>
      <c r="M3257" s="11">
        <v>0</v>
      </c>
      <c r="N3257" s="11"/>
      <c r="O3257" s="11"/>
    </row>
    <row r="3258" spans="1:15" x14ac:dyDescent="0.35">
      <c r="A3258" s="10" t="str">
        <f t="shared" si="107"/>
        <v>DISTRIBUCION VOLUMEN X CRITERIO (kg ó litros)Mixers200-500MIL</v>
      </c>
      <c r="B3258" s="10">
        <v>0</v>
      </c>
      <c r="C3258" s="10">
        <v>0</v>
      </c>
      <c r="D3258" s="10" t="s">
        <v>15</v>
      </c>
      <c r="E3258" s="84">
        <v>19.571004977510139</v>
      </c>
      <c r="F3258" s="84">
        <v>17.707938087256416</v>
      </c>
      <c r="G3258" s="84">
        <v>11.352709365387792</v>
      </c>
      <c r="H3258" s="11">
        <v>0</v>
      </c>
      <c r="I3258" s="11">
        <v>0</v>
      </c>
      <c r="J3258" s="11">
        <v>0</v>
      </c>
      <c r="K3258" s="11">
        <v>0</v>
      </c>
      <c r="L3258" s="11">
        <v>0</v>
      </c>
      <c r="M3258" s="11">
        <v>0</v>
      </c>
      <c r="N3258" s="11"/>
      <c r="O3258" s="11"/>
    </row>
    <row r="3259" spans="1:15" x14ac:dyDescent="0.35">
      <c r="A3259" s="10" t="str">
        <f t="shared" si="107"/>
        <v>DISTRIBUCION VOLUMEN X CRITERIO (kg ó litros)Mixers&gt;500MIL</v>
      </c>
      <c r="B3259" s="10">
        <v>0</v>
      </c>
      <c r="C3259" s="10">
        <v>0</v>
      </c>
      <c r="D3259" s="10" t="s">
        <v>16</v>
      </c>
      <c r="E3259" s="84">
        <v>20.309465396678643</v>
      </c>
      <c r="F3259" s="84">
        <v>18.987923982668487</v>
      </c>
      <c r="G3259" s="84">
        <v>14.281864130995078</v>
      </c>
      <c r="H3259" s="11">
        <v>0</v>
      </c>
      <c r="I3259" s="11">
        <v>0</v>
      </c>
      <c r="J3259" s="11">
        <v>0</v>
      </c>
      <c r="K3259" s="11">
        <v>0</v>
      </c>
      <c r="L3259" s="11">
        <v>0</v>
      </c>
      <c r="M3259" s="11">
        <v>0</v>
      </c>
      <c r="N3259" s="11"/>
      <c r="O3259" s="11"/>
    </row>
    <row r="3260" spans="1:15" x14ac:dyDescent="0.35">
      <c r="A3260" s="10" t="str">
        <f t="shared" si="107"/>
        <v>DISTRIBUCION VOLUMEN X CRITERIO (kg ó litros)MixersDE 15 A 19 AÑOS</v>
      </c>
      <c r="B3260" s="10">
        <v>0</v>
      </c>
      <c r="C3260" s="10">
        <v>0</v>
      </c>
      <c r="D3260" s="10" t="s">
        <v>35</v>
      </c>
      <c r="E3260" s="84">
        <v>0.15029979088640491</v>
      </c>
      <c r="F3260" s="84">
        <v>0.24346069134880302</v>
      </c>
      <c r="G3260" s="84">
        <v>4.3658571275324212</v>
      </c>
      <c r="H3260" s="11">
        <v>0</v>
      </c>
      <c r="I3260" s="11">
        <v>0</v>
      </c>
      <c r="J3260" s="11">
        <v>0</v>
      </c>
      <c r="K3260" s="11">
        <v>0</v>
      </c>
      <c r="L3260" s="11">
        <v>0</v>
      </c>
      <c r="M3260" s="11">
        <v>0</v>
      </c>
      <c r="N3260" s="11"/>
      <c r="O3260" s="11"/>
    </row>
    <row r="3261" spans="1:15" x14ac:dyDescent="0.35">
      <c r="A3261" s="10" t="str">
        <f t="shared" si="107"/>
        <v>DISTRIBUCION VOLUMEN X CRITERIO (kg ó litros)MixersDE 20 A 24 AÑOS</v>
      </c>
      <c r="B3261" s="10">
        <v>0</v>
      </c>
      <c r="C3261" s="10">
        <v>0</v>
      </c>
      <c r="D3261" s="10" t="s">
        <v>36</v>
      </c>
      <c r="E3261" s="84">
        <v>1.557392640635983</v>
      </c>
      <c r="F3261" s="84">
        <v>1.2346451460413923</v>
      </c>
      <c r="G3261" s="84">
        <v>9.0106152160917635E-2</v>
      </c>
      <c r="H3261" s="11">
        <v>0</v>
      </c>
      <c r="I3261" s="11">
        <v>0</v>
      </c>
      <c r="J3261" s="11">
        <v>0</v>
      </c>
      <c r="K3261" s="11">
        <v>0</v>
      </c>
      <c r="L3261" s="11">
        <v>0</v>
      </c>
      <c r="M3261" s="11">
        <v>0</v>
      </c>
      <c r="N3261" s="11"/>
      <c r="O3261" s="11"/>
    </row>
    <row r="3262" spans="1:15" x14ac:dyDescent="0.35">
      <c r="A3262" s="10" t="str">
        <f t="shared" si="107"/>
        <v>DISTRIBUCION VOLUMEN X CRITERIO (kg ó litros)MixersDE 25 A 34 AÑOS</v>
      </c>
      <c r="B3262" s="10">
        <v>0</v>
      </c>
      <c r="C3262" s="10">
        <v>0</v>
      </c>
      <c r="D3262" s="10" t="s">
        <v>37</v>
      </c>
      <c r="E3262" s="84">
        <v>3.0148823044005795</v>
      </c>
      <c r="F3262" s="84">
        <v>6.4077799186061961</v>
      </c>
      <c r="G3262" s="84">
        <v>2.524279191367711</v>
      </c>
      <c r="H3262" s="11">
        <v>0</v>
      </c>
      <c r="I3262" s="11">
        <v>0</v>
      </c>
      <c r="J3262" s="11">
        <v>0</v>
      </c>
      <c r="K3262" s="11">
        <v>0</v>
      </c>
      <c r="L3262" s="11">
        <v>0</v>
      </c>
      <c r="M3262" s="11">
        <v>0</v>
      </c>
      <c r="N3262" s="11"/>
      <c r="O3262" s="11"/>
    </row>
    <row r="3263" spans="1:15" x14ac:dyDescent="0.35">
      <c r="A3263" s="10" t="str">
        <f t="shared" si="107"/>
        <v>DISTRIBUCION VOLUMEN X CRITERIO (kg ó litros)MixersDE 35 A 49 AÑOS</v>
      </c>
      <c r="B3263" s="10">
        <v>0</v>
      </c>
      <c r="C3263" s="10">
        <v>0</v>
      </c>
      <c r="D3263" s="10" t="s">
        <v>38</v>
      </c>
      <c r="E3263" s="84">
        <v>16.105758589921255</v>
      </c>
      <c r="F3263" s="84">
        <v>11.873290087340512</v>
      </c>
      <c r="G3263" s="84">
        <v>11.535865355205527</v>
      </c>
      <c r="H3263" s="11">
        <v>0</v>
      </c>
      <c r="I3263" s="11">
        <v>0</v>
      </c>
      <c r="J3263" s="11">
        <v>0</v>
      </c>
      <c r="K3263" s="11">
        <v>0</v>
      </c>
      <c r="L3263" s="11">
        <v>0</v>
      </c>
      <c r="M3263" s="11">
        <v>0</v>
      </c>
      <c r="N3263" s="11"/>
      <c r="O3263" s="11"/>
    </row>
    <row r="3264" spans="1:15" x14ac:dyDescent="0.35">
      <c r="A3264" s="10" t="str">
        <f t="shared" si="107"/>
        <v>DISTRIBUCION VOLUMEN X CRITERIO (kg ó litros)MixersDE 50 A 59 AÑOS</v>
      </c>
      <c r="B3264" s="10">
        <v>0</v>
      </c>
      <c r="C3264" s="10">
        <v>0</v>
      </c>
      <c r="D3264" s="10" t="s">
        <v>39</v>
      </c>
      <c r="E3264" s="84">
        <v>25.488074769056269</v>
      </c>
      <c r="F3264" s="84">
        <v>32.710740826854433</v>
      </c>
      <c r="G3264" s="84">
        <v>27.669530489058857</v>
      </c>
      <c r="H3264" s="11">
        <v>0</v>
      </c>
      <c r="I3264" s="11">
        <v>0</v>
      </c>
      <c r="J3264" s="11">
        <v>0</v>
      </c>
      <c r="K3264" s="11">
        <v>0</v>
      </c>
      <c r="L3264" s="11">
        <v>0</v>
      </c>
      <c r="M3264" s="11">
        <v>0</v>
      </c>
      <c r="N3264" s="11"/>
      <c r="O3264" s="11"/>
    </row>
    <row r="3265" spans="1:15" x14ac:dyDescent="0.35">
      <c r="A3265" s="10" t="str">
        <f t="shared" si="107"/>
        <v>DISTRIBUCION VOLUMEN X CRITERIO (kg ó litros)MixersDE 60 A 75 AÑOS</v>
      </c>
      <c r="B3265" s="10">
        <v>0</v>
      </c>
      <c r="C3265" s="10">
        <v>0</v>
      </c>
      <c r="D3265" s="10" t="s">
        <v>40</v>
      </c>
      <c r="E3265" s="84">
        <v>53.683613865762517</v>
      </c>
      <c r="F3265" s="84">
        <v>47.53010118642046</v>
      </c>
      <c r="G3265" s="84">
        <v>53.814336118968242</v>
      </c>
      <c r="H3265" s="11">
        <v>0</v>
      </c>
      <c r="I3265" s="11">
        <v>0</v>
      </c>
      <c r="J3265" s="11">
        <v>0</v>
      </c>
      <c r="K3265" s="11">
        <v>0</v>
      </c>
      <c r="L3265" s="11">
        <v>0</v>
      </c>
      <c r="M3265" s="11">
        <v>0</v>
      </c>
      <c r="N3265" s="11"/>
      <c r="O3265" s="11"/>
    </row>
    <row r="3266" spans="1:15" x14ac:dyDescent="0.35">
      <c r="A3266" s="10" t="str">
        <f t="shared" si="107"/>
        <v>DISTRIBUCION VOLUMEN X CRITERIO (kg ó litros)MixersNIVEL ALTO</v>
      </c>
      <c r="B3266" s="10">
        <v>0</v>
      </c>
      <c r="C3266" s="10">
        <v>0</v>
      </c>
      <c r="D3266" s="10" t="s">
        <v>203</v>
      </c>
      <c r="E3266" s="84">
        <v>15.242811585706376</v>
      </c>
      <c r="F3266" s="84">
        <v>18.957789871766664</v>
      </c>
      <c r="G3266" s="84">
        <v>23.709385987212443</v>
      </c>
      <c r="H3266" s="11">
        <v>0</v>
      </c>
      <c r="I3266" s="11">
        <v>0</v>
      </c>
      <c r="J3266" s="11">
        <v>0</v>
      </c>
      <c r="K3266" s="11">
        <v>0</v>
      </c>
      <c r="L3266" s="11">
        <v>0</v>
      </c>
      <c r="M3266" s="11">
        <v>0</v>
      </c>
      <c r="N3266" s="11"/>
      <c r="O3266" s="11"/>
    </row>
    <row r="3267" spans="1:15" x14ac:dyDescent="0.35">
      <c r="A3267" s="10" t="str">
        <f t="shared" si="107"/>
        <v>DISTRIBUCION VOLUMEN X CRITERIO (kg ó litros)MixersNIVEL MEDIO ALTO</v>
      </c>
      <c r="B3267" s="10">
        <v>0</v>
      </c>
      <c r="C3267" s="10">
        <v>0</v>
      </c>
      <c r="D3267" s="10" t="s">
        <v>204</v>
      </c>
      <c r="E3267" s="84">
        <v>14.446849421918145</v>
      </c>
      <c r="F3267" s="84">
        <v>8.4736269536566677</v>
      </c>
      <c r="G3267" s="84">
        <v>7.9385045321777081</v>
      </c>
      <c r="H3267" s="11">
        <v>0</v>
      </c>
      <c r="I3267" s="11">
        <v>0</v>
      </c>
      <c r="J3267" s="11">
        <v>0</v>
      </c>
      <c r="K3267" s="11">
        <v>0</v>
      </c>
      <c r="L3267" s="11">
        <v>0</v>
      </c>
      <c r="M3267" s="11">
        <v>0</v>
      </c>
      <c r="N3267" s="11"/>
      <c r="O3267" s="11"/>
    </row>
    <row r="3268" spans="1:15" x14ac:dyDescent="0.35">
      <c r="A3268" s="10" t="str">
        <f t="shared" si="107"/>
        <v>DISTRIBUCION VOLUMEN X CRITERIO (kg ó litros)MixersNIVEL MEDIO</v>
      </c>
      <c r="B3268" s="10">
        <v>0</v>
      </c>
      <c r="C3268" s="10">
        <v>0</v>
      </c>
      <c r="D3268" s="10" t="s">
        <v>205</v>
      </c>
      <c r="E3268" s="84">
        <v>31.56382442890262</v>
      </c>
      <c r="F3268" s="84">
        <v>20.289281561035583</v>
      </c>
      <c r="G3268" s="84">
        <v>25.109609820650824</v>
      </c>
      <c r="H3268" s="11">
        <v>0</v>
      </c>
      <c r="I3268" s="11">
        <v>0</v>
      </c>
      <c r="J3268" s="11">
        <v>0</v>
      </c>
      <c r="K3268" s="11">
        <v>0</v>
      </c>
      <c r="L3268" s="11">
        <v>0</v>
      </c>
      <c r="M3268" s="11">
        <v>0</v>
      </c>
      <c r="N3268" s="11"/>
      <c r="O3268" s="11"/>
    </row>
    <row r="3269" spans="1:15" x14ac:dyDescent="0.35">
      <c r="A3269" s="10" t="str">
        <f t="shared" si="107"/>
        <v>DISTRIBUCION VOLUMEN X CRITERIO (kg ó litros)MixersNIVEL MEDIO BAJO</v>
      </c>
      <c r="B3269" s="10">
        <v>0</v>
      </c>
      <c r="C3269" s="10">
        <v>0</v>
      </c>
      <c r="D3269" s="10" t="s">
        <v>206</v>
      </c>
      <c r="E3269" s="84">
        <v>19.811299176502935</v>
      </c>
      <c r="F3269" s="84">
        <v>15.999605048069885</v>
      </c>
      <c r="G3269" s="84">
        <v>14.035892385070781</v>
      </c>
      <c r="H3269" s="11">
        <v>0</v>
      </c>
      <c r="I3269" s="11">
        <v>0</v>
      </c>
      <c r="J3269" s="11">
        <v>0</v>
      </c>
      <c r="K3269" s="11">
        <v>0</v>
      </c>
      <c r="L3269" s="11">
        <v>0</v>
      </c>
      <c r="M3269" s="11">
        <v>0</v>
      </c>
      <c r="N3269" s="11"/>
      <c r="O3269" s="11"/>
    </row>
    <row r="3270" spans="1:15" x14ac:dyDescent="0.35">
      <c r="A3270" s="10" t="str">
        <f t="shared" si="107"/>
        <v>DISTRIBUCION VOLUMEN X CRITERIO (kg ó litros)MixersNIVEL BAJO</v>
      </c>
      <c r="B3270" s="10">
        <v>0</v>
      </c>
      <c r="C3270" s="10">
        <v>0</v>
      </c>
      <c r="D3270" s="10" t="s">
        <v>207</v>
      </c>
      <c r="E3270" s="84">
        <v>18.935235998197665</v>
      </c>
      <c r="F3270" s="84">
        <v>36.279715044020477</v>
      </c>
      <c r="G3270" s="84">
        <v>29.206580683897233</v>
      </c>
      <c r="H3270" s="11">
        <v>0</v>
      </c>
      <c r="I3270" s="11">
        <v>0</v>
      </c>
      <c r="J3270" s="11">
        <v>0</v>
      </c>
      <c r="K3270" s="11">
        <v>0</v>
      </c>
      <c r="L3270" s="11">
        <v>0</v>
      </c>
      <c r="M3270" s="11">
        <v>0</v>
      </c>
      <c r="N3270" s="11"/>
      <c r="O3270" s="11"/>
    </row>
    <row r="3271" spans="1:15" x14ac:dyDescent="0.35">
      <c r="A3271" s="10" t="str">
        <f t="shared" si="107"/>
        <v>DISTRIBUCION VOLUMEN X CRITERIO (kg ó litros)MixersHOMBRE</v>
      </c>
      <c r="B3271" s="10">
        <v>0</v>
      </c>
      <c r="C3271" s="10">
        <v>0</v>
      </c>
      <c r="D3271" s="10" t="s">
        <v>17</v>
      </c>
      <c r="E3271" s="84">
        <v>44.969345760978399</v>
      </c>
      <c r="F3271" s="84">
        <v>49.026023718708259</v>
      </c>
      <c r="G3271" s="84">
        <v>43.75503141570919</v>
      </c>
      <c r="H3271" s="11">
        <v>0</v>
      </c>
      <c r="I3271" s="11">
        <v>0</v>
      </c>
      <c r="J3271" s="11">
        <v>0</v>
      </c>
      <c r="K3271" s="11">
        <v>0</v>
      </c>
      <c r="L3271" s="11">
        <v>0</v>
      </c>
      <c r="M3271" s="11">
        <v>0</v>
      </c>
      <c r="N3271" s="11"/>
      <c r="O3271" s="11"/>
    </row>
    <row r="3272" spans="1:15" x14ac:dyDescent="0.35">
      <c r="A3272" s="10" t="str">
        <f t="shared" si="107"/>
        <v>DISTRIBUCION VOLUMEN X CRITERIO (kg ó litros)MixersMUJER</v>
      </c>
      <c r="B3272" s="10">
        <v>0</v>
      </c>
      <c r="C3272" s="10">
        <v>0</v>
      </c>
      <c r="D3272" s="10" t="s">
        <v>18</v>
      </c>
      <c r="E3272" s="84">
        <v>55.030673142068935</v>
      </c>
      <c r="F3272" s="84">
        <v>50.973992085940665</v>
      </c>
      <c r="G3272" s="84">
        <v>56.244942582915137</v>
      </c>
      <c r="H3272" s="11">
        <v>0</v>
      </c>
      <c r="I3272" s="11">
        <v>0</v>
      </c>
      <c r="J3272" s="11">
        <v>0</v>
      </c>
      <c r="K3272" s="11">
        <v>0</v>
      </c>
      <c r="L3272" s="11">
        <v>0</v>
      </c>
      <c r="M3272" s="11">
        <v>0</v>
      </c>
      <c r="N3272" s="11"/>
      <c r="O3272" s="11"/>
    </row>
    <row r="3273" spans="1:15" x14ac:dyDescent="0.35">
      <c r="A3273" s="10" t="str">
        <f>$B$1713&amp;$C$3273&amp;D3273</f>
        <v>DISTRIBUCION VOLUMEN X CRITERIO (kg ó litros)IsotonicasT.ESPAÑA</v>
      </c>
      <c r="B3273" s="10">
        <v>0</v>
      </c>
      <c r="C3273" s="10" t="s">
        <v>174</v>
      </c>
      <c r="D3273" s="10" t="s">
        <v>32</v>
      </c>
      <c r="E3273" s="84">
        <v>100</v>
      </c>
      <c r="F3273" s="84">
        <v>100</v>
      </c>
      <c r="G3273" s="84">
        <v>100</v>
      </c>
      <c r="H3273" s="11">
        <v>0</v>
      </c>
      <c r="I3273" s="11">
        <v>0</v>
      </c>
      <c r="J3273" s="11">
        <v>0</v>
      </c>
      <c r="K3273" s="11">
        <v>0</v>
      </c>
      <c r="L3273" s="11">
        <v>0</v>
      </c>
      <c r="M3273" s="11">
        <v>0</v>
      </c>
      <c r="N3273" s="11"/>
      <c r="O3273" s="11"/>
    </row>
    <row r="3274" spans="1:15" x14ac:dyDescent="0.35">
      <c r="A3274" s="10" t="str">
        <f t="shared" ref="A3274:A3302" si="108">$B$1713&amp;$C$3273&amp;D3274</f>
        <v>DISTRIBUCION VOLUMEN X CRITERIO (kg ó litros)IsotonicasBCN AM</v>
      </c>
      <c r="B3274" s="10">
        <v>0</v>
      </c>
      <c r="C3274" s="10">
        <v>0</v>
      </c>
      <c r="D3274" s="10" t="s">
        <v>1</v>
      </c>
      <c r="E3274" s="84">
        <v>13.132044600308262</v>
      </c>
      <c r="F3274" s="84">
        <v>11.011140835367197</v>
      </c>
      <c r="G3274" s="84">
        <v>12.44062757054256</v>
      </c>
      <c r="H3274" s="11">
        <v>0</v>
      </c>
      <c r="I3274" s="11">
        <v>0</v>
      </c>
      <c r="J3274" s="11">
        <v>0</v>
      </c>
      <c r="K3274" s="11">
        <v>0</v>
      </c>
      <c r="L3274" s="11">
        <v>0</v>
      </c>
      <c r="M3274" s="11">
        <v>0</v>
      </c>
      <c r="N3274" s="11"/>
      <c r="O3274" s="11"/>
    </row>
    <row r="3275" spans="1:15" x14ac:dyDescent="0.35">
      <c r="A3275" s="10" t="str">
        <f t="shared" si="108"/>
        <v>DISTRIBUCION VOLUMEN X CRITERIO (kg ó litros)IsotonicasREST.CAT ARAGON</v>
      </c>
      <c r="B3275" s="10">
        <v>0</v>
      </c>
      <c r="C3275" s="10">
        <v>0</v>
      </c>
      <c r="D3275" s="10" t="s">
        <v>2</v>
      </c>
      <c r="E3275" s="84">
        <v>9.6200324595246709</v>
      </c>
      <c r="F3275" s="84">
        <v>10.918077218750847</v>
      </c>
      <c r="G3275" s="84">
        <v>11.053069551743354</v>
      </c>
      <c r="H3275" s="11">
        <v>0</v>
      </c>
      <c r="I3275" s="11">
        <v>0</v>
      </c>
      <c r="J3275" s="11">
        <v>0</v>
      </c>
      <c r="K3275" s="11">
        <v>0</v>
      </c>
      <c r="L3275" s="11">
        <v>0</v>
      </c>
      <c r="M3275" s="11">
        <v>0</v>
      </c>
      <c r="N3275" s="11"/>
      <c r="O3275" s="11"/>
    </row>
    <row r="3276" spans="1:15" x14ac:dyDescent="0.35">
      <c r="A3276" s="10" t="str">
        <f t="shared" si="108"/>
        <v>DISTRIBUCION VOLUMEN X CRITERIO (kg ó litros)IsotonicasLEVANTE</v>
      </c>
      <c r="B3276" s="10">
        <v>0</v>
      </c>
      <c r="C3276" s="10">
        <v>0</v>
      </c>
      <c r="D3276" s="10" t="s">
        <v>3</v>
      </c>
      <c r="E3276" s="84">
        <v>12.018254086306115</v>
      </c>
      <c r="F3276" s="84">
        <v>12.7293918121491</v>
      </c>
      <c r="G3276" s="84">
        <v>12.927253685605738</v>
      </c>
      <c r="H3276" s="11">
        <v>0</v>
      </c>
      <c r="I3276" s="11">
        <v>0</v>
      </c>
      <c r="J3276" s="11">
        <v>0</v>
      </c>
      <c r="K3276" s="11">
        <v>0</v>
      </c>
      <c r="L3276" s="11">
        <v>0</v>
      </c>
      <c r="M3276" s="11">
        <v>0</v>
      </c>
      <c r="N3276" s="11"/>
      <c r="O3276" s="11"/>
    </row>
    <row r="3277" spans="1:15" x14ac:dyDescent="0.35">
      <c r="A3277" s="10" t="str">
        <f t="shared" si="108"/>
        <v>DISTRIBUCION VOLUMEN X CRITERIO (kg ó litros)IsotonicasANDALUCIA</v>
      </c>
      <c r="B3277" s="10">
        <v>0</v>
      </c>
      <c r="C3277" s="10">
        <v>0</v>
      </c>
      <c r="D3277" s="10" t="s">
        <v>4</v>
      </c>
      <c r="E3277" s="84">
        <v>16.349129309650763</v>
      </c>
      <c r="F3277" s="84">
        <v>17.129447054299963</v>
      </c>
      <c r="G3277" s="84">
        <v>18.687331959712285</v>
      </c>
      <c r="H3277" s="11">
        <v>0</v>
      </c>
      <c r="I3277" s="11">
        <v>0</v>
      </c>
      <c r="J3277" s="11">
        <v>0</v>
      </c>
      <c r="K3277" s="11">
        <v>0</v>
      </c>
      <c r="L3277" s="11">
        <v>0</v>
      </c>
      <c r="M3277" s="11">
        <v>0</v>
      </c>
      <c r="N3277" s="11"/>
      <c r="O3277" s="11"/>
    </row>
    <row r="3278" spans="1:15" x14ac:dyDescent="0.35">
      <c r="A3278" s="10" t="str">
        <f t="shared" si="108"/>
        <v>DISTRIBUCION VOLUMEN X CRITERIO (kg ó litros)IsotonicasMDD AM</v>
      </c>
      <c r="B3278" s="10">
        <v>0</v>
      </c>
      <c r="C3278" s="10">
        <v>0</v>
      </c>
      <c r="D3278" s="10" t="s">
        <v>5</v>
      </c>
      <c r="E3278" s="84">
        <v>12.728914375589403</v>
      </c>
      <c r="F3278" s="84">
        <v>12.030980005721378</v>
      </c>
      <c r="G3278" s="84">
        <v>14.527271580232734</v>
      </c>
      <c r="H3278" s="11">
        <v>0</v>
      </c>
      <c r="I3278" s="11">
        <v>0</v>
      </c>
      <c r="J3278" s="11">
        <v>0</v>
      </c>
      <c r="K3278" s="11">
        <v>0</v>
      </c>
      <c r="L3278" s="11">
        <v>0</v>
      </c>
      <c r="M3278" s="11">
        <v>0</v>
      </c>
      <c r="N3278" s="11"/>
      <c r="O3278" s="11"/>
    </row>
    <row r="3279" spans="1:15" x14ac:dyDescent="0.35">
      <c r="A3279" s="10" t="str">
        <f t="shared" si="108"/>
        <v>DISTRIBUCION VOLUMEN X CRITERIO (kg ó litros)IsotonicasRTO CENTRO</v>
      </c>
      <c r="B3279" s="10">
        <v>0</v>
      </c>
      <c r="C3279" s="10">
        <v>0</v>
      </c>
      <c r="D3279" s="10" t="s">
        <v>6</v>
      </c>
      <c r="E3279" s="84">
        <v>15.965109911523934</v>
      </c>
      <c r="F3279" s="84">
        <v>16.625391324891989</v>
      </c>
      <c r="G3279" s="84">
        <v>13.792482444874315</v>
      </c>
      <c r="H3279" s="11">
        <v>0</v>
      </c>
      <c r="I3279" s="11">
        <v>0</v>
      </c>
      <c r="J3279" s="11">
        <v>0</v>
      </c>
      <c r="K3279" s="11">
        <v>0</v>
      </c>
      <c r="L3279" s="11">
        <v>0</v>
      </c>
      <c r="M3279" s="11">
        <v>0</v>
      </c>
      <c r="N3279" s="11"/>
      <c r="O3279" s="11"/>
    </row>
    <row r="3280" spans="1:15" x14ac:dyDescent="0.35">
      <c r="A3280" s="10" t="str">
        <f t="shared" si="108"/>
        <v>DISTRIBUCION VOLUMEN X CRITERIO (kg ó litros)IsotonicasNORTE-CENTRO</v>
      </c>
      <c r="B3280" s="10">
        <v>0</v>
      </c>
      <c r="C3280" s="10">
        <v>0</v>
      </c>
      <c r="D3280" s="10" t="s">
        <v>7</v>
      </c>
      <c r="E3280" s="84">
        <v>9.6732932050836542</v>
      </c>
      <c r="F3280" s="84">
        <v>8.3932654844475341</v>
      </c>
      <c r="G3280" s="84">
        <v>7.1215148822510317</v>
      </c>
      <c r="H3280" s="11">
        <v>0</v>
      </c>
      <c r="I3280" s="11">
        <v>0</v>
      </c>
      <c r="J3280" s="11">
        <v>0</v>
      </c>
      <c r="K3280" s="11">
        <v>0</v>
      </c>
      <c r="L3280" s="11">
        <v>0</v>
      </c>
      <c r="M3280" s="11">
        <v>0</v>
      </c>
      <c r="N3280" s="11"/>
      <c r="O3280" s="11"/>
    </row>
    <row r="3281" spans="1:15" x14ac:dyDescent="0.35">
      <c r="A3281" s="10" t="str">
        <f t="shared" si="108"/>
        <v>DISTRIBUCION VOLUMEN X CRITERIO (kg ó litros)IsotonicasNOROESTE</v>
      </c>
      <c r="B3281" s="10">
        <v>0</v>
      </c>
      <c r="C3281" s="10">
        <v>0</v>
      </c>
      <c r="D3281" s="10" t="s">
        <v>8</v>
      </c>
      <c r="E3281" s="84">
        <v>10.513220747614721</v>
      </c>
      <c r="F3281" s="84">
        <v>11.162313142099602</v>
      </c>
      <c r="G3281" s="84">
        <v>9.4504457857148623</v>
      </c>
      <c r="H3281" s="11">
        <v>0</v>
      </c>
      <c r="I3281" s="11">
        <v>0</v>
      </c>
      <c r="J3281" s="11">
        <v>0</v>
      </c>
      <c r="K3281" s="11">
        <v>0</v>
      </c>
      <c r="L3281" s="11">
        <v>0</v>
      </c>
      <c r="M3281" s="11">
        <v>0</v>
      </c>
      <c r="N3281" s="11"/>
      <c r="O3281" s="11"/>
    </row>
    <row r="3282" spans="1:15" x14ac:dyDescent="0.35">
      <c r="A3282" s="10" t="str">
        <f t="shared" si="108"/>
        <v>DISTRIBUCION VOLUMEN X CRITERIO (kg ó litros)Isotonicas&lt;2MIL</v>
      </c>
      <c r="B3282" s="10">
        <v>0</v>
      </c>
      <c r="C3282" s="10">
        <v>0</v>
      </c>
      <c r="D3282" s="10" t="s">
        <v>9</v>
      </c>
      <c r="E3282" s="84">
        <v>8.9831340521634697</v>
      </c>
      <c r="F3282" s="84">
        <v>7.456845966188566</v>
      </c>
      <c r="G3282" s="84">
        <v>7.8838983044574595</v>
      </c>
      <c r="H3282" s="11">
        <v>0</v>
      </c>
      <c r="I3282" s="11">
        <v>0</v>
      </c>
      <c r="J3282" s="11">
        <v>0</v>
      </c>
      <c r="K3282" s="11">
        <v>0</v>
      </c>
      <c r="L3282" s="11">
        <v>0</v>
      </c>
      <c r="M3282" s="11">
        <v>0</v>
      </c>
      <c r="N3282" s="11"/>
      <c r="O3282" s="11"/>
    </row>
    <row r="3283" spans="1:15" x14ac:dyDescent="0.35">
      <c r="A3283" s="10" t="str">
        <f t="shared" si="108"/>
        <v>DISTRIBUCION VOLUMEN X CRITERIO (kg ó litros)Isotonicas2-5MIL</v>
      </c>
      <c r="B3283" s="10">
        <v>0</v>
      </c>
      <c r="C3283" s="10">
        <v>0</v>
      </c>
      <c r="D3283" s="10" t="s">
        <v>10</v>
      </c>
      <c r="E3283" s="84">
        <v>6.6873937220862452</v>
      </c>
      <c r="F3283" s="84">
        <v>6.678380897827779</v>
      </c>
      <c r="G3283" s="84">
        <v>6.3572100730127588</v>
      </c>
      <c r="H3283" s="11">
        <v>0</v>
      </c>
      <c r="I3283" s="11">
        <v>0</v>
      </c>
      <c r="J3283" s="11">
        <v>0</v>
      </c>
      <c r="K3283" s="11">
        <v>0</v>
      </c>
      <c r="L3283" s="11">
        <v>0</v>
      </c>
      <c r="M3283" s="11">
        <v>0</v>
      </c>
      <c r="N3283" s="11"/>
      <c r="O3283" s="11"/>
    </row>
    <row r="3284" spans="1:15" x14ac:dyDescent="0.35">
      <c r="A3284" s="10" t="str">
        <f t="shared" si="108"/>
        <v>DISTRIBUCION VOLUMEN X CRITERIO (kg ó litros)Isotonicas5-10MIL</v>
      </c>
      <c r="B3284" s="10">
        <v>0</v>
      </c>
      <c r="C3284" s="10">
        <v>0</v>
      </c>
      <c r="D3284" s="10" t="s">
        <v>11</v>
      </c>
      <c r="E3284" s="84">
        <v>6.7171931252714829</v>
      </c>
      <c r="F3284" s="84">
        <v>8.8493557651512269</v>
      </c>
      <c r="G3284" s="84">
        <v>7.5504032965304422</v>
      </c>
      <c r="H3284" s="11">
        <v>0</v>
      </c>
      <c r="I3284" s="11">
        <v>0</v>
      </c>
      <c r="J3284" s="11">
        <v>0</v>
      </c>
      <c r="K3284" s="11">
        <v>0</v>
      </c>
      <c r="L3284" s="11">
        <v>0</v>
      </c>
      <c r="M3284" s="11">
        <v>0</v>
      </c>
      <c r="N3284" s="11"/>
      <c r="O3284" s="11"/>
    </row>
    <row r="3285" spans="1:15" x14ac:dyDescent="0.35">
      <c r="A3285" s="10" t="str">
        <f t="shared" si="108"/>
        <v>DISTRIBUCION VOLUMEN X CRITERIO (kg ó litros)Isotonicas10-30MIL</v>
      </c>
      <c r="B3285" s="10">
        <v>0</v>
      </c>
      <c r="C3285" s="10">
        <v>0</v>
      </c>
      <c r="D3285" s="10" t="s">
        <v>12</v>
      </c>
      <c r="E3285" s="84">
        <v>16.836123180626739</v>
      </c>
      <c r="F3285" s="84">
        <v>15.831891688235759</v>
      </c>
      <c r="G3285" s="84">
        <v>15.380457860920533</v>
      </c>
      <c r="H3285" s="11">
        <v>0</v>
      </c>
      <c r="I3285" s="11">
        <v>0</v>
      </c>
      <c r="J3285" s="11">
        <v>0</v>
      </c>
      <c r="K3285" s="11">
        <v>0</v>
      </c>
      <c r="L3285" s="11">
        <v>0</v>
      </c>
      <c r="M3285" s="11">
        <v>0</v>
      </c>
      <c r="N3285" s="11"/>
      <c r="O3285" s="11"/>
    </row>
    <row r="3286" spans="1:15" x14ac:dyDescent="0.35">
      <c r="A3286" s="10" t="str">
        <f t="shared" si="108"/>
        <v>DISTRIBUCION VOLUMEN X CRITERIO (kg ó litros)Isotonicas30-100MIL</v>
      </c>
      <c r="B3286" s="10">
        <v>0</v>
      </c>
      <c r="C3286" s="10">
        <v>0</v>
      </c>
      <c r="D3286" s="10" t="s">
        <v>13</v>
      </c>
      <c r="E3286" s="84">
        <v>17.327810813512752</v>
      </c>
      <c r="F3286" s="84">
        <v>17.485523155077058</v>
      </c>
      <c r="G3286" s="84">
        <v>16.119079714259545</v>
      </c>
      <c r="H3286" s="11">
        <v>0</v>
      </c>
      <c r="I3286" s="11">
        <v>0</v>
      </c>
      <c r="J3286" s="11">
        <v>0</v>
      </c>
      <c r="K3286" s="11">
        <v>0</v>
      </c>
      <c r="L3286" s="11">
        <v>0</v>
      </c>
      <c r="M3286" s="11">
        <v>0</v>
      </c>
      <c r="N3286" s="11"/>
      <c r="O3286" s="11"/>
    </row>
    <row r="3287" spans="1:15" x14ac:dyDescent="0.35">
      <c r="A3287" s="10" t="str">
        <f t="shared" si="108"/>
        <v>DISTRIBUCION VOLUMEN X CRITERIO (kg ó litros)Isotonicas100-200MIL</v>
      </c>
      <c r="B3287" s="10">
        <v>0</v>
      </c>
      <c r="C3287" s="10">
        <v>0</v>
      </c>
      <c r="D3287" s="10" t="s">
        <v>14</v>
      </c>
      <c r="E3287" s="84">
        <v>9.7655322539106102</v>
      </c>
      <c r="F3287" s="84">
        <v>9.2428281941107446</v>
      </c>
      <c r="G3287" s="84">
        <v>11.396943813490724</v>
      </c>
      <c r="H3287" s="11">
        <v>0</v>
      </c>
      <c r="I3287" s="11">
        <v>0</v>
      </c>
      <c r="J3287" s="11">
        <v>0</v>
      </c>
      <c r="K3287" s="11">
        <v>0</v>
      </c>
      <c r="L3287" s="11">
        <v>0</v>
      </c>
      <c r="M3287" s="11">
        <v>0</v>
      </c>
      <c r="N3287" s="11"/>
      <c r="O3287" s="11"/>
    </row>
    <row r="3288" spans="1:15" x14ac:dyDescent="0.35">
      <c r="A3288" s="10" t="str">
        <f t="shared" si="108"/>
        <v>DISTRIBUCION VOLUMEN X CRITERIO (kg ó litros)Isotonicas200-500MIL</v>
      </c>
      <c r="B3288" s="10">
        <v>0</v>
      </c>
      <c r="C3288" s="10">
        <v>0</v>
      </c>
      <c r="D3288" s="10" t="s">
        <v>15</v>
      </c>
      <c r="E3288" s="84">
        <v>15.044571910847502</v>
      </c>
      <c r="F3288" s="84">
        <v>16.425059306369995</v>
      </c>
      <c r="G3288" s="84">
        <v>14.755328038229118</v>
      </c>
      <c r="H3288" s="11">
        <v>0</v>
      </c>
      <c r="I3288" s="11">
        <v>0</v>
      </c>
      <c r="J3288" s="11">
        <v>0</v>
      </c>
      <c r="K3288" s="11">
        <v>0</v>
      </c>
      <c r="L3288" s="11">
        <v>0</v>
      </c>
      <c r="M3288" s="11">
        <v>0</v>
      </c>
      <c r="N3288" s="11"/>
      <c r="O3288" s="11"/>
    </row>
    <row r="3289" spans="1:15" x14ac:dyDescent="0.35">
      <c r="A3289" s="10" t="str">
        <f t="shared" si="108"/>
        <v>DISTRIBUCION VOLUMEN X CRITERIO (kg ó litros)Isotonicas&gt;500MIL</v>
      </c>
      <c r="B3289" s="10">
        <v>0</v>
      </c>
      <c r="C3289" s="10">
        <v>0</v>
      </c>
      <c r="D3289" s="10" t="s">
        <v>16</v>
      </c>
      <c r="E3289" s="84">
        <v>18.638238176025009</v>
      </c>
      <c r="F3289" s="84">
        <v>18.03012202148151</v>
      </c>
      <c r="G3289" s="84">
        <v>20.556675070983054</v>
      </c>
      <c r="H3289" s="11">
        <v>0</v>
      </c>
      <c r="I3289" s="11">
        <v>0</v>
      </c>
      <c r="J3289" s="11">
        <v>0</v>
      </c>
      <c r="K3289" s="11">
        <v>0</v>
      </c>
      <c r="L3289" s="11">
        <v>0</v>
      </c>
      <c r="M3289" s="11">
        <v>0</v>
      </c>
      <c r="N3289" s="11"/>
      <c r="O3289" s="11"/>
    </row>
    <row r="3290" spans="1:15" x14ac:dyDescent="0.35">
      <c r="A3290" s="10" t="str">
        <f t="shared" si="108"/>
        <v>DISTRIBUCION VOLUMEN X CRITERIO (kg ó litros)IsotonicasDE 15 A 19 AÑOS</v>
      </c>
      <c r="B3290" s="10">
        <v>0</v>
      </c>
      <c r="C3290" s="10">
        <v>0</v>
      </c>
      <c r="D3290" s="10" t="s">
        <v>35</v>
      </c>
      <c r="E3290" s="84">
        <v>4.591630435750754</v>
      </c>
      <c r="F3290" s="84">
        <v>6.5471487450584789</v>
      </c>
      <c r="G3290" s="84">
        <v>4.1676218332157173</v>
      </c>
      <c r="H3290" s="11">
        <v>0</v>
      </c>
      <c r="I3290" s="11">
        <v>0</v>
      </c>
      <c r="J3290" s="11">
        <v>0</v>
      </c>
      <c r="K3290" s="11">
        <v>0</v>
      </c>
      <c r="L3290" s="11">
        <v>0</v>
      </c>
      <c r="M3290" s="11">
        <v>0</v>
      </c>
      <c r="N3290" s="11"/>
      <c r="O3290" s="11"/>
    </row>
    <row r="3291" spans="1:15" x14ac:dyDescent="0.35">
      <c r="A3291" s="10" t="str">
        <f t="shared" si="108"/>
        <v>DISTRIBUCION VOLUMEN X CRITERIO (kg ó litros)IsotonicasDE 20 A 24 AÑOS</v>
      </c>
      <c r="B3291" s="10">
        <v>0</v>
      </c>
      <c r="C3291" s="10">
        <v>0</v>
      </c>
      <c r="D3291" s="10" t="s">
        <v>36</v>
      </c>
      <c r="E3291" s="84">
        <v>4.2074895799076897</v>
      </c>
      <c r="F3291" s="84">
        <v>3.3228469823037039</v>
      </c>
      <c r="G3291" s="84">
        <v>5.9698281400012734</v>
      </c>
      <c r="H3291" s="11">
        <v>0</v>
      </c>
      <c r="I3291" s="11">
        <v>0</v>
      </c>
      <c r="J3291" s="11">
        <v>0</v>
      </c>
      <c r="K3291" s="11">
        <v>0</v>
      </c>
      <c r="L3291" s="11">
        <v>0</v>
      </c>
      <c r="M3291" s="11">
        <v>0</v>
      </c>
      <c r="N3291" s="11"/>
      <c r="O3291" s="11"/>
    </row>
    <row r="3292" spans="1:15" x14ac:dyDescent="0.35">
      <c r="A3292" s="10" t="str">
        <f t="shared" si="108"/>
        <v>DISTRIBUCION VOLUMEN X CRITERIO (kg ó litros)IsotonicasDE 25 A 34 AÑOS</v>
      </c>
      <c r="B3292" s="10">
        <v>0</v>
      </c>
      <c r="C3292" s="10">
        <v>0</v>
      </c>
      <c r="D3292" s="10" t="s">
        <v>37</v>
      </c>
      <c r="E3292" s="84">
        <v>8.4155899537273839</v>
      </c>
      <c r="F3292" s="84">
        <v>9.312591872820704</v>
      </c>
      <c r="G3292" s="84">
        <v>8.3494062787449348</v>
      </c>
      <c r="H3292" s="11">
        <v>0</v>
      </c>
      <c r="I3292" s="11">
        <v>0</v>
      </c>
      <c r="J3292" s="11">
        <v>0</v>
      </c>
      <c r="K3292" s="11">
        <v>0</v>
      </c>
      <c r="L3292" s="11">
        <v>0</v>
      </c>
      <c r="M3292" s="11">
        <v>0</v>
      </c>
      <c r="N3292" s="11"/>
      <c r="O3292" s="11"/>
    </row>
    <row r="3293" spans="1:15" x14ac:dyDescent="0.35">
      <c r="A3293" s="10" t="str">
        <f t="shared" si="108"/>
        <v>DISTRIBUCION VOLUMEN X CRITERIO (kg ó litros)IsotonicasDE 35 A 49 AÑOS</v>
      </c>
      <c r="B3293" s="10">
        <v>0</v>
      </c>
      <c r="C3293" s="10">
        <v>0</v>
      </c>
      <c r="D3293" s="10" t="s">
        <v>38</v>
      </c>
      <c r="E3293" s="84">
        <v>33.156733607161236</v>
      </c>
      <c r="F3293" s="84">
        <v>28.88321971781447</v>
      </c>
      <c r="G3293" s="84">
        <v>26.592725741927726</v>
      </c>
      <c r="H3293" s="11">
        <v>0</v>
      </c>
      <c r="I3293" s="11">
        <v>0</v>
      </c>
      <c r="J3293" s="11">
        <v>0</v>
      </c>
      <c r="K3293" s="11">
        <v>0</v>
      </c>
      <c r="L3293" s="11">
        <v>0</v>
      </c>
      <c r="M3293" s="11">
        <v>0</v>
      </c>
      <c r="N3293" s="11"/>
      <c r="O3293" s="11"/>
    </row>
    <row r="3294" spans="1:15" x14ac:dyDescent="0.35">
      <c r="A3294" s="10" t="str">
        <f t="shared" si="108"/>
        <v>DISTRIBUCION VOLUMEN X CRITERIO (kg ó litros)IsotonicasDE 50 A 59 AÑOS</v>
      </c>
      <c r="B3294" s="10">
        <v>0</v>
      </c>
      <c r="C3294" s="10">
        <v>0</v>
      </c>
      <c r="D3294" s="10" t="s">
        <v>39</v>
      </c>
      <c r="E3294" s="84">
        <v>22.474500376315699</v>
      </c>
      <c r="F3294" s="84">
        <v>25.640701476269427</v>
      </c>
      <c r="G3294" s="84">
        <v>27.731585419194776</v>
      </c>
      <c r="H3294" s="11">
        <v>0</v>
      </c>
      <c r="I3294" s="11">
        <v>0</v>
      </c>
      <c r="J3294" s="11">
        <v>0</v>
      </c>
      <c r="K3294" s="11">
        <v>0</v>
      </c>
      <c r="L3294" s="11">
        <v>0</v>
      </c>
      <c r="M3294" s="11">
        <v>0</v>
      </c>
      <c r="N3294" s="11"/>
      <c r="O3294" s="11"/>
    </row>
    <row r="3295" spans="1:15" x14ac:dyDescent="0.35">
      <c r="A3295" s="10" t="str">
        <f t="shared" si="108"/>
        <v>DISTRIBUCION VOLUMEN X CRITERIO (kg ó litros)IsotonicasDE 60 A 75 AÑOS</v>
      </c>
      <c r="B3295" s="10">
        <v>0</v>
      </c>
      <c r="C3295" s="10">
        <v>0</v>
      </c>
      <c r="D3295" s="10" t="s">
        <v>40</v>
      </c>
      <c r="E3295" s="84">
        <v>27.154062389497767</v>
      </c>
      <c r="F3295" s="84">
        <v>26.293502136976077</v>
      </c>
      <c r="G3295" s="84">
        <v>27.188831036243027</v>
      </c>
      <c r="H3295" s="11">
        <v>0</v>
      </c>
      <c r="I3295" s="11">
        <v>0</v>
      </c>
      <c r="J3295" s="11">
        <v>0</v>
      </c>
      <c r="K3295" s="11">
        <v>0</v>
      </c>
      <c r="L3295" s="11">
        <v>0</v>
      </c>
      <c r="M3295" s="11">
        <v>0</v>
      </c>
      <c r="N3295" s="11"/>
      <c r="O3295" s="11"/>
    </row>
    <row r="3296" spans="1:15" x14ac:dyDescent="0.35">
      <c r="A3296" s="10" t="str">
        <f t="shared" si="108"/>
        <v>DISTRIBUCION VOLUMEN X CRITERIO (kg ó litros)IsotonicasNIVEL ALTO</v>
      </c>
      <c r="B3296" s="10">
        <v>0</v>
      </c>
      <c r="C3296" s="10">
        <v>0</v>
      </c>
      <c r="D3296" s="10" t="s">
        <v>203</v>
      </c>
      <c r="E3296" s="84">
        <v>24.944194857016697</v>
      </c>
      <c r="F3296" s="84">
        <v>26.814635564892097</v>
      </c>
      <c r="G3296" s="84">
        <v>26.657701726295922</v>
      </c>
      <c r="H3296" s="11">
        <v>0</v>
      </c>
      <c r="I3296" s="11">
        <v>0</v>
      </c>
      <c r="J3296" s="11">
        <v>0</v>
      </c>
      <c r="K3296" s="11">
        <v>0</v>
      </c>
      <c r="L3296" s="11">
        <v>0</v>
      </c>
      <c r="M3296" s="11">
        <v>0</v>
      </c>
      <c r="N3296" s="11"/>
      <c r="O3296" s="11"/>
    </row>
    <row r="3297" spans="1:15" x14ac:dyDescent="0.35">
      <c r="A3297" s="10" t="str">
        <f t="shared" si="108"/>
        <v>DISTRIBUCION VOLUMEN X CRITERIO (kg ó litros)IsotonicasNIVEL MEDIO ALTO</v>
      </c>
      <c r="B3297" s="10">
        <v>0</v>
      </c>
      <c r="C3297" s="10">
        <v>0</v>
      </c>
      <c r="D3297" s="10" t="s">
        <v>204</v>
      </c>
      <c r="E3297" s="84">
        <v>15.921554165303403</v>
      </c>
      <c r="F3297" s="84">
        <v>16.902316875362565</v>
      </c>
      <c r="G3297" s="84">
        <v>16.350822986098017</v>
      </c>
      <c r="H3297" s="11">
        <v>0</v>
      </c>
      <c r="I3297" s="11">
        <v>0</v>
      </c>
      <c r="J3297" s="11">
        <v>0</v>
      </c>
      <c r="K3297" s="11">
        <v>0</v>
      </c>
      <c r="L3297" s="11">
        <v>0</v>
      </c>
      <c r="M3297" s="11">
        <v>0</v>
      </c>
      <c r="N3297" s="11"/>
      <c r="O3297" s="11"/>
    </row>
    <row r="3298" spans="1:15" x14ac:dyDescent="0.35">
      <c r="A3298" s="10" t="str">
        <f t="shared" si="108"/>
        <v>DISTRIBUCION VOLUMEN X CRITERIO (kg ó litros)IsotonicasNIVEL MEDIO</v>
      </c>
      <c r="B3298" s="10">
        <v>0</v>
      </c>
      <c r="C3298" s="10">
        <v>0</v>
      </c>
      <c r="D3298" s="10" t="s">
        <v>205</v>
      </c>
      <c r="E3298" s="84">
        <v>27.553888609714889</v>
      </c>
      <c r="F3298" s="84">
        <v>24.213140933926795</v>
      </c>
      <c r="G3298" s="84">
        <v>25.047891130533678</v>
      </c>
      <c r="H3298" s="11">
        <v>0</v>
      </c>
      <c r="I3298" s="11">
        <v>0</v>
      </c>
      <c r="J3298" s="11">
        <v>0</v>
      </c>
      <c r="K3298" s="11">
        <v>0</v>
      </c>
      <c r="L3298" s="11">
        <v>0</v>
      </c>
      <c r="M3298" s="11">
        <v>0</v>
      </c>
      <c r="N3298" s="11"/>
      <c r="O3298" s="11"/>
    </row>
    <row r="3299" spans="1:15" x14ac:dyDescent="0.35">
      <c r="A3299" s="10" t="str">
        <f t="shared" si="108"/>
        <v>DISTRIBUCION VOLUMEN X CRITERIO (kg ó litros)IsotonicasNIVEL MEDIO BAJO</v>
      </c>
      <c r="B3299" s="10">
        <v>0</v>
      </c>
      <c r="C3299" s="10">
        <v>0</v>
      </c>
      <c r="D3299" s="10" t="s">
        <v>206</v>
      </c>
      <c r="E3299" s="84">
        <v>11.03577641988316</v>
      </c>
      <c r="F3299" s="84">
        <v>11.196558757354085</v>
      </c>
      <c r="G3299" s="84">
        <v>12.773136594532566</v>
      </c>
      <c r="H3299" s="11">
        <v>0</v>
      </c>
      <c r="I3299" s="11">
        <v>0</v>
      </c>
      <c r="J3299" s="11">
        <v>0</v>
      </c>
      <c r="K3299" s="11">
        <v>0</v>
      </c>
      <c r="L3299" s="11">
        <v>0</v>
      </c>
      <c r="M3299" s="11">
        <v>0</v>
      </c>
      <c r="N3299" s="11"/>
      <c r="O3299" s="11"/>
    </row>
    <row r="3300" spans="1:15" x14ac:dyDescent="0.35">
      <c r="A3300" s="10" t="str">
        <f t="shared" si="108"/>
        <v>DISTRIBUCION VOLUMEN X CRITERIO (kg ó litros)IsotonicasNIVEL BAJO</v>
      </c>
      <c r="B3300" s="10">
        <v>0</v>
      </c>
      <c r="C3300" s="10">
        <v>0</v>
      </c>
      <c r="D3300" s="10" t="s">
        <v>207</v>
      </c>
      <c r="E3300" s="84">
        <v>20.54458403653981</v>
      </c>
      <c r="F3300" s="84">
        <v>20.873349671452257</v>
      </c>
      <c r="G3300" s="84">
        <v>19.170441525347623</v>
      </c>
      <c r="H3300" s="11">
        <v>0</v>
      </c>
      <c r="I3300" s="11">
        <v>0</v>
      </c>
      <c r="J3300" s="11">
        <v>0</v>
      </c>
      <c r="K3300" s="11">
        <v>0</v>
      </c>
      <c r="L3300" s="11">
        <v>0</v>
      </c>
      <c r="M3300" s="11">
        <v>0</v>
      </c>
      <c r="N3300" s="11"/>
      <c r="O3300" s="11"/>
    </row>
    <row r="3301" spans="1:15" x14ac:dyDescent="0.35">
      <c r="A3301" s="10" t="str">
        <f t="shared" si="108"/>
        <v>DISTRIBUCION VOLUMEN X CRITERIO (kg ó litros)IsotonicasHOMBRE</v>
      </c>
      <c r="B3301" s="10">
        <v>0</v>
      </c>
      <c r="C3301" s="10">
        <v>0</v>
      </c>
      <c r="D3301" s="10" t="s">
        <v>17</v>
      </c>
      <c r="E3301" s="84">
        <v>55.179439943465844</v>
      </c>
      <c r="F3301" s="84">
        <v>54.783537598534096</v>
      </c>
      <c r="G3301" s="84">
        <v>57.254386097149215</v>
      </c>
      <c r="H3301" s="11">
        <v>0</v>
      </c>
      <c r="I3301" s="11">
        <v>0</v>
      </c>
      <c r="J3301" s="11">
        <v>0</v>
      </c>
      <c r="K3301" s="11">
        <v>0</v>
      </c>
      <c r="L3301" s="11">
        <v>0</v>
      </c>
      <c r="M3301" s="11">
        <v>0</v>
      </c>
      <c r="N3301" s="11"/>
      <c r="O3301" s="11"/>
    </row>
    <row r="3302" spans="1:15" x14ac:dyDescent="0.35">
      <c r="A3302" s="10" t="str">
        <f t="shared" si="108"/>
        <v>DISTRIBUCION VOLUMEN X CRITERIO (kg ó litros)IsotonicasMUJER</v>
      </c>
      <c r="B3302" s="10">
        <v>0</v>
      </c>
      <c r="C3302" s="10">
        <v>0</v>
      </c>
      <c r="D3302" s="10" t="s">
        <v>18</v>
      </c>
      <c r="E3302" s="84">
        <v>44.820550043466305</v>
      </c>
      <c r="F3302" s="84">
        <v>45.216467081056209</v>
      </c>
      <c r="G3302" s="84">
        <v>42.745614501586985</v>
      </c>
      <c r="H3302" s="11">
        <v>0</v>
      </c>
      <c r="I3302" s="11">
        <v>0</v>
      </c>
      <c r="J3302" s="11">
        <v>0</v>
      </c>
      <c r="K3302" s="11">
        <v>0</v>
      </c>
      <c r="L3302" s="11">
        <v>0</v>
      </c>
      <c r="M3302" s="11">
        <v>0</v>
      </c>
      <c r="N3302" s="11"/>
      <c r="O3302" s="11"/>
    </row>
    <row r="3303" spans="1:15" x14ac:dyDescent="0.35">
      <c r="A3303" s="10" t="str">
        <f>$B$1713&amp;$C$3303&amp;D3303</f>
        <v>DISTRIBUCION VOLUMEN X CRITERIO (kg ó litros)EnergeticasT.ESPAÑA</v>
      </c>
      <c r="B3303" s="10">
        <v>0</v>
      </c>
      <c r="C3303" s="10" t="s">
        <v>175</v>
      </c>
      <c r="D3303" s="10" t="s">
        <v>32</v>
      </c>
      <c r="E3303" s="84">
        <v>100</v>
      </c>
      <c r="F3303" s="84">
        <v>100</v>
      </c>
      <c r="G3303" s="84">
        <v>100</v>
      </c>
      <c r="H3303" s="11">
        <v>0</v>
      </c>
      <c r="I3303" s="11">
        <v>0</v>
      </c>
      <c r="J3303" s="11">
        <v>0</v>
      </c>
      <c r="K3303" s="11">
        <v>0</v>
      </c>
      <c r="L3303" s="11">
        <v>0</v>
      </c>
      <c r="M3303" s="11">
        <v>0</v>
      </c>
      <c r="N3303" s="11"/>
      <c r="O3303" s="11"/>
    </row>
    <row r="3304" spans="1:15" x14ac:dyDescent="0.35">
      <c r="A3304" s="10" t="str">
        <f t="shared" ref="A3304:A3332" si="109">$B$1713&amp;$C$3303&amp;D3304</f>
        <v>DISTRIBUCION VOLUMEN X CRITERIO (kg ó litros)EnergeticasBCN AM</v>
      </c>
      <c r="B3304" s="10">
        <v>0</v>
      </c>
      <c r="C3304" s="10">
        <v>0</v>
      </c>
      <c r="D3304" s="10" t="s">
        <v>1</v>
      </c>
      <c r="E3304" s="84">
        <v>3.3343983749243717</v>
      </c>
      <c r="F3304" s="84">
        <v>3.2020844906511763</v>
      </c>
      <c r="G3304" s="84">
        <v>4.8833958528521233</v>
      </c>
      <c r="H3304" s="11">
        <v>0</v>
      </c>
      <c r="I3304" s="11">
        <v>0</v>
      </c>
      <c r="J3304" s="11">
        <v>0</v>
      </c>
      <c r="K3304" s="11">
        <v>0</v>
      </c>
      <c r="L3304" s="11">
        <v>0</v>
      </c>
      <c r="M3304" s="11">
        <v>0</v>
      </c>
      <c r="N3304" s="11"/>
      <c r="O3304" s="11"/>
    </row>
    <row r="3305" spans="1:15" x14ac:dyDescent="0.35">
      <c r="A3305" s="10" t="str">
        <f t="shared" si="109"/>
        <v>DISTRIBUCION VOLUMEN X CRITERIO (kg ó litros)EnergeticasREST.CAT ARAGON</v>
      </c>
      <c r="B3305" s="10">
        <v>0</v>
      </c>
      <c r="C3305" s="10">
        <v>0</v>
      </c>
      <c r="D3305" s="10" t="s">
        <v>2</v>
      </c>
      <c r="E3305" s="84">
        <v>12.227203297127645</v>
      </c>
      <c r="F3305" s="84">
        <v>13.573377121730365</v>
      </c>
      <c r="G3305" s="84">
        <v>11.962402754525824</v>
      </c>
      <c r="H3305" s="11">
        <v>0</v>
      </c>
      <c r="I3305" s="11">
        <v>0</v>
      </c>
      <c r="J3305" s="11">
        <v>0</v>
      </c>
      <c r="K3305" s="11">
        <v>0</v>
      </c>
      <c r="L3305" s="11">
        <v>0</v>
      </c>
      <c r="M3305" s="11">
        <v>0</v>
      </c>
      <c r="N3305" s="11"/>
      <c r="O3305" s="11"/>
    </row>
    <row r="3306" spans="1:15" x14ac:dyDescent="0.35">
      <c r="A3306" s="10" t="str">
        <f t="shared" si="109"/>
        <v>DISTRIBUCION VOLUMEN X CRITERIO (kg ó litros)EnergeticasLEVANTE</v>
      </c>
      <c r="B3306" s="10">
        <v>0</v>
      </c>
      <c r="C3306" s="10">
        <v>0</v>
      </c>
      <c r="D3306" s="10" t="s">
        <v>3</v>
      </c>
      <c r="E3306" s="84">
        <v>20.913562039918169</v>
      </c>
      <c r="F3306" s="84">
        <v>26.941631101077224</v>
      </c>
      <c r="G3306" s="84">
        <v>10.552428099877206</v>
      </c>
      <c r="H3306" s="11">
        <v>0</v>
      </c>
      <c r="I3306" s="11">
        <v>0</v>
      </c>
      <c r="J3306" s="11">
        <v>0</v>
      </c>
      <c r="K3306" s="11">
        <v>0</v>
      </c>
      <c r="L3306" s="11">
        <v>0</v>
      </c>
      <c r="M3306" s="11">
        <v>0</v>
      </c>
      <c r="N3306" s="11"/>
      <c r="O3306" s="11"/>
    </row>
    <row r="3307" spans="1:15" x14ac:dyDescent="0.35">
      <c r="A3307" s="10" t="str">
        <f t="shared" si="109"/>
        <v>DISTRIBUCION VOLUMEN X CRITERIO (kg ó litros)EnergeticasANDALUCIA</v>
      </c>
      <c r="B3307" s="10">
        <v>0</v>
      </c>
      <c r="C3307" s="10">
        <v>0</v>
      </c>
      <c r="D3307" s="10" t="s">
        <v>4</v>
      </c>
      <c r="E3307" s="84">
        <v>13.928044553669045</v>
      </c>
      <c r="F3307" s="84">
        <v>19.173131362826489</v>
      </c>
      <c r="G3307" s="84">
        <v>27.531327581474706</v>
      </c>
      <c r="H3307" s="11">
        <v>0</v>
      </c>
      <c r="I3307" s="11">
        <v>0</v>
      </c>
      <c r="J3307" s="11">
        <v>0</v>
      </c>
      <c r="K3307" s="11">
        <v>0</v>
      </c>
      <c r="L3307" s="11">
        <v>0</v>
      </c>
      <c r="M3307" s="11">
        <v>0</v>
      </c>
      <c r="N3307" s="11"/>
      <c r="O3307" s="11"/>
    </row>
    <row r="3308" spans="1:15" x14ac:dyDescent="0.35">
      <c r="A3308" s="10" t="str">
        <f t="shared" si="109"/>
        <v>DISTRIBUCION VOLUMEN X CRITERIO (kg ó litros)EnergeticasMDD AM</v>
      </c>
      <c r="B3308" s="10">
        <v>0</v>
      </c>
      <c r="C3308" s="10">
        <v>0</v>
      </c>
      <c r="D3308" s="10" t="s">
        <v>5</v>
      </c>
      <c r="E3308" s="84">
        <v>8.7957726386845358</v>
      </c>
      <c r="F3308" s="84">
        <v>7.5947598768941971</v>
      </c>
      <c r="G3308" s="84">
        <v>9.3567474225687057</v>
      </c>
      <c r="H3308" s="11">
        <v>0</v>
      </c>
      <c r="I3308" s="11">
        <v>0</v>
      </c>
      <c r="J3308" s="11">
        <v>0</v>
      </c>
      <c r="K3308" s="11">
        <v>0</v>
      </c>
      <c r="L3308" s="11">
        <v>0</v>
      </c>
      <c r="M3308" s="11">
        <v>0</v>
      </c>
      <c r="N3308" s="11"/>
      <c r="O3308" s="11"/>
    </row>
    <row r="3309" spans="1:15" x14ac:dyDescent="0.35">
      <c r="A3309" s="10" t="str">
        <f t="shared" si="109"/>
        <v>DISTRIBUCION VOLUMEN X CRITERIO (kg ó litros)EnergeticasRTO CENTRO</v>
      </c>
      <c r="B3309" s="10">
        <v>0</v>
      </c>
      <c r="C3309" s="10">
        <v>0</v>
      </c>
      <c r="D3309" s="10" t="s">
        <v>6</v>
      </c>
      <c r="E3309" s="84">
        <v>18.049907707299401</v>
      </c>
      <c r="F3309" s="84">
        <v>9.2099793939935157</v>
      </c>
      <c r="G3309" s="84">
        <v>11.687739004167238</v>
      </c>
      <c r="H3309" s="11">
        <v>0</v>
      </c>
      <c r="I3309" s="11">
        <v>0</v>
      </c>
      <c r="J3309" s="11">
        <v>0</v>
      </c>
      <c r="K3309" s="11">
        <v>0</v>
      </c>
      <c r="L3309" s="11">
        <v>0</v>
      </c>
      <c r="M3309" s="11">
        <v>0</v>
      </c>
      <c r="N3309" s="11"/>
      <c r="O3309" s="11"/>
    </row>
    <row r="3310" spans="1:15" x14ac:dyDescent="0.35">
      <c r="A3310" s="10" t="str">
        <f t="shared" si="109"/>
        <v>DISTRIBUCION VOLUMEN X CRITERIO (kg ó litros)EnergeticasNORTE-CENTRO</v>
      </c>
      <c r="B3310" s="10">
        <v>0</v>
      </c>
      <c r="C3310" s="10">
        <v>0</v>
      </c>
      <c r="D3310" s="10" t="s">
        <v>7</v>
      </c>
      <c r="E3310" s="84">
        <v>20.42030838871964</v>
      </c>
      <c r="F3310" s="84">
        <v>17.052481426748944</v>
      </c>
      <c r="G3310" s="84">
        <v>20.118405082670328</v>
      </c>
      <c r="H3310" s="11">
        <v>0</v>
      </c>
      <c r="I3310" s="11">
        <v>0</v>
      </c>
      <c r="J3310" s="11">
        <v>0</v>
      </c>
      <c r="K3310" s="11">
        <v>0</v>
      </c>
      <c r="L3310" s="11">
        <v>0</v>
      </c>
      <c r="M3310" s="11">
        <v>0</v>
      </c>
      <c r="N3310" s="11"/>
      <c r="O3310" s="11"/>
    </row>
    <row r="3311" spans="1:15" x14ac:dyDescent="0.35">
      <c r="A3311" s="10" t="str">
        <f t="shared" si="109"/>
        <v>DISTRIBUCION VOLUMEN X CRITERIO (kg ó litros)EnergeticasNOROESTE</v>
      </c>
      <c r="B3311" s="10">
        <v>0</v>
      </c>
      <c r="C3311" s="10">
        <v>0</v>
      </c>
      <c r="D3311" s="10" t="s">
        <v>8</v>
      </c>
      <c r="E3311" s="84">
        <v>2.3308182451542181</v>
      </c>
      <c r="F3311" s="84">
        <v>3.2525588590815802</v>
      </c>
      <c r="G3311" s="84">
        <v>3.9075598849213198</v>
      </c>
      <c r="H3311" s="11">
        <v>0</v>
      </c>
      <c r="I3311" s="11">
        <v>0</v>
      </c>
      <c r="J3311" s="11">
        <v>0</v>
      </c>
      <c r="K3311" s="11">
        <v>0</v>
      </c>
      <c r="L3311" s="11">
        <v>0</v>
      </c>
      <c r="M3311" s="11">
        <v>0</v>
      </c>
      <c r="N3311" s="11"/>
      <c r="O3311" s="11"/>
    </row>
    <row r="3312" spans="1:15" x14ac:dyDescent="0.35">
      <c r="A3312" s="10" t="str">
        <f t="shared" si="109"/>
        <v>DISTRIBUCION VOLUMEN X CRITERIO (kg ó litros)Energeticas&lt;2MIL</v>
      </c>
      <c r="B3312" s="10">
        <v>0</v>
      </c>
      <c r="C3312" s="10">
        <v>0</v>
      </c>
      <c r="D3312" s="10" t="s">
        <v>9</v>
      </c>
      <c r="E3312" s="84">
        <v>8.6629629130480694</v>
      </c>
      <c r="F3312" s="84">
        <v>3.2774584520115049</v>
      </c>
      <c r="G3312" s="84">
        <v>2.6672755028671964</v>
      </c>
      <c r="H3312" s="11">
        <v>0</v>
      </c>
      <c r="I3312" s="11">
        <v>0</v>
      </c>
      <c r="J3312" s="11">
        <v>0</v>
      </c>
      <c r="K3312" s="11">
        <v>0</v>
      </c>
      <c r="L3312" s="11">
        <v>0</v>
      </c>
      <c r="M3312" s="11">
        <v>0</v>
      </c>
      <c r="N3312" s="11"/>
      <c r="O3312" s="11"/>
    </row>
    <row r="3313" spans="1:15" x14ac:dyDescent="0.35">
      <c r="A3313" s="10" t="str">
        <f t="shared" si="109"/>
        <v>DISTRIBUCION VOLUMEN X CRITERIO (kg ó litros)Energeticas2-5MIL</v>
      </c>
      <c r="B3313" s="10">
        <v>0</v>
      </c>
      <c r="C3313" s="10">
        <v>0</v>
      </c>
      <c r="D3313" s="10" t="s">
        <v>10</v>
      </c>
      <c r="E3313" s="84">
        <v>5.672784193885275</v>
      </c>
      <c r="F3313" s="84">
        <v>6.8791804518373851</v>
      </c>
      <c r="G3313" s="84">
        <v>8.9881826996587826</v>
      </c>
      <c r="H3313" s="11">
        <v>0</v>
      </c>
      <c r="I3313" s="11">
        <v>0</v>
      </c>
      <c r="J3313" s="11">
        <v>0</v>
      </c>
      <c r="K3313" s="11">
        <v>0</v>
      </c>
      <c r="L3313" s="11">
        <v>0</v>
      </c>
      <c r="M3313" s="11">
        <v>0</v>
      </c>
      <c r="N3313" s="11"/>
      <c r="O3313" s="11"/>
    </row>
    <row r="3314" spans="1:15" x14ac:dyDescent="0.35">
      <c r="A3314" s="10" t="str">
        <f t="shared" si="109"/>
        <v>DISTRIBUCION VOLUMEN X CRITERIO (kg ó litros)Energeticas5-10MIL</v>
      </c>
      <c r="B3314" s="10">
        <v>0</v>
      </c>
      <c r="C3314" s="10">
        <v>0</v>
      </c>
      <c r="D3314" s="10" t="s">
        <v>11</v>
      </c>
      <c r="E3314" s="84">
        <v>6.0617884840837775</v>
      </c>
      <c r="F3314" s="84">
        <v>6.3755877567400612</v>
      </c>
      <c r="G3314" s="84">
        <v>6.519356421560536</v>
      </c>
      <c r="H3314" s="11">
        <v>0</v>
      </c>
      <c r="I3314" s="11">
        <v>0</v>
      </c>
      <c r="J3314" s="11">
        <v>0</v>
      </c>
      <c r="K3314" s="11">
        <v>0</v>
      </c>
      <c r="L3314" s="11">
        <v>0</v>
      </c>
      <c r="M3314" s="11">
        <v>0</v>
      </c>
      <c r="N3314" s="11"/>
      <c r="O3314" s="11"/>
    </row>
    <row r="3315" spans="1:15" x14ac:dyDescent="0.35">
      <c r="A3315" s="10" t="str">
        <f t="shared" si="109"/>
        <v>DISTRIBUCION VOLUMEN X CRITERIO (kg ó litros)Energeticas10-30MIL</v>
      </c>
      <c r="B3315" s="10">
        <v>0</v>
      </c>
      <c r="C3315" s="10">
        <v>0</v>
      </c>
      <c r="D3315" s="10" t="s">
        <v>12</v>
      </c>
      <c r="E3315" s="84">
        <v>14.918074622248351</v>
      </c>
      <c r="F3315" s="84">
        <v>17.395987473082293</v>
      </c>
      <c r="G3315" s="84">
        <v>20.38115992338945</v>
      </c>
      <c r="H3315" s="11">
        <v>0</v>
      </c>
      <c r="I3315" s="11">
        <v>0</v>
      </c>
      <c r="J3315" s="11">
        <v>0</v>
      </c>
      <c r="K3315" s="11">
        <v>0</v>
      </c>
      <c r="L3315" s="11">
        <v>0</v>
      </c>
      <c r="M3315" s="11">
        <v>0</v>
      </c>
      <c r="N3315" s="11"/>
      <c r="O3315" s="11"/>
    </row>
    <row r="3316" spans="1:15" x14ac:dyDescent="0.35">
      <c r="A3316" s="10" t="str">
        <f t="shared" si="109"/>
        <v>DISTRIBUCION VOLUMEN X CRITERIO (kg ó litros)Energeticas30-100MIL</v>
      </c>
      <c r="B3316" s="10">
        <v>0</v>
      </c>
      <c r="C3316" s="10">
        <v>0</v>
      </c>
      <c r="D3316" s="10" t="s">
        <v>13</v>
      </c>
      <c r="E3316" s="84">
        <v>15.957205795922647</v>
      </c>
      <c r="F3316" s="84">
        <v>14.796131674669446</v>
      </c>
      <c r="G3316" s="84">
        <v>12.664766272107784</v>
      </c>
      <c r="H3316" s="11">
        <v>0</v>
      </c>
      <c r="I3316" s="11">
        <v>0</v>
      </c>
      <c r="J3316" s="11">
        <v>0</v>
      </c>
      <c r="K3316" s="11">
        <v>0</v>
      </c>
      <c r="L3316" s="11">
        <v>0</v>
      </c>
      <c r="M3316" s="11">
        <v>0</v>
      </c>
      <c r="N3316" s="11"/>
      <c r="O3316" s="11"/>
    </row>
    <row r="3317" spans="1:15" x14ac:dyDescent="0.35">
      <c r="A3317" s="10" t="str">
        <f t="shared" si="109"/>
        <v>DISTRIBUCION VOLUMEN X CRITERIO (kg ó litros)Energeticas100-200MIL</v>
      </c>
      <c r="B3317" s="10">
        <v>0</v>
      </c>
      <c r="C3317" s="10">
        <v>0</v>
      </c>
      <c r="D3317" s="10" t="s">
        <v>14</v>
      </c>
      <c r="E3317" s="84">
        <v>22.220693809010935</v>
      </c>
      <c r="F3317" s="84">
        <v>17.738662510444829</v>
      </c>
      <c r="G3317" s="84">
        <v>24.28815613083745</v>
      </c>
      <c r="H3317" s="11">
        <v>0</v>
      </c>
      <c r="I3317" s="11">
        <v>0</v>
      </c>
      <c r="J3317" s="11">
        <v>0</v>
      </c>
      <c r="K3317" s="11">
        <v>0</v>
      </c>
      <c r="L3317" s="11">
        <v>0</v>
      </c>
      <c r="M3317" s="11">
        <v>0</v>
      </c>
      <c r="N3317" s="11"/>
      <c r="O3317" s="11"/>
    </row>
    <row r="3318" spans="1:15" x14ac:dyDescent="0.35">
      <c r="A3318" s="10" t="str">
        <f t="shared" si="109"/>
        <v>DISTRIBUCION VOLUMEN X CRITERIO (kg ó litros)Energeticas200-500MIL</v>
      </c>
      <c r="B3318" s="10">
        <v>0</v>
      </c>
      <c r="C3318" s="10">
        <v>0</v>
      </c>
      <c r="D3318" s="10" t="s">
        <v>15</v>
      </c>
      <c r="E3318" s="84">
        <v>17.821072635323983</v>
      </c>
      <c r="F3318" s="84">
        <v>15.060634086364571</v>
      </c>
      <c r="G3318" s="84">
        <v>14.541762645441372</v>
      </c>
      <c r="H3318" s="11">
        <v>0</v>
      </c>
      <c r="I3318" s="11">
        <v>0</v>
      </c>
      <c r="J3318" s="11">
        <v>0</v>
      </c>
      <c r="K3318" s="11">
        <v>0</v>
      </c>
      <c r="L3318" s="11">
        <v>0</v>
      </c>
      <c r="M3318" s="11">
        <v>0</v>
      </c>
      <c r="N3318" s="11"/>
      <c r="O3318" s="11"/>
    </row>
    <row r="3319" spans="1:15" x14ac:dyDescent="0.35">
      <c r="A3319" s="10" t="str">
        <f t="shared" si="109"/>
        <v>DISTRIBUCION VOLUMEN X CRITERIO (kg ó litros)Energeticas&gt;500MIL</v>
      </c>
      <c r="B3319" s="10">
        <v>0</v>
      </c>
      <c r="C3319" s="10">
        <v>0</v>
      </c>
      <c r="D3319" s="10" t="s">
        <v>16</v>
      </c>
      <c r="E3319" s="84">
        <v>8.6854325380912023</v>
      </c>
      <c r="F3319" s="84">
        <v>18.476361396601277</v>
      </c>
      <c r="G3319" s="84">
        <v>9.9493338317355136</v>
      </c>
      <c r="H3319" s="11">
        <v>0</v>
      </c>
      <c r="I3319" s="11">
        <v>0</v>
      </c>
      <c r="J3319" s="11">
        <v>0</v>
      </c>
      <c r="K3319" s="11">
        <v>0</v>
      </c>
      <c r="L3319" s="11">
        <v>0</v>
      </c>
      <c r="M3319" s="11">
        <v>0</v>
      </c>
      <c r="N3319" s="11"/>
      <c r="O3319" s="11"/>
    </row>
    <row r="3320" spans="1:15" x14ac:dyDescent="0.35">
      <c r="A3320" s="10" t="str">
        <f t="shared" si="109"/>
        <v>DISTRIBUCION VOLUMEN X CRITERIO (kg ó litros)EnergeticasDE 15 A 19 AÑOS</v>
      </c>
      <c r="B3320" s="10">
        <v>0</v>
      </c>
      <c r="C3320" s="10">
        <v>0</v>
      </c>
      <c r="D3320" s="10" t="s">
        <v>35</v>
      </c>
      <c r="E3320" s="84">
        <v>8.0754731188816287</v>
      </c>
      <c r="F3320" s="84">
        <v>23.992074171898398</v>
      </c>
      <c r="G3320" s="84">
        <v>17.478774181657045</v>
      </c>
      <c r="H3320" s="11">
        <v>0</v>
      </c>
      <c r="I3320" s="11">
        <v>0</v>
      </c>
      <c r="J3320" s="11">
        <v>0</v>
      </c>
      <c r="K3320" s="11">
        <v>0</v>
      </c>
      <c r="L3320" s="11">
        <v>0</v>
      </c>
      <c r="M3320" s="11">
        <v>0</v>
      </c>
      <c r="N3320" s="11"/>
      <c r="O3320" s="11"/>
    </row>
    <row r="3321" spans="1:15" x14ac:dyDescent="0.35">
      <c r="A3321" s="10" t="str">
        <f t="shared" si="109"/>
        <v>DISTRIBUCION VOLUMEN X CRITERIO (kg ó litros)EnergeticasDE 20 A 24 AÑOS</v>
      </c>
      <c r="B3321" s="10">
        <v>0</v>
      </c>
      <c r="C3321" s="10">
        <v>0</v>
      </c>
      <c r="D3321" s="10" t="s">
        <v>36</v>
      </c>
      <c r="E3321" s="84">
        <v>12.138383704693915</v>
      </c>
      <c r="F3321" s="84">
        <v>9.2330807646935487</v>
      </c>
      <c r="G3321" s="84">
        <v>5.6902583380525176</v>
      </c>
      <c r="H3321" s="11">
        <v>0</v>
      </c>
      <c r="I3321" s="11">
        <v>0</v>
      </c>
      <c r="J3321" s="11">
        <v>0</v>
      </c>
      <c r="K3321" s="11">
        <v>0</v>
      </c>
      <c r="L3321" s="11">
        <v>0</v>
      </c>
      <c r="M3321" s="11">
        <v>0</v>
      </c>
      <c r="N3321" s="11"/>
      <c r="O3321" s="11"/>
    </row>
    <row r="3322" spans="1:15" x14ac:dyDescent="0.35">
      <c r="A3322" s="10" t="str">
        <f t="shared" si="109"/>
        <v>DISTRIBUCION VOLUMEN X CRITERIO (kg ó litros)EnergeticasDE 25 A 34 AÑOS</v>
      </c>
      <c r="B3322" s="10">
        <v>0</v>
      </c>
      <c r="C3322" s="10">
        <v>0</v>
      </c>
      <c r="D3322" s="10" t="s">
        <v>37</v>
      </c>
      <c r="E3322" s="84">
        <v>18.349504909325638</v>
      </c>
      <c r="F3322" s="84">
        <v>14.817905637067028</v>
      </c>
      <c r="G3322" s="84">
        <v>17.16667038066613</v>
      </c>
      <c r="H3322" s="11">
        <v>0</v>
      </c>
      <c r="I3322" s="11">
        <v>0</v>
      </c>
      <c r="J3322" s="11">
        <v>0</v>
      </c>
      <c r="K3322" s="11">
        <v>0</v>
      </c>
      <c r="L3322" s="11">
        <v>0</v>
      </c>
      <c r="M3322" s="11">
        <v>0</v>
      </c>
      <c r="N3322" s="11"/>
      <c r="O3322" s="11"/>
    </row>
    <row r="3323" spans="1:15" x14ac:dyDescent="0.35">
      <c r="A3323" s="10" t="str">
        <f t="shared" si="109"/>
        <v>DISTRIBUCION VOLUMEN X CRITERIO (kg ó litros)EnergeticasDE 35 A 49 AÑOS</v>
      </c>
      <c r="B3323" s="10">
        <v>0</v>
      </c>
      <c r="C3323" s="10">
        <v>0</v>
      </c>
      <c r="D3323" s="10" t="s">
        <v>38</v>
      </c>
      <c r="E3323" s="84">
        <v>47.291021756881165</v>
      </c>
      <c r="F3323" s="84">
        <v>36.407643007677812</v>
      </c>
      <c r="G3323" s="84">
        <v>44.149947762873303</v>
      </c>
      <c r="H3323" s="11">
        <v>0</v>
      </c>
      <c r="I3323" s="11">
        <v>0</v>
      </c>
      <c r="J3323" s="11">
        <v>0</v>
      </c>
      <c r="K3323" s="11">
        <v>0</v>
      </c>
      <c r="L3323" s="11">
        <v>0</v>
      </c>
      <c r="M3323" s="11">
        <v>0</v>
      </c>
      <c r="N3323" s="11"/>
      <c r="O3323" s="11"/>
    </row>
    <row r="3324" spans="1:15" x14ac:dyDescent="0.35">
      <c r="A3324" s="10" t="str">
        <f t="shared" si="109"/>
        <v>DISTRIBUCION VOLUMEN X CRITERIO (kg ó litros)EnergeticasDE 50 A 59 AÑOS</v>
      </c>
      <c r="B3324" s="10">
        <v>0</v>
      </c>
      <c r="C3324" s="10">
        <v>0</v>
      </c>
      <c r="D3324" s="10" t="s">
        <v>39</v>
      </c>
      <c r="E3324" s="84">
        <v>11.829456872657332</v>
      </c>
      <c r="F3324" s="84">
        <v>9.711748309112938</v>
      </c>
      <c r="G3324" s="84">
        <v>10.216563981912939</v>
      </c>
      <c r="H3324" s="11">
        <v>0</v>
      </c>
      <c r="I3324" s="11">
        <v>0</v>
      </c>
      <c r="J3324" s="11">
        <v>0</v>
      </c>
      <c r="K3324" s="11">
        <v>0</v>
      </c>
      <c r="L3324" s="11">
        <v>0</v>
      </c>
      <c r="M3324" s="11">
        <v>0</v>
      </c>
      <c r="N3324" s="11"/>
      <c r="O3324" s="11"/>
    </row>
    <row r="3325" spans="1:15" x14ac:dyDescent="0.35">
      <c r="A3325" s="10" t="str">
        <f t="shared" si="109"/>
        <v>DISTRIBUCION VOLUMEN X CRITERIO (kg ó litros)EnergeticasDE 60 A 75 AÑOS</v>
      </c>
      <c r="B3325" s="10">
        <v>0</v>
      </c>
      <c r="C3325" s="10">
        <v>0</v>
      </c>
      <c r="D3325" s="10" t="s">
        <v>40</v>
      </c>
      <c r="E3325" s="84">
        <v>2.3161693950389757</v>
      </c>
      <c r="F3325" s="84">
        <v>5.8375520235782403</v>
      </c>
      <c r="G3325" s="84">
        <v>5.2977821908585314</v>
      </c>
      <c r="H3325" s="11">
        <v>0</v>
      </c>
      <c r="I3325" s="11">
        <v>0</v>
      </c>
      <c r="J3325" s="11">
        <v>0</v>
      </c>
      <c r="K3325" s="11">
        <v>0</v>
      </c>
      <c r="L3325" s="11">
        <v>0</v>
      </c>
      <c r="M3325" s="11">
        <v>0</v>
      </c>
      <c r="N3325" s="11"/>
      <c r="O3325" s="11"/>
    </row>
    <row r="3326" spans="1:15" x14ac:dyDescent="0.35">
      <c r="A3326" s="10" t="str">
        <f t="shared" si="109"/>
        <v>DISTRIBUCION VOLUMEN X CRITERIO (kg ó litros)EnergeticasNIVEL ALTO</v>
      </c>
      <c r="B3326" s="10">
        <v>0</v>
      </c>
      <c r="C3326" s="10">
        <v>0</v>
      </c>
      <c r="D3326" s="10" t="s">
        <v>203</v>
      </c>
      <c r="E3326" s="84">
        <v>8.0969377785830368</v>
      </c>
      <c r="F3326" s="84">
        <v>10.861997437530039</v>
      </c>
      <c r="G3326" s="84">
        <v>8.7316275902134279</v>
      </c>
      <c r="H3326" s="11">
        <v>0</v>
      </c>
      <c r="I3326" s="11">
        <v>0</v>
      </c>
      <c r="J3326" s="11">
        <v>0</v>
      </c>
      <c r="K3326" s="11">
        <v>0</v>
      </c>
      <c r="L3326" s="11">
        <v>0</v>
      </c>
      <c r="M3326" s="11">
        <v>0</v>
      </c>
      <c r="N3326" s="11"/>
      <c r="O3326" s="11"/>
    </row>
    <row r="3327" spans="1:15" x14ac:dyDescent="0.35">
      <c r="A3327" s="10" t="str">
        <f t="shared" si="109"/>
        <v>DISTRIBUCION VOLUMEN X CRITERIO (kg ó litros)EnergeticasNIVEL MEDIO ALTO</v>
      </c>
      <c r="B3327" s="10">
        <v>0</v>
      </c>
      <c r="C3327" s="10">
        <v>0</v>
      </c>
      <c r="D3327" s="10" t="s">
        <v>204</v>
      </c>
      <c r="E3327" s="84">
        <v>5.0431922033938879</v>
      </c>
      <c r="F3327" s="84">
        <v>6.2649861575836185</v>
      </c>
      <c r="G3327" s="84">
        <v>10.046264183108516</v>
      </c>
      <c r="H3327" s="11">
        <v>0</v>
      </c>
      <c r="I3327" s="11">
        <v>0</v>
      </c>
      <c r="J3327" s="11">
        <v>0</v>
      </c>
      <c r="K3327" s="11">
        <v>0</v>
      </c>
      <c r="L3327" s="11">
        <v>0</v>
      </c>
      <c r="M3327" s="11">
        <v>0</v>
      </c>
      <c r="N3327" s="11"/>
      <c r="O3327" s="11"/>
    </row>
    <row r="3328" spans="1:15" x14ac:dyDescent="0.35">
      <c r="A3328" s="10" t="str">
        <f t="shared" si="109"/>
        <v>DISTRIBUCION VOLUMEN X CRITERIO (kg ó litros)EnergeticasNIVEL MEDIO</v>
      </c>
      <c r="B3328" s="10">
        <v>0</v>
      </c>
      <c r="C3328" s="10">
        <v>0</v>
      </c>
      <c r="D3328" s="10" t="s">
        <v>205</v>
      </c>
      <c r="E3328" s="84">
        <v>24.094427373765448</v>
      </c>
      <c r="F3328" s="84">
        <v>20.975189335584609</v>
      </c>
      <c r="G3328" s="84">
        <v>27.206818975480619</v>
      </c>
      <c r="H3328" s="11">
        <v>0</v>
      </c>
      <c r="I3328" s="11">
        <v>0</v>
      </c>
      <c r="J3328" s="11">
        <v>0</v>
      </c>
      <c r="K3328" s="11">
        <v>0</v>
      </c>
      <c r="L3328" s="11">
        <v>0</v>
      </c>
      <c r="M3328" s="11">
        <v>0</v>
      </c>
      <c r="N3328" s="11"/>
      <c r="O3328" s="11"/>
    </row>
    <row r="3329" spans="1:15" x14ac:dyDescent="0.35">
      <c r="A3329" s="10" t="str">
        <f t="shared" si="109"/>
        <v>DISTRIBUCION VOLUMEN X CRITERIO (kg ó litros)EnergeticasNIVEL MEDIO BAJO</v>
      </c>
      <c r="B3329" s="10">
        <v>0</v>
      </c>
      <c r="C3329" s="10">
        <v>0</v>
      </c>
      <c r="D3329" s="10" t="s">
        <v>206</v>
      </c>
      <c r="E3329" s="84">
        <v>9.0808874051231694</v>
      </c>
      <c r="F3329" s="84">
        <v>12.227818341126968</v>
      </c>
      <c r="G3329" s="84">
        <v>9.707077337400527</v>
      </c>
      <c r="H3329" s="11">
        <v>0</v>
      </c>
      <c r="I3329" s="11">
        <v>0</v>
      </c>
      <c r="J3329" s="11">
        <v>0</v>
      </c>
      <c r="K3329" s="11">
        <v>0</v>
      </c>
      <c r="L3329" s="11">
        <v>0</v>
      </c>
      <c r="M3329" s="11">
        <v>0</v>
      </c>
      <c r="N3329" s="11"/>
      <c r="O3329" s="11"/>
    </row>
    <row r="3330" spans="1:15" x14ac:dyDescent="0.35">
      <c r="A3330" s="10" t="str">
        <f t="shared" si="109"/>
        <v>DISTRIBUCION VOLUMEN X CRITERIO (kg ó litros)EnergeticasNIVEL BAJO</v>
      </c>
      <c r="B3330" s="10">
        <v>0</v>
      </c>
      <c r="C3330" s="10">
        <v>0</v>
      </c>
      <c r="D3330" s="10" t="s">
        <v>207</v>
      </c>
      <c r="E3330" s="84">
        <v>53.684577282499092</v>
      </c>
      <c r="F3330" s="84">
        <v>49.670001138924825</v>
      </c>
      <c r="G3330" s="84">
        <v>44.308211960158999</v>
      </c>
      <c r="H3330" s="11">
        <v>0</v>
      </c>
      <c r="I3330" s="11">
        <v>0</v>
      </c>
      <c r="J3330" s="11">
        <v>0</v>
      </c>
      <c r="K3330" s="11">
        <v>0</v>
      </c>
      <c r="L3330" s="11">
        <v>0</v>
      </c>
      <c r="M3330" s="11">
        <v>0</v>
      </c>
      <c r="N3330" s="11"/>
      <c r="O3330" s="11"/>
    </row>
    <row r="3331" spans="1:15" x14ac:dyDescent="0.35">
      <c r="A3331" s="10" t="str">
        <f t="shared" si="109"/>
        <v>DISTRIBUCION VOLUMEN X CRITERIO (kg ó litros)EnergeticasHOMBRE</v>
      </c>
      <c r="B3331" s="10">
        <v>0</v>
      </c>
      <c r="C3331" s="10">
        <v>0</v>
      </c>
      <c r="D3331" s="10" t="s">
        <v>17</v>
      </c>
      <c r="E3331" s="84">
        <v>56.174675283762113</v>
      </c>
      <c r="F3331" s="84">
        <v>60.464154144107731</v>
      </c>
      <c r="G3331" s="84">
        <v>55.915810134494905</v>
      </c>
      <c r="H3331" s="11">
        <v>0</v>
      </c>
      <c r="I3331" s="11">
        <v>0</v>
      </c>
      <c r="J3331" s="11">
        <v>0</v>
      </c>
      <c r="K3331" s="11">
        <v>0</v>
      </c>
      <c r="L3331" s="11">
        <v>0</v>
      </c>
      <c r="M3331" s="11">
        <v>0</v>
      </c>
      <c r="N3331" s="11"/>
      <c r="O3331" s="11"/>
    </row>
    <row r="3332" spans="1:15" x14ac:dyDescent="0.35">
      <c r="A3332" s="10" t="str">
        <f t="shared" si="109"/>
        <v>DISTRIBUCION VOLUMEN X CRITERIO (kg ó litros)EnergeticasMUJER</v>
      </c>
      <c r="B3332" s="10">
        <v>0</v>
      </c>
      <c r="C3332" s="10">
        <v>0</v>
      </c>
      <c r="D3332" s="10" t="s">
        <v>18</v>
      </c>
      <c r="E3332" s="84">
        <v>43.825356854180846</v>
      </c>
      <c r="F3332" s="84">
        <v>39.53584480030031</v>
      </c>
      <c r="G3332" s="84">
        <v>44.084196007298367</v>
      </c>
      <c r="H3332" s="11">
        <v>0</v>
      </c>
      <c r="I3332" s="11">
        <v>0</v>
      </c>
      <c r="J3332" s="11">
        <v>0</v>
      </c>
      <c r="K3332" s="11">
        <v>0</v>
      </c>
      <c r="L3332" s="11">
        <v>0</v>
      </c>
      <c r="M3332" s="11">
        <v>0</v>
      </c>
      <c r="N3332" s="11"/>
      <c r="O3332" s="11"/>
    </row>
    <row r="3333" spans="1:15" x14ac:dyDescent="0.35">
      <c r="A3333" s="10" t="str">
        <f>$B$1713&amp;$C$3333&amp;D3333</f>
        <v>DISTRIBUCION VOLUMEN X CRITERIO (kg ó litros)GaseosasT.ESPAÑA</v>
      </c>
      <c r="B3333" s="10">
        <v>0</v>
      </c>
      <c r="C3333" s="10" t="s">
        <v>161</v>
      </c>
      <c r="D3333" s="10" t="s">
        <v>32</v>
      </c>
      <c r="E3333" s="84">
        <v>100</v>
      </c>
      <c r="F3333" s="84">
        <v>100</v>
      </c>
      <c r="G3333" s="84">
        <v>100</v>
      </c>
      <c r="H3333" s="11">
        <v>0</v>
      </c>
      <c r="I3333" s="11">
        <v>0</v>
      </c>
      <c r="J3333" s="11">
        <v>0</v>
      </c>
      <c r="K3333" s="11">
        <v>0</v>
      </c>
      <c r="L3333" s="11">
        <v>0</v>
      </c>
      <c r="M3333" s="11">
        <v>0</v>
      </c>
      <c r="N3333" s="11"/>
      <c r="O3333" s="11"/>
    </row>
    <row r="3334" spans="1:15" x14ac:dyDescent="0.35">
      <c r="A3334" s="10" t="str">
        <f t="shared" ref="A3334:A3362" si="110">$B$1713&amp;$C$3333&amp;D3334</f>
        <v>DISTRIBUCION VOLUMEN X CRITERIO (kg ó litros)GaseosasBCN AM</v>
      </c>
      <c r="B3334" s="10">
        <v>0</v>
      </c>
      <c r="C3334" s="10">
        <v>0</v>
      </c>
      <c r="D3334" s="10" t="s">
        <v>1</v>
      </c>
      <c r="E3334" s="84">
        <v>7.0520585984632174</v>
      </c>
      <c r="F3334" s="84">
        <v>5.3265640129885368</v>
      </c>
      <c r="G3334" s="84">
        <v>3.4906543481049179</v>
      </c>
      <c r="H3334" s="11">
        <v>0</v>
      </c>
      <c r="I3334" s="11">
        <v>0</v>
      </c>
      <c r="J3334" s="11">
        <v>0</v>
      </c>
      <c r="K3334" s="11">
        <v>0</v>
      </c>
      <c r="L3334" s="11">
        <v>0</v>
      </c>
      <c r="M3334" s="11">
        <v>0</v>
      </c>
      <c r="N3334" s="11"/>
      <c r="O3334" s="11"/>
    </row>
    <row r="3335" spans="1:15" x14ac:dyDescent="0.35">
      <c r="A3335" s="10" t="str">
        <f t="shared" si="110"/>
        <v>DISTRIBUCION VOLUMEN X CRITERIO (kg ó litros)GaseosasREST.CAT ARAGON</v>
      </c>
      <c r="B3335" s="10">
        <v>0</v>
      </c>
      <c r="C3335" s="10">
        <v>0</v>
      </c>
      <c r="D3335" s="10" t="s">
        <v>2</v>
      </c>
      <c r="E3335" s="84">
        <v>6.1675739276417847</v>
      </c>
      <c r="F3335" s="84">
        <v>11.005643246075435</v>
      </c>
      <c r="G3335" s="84">
        <v>14.162884416558477</v>
      </c>
      <c r="H3335" s="11">
        <v>0</v>
      </c>
      <c r="I3335" s="11">
        <v>0</v>
      </c>
      <c r="J3335" s="11">
        <v>0</v>
      </c>
      <c r="K3335" s="11">
        <v>0</v>
      </c>
      <c r="L3335" s="11">
        <v>0</v>
      </c>
      <c r="M3335" s="11">
        <v>0</v>
      </c>
      <c r="N3335" s="11"/>
      <c r="O3335" s="11"/>
    </row>
    <row r="3336" spans="1:15" x14ac:dyDescent="0.35">
      <c r="A3336" s="10" t="str">
        <f t="shared" si="110"/>
        <v>DISTRIBUCION VOLUMEN X CRITERIO (kg ó litros)GaseosasLEVANTE</v>
      </c>
      <c r="B3336" s="10">
        <v>0</v>
      </c>
      <c r="C3336" s="10">
        <v>0</v>
      </c>
      <c r="D3336" s="10" t="s">
        <v>3</v>
      </c>
      <c r="E3336" s="84">
        <v>26.825696836253094</v>
      </c>
      <c r="F3336" s="84">
        <v>36.23338224650815</v>
      </c>
      <c r="G3336" s="84">
        <v>32.909211524293646</v>
      </c>
      <c r="H3336" s="11">
        <v>0</v>
      </c>
      <c r="I3336" s="11">
        <v>0</v>
      </c>
      <c r="J3336" s="11">
        <v>0</v>
      </c>
      <c r="K3336" s="11">
        <v>0</v>
      </c>
      <c r="L3336" s="11">
        <v>0</v>
      </c>
      <c r="M3336" s="11">
        <v>0</v>
      </c>
      <c r="N3336" s="11"/>
      <c r="O3336" s="11"/>
    </row>
    <row r="3337" spans="1:15" x14ac:dyDescent="0.35">
      <c r="A3337" s="10" t="str">
        <f t="shared" si="110"/>
        <v>DISTRIBUCION VOLUMEN X CRITERIO (kg ó litros)GaseosasANDALUCIA</v>
      </c>
      <c r="B3337" s="10">
        <v>0</v>
      </c>
      <c r="C3337" s="10">
        <v>0</v>
      </c>
      <c r="D3337" s="10" t="s">
        <v>4</v>
      </c>
      <c r="E3337" s="84">
        <v>9.5485206630722725</v>
      </c>
      <c r="F3337" s="84">
        <v>16.337487389631672</v>
      </c>
      <c r="G3337" s="84">
        <v>9.6037606586506588</v>
      </c>
      <c r="H3337" s="11">
        <v>0</v>
      </c>
      <c r="I3337" s="11">
        <v>0</v>
      </c>
      <c r="J3337" s="11">
        <v>0</v>
      </c>
      <c r="K3337" s="11">
        <v>0</v>
      </c>
      <c r="L3337" s="11">
        <v>0</v>
      </c>
      <c r="M3337" s="11">
        <v>0</v>
      </c>
      <c r="N3337" s="11"/>
      <c r="O3337" s="11"/>
    </row>
    <row r="3338" spans="1:15" x14ac:dyDescent="0.35">
      <c r="A3338" s="10" t="str">
        <f t="shared" si="110"/>
        <v>DISTRIBUCION VOLUMEN X CRITERIO (kg ó litros)GaseosasMDD AM</v>
      </c>
      <c r="B3338" s="10">
        <v>0</v>
      </c>
      <c r="C3338" s="10">
        <v>0</v>
      </c>
      <c r="D3338" s="10" t="s">
        <v>5</v>
      </c>
      <c r="E3338" s="84">
        <v>28.094048608553301</v>
      </c>
      <c r="F3338" s="84">
        <v>14.088678142121788</v>
      </c>
      <c r="G3338" s="84">
        <v>20.836988396761381</v>
      </c>
      <c r="H3338" s="11">
        <v>0</v>
      </c>
      <c r="I3338" s="11">
        <v>0</v>
      </c>
      <c r="J3338" s="11">
        <v>0</v>
      </c>
      <c r="K3338" s="11">
        <v>0</v>
      </c>
      <c r="L3338" s="11">
        <v>0</v>
      </c>
      <c r="M3338" s="11">
        <v>0</v>
      </c>
      <c r="N3338" s="11"/>
      <c r="O3338" s="11"/>
    </row>
    <row r="3339" spans="1:15" x14ac:dyDescent="0.35">
      <c r="A3339" s="10" t="str">
        <f t="shared" si="110"/>
        <v>DISTRIBUCION VOLUMEN X CRITERIO (kg ó litros)GaseosasRTO CENTRO</v>
      </c>
      <c r="B3339" s="10">
        <v>0</v>
      </c>
      <c r="C3339" s="10">
        <v>0</v>
      </c>
      <c r="D3339" s="10" t="s">
        <v>6</v>
      </c>
      <c r="E3339" s="84">
        <v>10.93322701227453</v>
      </c>
      <c r="F3339" s="84">
        <v>4.3835958105042589</v>
      </c>
      <c r="G3339" s="84">
        <v>5.5752720803454237</v>
      </c>
      <c r="H3339" s="11">
        <v>0</v>
      </c>
      <c r="I3339" s="11">
        <v>0</v>
      </c>
      <c r="J3339" s="11">
        <v>0</v>
      </c>
      <c r="K3339" s="11">
        <v>0</v>
      </c>
      <c r="L3339" s="11">
        <v>0</v>
      </c>
      <c r="M3339" s="11">
        <v>0</v>
      </c>
      <c r="N3339" s="11"/>
      <c r="O3339" s="11"/>
    </row>
    <row r="3340" spans="1:15" x14ac:dyDescent="0.35">
      <c r="A3340" s="10" t="str">
        <f t="shared" si="110"/>
        <v>DISTRIBUCION VOLUMEN X CRITERIO (kg ó litros)GaseosasNORTE-CENTRO</v>
      </c>
      <c r="B3340" s="10">
        <v>0</v>
      </c>
      <c r="C3340" s="10">
        <v>0</v>
      </c>
      <c r="D3340" s="10" t="s">
        <v>7</v>
      </c>
      <c r="E3340" s="84">
        <v>3.9448256237838994</v>
      </c>
      <c r="F3340" s="84">
        <v>7.0918370514484854</v>
      </c>
      <c r="G3340" s="84">
        <v>5.5201352396499983</v>
      </c>
      <c r="H3340" s="11">
        <v>0</v>
      </c>
      <c r="I3340" s="11">
        <v>0</v>
      </c>
      <c r="J3340" s="11">
        <v>0</v>
      </c>
      <c r="K3340" s="11">
        <v>0</v>
      </c>
      <c r="L3340" s="11">
        <v>0</v>
      </c>
      <c r="M3340" s="11">
        <v>0</v>
      </c>
      <c r="N3340" s="11"/>
      <c r="O3340" s="11"/>
    </row>
    <row r="3341" spans="1:15" x14ac:dyDescent="0.35">
      <c r="A3341" s="10" t="str">
        <f t="shared" si="110"/>
        <v>DISTRIBUCION VOLUMEN X CRITERIO (kg ó litros)GaseosasNOROESTE</v>
      </c>
      <c r="B3341" s="10">
        <v>0</v>
      </c>
      <c r="C3341" s="10">
        <v>0</v>
      </c>
      <c r="D3341" s="10" t="s">
        <v>8</v>
      </c>
      <c r="E3341" s="84">
        <v>7.4340441255941938</v>
      </c>
      <c r="F3341" s="84">
        <v>5.5328080581112227</v>
      </c>
      <c r="G3341" s="84">
        <v>7.9010958532100144</v>
      </c>
      <c r="H3341" s="11">
        <v>0</v>
      </c>
      <c r="I3341" s="11">
        <v>0</v>
      </c>
      <c r="J3341" s="11">
        <v>0</v>
      </c>
      <c r="K3341" s="11">
        <v>0</v>
      </c>
      <c r="L3341" s="11">
        <v>0</v>
      </c>
      <c r="M3341" s="11">
        <v>0</v>
      </c>
      <c r="N3341" s="11"/>
      <c r="O3341" s="11"/>
    </row>
    <row r="3342" spans="1:15" x14ac:dyDescent="0.35">
      <c r="A3342" s="10" t="str">
        <f t="shared" si="110"/>
        <v>DISTRIBUCION VOLUMEN X CRITERIO (kg ó litros)Gaseosas&lt;2MIL</v>
      </c>
      <c r="B3342" s="10">
        <v>0</v>
      </c>
      <c r="C3342" s="10">
        <v>0</v>
      </c>
      <c r="D3342" s="10" t="s">
        <v>9</v>
      </c>
      <c r="E3342" s="84">
        <v>1.553691678900246</v>
      </c>
      <c r="F3342" s="84">
        <v>3.0120572666991663</v>
      </c>
      <c r="G3342" s="84">
        <v>2.9907322710228579</v>
      </c>
      <c r="H3342" s="11">
        <v>0</v>
      </c>
      <c r="I3342" s="11">
        <v>0</v>
      </c>
      <c r="J3342" s="11">
        <v>0</v>
      </c>
      <c r="K3342" s="11">
        <v>0</v>
      </c>
      <c r="L3342" s="11">
        <v>0</v>
      </c>
      <c r="M3342" s="11">
        <v>0</v>
      </c>
      <c r="N3342" s="11"/>
      <c r="O3342" s="11"/>
    </row>
    <row r="3343" spans="1:15" x14ac:dyDescent="0.35">
      <c r="A3343" s="10" t="str">
        <f t="shared" si="110"/>
        <v>DISTRIBUCION VOLUMEN X CRITERIO (kg ó litros)Gaseosas2-5MIL</v>
      </c>
      <c r="B3343" s="10">
        <v>0</v>
      </c>
      <c r="C3343" s="10">
        <v>0</v>
      </c>
      <c r="D3343" s="10" t="s">
        <v>10</v>
      </c>
      <c r="E3343" s="84">
        <v>1.2796374255708984</v>
      </c>
      <c r="F3343" s="84">
        <v>1.8477770585799376</v>
      </c>
      <c r="G3343" s="84">
        <v>2.9327275595973563</v>
      </c>
      <c r="H3343" s="11">
        <v>0</v>
      </c>
      <c r="I3343" s="11">
        <v>0</v>
      </c>
      <c r="J3343" s="11">
        <v>0</v>
      </c>
      <c r="K3343" s="11">
        <v>0</v>
      </c>
      <c r="L3343" s="11">
        <v>0</v>
      </c>
      <c r="M3343" s="11">
        <v>0</v>
      </c>
      <c r="N3343" s="11"/>
      <c r="O3343" s="11"/>
    </row>
    <row r="3344" spans="1:15" x14ac:dyDescent="0.35">
      <c r="A3344" s="10" t="str">
        <f t="shared" si="110"/>
        <v>DISTRIBUCION VOLUMEN X CRITERIO (kg ó litros)Gaseosas5-10MIL</v>
      </c>
      <c r="B3344" s="10">
        <v>0</v>
      </c>
      <c r="C3344" s="10">
        <v>0</v>
      </c>
      <c r="D3344" s="10" t="s">
        <v>11</v>
      </c>
      <c r="E3344" s="84">
        <v>3.0036860619088319</v>
      </c>
      <c r="F3344" s="84">
        <v>5.0791197766212255</v>
      </c>
      <c r="G3344" s="84">
        <v>7.7004049805874066</v>
      </c>
      <c r="H3344" s="11">
        <v>0</v>
      </c>
      <c r="I3344" s="11">
        <v>0</v>
      </c>
      <c r="J3344" s="11">
        <v>0</v>
      </c>
      <c r="K3344" s="11">
        <v>0</v>
      </c>
      <c r="L3344" s="11">
        <v>0</v>
      </c>
      <c r="M3344" s="11">
        <v>0</v>
      </c>
      <c r="N3344" s="11"/>
      <c r="O3344" s="11"/>
    </row>
    <row r="3345" spans="1:15" x14ac:dyDescent="0.35">
      <c r="A3345" s="10" t="str">
        <f t="shared" si="110"/>
        <v>DISTRIBUCION VOLUMEN X CRITERIO (kg ó litros)Gaseosas10-30MIL</v>
      </c>
      <c r="B3345" s="10">
        <v>0</v>
      </c>
      <c r="C3345" s="10">
        <v>0</v>
      </c>
      <c r="D3345" s="10" t="s">
        <v>12</v>
      </c>
      <c r="E3345" s="84">
        <v>20.948019348869977</v>
      </c>
      <c r="F3345" s="84">
        <v>17.944781871736122</v>
      </c>
      <c r="G3345" s="84">
        <v>16.042924851838375</v>
      </c>
      <c r="H3345" s="11">
        <v>0</v>
      </c>
      <c r="I3345" s="11">
        <v>0</v>
      </c>
      <c r="J3345" s="11">
        <v>0</v>
      </c>
      <c r="K3345" s="11">
        <v>0</v>
      </c>
      <c r="L3345" s="11">
        <v>0</v>
      </c>
      <c r="M3345" s="11">
        <v>0</v>
      </c>
      <c r="N3345" s="11"/>
      <c r="O3345" s="11"/>
    </row>
    <row r="3346" spans="1:15" x14ac:dyDescent="0.35">
      <c r="A3346" s="10" t="str">
        <f t="shared" si="110"/>
        <v>DISTRIBUCION VOLUMEN X CRITERIO (kg ó litros)Gaseosas30-100MIL</v>
      </c>
      <c r="B3346" s="10">
        <v>0</v>
      </c>
      <c r="C3346" s="10">
        <v>0</v>
      </c>
      <c r="D3346" s="10" t="s">
        <v>13</v>
      </c>
      <c r="E3346" s="84">
        <v>10.664083112326853</v>
      </c>
      <c r="F3346" s="84">
        <v>13.449374957185137</v>
      </c>
      <c r="G3346" s="84">
        <v>20.451927556603721</v>
      </c>
      <c r="H3346" s="11">
        <v>0</v>
      </c>
      <c r="I3346" s="11">
        <v>0</v>
      </c>
      <c r="J3346" s="11">
        <v>0</v>
      </c>
      <c r="K3346" s="11">
        <v>0</v>
      </c>
      <c r="L3346" s="11">
        <v>0</v>
      </c>
      <c r="M3346" s="11">
        <v>0</v>
      </c>
      <c r="N3346" s="11"/>
      <c r="O3346" s="11"/>
    </row>
    <row r="3347" spans="1:15" x14ac:dyDescent="0.35">
      <c r="A3347" s="10" t="str">
        <f t="shared" si="110"/>
        <v>DISTRIBUCION VOLUMEN X CRITERIO (kg ó litros)Gaseosas100-200MIL</v>
      </c>
      <c r="B3347" s="10">
        <v>0</v>
      </c>
      <c r="C3347" s="10">
        <v>0</v>
      </c>
      <c r="D3347" s="10" t="s">
        <v>14</v>
      </c>
      <c r="E3347" s="84">
        <v>3.0730923417764182</v>
      </c>
      <c r="F3347" s="84">
        <v>3.3609940540179655</v>
      </c>
      <c r="G3347" s="84">
        <v>3.4646411066750615</v>
      </c>
      <c r="H3347" s="11">
        <v>0</v>
      </c>
      <c r="I3347" s="11">
        <v>0</v>
      </c>
      <c r="J3347" s="11">
        <v>0</v>
      </c>
      <c r="K3347" s="11">
        <v>0</v>
      </c>
      <c r="L3347" s="11">
        <v>0</v>
      </c>
      <c r="M3347" s="11">
        <v>0</v>
      </c>
      <c r="N3347" s="11"/>
      <c r="O3347" s="11"/>
    </row>
    <row r="3348" spans="1:15" x14ac:dyDescent="0.35">
      <c r="A3348" s="10" t="str">
        <f t="shared" si="110"/>
        <v>DISTRIBUCION VOLUMEN X CRITERIO (kg ó litros)Gaseosas200-500MIL</v>
      </c>
      <c r="B3348" s="10">
        <v>0</v>
      </c>
      <c r="C3348" s="10">
        <v>0</v>
      </c>
      <c r="D3348" s="10" t="s">
        <v>15</v>
      </c>
      <c r="E3348" s="84">
        <v>7.9836345367391024</v>
      </c>
      <c r="F3348" s="84">
        <v>8.2417865616298123</v>
      </c>
      <c r="G3348" s="84">
        <v>8.9286701580067014</v>
      </c>
      <c r="H3348" s="11">
        <v>0</v>
      </c>
      <c r="I3348" s="11">
        <v>0</v>
      </c>
      <c r="J3348" s="11">
        <v>0</v>
      </c>
      <c r="K3348" s="11">
        <v>0</v>
      </c>
      <c r="L3348" s="11">
        <v>0</v>
      </c>
      <c r="M3348" s="11">
        <v>0</v>
      </c>
      <c r="N3348" s="11"/>
      <c r="O3348" s="11"/>
    </row>
    <row r="3349" spans="1:15" x14ac:dyDescent="0.35">
      <c r="A3349" s="10" t="str">
        <f t="shared" si="110"/>
        <v>DISTRIBUCION VOLUMEN X CRITERIO (kg ó litros)Gaseosas&gt;500MIL</v>
      </c>
      <c r="B3349" s="10">
        <v>0</v>
      </c>
      <c r="C3349" s="10">
        <v>0</v>
      </c>
      <c r="D3349" s="10" t="s">
        <v>16</v>
      </c>
      <c r="E3349" s="84">
        <v>51.494153656951049</v>
      </c>
      <c r="F3349" s="84">
        <v>47.064103473579458</v>
      </c>
      <c r="G3349" s="84">
        <v>37.487974484596776</v>
      </c>
      <c r="H3349" s="11">
        <v>0</v>
      </c>
      <c r="I3349" s="11">
        <v>0</v>
      </c>
      <c r="J3349" s="11">
        <v>0</v>
      </c>
      <c r="K3349" s="11">
        <v>0</v>
      </c>
      <c r="L3349" s="11">
        <v>0</v>
      </c>
      <c r="M3349" s="11">
        <v>0</v>
      </c>
      <c r="N3349" s="11"/>
      <c r="O3349" s="11"/>
    </row>
    <row r="3350" spans="1:15" x14ac:dyDescent="0.35">
      <c r="A3350" s="10" t="str">
        <f t="shared" si="110"/>
        <v>DISTRIBUCION VOLUMEN X CRITERIO (kg ó litros)GaseosasDE 15 A 19 AÑOS</v>
      </c>
      <c r="B3350" s="10">
        <v>0</v>
      </c>
      <c r="C3350" s="10">
        <v>0</v>
      </c>
      <c r="D3350" s="10" t="s">
        <v>35</v>
      </c>
      <c r="E3350" s="84">
        <v>0.52732028639181139</v>
      </c>
      <c r="F3350" s="84">
        <v>7.9782905513251858</v>
      </c>
      <c r="G3350" s="84">
        <v>0.41663034278319483</v>
      </c>
      <c r="H3350" s="11">
        <v>0</v>
      </c>
      <c r="I3350" s="11">
        <v>0</v>
      </c>
      <c r="J3350" s="11">
        <v>0</v>
      </c>
      <c r="K3350" s="11">
        <v>0</v>
      </c>
      <c r="L3350" s="11">
        <v>0</v>
      </c>
      <c r="M3350" s="11">
        <v>0</v>
      </c>
      <c r="N3350" s="11"/>
      <c r="O3350" s="11"/>
    </row>
    <row r="3351" spans="1:15" x14ac:dyDescent="0.35">
      <c r="A3351" s="10" t="str">
        <f t="shared" si="110"/>
        <v>DISTRIBUCION VOLUMEN X CRITERIO (kg ó litros)GaseosasDE 20 A 24 AÑOS</v>
      </c>
      <c r="B3351" s="10">
        <v>0</v>
      </c>
      <c r="C3351" s="10">
        <v>0</v>
      </c>
      <c r="D3351" s="10" t="s">
        <v>36</v>
      </c>
      <c r="E3351" s="84">
        <v>0.79549846492501552</v>
      </c>
      <c r="F3351" s="84">
        <v>0.11008918513999032</v>
      </c>
      <c r="G3351" s="84">
        <v>0.37302411607373082</v>
      </c>
      <c r="H3351" s="11">
        <v>0</v>
      </c>
      <c r="I3351" s="11">
        <v>0</v>
      </c>
      <c r="J3351" s="11">
        <v>0</v>
      </c>
      <c r="K3351" s="11">
        <v>0</v>
      </c>
      <c r="L3351" s="11">
        <v>0</v>
      </c>
      <c r="M3351" s="11">
        <v>0</v>
      </c>
      <c r="N3351" s="11"/>
      <c r="O3351" s="11"/>
    </row>
    <row r="3352" spans="1:15" x14ac:dyDescent="0.35">
      <c r="A3352" s="10" t="str">
        <f t="shared" si="110"/>
        <v>DISTRIBUCION VOLUMEN X CRITERIO (kg ó litros)GaseosasDE 25 A 34 AÑOS</v>
      </c>
      <c r="B3352" s="10">
        <v>0</v>
      </c>
      <c r="C3352" s="10">
        <v>0</v>
      </c>
      <c r="D3352" s="10" t="s">
        <v>37</v>
      </c>
      <c r="E3352" s="84">
        <v>1.8750832007361051</v>
      </c>
      <c r="F3352" s="84">
        <v>1.3218399222599779</v>
      </c>
      <c r="G3352" s="84">
        <v>1.4244537676608759</v>
      </c>
      <c r="H3352" s="11">
        <v>0</v>
      </c>
      <c r="I3352" s="11">
        <v>0</v>
      </c>
      <c r="J3352" s="11">
        <v>0</v>
      </c>
      <c r="K3352" s="11">
        <v>0</v>
      </c>
      <c r="L3352" s="11">
        <v>0</v>
      </c>
      <c r="M3352" s="11">
        <v>0</v>
      </c>
      <c r="N3352" s="11"/>
      <c r="O3352" s="11"/>
    </row>
    <row r="3353" spans="1:15" x14ac:dyDescent="0.35">
      <c r="A3353" s="10" t="str">
        <f t="shared" si="110"/>
        <v>DISTRIBUCION VOLUMEN X CRITERIO (kg ó litros)GaseosasDE 35 A 49 AÑOS</v>
      </c>
      <c r="B3353" s="10">
        <v>0</v>
      </c>
      <c r="C3353" s="10">
        <v>0</v>
      </c>
      <c r="D3353" s="10" t="s">
        <v>38</v>
      </c>
      <c r="E3353" s="84">
        <v>9.0349637573003712</v>
      </c>
      <c r="F3353" s="84">
        <v>9.8414857004566905</v>
      </c>
      <c r="G3353" s="84">
        <v>7.225284967573316</v>
      </c>
      <c r="H3353" s="11">
        <v>0</v>
      </c>
      <c r="I3353" s="11">
        <v>0</v>
      </c>
      <c r="J3353" s="11">
        <v>0</v>
      </c>
      <c r="K3353" s="11">
        <v>0</v>
      </c>
      <c r="L3353" s="11">
        <v>0</v>
      </c>
      <c r="M3353" s="11">
        <v>0</v>
      </c>
      <c r="N3353" s="11"/>
      <c r="O3353" s="11"/>
    </row>
    <row r="3354" spans="1:15" x14ac:dyDescent="0.35">
      <c r="A3354" s="10" t="str">
        <f t="shared" si="110"/>
        <v>DISTRIBUCION VOLUMEN X CRITERIO (kg ó litros)GaseosasDE 50 A 59 AÑOS</v>
      </c>
      <c r="B3354" s="10">
        <v>0</v>
      </c>
      <c r="C3354" s="10">
        <v>0</v>
      </c>
      <c r="D3354" s="10" t="s">
        <v>39</v>
      </c>
      <c r="E3354" s="84">
        <v>16.833272803868773</v>
      </c>
      <c r="F3354" s="84">
        <v>17.792571062735462</v>
      </c>
      <c r="G3354" s="84">
        <v>18.662861304626396</v>
      </c>
      <c r="H3354" s="11">
        <v>0</v>
      </c>
      <c r="I3354" s="11">
        <v>0</v>
      </c>
      <c r="J3354" s="11">
        <v>0</v>
      </c>
      <c r="K3354" s="11">
        <v>0</v>
      </c>
      <c r="L3354" s="11">
        <v>0</v>
      </c>
      <c r="M3354" s="11">
        <v>0</v>
      </c>
      <c r="N3354" s="11"/>
      <c r="O3354" s="11"/>
    </row>
    <row r="3355" spans="1:15" x14ac:dyDescent="0.35">
      <c r="A3355" s="10" t="str">
        <f t="shared" si="110"/>
        <v>DISTRIBUCION VOLUMEN X CRITERIO (kg ó litros)GaseosasDE 60 A 75 AÑOS</v>
      </c>
      <c r="B3355" s="10">
        <v>0</v>
      </c>
      <c r="C3355" s="10">
        <v>0</v>
      </c>
      <c r="D3355" s="10" t="s">
        <v>40</v>
      </c>
      <c r="E3355" s="84">
        <v>70.933867670236694</v>
      </c>
      <c r="F3355" s="84">
        <v>62.955723583146785</v>
      </c>
      <c r="G3355" s="84">
        <v>71.897747419920293</v>
      </c>
      <c r="H3355" s="11">
        <v>0</v>
      </c>
      <c r="I3355" s="11">
        <v>0</v>
      </c>
      <c r="J3355" s="11">
        <v>0</v>
      </c>
      <c r="K3355" s="11">
        <v>0</v>
      </c>
      <c r="L3355" s="11">
        <v>0</v>
      </c>
      <c r="M3355" s="11">
        <v>0</v>
      </c>
      <c r="N3355" s="11"/>
      <c r="O3355" s="11"/>
    </row>
    <row r="3356" spans="1:15" x14ac:dyDescent="0.35">
      <c r="A3356" s="10" t="str">
        <f t="shared" si="110"/>
        <v>DISTRIBUCION VOLUMEN X CRITERIO (kg ó litros)GaseosasNIVEL ALTO</v>
      </c>
      <c r="B3356" s="10">
        <v>0</v>
      </c>
      <c r="C3356" s="10">
        <v>0</v>
      </c>
      <c r="D3356" s="10" t="s">
        <v>203</v>
      </c>
      <c r="E3356" s="84">
        <v>11.625025911102913</v>
      </c>
      <c r="F3356" s="84">
        <v>20.864324932497908</v>
      </c>
      <c r="G3356" s="84">
        <v>19.917753222113031</v>
      </c>
      <c r="H3356" s="11">
        <v>0</v>
      </c>
      <c r="I3356" s="11">
        <v>0</v>
      </c>
      <c r="J3356" s="11">
        <v>0</v>
      </c>
      <c r="K3356" s="11">
        <v>0</v>
      </c>
      <c r="L3356" s="11">
        <v>0</v>
      </c>
      <c r="M3356" s="11">
        <v>0</v>
      </c>
      <c r="N3356" s="11"/>
      <c r="O3356" s="11"/>
    </row>
    <row r="3357" spans="1:15" x14ac:dyDescent="0.35">
      <c r="A3357" s="10" t="str">
        <f t="shared" si="110"/>
        <v>DISTRIBUCION VOLUMEN X CRITERIO (kg ó litros)GaseosasNIVEL MEDIO ALTO</v>
      </c>
      <c r="B3357" s="10">
        <v>0</v>
      </c>
      <c r="C3357" s="10">
        <v>0</v>
      </c>
      <c r="D3357" s="10" t="s">
        <v>204</v>
      </c>
      <c r="E3357" s="84">
        <v>5.7267495796416972</v>
      </c>
      <c r="F3357" s="84">
        <v>6.646047562308584</v>
      </c>
      <c r="G3357" s="84">
        <v>5.5555216515140282</v>
      </c>
      <c r="H3357" s="11">
        <v>0</v>
      </c>
      <c r="I3357" s="11">
        <v>0</v>
      </c>
      <c r="J3357" s="11">
        <v>0</v>
      </c>
      <c r="K3357" s="11">
        <v>0</v>
      </c>
      <c r="L3357" s="11">
        <v>0</v>
      </c>
      <c r="M3357" s="11">
        <v>0</v>
      </c>
      <c r="N3357" s="11"/>
      <c r="O3357" s="11"/>
    </row>
    <row r="3358" spans="1:15" x14ac:dyDescent="0.35">
      <c r="A3358" s="10" t="str">
        <f t="shared" si="110"/>
        <v>DISTRIBUCION VOLUMEN X CRITERIO (kg ó litros)GaseosasNIVEL MEDIO</v>
      </c>
      <c r="B3358" s="10">
        <v>0</v>
      </c>
      <c r="C3358" s="10">
        <v>0</v>
      </c>
      <c r="D3358" s="10" t="s">
        <v>205</v>
      </c>
      <c r="E3358" s="84">
        <v>42.09207264847425</v>
      </c>
      <c r="F3358" s="84">
        <v>17.117381720412787</v>
      </c>
      <c r="G3358" s="84">
        <v>19.644426224924267</v>
      </c>
      <c r="H3358" s="11">
        <v>0</v>
      </c>
      <c r="I3358" s="11">
        <v>0</v>
      </c>
      <c r="J3358" s="11">
        <v>0</v>
      </c>
      <c r="K3358" s="11">
        <v>0</v>
      </c>
      <c r="L3358" s="11">
        <v>0</v>
      </c>
      <c r="M3358" s="11">
        <v>0</v>
      </c>
      <c r="N3358" s="11"/>
      <c r="O3358" s="11"/>
    </row>
    <row r="3359" spans="1:15" x14ac:dyDescent="0.35">
      <c r="A3359" s="10" t="str">
        <f t="shared" si="110"/>
        <v>DISTRIBUCION VOLUMEN X CRITERIO (kg ó litros)GaseosasNIVEL MEDIO BAJO</v>
      </c>
      <c r="B3359" s="10">
        <v>0</v>
      </c>
      <c r="C3359" s="10">
        <v>0</v>
      </c>
      <c r="D3359" s="10" t="s">
        <v>206</v>
      </c>
      <c r="E3359" s="84">
        <v>24.052212364477331</v>
      </c>
      <c r="F3359" s="84">
        <v>37.701421369504473</v>
      </c>
      <c r="G3359" s="84">
        <v>32.548979599227266</v>
      </c>
      <c r="H3359" s="11">
        <v>0</v>
      </c>
      <c r="I3359" s="11">
        <v>0</v>
      </c>
      <c r="J3359" s="11">
        <v>0</v>
      </c>
      <c r="K3359" s="11">
        <v>0</v>
      </c>
      <c r="L3359" s="11">
        <v>0</v>
      </c>
      <c r="M3359" s="11">
        <v>0</v>
      </c>
      <c r="N3359" s="11"/>
      <c r="O3359" s="11"/>
    </row>
    <row r="3360" spans="1:15" x14ac:dyDescent="0.35">
      <c r="A3360" s="10" t="str">
        <f t="shared" si="110"/>
        <v>DISTRIBUCION VOLUMEN X CRITERIO (kg ó litros)GaseosasNIVEL BAJO</v>
      </c>
      <c r="B3360" s="10">
        <v>0</v>
      </c>
      <c r="C3360" s="10">
        <v>0</v>
      </c>
      <c r="D3360" s="10" t="s">
        <v>207</v>
      </c>
      <c r="E3360" s="84">
        <v>16.50393994131964</v>
      </c>
      <c r="F3360" s="84">
        <v>17.670814323972579</v>
      </c>
      <c r="G3360" s="84">
        <v>22.333318611026851</v>
      </c>
      <c r="H3360" s="11">
        <v>0</v>
      </c>
      <c r="I3360" s="11">
        <v>0</v>
      </c>
      <c r="J3360" s="11">
        <v>0</v>
      </c>
      <c r="K3360" s="11">
        <v>0</v>
      </c>
      <c r="L3360" s="11">
        <v>0</v>
      </c>
      <c r="M3360" s="11">
        <v>0</v>
      </c>
      <c r="N3360" s="11"/>
      <c r="O3360" s="11"/>
    </row>
    <row r="3361" spans="1:15" x14ac:dyDescent="0.35">
      <c r="A3361" s="10" t="str">
        <f t="shared" si="110"/>
        <v>DISTRIBUCION VOLUMEN X CRITERIO (kg ó litros)GaseosasHOMBRE</v>
      </c>
      <c r="B3361" s="10">
        <v>0</v>
      </c>
      <c r="C3361" s="10">
        <v>0</v>
      </c>
      <c r="D3361" s="10" t="s">
        <v>17</v>
      </c>
      <c r="E3361" s="84">
        <v>68.147580052432232</v>
      </c>
      <c r="F3361" s="84">
        <v>63.36761489645307</v>
      </c>
      <c r="G3361" s="84">
        <v>65.573459525488559</v>
      </c>
      <c r="H3361" s="11">
        <v>0</v>
      </c>
      <c r="I3361" s="11">
        <v>0</v>
      </c>
      <c r="J3361" s="11">
        <v>0</v>
      </c>
      <c r="K3361" s="11">
        <v>0</v>
      </c>
      <c r="L3361" s="11">
        <v>0</v>
      </c>
      <c r="M3361" s="11">
        <v>0</v>
      </c>
      <c r="N3361" s="11"/>
      <c r="O3361" s="11"/>
    </row>
    <row r="3362" spans="1:15" x14ac:dyDescent="0.35">
      <c r="A3362" s="10" t="str">
        <f t="shared" si="110"/>
        <v>DISTRIBUCION VOLUMEN X CRITERIO (kg ó litros)GaseosasMUJER</v>
      </c>
      <c r="B3362" s="10">
        <v>0</v>
      </c>
      <c r="C3362" s="10">
        <v>0</v>
      </c>
      <c r="D3362" s="10" t="s">
        <v>18</v>
      </c>
      <c r="E3362" s="84">
        <v>31.852414504847015</v>
      </c>
      <c r="F3362" s="84">
        <v>36.632383739857232</v>
      </c>
      <c r="G3362" s="84">
        <v>34.426538278952265</v>
      </c>
      <c r="H3362" s="11">
        <v>0</v>
      </c>
      <c r="I3362" s="11">
        <v>0</v>
      </c>
      <c r="J3362" s="11">
        <v>0</v>
      </c>
      <c r="K3362" s="11">
        <v>0</v>
      </c>
      <c r="L3362" s="11">
        <v>0</v>
      </c>
      <c r="M3362" s="11">
        <v>0</v>
      </c>
      <c r="N3362" s="11"/>
      <c r="O3362" s="11"/>
    </row>
    <row r="3363" spans="1:15" x14ac:dyDescent="0.35">
      <c r="A3363" s="10" t="str">
        <f>$B$1713&amp;$C$3363&amp;D3363</f>
        <v>DISTRIBUCION VOLUMEN X CRITERIO (kg ó litros)Bebidas Zumo+LecheT.ESPAÑA</v>
      </c>
      <c r="B3363" s="10">
        <v>0</v>
      </c>
      <c r="C3363" s="10" t="s">
        <v>162</v>
      </c>
      <c r="D3363" s="10" t="s">
        <v>32</v>
      </c>
      <c r="E3363" s="84">
        <v>100</v>
      </c>
      <c r="F3363" s="84">
        <v>100</v>
      </c>
      <c r="G3363" s="84">
        <v>100</v>
      </c>
      <c r="H3363" s="11">
        <v>0</v>
      </c>
      <c r="I3363" s="11">
        <v>0</v>
      </c>
      <c r="J3363" s="11">
        <v>0</v>
      </c>
      <c r="K3363" s="11">
        <v>0</v>
      </c>
      <c r="L3363" s="11">
        <v>0</v>
      </c>
      <c r="M3363" s="11">
        <v>0</v>
      </c>
      <c r="N3363" s="11"/>
      <c r="O3363" s="11"/>
    </row>
    <row r="3364" spans="1:15" x14ac:dyDescent="0.35">
      <c r="A3364" s="10" t="str">
        <f t="shared" ref="A3364:A3392" si="111">$B$1713&amp;$C$3363&amp;D3364</f>
        <v>DISTRIBUCION VOLUMEN X CRITERIO (kg ó litros)Bebidas Zumo+LecheBCN AM</v>
      </c>
      <c r="B3364" s="10">
        <v>0</v>
      </c>
      <c r="C3364" s="10">
        <v>0</v>
      </c>
      <c r="D3364" s="10" t="s">
        <v>1</v>
      </c>
      <c r="E3364" s="84">
        <v>2.7557633622059612</v>
      </c>
      <c r="F3364" s="84">
        <v>3.504801443177624</v>
      </c>
      <c r="G3364" s="84">
        <v>7.1429513207167918</v>
      </c>
      <c r="H3364" s="11">
        <v>0</v>
      </c>
      <c r="I3364" s="11">
        <v>0</v>
      </c>
      <c r="J3364" s="11">
        <v>0</v>
      </c>
      <c r="K3364" s="11">
        <v>0</v>
      </c>
      <c r="L3364" s="11">
        <v>0</v>
      </c>
      <c r="M3364" s="11">
        <v>0</v>
      </c>
      <c r="N3364" s="11"/>
      <c r="O3364" s="11"/>
    </row>
    <row r="3365" spans="1:15" x14ac:dyDescent="0.35">
      <c r="A3365" s="10" t="str">
        <f t="shared" si="111"/>
        <v>DISTRIBUCION VOLUMEN X CRITERIO (kg ó litros)Bebidas Zumo+LecheREST.CAT ARAGON</v>
      </c>
      <c r="B3365" s="10">
        <v>0</v>
      </c>
      <c r="C3365" s="10">
        <v>0</v>
      </c>
      <c r="D3365" s="10" t="s">
        <v>2</v>
      </c>
      <c r="E3365" s="84">
        <v>5.4794744175953873</v>
      </c>
      <c r="F3365" s="84">
        <v>4.5314094746159732</v>
      </c>
      <c r="G3365" s="84">
        <v>6.3601611411246957</v>
      </c>
      <c r="H3365" s="11">
        <v>0</v>
      </c>
      <c r="I3365" s="11">
        <v>0</v>
      </c>
      <c r="J3365" s="11">
        <v>0</v>
      </c>
      <c r="K3365" s="11">
        <v>0</v>
      </c>
      <c r="L3365" s="11">
        <v>0</v>
      </c>
      <c r="M3365" s="11">
        <v>0</v>
      </c>
      <c r="N3365" s="11"/>
      <c r="O3365" s="11"/>
    </row>
    <row r="3366" spans="1:15" x14ac:dyDescent="0.35">
      <c r="A3366" s="10" t="str">
        <f t="shared" si="111"/>
        <v>DISTRIBUCION VOLUMEN X CRITERIO (kg ó litros)Bebidas Zumo+LecheLEVANTE</v>
      </c>
      <c r="B3366" s="10">
        <v>0</v>
      </c>
      <c r="C3366" s="10">
        <v>0</v>
      </c>
      <c r="D3366" s="10" t="s">
        <v>3</v>
      </c>
      <c r="E3366" s="84">
        <v>13.969864710402277</v>
      </c>
      <c r="F3366" s="84">
        <v>19.850045406936356</v>
      </c>
      <c r="G3366" s="84">
        <v>8.708725293122157</v>
      </c>
      <c r="H3366" s="11">
        <v>0</v>
      </c>
      <c r="I3366" s="11">
        <v>0</v>
      </c>
      <c r="J3366" s="11">
        <v>0</v>
      </c>
      <c r="K3366" s="11">
        <v>0</v>
      </c>
      <c r="L3366" s="11">
        <v>0</v>
      </c>
      <c r="M3366" s="11">
        <v>0</v>
      </c>
      <c r="N3366" s="11"/>
      <c r="O3366" s="11"/>
    </row>
    <row r="3367" spans="1:15" x14ac:dyDescent="0.35">
      <c r="A3367" s="10" t="str">
        <f t="shared" si="111"/>
        <v>DISTRIBUCION VOLUMEN X CRITERIO (kg ó litros)Bebidas Zumo+LecheANDALUCIA</v>
      </c>
      <c r="B3367" s="10">
        <v>0</v>
      </c>
      <c r="C3367" s="10">
        <v>0</v>
      </c>
      <c r="D3367" s="10" t="s">
        <v>4</v>
      </c>
      <c r="E3367" s="84">
        <v>39.919854880675764</v>
      </c>
      <c r="F3367" s="84">
        <v>16.037603366135944</v>
      </c>
      <c r="G3367" s="84">
        <v>13.189358069206648</v>
      </c>
      <c r="H3367" s="11">
        <v>0</v>
      </c>
      <c r="I3367" s="11">
        <v>0</v>
      </c>
      <c r="J3367" s="11">
        <v>0</v>
      </c>
      <c r="K3367" s="11">
        <v>0</v>
      </c>
      <c r="L3367" s="11">
        <v>0</v>
      </c>
      <c r="M3367" s="11">
        <v>0</v>
      </c>
      <c r="N3367" s="11"/>
      <c r="O3367" s="11"/>
    </row>
    <row r="3368" spans="1:15" x14ac:dyDescent="0.35">
      <c r="A3368" s="10" t="str">
        <f t="shared" si="111"/>
        <v>DISTRIBUCION VOLUMEN X CRITERIO (kg ó litros)Bebidas Zumo+LecheMDD AM</v>
      </c>
      <c r="B3368" s="10">
        <v>0</v>
      </c>
      <c r="C3368" s="10">
        <v>0</v>
      </c>
      <c r="D3368" s="10" t="s">
        <v>5</v>
      </c>
      <c r="E3368" s="84">
        <v>5.9428689985636645</v>
      </c>
      <c r="F3368" s="84">
        <v>24.554242742312677</v>
      </c>
      <c r="G3368" s="84">
        <v>33.601722339752108</v>
      </c>
      <c r="H3368" s="11">
        <v>0</v>
      </c>
      <c r="I3368" s="11">
        <v>0</v>
      </c>
      <c r="J3368" s="11">
        <v>0</v>
      </c>
      <c r="K3368" s="11">
        <v>0</v>
      </c>
      <c r="L3368" s="11">
        <v>0</v>
      </c>
      <c r="M3368" s="11">
        <v>0</v>
      </c>
      <c r="N3368" s="11"/>
      <c r="O3368" s="11"/>
    </row>
    <row r="3369" spans="1:15" x14ac:dyDescent="0.35">
      <c r="A3369" s="10" t="str">
        <f t="shared" si="111"/>
        <v>DISTRIBUCION VOLUMEN X CRITERIO (kg ó litros)Bebidas Zumo+LecheRTO CENTRO</v>
      </c>
      <c r="B3369" s="10">
        <v>0</v>
      </c>
      <c r="C3369" s="10">
        <v>0</v>
      </c>
      <c r="D3369" s="10" t="s">
        <v>6</v>
      </c>
      <c r="E3369" s="84">
        <v>10.946056709101128</v>
      </c>
      <c r="F3369" s="84">
        <v>6.9741483442448331</v>
      </c>
      <c r="G3369" s="84">
        <v>9.5506467477920562</v>
      </c>
      <c r="H3369" s="11">
        <v>0</v>
      </c>
      <c r="I3369" s="11">
        <v>0</v>
      </c>
      <c r="J3369" s="11">
        <v>0</v>
      </c>
      <c r="K3369" s="11">
        <v>0</v>
      </c>
      <c r="L3369" s="11">
        <v>0</v>
      </c>
      <c r="M3369" s="11">
        <v>0</v>
      </c>
      <c r="N3369" s="11"/>
      <c r="O3369" s="11"/>
    </row>
    <row r="3370" spans="1:15" x14ac:dyDescent="0.35">
      <c r="A3370" s="10" t="str">
        <f t="shared" si="111"/>
        <v>DISTRIBUCION VOLUMEN X CRITERIO (kg ó litros)Bebidas Zumo+LecheNORTE-CENTRO</v>
      </c>
      <c r="B3370" s="10">
        <v>0</v>
      </c>
      <c r="C3370" s="10">
        <v>0</v>
      </c>
      <c r="D3370" s="10" t="s">
        <v>7</v>
      </c>
      <c r="E3370" s="84">
        <v>10.314569928345652</v>
      </c>
      <c r="F3370" s="84">
        <v>11.642034925516631</v>
      </c>
      <c r="G3370" s="84">
        <v>10.735838433886283</v>
      </c>
      <c r="H3370" s="11">
        <v>0</v>
      </c>
      <c r="I3370" s="11">
        <v>0</v>
      </c>
      <c r="J3370" s="11">
        <v>0</v>
      </c>
      <c r="K3370" s="11">
        <v>0</v>
      </c>
      <c r="L3370" s="11">
        <v>0</v>
      </c>
      <c r="M3370" s="11">
        <v>0</v>
      </c>
      <c r="N3370" s="11"/>
      <c r="O3370" s="11"/>
    </row>
    <row r="3371" spans="1:15" x14ac:dyDescent="0.35">
      <c r="A3371" s="10" t="str">
        <f t="shared" si="111"/>
        <v>DISTRIBUCION VOLUMEN X CRITERIO (kg ó litros)Bebidas Zumo+LecheNOROESTE</v>
      </c>
      <c r="B3371" s="10">
        <v>0</v>
      </c>
      <c r="C3371" s="10">
        <v>0</v>
      </c>
      <c r="D3371" s="10" t="s">
        <v>8</v>
      </c>
      <c r="E3371" s="84">
        <v>10.671534294932057</v>
      </c>
      <c r="F3371" s="84">
        <v>12.905709433377796</v>
      </c>
      <c r="G3371" s="84">
        <v>10.71057503431825</v>
      </c>
      <c r="H3371" s="11">
        <v>0</v>
      </c>
      <c r="I3371" s="11">
        <v>0</v>
      </c>
      <c r="J3371" s="11">
        <v>0</v>
      </c>
      <c r="K3371" s="11">
        <v>0</v>
      </c>
      <c r="L3371" s="11">
        <v>0</v>
      </c>
      <c r="M3371" s="11">
        <v>0</v>
      </c>
      <c r="N3371" s="11"/>
      <c r="O3371" s="11"/>
    </row>
    <row r="3372" spans="1:15" x14ac:dyDescent="0.35">
      <c r="A3372" s="10" t="str">
        <f t="shared" si="111"/>
        <v>DISTRIBUCION VOLUMEN X CRITERIO (kg ó litros)Bebidas Zumo+Leche&lt;2MIL</v>
      </c>
      <c r="B3372" s="10">
        <v>0</v>
      </c>
      <c r="C3372" s="10">
        <v>0</v>
      </c>
      <c r="D3372" s="10" t="s">
        <v>9</v>
      </c>
      <c r="E3372" s="84">
        <v>2.5260371798378278</v>
      </c>
      <c r="F3372" s="84">
        <v>3.2795698214740829</v>
      </c>
      <c r="G3372" s="84">
        <v>2.0933831768113893</v>
      </c>
      <c r="H3372" s="11">
        <v>0</v>
      </c>
      <c r="I3372" s="11">
        <v>0</v>
      </c>
      <c r="J3372" s="11">
        <v>0</v>
      </c>
      <c r="K3372" s="11">
        <v>0</v>
      </c>
      <c r="L3372" s="11">
        <v>0</v>
      </c>
      <c r="M3372" s="11">
        <v>0</v>
      </c>
      <c r="N3372" s="11"/>
      <c r="O3372" s="11"/>
    </row>
    <row r="3373" spans="1:15" x14ac:dyDescent="0.35">
      <c r="A3373" s="10" t="str">
        <f t="shared" si="111"/>
        <v>DISTRIBUCION VOLUMEN X CRITERIO (kg ó litros)Bebidas Zumo+Leche2-5MIL</v>
      </c>
      <c r="B3373" s="10">
        <v>0</v>
      </c>
      <c r="C3373" s="10">
        <v>0</v>
      </c>
      <c r="D3373" s="10" t="s">
        <v>10</v>
      </c>
      <c r="E3373" s="84">
        <v>9.1615793142507975</v>
      </c>
      <c r="F3373" s="84">
        <v>5.3182808989149688</v>
      </c>
      <c r="G3373" s="84">
        <v>2.0549026105030994</v>
      </c>
      <c r="H3373" s="11">
        <v>0</v>
      </c>
      <c r="I3373" s="11">
        <v>0</v>
      </c>
      <c r="J3373" s="11">
        <v>0</v>
      </c>
      <c r="K3373" s="11">
        <v>0</v>
      </c>
      <c r="L3373" s="11">
        <v>0</v>
      </c>
      <c r="M3373" s="11">
        <v>0</v>
      </c>
      <c r="N3373" s="11"/>
      <c r="O3373" s="11"/>
    </row>
    <row r="3374" spans="1:15" x14ac:dyDescent="0.35">
      <c r="A3374" s="10" t="str">
        <f t="shared" si="111"/>
        <v>DISTRIBUCION VOLUMEN X CRITERIO (kg ó litros)Bebidas Zumo+Leche5-10MIL</v>
      </c>
      <c r="B3374" s="10">
        <v>0</v>
      </c>
      <c r="C3374" s="10">
        <v>0</v>
      </c>
      <c r="D3374" s="10" t="s">
        <v>11</v>
      </c>
      <c r="E3374" s="84">
        <v>18.842982509582917</v>
      </c>
      <c r="F3374" s="84">
        <v>7.1718035769334696</v>
      </c>
      <c r="G3374" s="84">
        <v>9.8690604167321592</v>
      </c>
      <c r="H3374" s="11">
        <v>0</v>
      </c>
      <c r="I3374" s="11">
        <v>0</v>
      </c>
      <c r="J3374" s="11">
        <v>0</v>
      </c>
      <c r="K3374" s="11">
        <v>0</v>
      </c>
      <c r="L3374" s="11">
        <v>0</v>
      </c>
      <c r="M3374" s="11">
        <v>0</v>
      </c>
      <c r="N3374" s="11"/>
      <c r="O3374" s="11"/>
    </row>
    <row r="3375" spans="1:15" x14ac:dyDescent="0.35">
      <c r="A3375" s="10" t="str">
        <f t="shared" si="111"/>
        <v>DISTRIBUCION VOLUMEN X CRITERIO (kg ó litros)Bebidas Zumo+Leche10-30MIL</v>
      </c>
      <c r="B3375" s="10">
        <v>0</v>
      </c>
      <c r="C3375" s="10">
        <v>0</v>
      </c>
      <c r="D3375" s="10" t="s">
        <v>12</v>
      </c>
      <c r="E3375" s="84">
        <v>11.576262026477922</v>
      </c>
      <c r="F3375" s="84">
        <v>13.645211756486331</v>
      </c>
      <c r="G3375" s="84">
        <v>13.213781392804169</v>
      </c>
      <c r="H3375" s="11">
        <v>0</v>
      </c>
      <c r="I3375" s="11">
        <v>0</v>
      </c>
      <c r="J3375" s="11">
        <v>0</v>
      </c>
      <c r="K3375" s="11">
        <v>0</v>
      </c>
      <c r="L3375" s="11">
        <v>0</v>
      </c>
      <c r="M3375" s="11">
        <v>0</v>
      </c>
      <c r="N3375" s="11"/>
      <c r="O3375" s="11"/>
    </row>
    <row r="3376" spans="1:15" x14ac:dyDescent="0.35">
      <c r="A3376" s="10" t="str">
        <f t="shared" si="111"/>
        <v>DISTRIBUCION VOLUMEN X CRITERIO (kg ó litros)Bebidas Zumo+Leche30-100MIL</v>
      </c>
      <c r="B3376" s="10">
        <v>0</v>
      </c>
      <c r="C3376" s="10">
        <v>0</v>
      </c>
      <c r="D3376" s="10" t="s">
        <v>13</v>
      </c>
      <c r="E3376" s="84">
        <v>28.854286360918955</v>
      </c>
      <c r="F3376" s="84">
        <v>17.559427769941244</v>
      </c>
      <c r="G3376" s="84">
        <v>14.644567058956898</v>
      </c>
      <c r="H3376" s="11">
        <v>0</v>
      </c>
      <c r="I3376" s="11">
        <v>0</v>
      </c>
      <c r="J3376" s="11">
        <v>0</v>
      </c>
      <c r="K3376" s="11">
        <v>0</v>
      </c>
      <c r="L3376" s="11">
        <v>0</v>
      </c>
      <c r="M3376" s="11">
        <v>0</v>
      </c>
      <c r="N3376" s="11"/>
      <c r="O3376" s="11"/>
    </row>
    <row r="3377" spans="1:15" x14ac:dyDescent="0.35">
      <c r="A3377" s="10" t="str">
        <f t="shared" si="111"/>
        <v>DISTRIBUCION VOLUMEN X CRITERIO (kg ó litros)Bebidas Zumo+Leche100-200MIL</v>
      </c>
      <c r="B3377" s="10">
        <v>0</v>
      </c>
      <c r="C3377" s="10">
        <v>0</v>
      </c>
      <c r="D3377" s="10" t="s">
        <v>14</v>
      </c>
      <c r="E3377" s="84">
        <v>5.2726813454219634</v>
      </c>
      <c r="F3377" s="84">
        <v>4.8734075308053848</v>
      </c>
      <c r="G3377" s="84">
        <v>5.6496987656623165</v>
      </c>
      <c r="H3377" s="11">
        <v>0</v>
      </c>
      <c r="I3377" s="11">
        <v>0</v>
      </c>
      <c r="J3377" s="11">
        <v>0</v>
      </c>
      <c r="K3377" s="11">
        <v>0</v>
      </c>
      <c r="L3377" s="11">
        <v>0</v>
      </c>
      <c r="M3377" s="11">
        <v>0</v>
      </c>
      <c r="N3377" s="11"/>
      <c r="O3377" s="11"/>
    </row>
    <row r="3378" spans="1:15" x14ac:dyDescent="0.35">
      <c r="A3378" s="10" t="str">
        <f t="shared" si="111"/>
        <v>DISTRIBUCION VOLUMEN X CRITERIO (kg ó litros)Bebidas Zumo+Leche200-500MIL</v>
      </c>
      <c r="B3378" s="10">
        <v>0</v>
      </c>
      <c r="C3378" s="10">
        <v>0</v>
      </c>
      <c r="D3378" s="10" t="s">
        <v>15</v>
      </c>
      <c r="E3378" s="84">
        <v>17.033437424086618</v>
      </c>
      <c r="F3378" s="84">
        <v>17.082911512798923</v>
      </c>
      <c r="G3378" s="84">
        <v>19.01718557540346</v>
      </c>
      <c r="H3378" s="11">
        <v>0</v>
      </c>
      <c r="I3378" s="11">
        <v>0</v>
      </c>
      <c r="J3378" s="11">
        <v>0</v>
      </c>
      <c r="K3378" s="11">
        <v>0</v>
      </c>
      <c r="L3378" s="11">
        <v>0</v>
      </c>
      <c r="M3378" s="11">
        <v>0</v>
      </c>
      <c r="N3378" s="11"/>
      <c r="O3378" s="11"/>
    </row>
    <row r="3379" spans="1:15" x14ac:dyDescent="0.35">
      <c r="A3379" s="10" t="str">
        <f t="shared" si="111"/>
        <v>DISTRIBUCION VOLUMEN X CRITERIO (kg ó litros)Bebidas Zumo+Leche&gt;500MIL</v>
      </c>
      <c r="B3379" s="10">
        <v>0</v>
      </c>
      <c r="C3379" s="10">
        <v>0</v>
      </c>
      <c r="D3379" s="10" t="s">
        <v>16</v>
      </c>
      <c r="E3379" s="84">
        <v>6.7327237477130248</v>
      </c>
      <c r="F3379" s="84">
        <v>31.069380641322969</v>
      </c>
      <c r="G3379" s="84">
        <v>33.457396651696193</v>
      </c>
      <c r="H3379" s="11">
        <v>0</v>
      </c>
      <c r="I3379" s="11">
        <v>0</v>
      </c>
      <c r="J3379" s="11">
        <v>0</v>
      </c>
      <c r="K3379" s="11">
        <v>0</v>
      </c>
      <c r="L3379" s="11">
        <v>0</v>
      </c>
      <c r="M3379" s="11">
        <v>0</v>
      </c>
      <c r="N3379" s="11"/>
      <c r="O3379" s="11"/>
    </row>
    <row r="3380" spans="1:15" x14ac:dyDescent="0.35">
      <c r="A3380" s="10" t="str">
        <f t="shared" si="111"/>
        <v>DISTRIBUCION VOLUMEN X CRITERIO (kg ó litros)Bebidas Zumo+LecheDE 15 A 19 AÑOS</v>
      </c>
      <c r="B3380" s="10">
        <v>0</v>
      </c>
      <c r="C3380" s="10">
        <v>0</v>
      </c>
      <c r="D3380" s="10" t="s">
        <v>35</v>
      </c>
      <c r="E3380" s="84">
        <v>5.0516577090599322</v>
      </c>
      <c r="F3380" s="84">
        <v>10.761101035131624</v>
      </c>
      <c r="G3380" s="84">
        <v>11.67158339311044</v>
      </c>
      <c r="H3380" s="11">
        <v>0</v>
      </c>
      <c r="I3380" s="11">
        <v>0</v>
      </c>
      <c r="J3380" s="11">
        <v>0</v>
      </c>
      <c r="K3380" s="11">
        <v>0</v>
      </c>
      <c r="L3380" s="11">
        <v>0</v>
      </c>
      <c r="M3380" s="11">
        <v>0</v>
      </c>
      <c r="N3380" s="11"/>
      <c r="O3380" s="11"/>
    </row>
    <row r="3381" spans="1:15" x14ac:dyDescent="0.35">
      <c r="A3381" s="10" t="str">
        <f t="shared" si="111"/>
        <v>DISTRIBUCION VOLUMEN X CRITERIO (kg ó litros)Bebidas Zumo+LecheDE 20 A 24 AÑOS</v>
      </c>
      <c r="B3381" s="10">
        <v>0</v>
      </c>
      <c r="C3381" s="10">
        <v>0</v>
      </c>
      <c r="D3381" s="10" t="s">
        <v>36</v>
      </c>
      <c r="E3381" s="84">
        <v>9.7141350718841206</v>
      </c>
      <c r="F3381" s="84">
        <v>7.5933384854503032</v>
      </c>
      <c r="G3381" s="84">
        <v>6.5767228819286663</v>
      </c>
      <c r="H3381" s="11">
        <v>0</v>
      </c>
      <c r="I3381" s="11">
        <v>0</v>
      </c>
      <c r="J3381" s="11">
        <v>0</v>
      </c>
      <c r="K3381" s="11">
        <v>0</v>
      </c>
      <c r="L3381" s="11">
        <v>0</v>
      </c>
      <c r="M3381" s="11">
        <v>0</v>
      </c>
      <c r="N3381" s="11"/>
      <c r="O3381" s="11"/>
    </row>
    <row r="3382" spans="1:15" x14ac:dyDescent="0.35">
      <c r="A3382" s="10" t="str">
        <f t="shared" si="111"/>
        <v>DISTRIBUCION VOLUMEN X CRITERIO (kg ó litros)Bebidas Zumo+LecheDE 25 A 34 AÑOS</v>
      </c>
      <c r="B3382" s="10">
        <v>0</v>
      </c>
      <c r="C3382" s="10">
        <v>0</v>
      </c>
      <c r="D3382" s="10" t="s">
        <v>37</v>
      </c>
      <c r="E3382" s="84">
        <v>10.188778567859908</v>
      </c>
      <c r="F3382" s="84">
        <v>11.243428161129049</v>
      </c>
      <c r="G3382" s="84">
        <v>7.1393083556723465</v>
      </c>
      <c r="H3382" s="11">
        <v>0</v>
      </c>
      <c r="I3382" s="11">
        <v>0</v>
      </c>
      <c r="J3382" s="11">
        <v>0</v>
      </c>
      <c r="K3382" s="11">
        <v>0</v>
      </c>
      <c r="L3382" s="11">
        <v>0</v>
      </c>
      <c r="M3382" s="11">
        <v>0</v>
      </c>
      <c r="N3382" s="11"/>
      <c r="O3382" s="11"/>
    </row>
    <row r="3383" spans="1:15" x14ac:dyDescent="0.35">
      <c r="A3383" s="10" t="str">
        <f t="shared" si="111"/>
        <v>DISTRIBUCION VOLUMEN X CRITERIO (kg ó litros)Bebidas Zumo+LecheDE 35 A 49 AÑOS</v>
      </c>
      <c r="B3383" s="10">
        <v>0</v>
      </c>
      <c r="C3383" s="10">
        <v>0</v>
      </c>
      <c r="D3383" s="10" t="s">
        <v>38</v>
      </c>
      <c r="E3383" s="84">
        <v>21.182157276640183</v>
      </c>
      <c r="F3383" s="84">
        <v>37.103956865542166</v>
      </c>
      <c r="G3383" s="84">
        <v>39.944756078748121</v>
      </c>
      <c r="H3383" s="11">
        <v>0</v>
      </c>
      <c r="I3383" s="11">
        <v>0</v>
      </c>
      <c r="J3383" s="11">
        <v>0</v>
      </c>
      <c r="K3383" s="11">
        <v>0</v>
      </c>
      <c r="L3383" s="11">
        <v>0</v>
      </c>
      <c r="M3383" s="11">
        <v>0</v>
      </c>
      <c r="N3383" s="11"/>
      <c r="O3383" s="11"/>
    </row>
    <row r="3384" spans="1:15" x14ac:dyDescent="0.35">
      <c r="A3384" s="10" t="str">
        <f t="shared" si="111"/>
        <v>DISTRIBUCION VOLUMEN X CRITERIO (kg ó litros)Bebidas Zumo+LecheDE 50 A 59 AÑOS</v>
      </c>
      <c r="B3384" s="10">
        <v>0</v>
      </c>
      <c r="C3384" s="10">
        <v>0</v>
      </c>
      <c r="D3384" s="10" t="s">
        <v>39</v>
      </c>
      <c r="E3384" s="84">
        <v>27.067412134822789</v>
      </c>
      <c r="F3384" s="84">
        <v>13.447487955114246</v>
      </c>
      <c r="G3384" s="84">
        <v>11.439122979664827</v>
      </c>
      <c r="H3384" s="11">
        <v>0</v>
      </c>
      <c r="I3384" s="11">
        <v>0</v>
      </c>
      <c r="J3384" s="11">
        <v>0</v>
      </c>
      <c r="K3384" s="11">
        <v>0</v>
      </c>
      <c r="L3384" s="11">
        <v>0</v>
      </c>
      <c r="M3384" s="11">
        <v>0</v>
      </c>
      <c r="N3384" s="11"/>
      <c r="O3384" s="11"/>
    </row>
    <row r="3385" spans="1:15" x14ac:dyDescent="0.35">
      <c r="A3385" s="10" t="str">
        <f t="shared" si="111"/>
        <v>DISTRIBUCION VOLUMEN X CRITERIO (kg ó litros)Bebidas Zumo+LecheDE 60 A 75 AÑOS</v>
      </c>
      <c r="B3385" s="10">
        <v>0</v>
      </c>
      <c r="C3385" s="10">
        <v>0</v>
      </c>
      <c r="D3385" s="10" t="s">
        <v>40</v>
      </c>
      <c r="E3385" s="84">
        <v>26.795854511332539</v>
      </c>
      <c r="F3385" s="84">
        <v>19.850679032363047</v>
      </c>
      <c r="G3385" s="84">
        <v>23.2284830478917</v>
      </c>
      <c r="H3385" s="11">
        <v>0</v>
      </c>
      <c r="I3385" s="11">
        <v>0</v>
      </c>
      <c r="J3385" s="11">
        <v>0</v>
      </c>
      <c r="K3385" s="11">
        <v>0</v>
      </c>
      <c r="L3385" s="11">
        <v>0</v>
      </c>
      <c r="M3385" s="11">
        <v>0</v>
      </c>
      <c r="N3385" s="11"/>
      <c r="O3385" s="11"/>
    </row>
    <row r="3386" spans="1:15" x14ac:dyDescent="0.35">
      <c r="A3386" s="10" t="str">
        <f t="shared" si="111"/>
        <v>DISTRIBUCION VOLUMEN X CRITERIO (kg ó litros)Bebidas Zumo+LecheNIVEL ALTO</v>
      </c>
      <c r="B3386" s="10">
        <v>0</v>
      </c>
      <c r="C3386" s="10">
        <v>0</v>
      </c>
      <c r="D3386" s="10" t="s">
        <v>203</v>
      </c>
      <c r="E3386" s="84">
        <v>11.901985015294358</v>
      </c>
      <c r="F3386" s="84">
        <v>34.192761052482965</v>
      </c>
      <c r="G3386" s="84">
        <v>17.315093940852101</v>
      </c>
      <c r="H3386" s="11">
        <v>0</v>
      </c>
      <c r="I3386" s="11">
        <v>0</v>
      </c>
      <c r="J3386" s="11">
        <v>0</v>
      </c>
      <c r="K3386" s="11">
        <v>0</v>
      </c>
      <c r="L3386" s="11">
        <v>0</v>
      </c>
      <c r="M3386" s="11">
        <v>0</v>
      </c>
      <c r="N3386" s="11"/>
      <c r="O3386" s="11"/>
    </row>
    <row r="3387" spans="1:15" x14ac:dyDescent="0.35">
      <c r="A3387" s="10" t="str">
        <f t="shared" si="111"/>
        <v>DISTRIBUCION VOLUMEN X CRITERIO (kg ó litros)Bebidas Zumo+LecheNIVEL MEDIO ALTO</v>
      </c>
      <c r="B3387" s="10">
        <v>0</v>
      </c>
      <c r="C3387" s="10">
        <v>0</v>
      </c>
      <c r="D3387" s="10" t="s">
        <v>204</v>
      </c>
      <c r="E3387" s="84">
        <v>10.290167338195337</v>
      </c>
      <c r="F3387" s="84">
        <v>7.3462835181001536</v>
      </c>
      <c r="G3387" s="84">
        <v>33.715127590777847</v>
      </c>
      <c r="H3387" s="11">
        <v>0</v>
      </c>
      <c r="I3387" s="11">
        <v>0</v>
      </c>
      <c r="J3387" s="11">
        <v>0</v>
      </c>
      <c r="K3387" s="11">
        <v>0</v>
      </c>
      <c r="L3387" s="11">
        <v>0</v>
      </c>
      <c r="M3387" s="11">
        <v>0</v>
      </c>
      <c r="N3387" s="11"/>
      <c r="O3387" s="11"/>
    </row>
    <row r="3388" spans="1:15" x14ac:dyDescent="0.35">
      <c r="A3388" s="10" t="str">
        <f t="shared" si="111"/>
        <v>DISTRIBUCION VOLUMEN X CRITERIO (kg ó litros)Bebidas Zumo+LecheNIVEL MEDIO</v>
      </c>
      <c r="B3388" s="10">
        <v>0</v>
      </c>
      <c r="C3388" s="10">
        <v>0</v>
      </c>
      <c r="D3388" s="10" t="s">
        <v>205</v>
      </c>
      <c r="E3388" s="84">
        <v>39.026411201332934</v>
      </c>
      <c r="F3388" s="84">
        <v>20.931247412417207</v>
      </c>
      <c r="G3388" s="84">
        <v>20.178627937413609</v>
      </c>
      <c r="H3388" s="11">
        <v>0</v>
      </c>
      <c r="I3388" s="11">
        <v>0</v>
      </c>
      <c r="J3388" s="11">
        <v>0</v>
      </c>
      <c r="K3388" s="11">
        <v>0</v>
      </c>
      <c r="L3388" s="11">
        <v>0</v>
      </c>
      <c r="M3388" s="11">
        <v>0</v>
      </c>
      <c r="N3388" s="11"/>
      <c r="O3388" s="11"/>
    </row>
    <row r="3389" spans="1:15" x14ac:dyDescent="0.35">
      <c r="A3389" s="10" t="str">
        <f t="shared" si="111"/>
        <v>DISTRIBUCION VOLUMEN X CRITERIO (kg ó litros)Bebidas Zumo+LecheNIVEL MEDIO BAJO</v>
      </c>
      <c r="B3389" s="10">
        <v>0</v>
      </c>
      <c r="C3389" s="10">
        <v>0</v>
      </c>
      <c r="D3389" s="10" t="s">
        <v>206</v>
      </c>
      <c r="E3389" s="84">
        <v>16.474704854909149</v>
      </c>
      <c r="F3389" s="84">
        <v>12.11672591662747</v>
      </c>
      <c r="G3389" s="84">
        <v>8.8023952057928074</v>
      </c>
      <c r="H3389" s="11">
        <v>0</v>
      </c>
      <c r="I3389" s="11">
        <v>0</v>
      </c>
      <c r="J3389" s="11">
        <v>0</v>
      </c>
      <c r="K3389" s="11">
        <v>0</v>
      </c>
      <c r="L3389" s="11">
        <v>0</v>
      </c>
      <c r="M3389" s="11">
        <v>0</v>
      </c>
      <c r="N3389" s="11"/>
      <c r="O3389" s="11"/>
    </row>
    <row r="3390" spans="1:15" x14ac:dyDescent="0.35">
      <c r="A3390" s="10" t="str">
        <f t="shared" si="111"/>
        <v>DISTRIBUCION VOLUMEN X CRITERIO (kg ó litros)Bebidas Zumo+LecheNIVEL BAJO</v>
      </c>
      <c r="B3390" s="10">
        <v>0</v>
      </c>
      <c r="C3390" s="10">
        <v>0</v>
      </c>
      <c r="D3390" s="10" t="s">
        <v>207</v>
      </c>
      <c r="E3390" s="84">
        <v>22.306729050632612</v>
      </c>
      <c r="F3390" s="84">
        <v>25.412975943812526</v>
      </c>
      <c r="G3390" s="84">
        <v>19.988734337683965</v>
      </c>
      <c r="H3390" s="11">
        <v>0</v>
      </c>
      <c r="I3390" s="11">
        <v>0</v>
      </c>
      <c r="J3390" s="11">
        <v>0</v>
      </c>
      <c r="K3390" s="11">
        <v>0</v>
      </c>
      <c r="L3390" s="11">
        <v>0</v>
      </c>
      <c r="M3390" s="11">
        <v>0</v>
      </c>
      <c r="N3390" s="11"/>
      <c r="O3390" s="11"/>
    </row>
    <row r="3391" spans="1:15" x14ac:dyDescent="0.35">
      <c r="A3391" s="10" t="str">
        <f t="shared" si="111"/>
        <v>DISTRIBUCION VOLUMEN X CRITERIO (kg ó litros)Bebidas Zumo+LecheHOMBRE</v>
      </c>
      <c r="B3391" s="10">
        <v>0</v>
      </c>
      <c r="C3391" s="10">
        <v>0</v>
      </c>
      <c r="D3391" s="10" t="s">
        <v>17</v>
      </c>
      <c r="E3391" s="84">
        <v>48.410889171611231</v>
      </c>
      <c r="F3391" s="84">
        <v>34.503131118514062</v>
      </c>
      <c r="G3391" s="84">
        <v>32.01184811697356</v>
      </c>
      <c r="H3391" s="11">
        <v>0</v>
      </c>
      <c r="I3391" s="11">
        <v>0</v>
      </c>
      <c r="J3391" s="11">
        <v>0</v>
      </c>
      <c r="K3391" s="11">
        <v>0</v>
      </c>
      <c r="L3391" s="11">
        <v>0</v>
      </c>
      <c r="M3391" s="11">
        <v>0</v>
      </c>
      <c r="N3391" s="11"/>
      <c r="O3391" s="11"/>
    </row>
    <row r="3392" spans="1:15" x14ac:dyDescent="0.35">
      <c r="A3392" s="10" t="str">
        <f t="shared" si="111"/>
        <v>DISTRIBUCION VOLUMEN X CRITERIO (kg ó litros)Bebidas Zumo+LecheMUJER</v>
      </c>
      <c r="B3392" s="10">
        <v>0</v>
      </c>
      <c r="C3392" s="10">
        <v>0</v>
      </c>
      <c r="D3392" s="10" t="s">
        <v>18</v>
      </c>
      <c r="E3392" s="84">
        <v>51.589106985519081</v>
      </c>
      <c r="F3392" s="84">
        <v>65.496865495378103</v>
      </c>
      <c r="G3392" s="84">
        <v>67.988131788631009</v>
      </c>
      <c r="H3392" s="11">
        <v>0</v>
      </c>
      <c r="I3392" s="11">
        <v>0</v>
      </c>
      <c r="J3392" s="11">
        <v>0</v>
      </c>
      <c r="K3392" s="11">
        <v>0</v>
      </c>
      <c r="L3392" s="11">
        <v>0</v>
      </c>
      <c r="M3392" s="11">
        <v>0</v>
      </c>
      <c r="N3392" s="11"/>
      <c r="O3392" s="11"/>
    </row>
    <row r="3393" spans="1:15" x14ac:dyDescent="0.35">
      <c r="A3393" s="10" t="str">
        <f>$B$1713&amp;$C$3393&amp;D3393</f>
        <v>DISTRIBUCION VOLUMEN X CRITERIO (kg ó litros)RestoT.ESPAÑA</v>
      </c>
      <c r="B3393" s="10">
        <v>0</v>
      </c>
      <c r="C3393" s="10" t="s">
        <v>74</v>
      </c>
      <c r="D3393" s="10" t="s">
        <v>32</v>
      </c>
      <c r="E3393" s="84">
        <v>100</v>
      </c>
      <c r="F3393" s="84">
        <v>100</v>
      </c>
      <c r="G3393" s="84">
        <v>100</v>
      </c>
      <c r="H3393" s="11">
        <v>0</v>
      </c>
      <c r="I3393" s="11">
        <v>0</v>
      </c>
      <c r="J3393" s="11">
        <v>0</v>
      </c>
      <c r="K3393" s="11">
        <v>0</v>
      </c>
      <c r="L3393" s="11">
        <v>0</v>
      </c>
      <c r="M3393" s="11">
        <v>0</v>
      </c>
      <c r="N3393" s="11"/>
      <c r="O3393" s="11"/>
    </row>
    <row r="3394" spans="1:15" x14ac:dyDescent="0.35">
      <c r="A3394" s="10" t="str">
        <f t="shared" ref="A3394:A3422" si="112">$B$1713&amp;$C$3393&amp;D3394</f>
        <v>DISTRIBUCION VOLUMEN X CRITERIO (kg ó litros)RestoBCN AM</v>
      </c>
      <c r="B3394" s="10">
        <v>0</v>
      </c>
      <c r="C3394" s="10">
        <v>0</v>
      </c>
      <c r="D3394" s="10" t="s">
        <v>1</v>
      </c>
      <c r="E3394" s="84">
        <v>10.365532304252495</v>
      </c>
      <c r="F3394" s="84">
        <v>10.349146804545553</v>
      </c>
      <c r="G3394" s="84">
        <v>7.1427536705992143</v>
      </c>
      <c r="H3394" s="11">
        <v>0</v>
      </c>
      <c r="I3394" s="11">
        <v>0</v>
      </c>
      <c r="J3394" s="11">
        <v>0</v>
      </c>
      <c r="K3394" s="11">
        <v>0</v>
      </c>
      <c r="L3394" s="11">
        <v>0</v>
      </c>
      <c r="M3394" s="11">
        <v>0</v>
      </c>
      <c r="N3394" s="11"/>
      <c r="O3394" s="11"/>
    </row>
    <row r="3395" spans="1:15" x14ac:dyDescent="0.35">
      <c r="A3395" s="10" t="str">
        <f t="shared" si="112"/>
        <v>DISTRIBUCION VOLUMEN X CRITERIO (kg ó litros)RestoREST.CAT ARAGON</v>
      </c>
      <c r="B3395" s="10">
        <v>0</v>
      </c>
      <c r="C3395" s="10">
        <v>0</v>
      </c>
      <c r="D3395" s="10" t="s">
        <v>2</v>
      </c>
      <c r="E3395" s="84">
        <v>10.507573458989015</v>
      </c>
      <c r="F3395" s="84">
        <v>11.695887682911316</v>
      </c>
      <c r="G3395" s="84">
        <v>10.168029756109155</v>
      </c>
      <c r="H3395" s="11">
        <v>0</v>
      </c>
      <c r="I3395" s="11">
        <v>0</v>
      </c>
      <c r="J3395" s="11">
        <v>0</v>
      </c>
      <c r="K3395" s="11">
        <v>0</v>
      </c>
      <c r="L3395" s="11">
        <v>0</v>
      </c>
      <c r="M3395" s="11">
        <v>0</v>
      </c>
      <c r="N3395" s="11"/>
      <c r="O3395" s="11"/>
    </row>
    <row r="3396" spans="1:15" x14ac:dyDescent="0.35">
      <c r="A3396" s="10" t="str">
        <f t="shared" si="112"/>
        <v>DISTRIBUCION VOLUMEN X CRITERIO (kg ó litros)RestoLEVANTE</v>
      </c>
      <c r="B3396" s="10">
        <v>0</v>
      </c>
      <c r="C3396" s="10">
        <v>0</v>
      </c>
      <c r="D3396" s="10" t="s">
        <v>3</v>
      </c>
      <c r="E3396" s="84">
        <v>11.017500949978494</v>
      </c>
      <c r="F3396" s="84">
        <v>10.425826396097092</v>
      </c>
      <c r="G3396" s="84">
        <v>10.953324002712121</v>
      </c>
      <c r="H3396" s="11">
        <v>0</v>
      </c>
      <c r="I3396" s="11">
        <v>0</v>
      </c>
      <c r="J3396" s="11">
        <v>0</v>
      </c>
      <c r="K3396" s="11">
        <v>0</v>
      </c>
      <c r="L3396" s="11">
        <v>0</v>
      </c>
      <c r="M3396" s="11">
        <v>0</v>
      </c>
      <c r="N3396" s="11"/>
      <c r="O3396" s="11"/>
    </row>
    <row r="3397" spans="1:15" x14ac:dyDescent="0.35">
      <c r="A3397" s="10" t="str">
        <f t="shared" si="112"/>
        <v>DISTRIBUCION VOLUMEN X CRITERIO (kg ó litros)RestoANDALUCIA</v>
      </c>
      <c r="B3397" s="10">
        <v>0</v>
      </c>
      <c r="C3397" s="10">
        <v>0</v>
      </c>
      <c r="D3397" s="10" t="s">
        <v>4</v>
      </c>
      <c r="E3397" s="84">
        <v>27.999570857418661</v>
      </c>
      <c r="F3397" s="84">
        <v>28.855371624562153</v>
      </c>
      <c r="G3397" s="84">
        <v>35.689711410459815</v>
      </c>
      <c r="H3397" s="11">
        <v>0</v>
      </c>
      <c r="I3397" s="11">
        <v>0</v>
      </c>
      <c r="J3397" s="11">
        <v>0</v>
      </c>
      <c r="K3397" s="11">
        <v>0</v>
      </c>
      <c r="L3397" s="11">
        <v>0</v>
      </c>
      <c r="M3397" s="11">
        <v>0</v>
      </c>
      <c r="N3397" s="11"/>
      <c r="O3397" s="11"/>
    </row>
    <row r="3398" spans="1:15" x14ac:dyDescent="0.35">
      <c r="A3398" s="10" t="str">
        <f t="shared" si="112"/>
        <v>DISTRIBUCION VOLUMEN X CRITERIO (kg ó litros)RestoMDD AM</v>
      </c>
      <c r="B3398" s="10">
        <v>0</v>
      </c>
      <c r="C3398" s="10">
        <v>0</v>
      </c>
      <c r="D3398" s="10" t="s">
        <v>5</v>
      </c>
      <c r="E3398" s="84">
        <v>15.862947279124221</v>
      </c>
      <c r="F3398" s="84">
        <v>15.720842836853302</v>
      </c>
      <c r="G3398" s="84">
        <v>12.890572038226662</v>
      </c>
      <c r="H3398" s="11">
        <v>0</v>
      </c>
      <c r="I3398" s="11">
        <v>0</v>
      </c>
      <c r="J3398" s="11">
        <v>0</v>
      </c>
      <c r="K3398" s="11">
        <v>0</v>
      </c>
      <c r="L3398" s="11">
        <v>0</v>
      </c>
      <c r="M3398" s="11">
        <v>0</v>
      </c>
      <c r="N3398" s="11"/>
      <c r="O3398" s="11"/>
    </row>
    <row r="3399" spans="1:15" x14ac:dyDescent="0.35">
      <c r="A3399" s="10" t="str">
        <f t="shared" si="112"/>
        <v>DISTRIBUCION VOLUMEN X CRITERIO (kg ó litros)RestoRTO CENTRO</v>
      </c>
      <c r="B3399" s="10">
        <v>0</v>
      </c>
      <c r="C3399" s="10">
        <v>0</v>
      </c>
      <c r="D3399" s="10" t="s">
        <v>6</v>
      </c>
      <c r="E3399" s="84">
        <v>10.458156689331007</v>
      </c>
      <c r="F3399" s="84">
        <v>9.6393593252837579</v>
      </c>
      <c r="G3399" s="84">
        <v>9.0226290578984418</v>
      </c>
      <c r="H3399" s="11">
        <v>0</v>
      </c>
      <c r="I3399" s="11">
        <v>0</v>
      </c>
      <c r="J3399" s="11">
        <v>0</v>
      </c>
      <c r="K3399" s="11">
        <v>0</v>
      </c>
      <c r="L3399" s="11">
        <v>0</v>
      </c>
      <c r="M3399" s="11">
        <v>0</v>
      </c>
      <c r="N3399" s="11"/>
      <c r="O3399" s="11"/>
    </row>
    <row r="3400" spans="1:15" x14ac:dyDescent="0.35">
      <c r="A3400" s="10" t="str">
        <f t="shared" si="112"/>
        <v>DISTRIBUCION VOLUMEN X CRITERIO (kg ó litros)RestoNORTE-CENTRO</v>
      </c>
      <c r="B3400" s="10">
        <v>0</v>
      </c>
      <c r="C3400" s="10">
        <v>0</v>
      </c>
      <c r="D3400" s="10" t="s">
        <v>7</v>
      </c>
      <c r="E3400" s="84">
        <v>6.5191883942845958</v>
      </c>
      <c r="F3400" s="84">
        <v>6.395887615655413</v>
      </c>
      <c r="G3400" s="84">
        <v>5.3356598123224979</v>
      </c>
      <c r="H3400" s="11">
        <v>0</v>
      </c>
      <c r="I3400" s="11">
        <v>0</v>
      </c>
      <c r="J3400" s="11">
        <v>0</v>
      </c>
      <c r="K3400" s="11">
        <v>0</v>
      </c>
      <c r="L3400" s="11">
        <v>0</v>
      </c>
      <c r="M3400" s="11">
        <v>0</v>
      </c>
      <c r="N3400" s="11"/>
      <c r="O3400" s="11"/>
    </row>
    <row r="3401" spans="1:15" x14ac:dyDescent="0.35">
      <c r="A3401" s="10" t="str">
        <f t="shared" si="112"/>
        <v>DISTRIBUCION VOLUMEN X CRITERIO (kg ó litros)RestoNOROESTE</v>
      </c>
      <c r="B3401" s="10">
        <v>0</v>
      </c>
      <c r="C3401" s="10">
        <v>0</v>
      </c>
      <c r="D3401" s="10" t="s">
        <v>8</v>
      </c>
      <c r="E3401" s="84">
        <v>7.2695324803644645</v>
      </c>
      <c r="F3401" s="84">
        <v>6.9176781104315728</v>
      </c>
      <c r="G3401" s="84">
        <v>8.7973204313490942</v>
      </c>
      <c r="H3401" s="11">
        <v>0</v>
      </c>
      <c r="I3401" s="11">
        <v>0</v>
      </c>
      <c r="J3401" s="11">
        <v>0</v>
      </c>
      <c r="K3401" s="11">
        <v>0</v>
      </c>
      <c r="L3401" s="11">
        <v>0</v>
      </c>
      <c r="M3401" s="11">
        <v>0</v>
      </c>
      <c r="N3401" s="11"/>
      <c r="O3401" s="11"/>
    </row>
    <row r="3402" spans="1:15" x14ac:dyDescent="0.35">
      <c r="A3402" s="10" t="str">
        <f t="shared" si="112"/>
        <v>DISTRIBUCION VOLUMEN X CRITERIO (kg ó litros)Resto&lt;2MIL</v>
      </c>
      <c r="B3402" s="10">
        <v>0</v>
      </c>
      <c r="C3402" s="10">
        <v>0</v>
      </c>
      <c r="D3402" s="10" t="s">
        <v>9</v>
      </c>
      <c r="E3402" s="84">
        <v>4.2654620245195476</v>
      </c>
      <c r="F3402" s="84">
        <v>4.5082104766419251</v>
      </c>
      <c r="G3402" s="84">
        <v>3.6018531133430205</v>
      </c>
      <c r="H3402" s="11">
        <v>0</v>
      </c>
      <c r="I3402" s="11">
        <v>0</v>
      </c>
      <c r="J3402" s="11">
        <v>0</v>
      </c>
      <c r="K3402" s="11">
        <v>0</v>
      </c>
      <c r="L3402" s="11">
        <v>0</v>
      </c>
      <c r="M3402" s="11">
        <v>0</v>
      </c>
      <c r="N3402" s="11"/>
      <c r="O3402" s="11"/>
    </row>
    <row r="3403" spans="1:15" x14ac:dyDescent="0.35">
      <c r="A3403" s="10" t="str">
        <f t="shared" si="112"/>
        <v>DISTRIBUCION VOLUMEN X CRITERIO (kg ó litros)Resto2-5MIL</v>
      </c>
      <c r="B3403" s="10">
        <v>0</v>
      </c>
      <c r="C3403" s="10">
        <v>0</v>
      </c>
      <c r="D3403" s="10" t="s">
        <v>10</v>
      </c>
      <c r="E3403" s="84">
        <v>5.8509248660154327</v>
      </c>
      <c r="F3403" s="84">
        <v>4.7558114359710881</v>
      </c>
      <c r="G3403" s="84">
        <v>4.8639798940159826</v>
      </c>
      <c r="H3403" s="11">
        <v>0</v>
      </c>
      <c r="I3403" s="11">
        <v>0</v>
      </c>
      <c r="J3403" s="11">
        <v>0</v>
      </c>
      <c r="K3403" s="11">
        <v>0</v>
      </c>
      <c r="L3403" s="11">
        <v>0</v>
      </c>
      <c r="M3403" s="11">
        <v>0</v>
      </c>
      <c r="N3403" s="11"/>
      <c r="O3403" s="11"/>
    </row>
    <row r="3404" spans="1:15" x14ac:dyDescent="0.35">
      <c r="A3404" s="10" t="str">
        <f t="shared" si="112"/>
        <v>DISTRIBUCION VOLUMEN X CRITERIO (kg ó litros)Resto5-10MIL</v>
      </c>
      <c r="B3404" s="10">
        <v>0</v>
      </c>
      <c r="C3404" s="10">
        <v>0</v>
      </c>
      <c r="D3404" s="10" t="s">
        <v>11</v>
      </c>
      <c r="E3404" s="84">
        <v>10.724889629071765</v>
      </c>
      <c r="F3404" s="84">
        <v>11.358163688203666</v>
      </c>
      <c r="G3404" s="84">
        <v>12.751161409836165</v>
      </c>
      <c r="H3404" s="11">
        <v>0</v>
      </c>
      <c r="I3404" s="11">
        <v>0</v>
      </c>
      <c r="J3404" s="11">
        <v>0</v>
      </c>
      <c r="K3404" s="11">
        <v>0</v>
      </c>
      <c r="L3404" s="11">
        <v>0</v>
      </c>
      <c r="M3404" s="11">
        <v>0</v>
      </c>
      <c r="N3404" s="11"/>
      <c r="O3404" s="11"/>
    </row>
    <row r="3405" spans="1:15" x14ac:dyDescent="0.35">
      <c r="A3405" s="10" t="str">
        <f t="shared" si="112"/>
        <v>DISTRIBUCION VOLUMEN X CRITERIO (kg ó litros)Resto10-30MIL</v>
      </c>
      <c r="B3405" s="10">
        <v>0</v>
      </c>
      <c r="C3405" s="10">
        <v>0</v>
      </c>
      <c r="D3405" s="10" t="s">
        <v>12</v>
      </c>
      <c r="E3405" s="84">
        <v>18.782104334887919</v>
      </c>
      <c r="F3405" s="84">
        <v>23.288746117822459</v>
      </c>
      <c r="G3405" s="84">
        <v>24.4047797042676</v>
      </c>
      <c r="H3405" s="11">
        <v>0</v>
      </c>
      <c r="I3405" s="11">
        <v>0</v>
      </c>
      <c r="J3405" s="11">
        <v>0</v>
      </c>
      <c r="K3405" s="11">
        <v>0</v>
      </c>
      <c r="L3405" s="11">
        <v>0</v>
      </c>
      <c r="M3405" s="11">
        <v>0</v>
      </c>
      <c r="N3405" s="11"/>
      <c r="O3405" s="11"/>
    </row>
    <row r="3406" spans="1:15" x14ac:dyDescent="0.35">
      <c r="A3406" s="10" t="str">
        <f t="shared" si="112"/>
        <v>DISTRIBUCION VOLUMEN X CRITERIO (kg ó litros)Resto30-100MIL</v>
      </c>
      <c r="B3406" s="10">
        <v>0</v>
      </c>
      <c r="C3406" s="10">
        <v>0</v>
      </c>
      <c r="D3406" s="10" t="s">
        <v>13</v>
      </c>
      <c r="E3406" s="84">
        <v>19.667488386150247</v>
      </c>
      <c r="F3406" s="84">
        <v>21.720958115045782</v>
      </c>
      <c r="G3406" s="84">
        <v>22.051912772263698</v>
      </c>
      <c r="H3406" s="11">
        <v>0</v>
      </c>
      <c r="I3406" s="11">
        <v>0</v>
      </c>
      <c r="J3406" s="11">
        <v>0</v>
      </c>
      <c r="K3406" s="11">
        <v>0</v>
      </c>
      <c r="L3406" s="11">
        <v>0</v>
      </c>
      <c r="M3406" s="11">
        <v>0</v>
      </c>
      <c r="N3406" s="11"/>
      <c r="O3406" s="11"/>
    </row>
    <row r="3407" spans="1:15" x14ac:dyDescent="0.35">
      <c r="A3407" s="10" t="str">
        <f t="shared" si="112"/>
        <v>DISTRIBUCION VOLUMEN X CRITERIO (kg ó litros)Resto100-200MIL</v>
      </c>
      <c r="B3407" s="10">
        <v>0</v>
      </c>
      <c r="C3407" s="10">
        <v>0</v>
      </c>
      <c r="D3407" s="10" t="s">
        <v>14</v>
      </c>
      <c r="E3407" s="84">
        <v>8.5445648682451374</v>
      </c>
      <c r="F3407" s="84">
        <v>7.8948627622668326</v>
      </c>
      <c r="G3407" s="84">
        <v>6.7168971592817694</v>
      </c>
      <c r="H3407" s="11">
        <v>0</v>
      </c>
      <c r="I3407" s="11">
        <v>0</v>
      </c>
      <c r="J3407" s="11">
        <v>0</v>
      </c>
      <c r="K3407" s="11">
        <v>0</v>
      </c>
      <c r="L3407" s="11">
        <v>0</v>
      </c>
      <c r="M3407" s="11">
        <v>0</v>
      </c>
      <c r="N3407" s="11"/>
      <c r="O3407" s="11"/>
    </row>
    <row r="3408" spans="1:15" x14ac:dyDescent="0.35">
      <c r="A3408" s="10" t="str">
        <f t="shared" si="112"/>
        <v>DISTRIBUCION VOLUMEN X CRITERIO (kg ó litros)Resto200-500MIL</v>
      </c>
      <c r="B3408" s="10">
        <v>0</v>
      </c>
      <c r="C3408" s="10">
        <v>0</v>
      </c>
      <c r="D3408" s="10" t="s">
        <v>15</v>
      </c>
      <c r="E3408" s="84">
        <v>16.079651436307664</v>
      </c>
      <c r="F3408" s="84">
        <v>12.875525204242964</v>
      </c>
      <c r="G3408" s="84">
        <v>12.234389402035113</v>
      </c>
      <c r="H3408" s="11">
        <v>0</v>
      </c>
      <c r="I3408" s="11">
        <v>0</v>
      </c>
      <c r="J3408" s="11">
        <v>0</v>
      </c>
      <c r="K3408" s="11">
        <v>0</v>
      </c>
      <c r="L3408" s="11">
        <v>0</v>
      </c>
      <c r="M3408" s="11">
        <v>0</v>
      </c>
      <c r="N3408" s="11"/>
      <c r="O3408" s="11"/>
    </row>
    <row r="3409" spans="1:15" x14ac:dyDescent="0.35">
      <c r="A3409" s="10" t="str">
        <f t="shared" si="112"/>
        <v>DISTRIBUCION VOLUMEN X CRITERIO (kg ó litros)Resto&gt;500MIL</v>
      </c>
      <c r="B3409" s="10">
        <v>0</v>
      </c>
      <c r="C3409" s="10">
        <v>0</v>
      </c>
      <c r="D3409" s="10" t="s">
        <v>16</v>
      </c>
      <c r="E3409" s="84">
        <v>16.084918780664989</v>
      </c>
      <c r="F3409" s="84">
        <v>13.597721028257725</v>
      </c>
      <c r="G3409" s="84">
        <v>13.375024297208308</v>
      </c>
      <c r="H3409" s="11">
        <v>0</v>
      </c>
      <c r="I3409" s="11">
        <v>0</v>
      </c>
      <c r="J3409" s="11">
        <v>0</v>
      </c>
      <c r="K3409" s="11">
        <v>0</v>
      </c>
      <c r="L3409" s="11">
        <v>0</v>
      </c>
      <c r="M3409" s="11">
        <v>0</v>
      </c>
      <c r="N3409" s="11"/>
      <c r="O3409" s="11"/>
    </row>
    <row r="3410" spans="1:15" x14ac:dyDescent="0.35">
      <c r="A3410" s="10" t="str">
        <f t="shared" si="112"/>
        <v>DISTRIBUCION VOLUMEN X CRITERIO (kg ó litros)RestoDE 15 A 19 AÑOS</v>
      </c>
      <c r="B3410" s="10">
        <v>0</v>
      </c>
      <c r="C3410" s="10">
        <v>0</v>
      </c>
      <c r="D3410" s="10" t="s">
        <v>35</v>
      </c>
      <c r="E3410" s="84">
        <v>5.4847553430921359</v>
      </c>
      <c r="F3410" s="84">
        <v>8.348382241340623</v>
      </c>
      <c r="G3410" s="84">
        <v>8.1422534693320028</v>
      </c>
      <c r="H3410" s="11">
        <v>0</v>
      </c>
      <c r="I3410" s="11">
        <v>0</v>
      </c>
      <c r="J3410" s="11">
        <v>0</v>
      </c>
      <c r="K3410" s="11">
        <v>0</v>
      </c>
      <c r="L3410" s="11">
        <v>0</v>
      </c>
      <c r="M3410" s="11">
        <v>0</v>
      </c>
      <c r="N3410" s="11"/>
      <c r="O3410" s="11"/>
    </row>
    <row r="3411" spans="1:15" x14ac:dyDescent="0.35">
      <c r="A3411" s="10" t="str">
        <f t="shared" si="112"/>
        <v>DISTRIBUCION VOLUMEN X CRITERIO (kg ó litros)RestoDE 20 A 24 AÑOS</v>
      </c>
      <c r="B3411" s="10">
        <v>0</v>
      </c>
      <c r="C3411" s="10">
        <v>0</v>
      </c>
      <c r="D3411" s="10" t="s">
        <v>36</v>
      </c>
      <c r="E3411" s="84">
        <v>8.0565756266632818</v>
      </c>
      <c r="F3411" s="84">
        <v>8.768377357196707</v>
      </c>
      <c r="G3411" s="84">
        <v>6.1289871334514006</v>
      </c>
      <c r="H3411" s="11">
        <v>0</v>
      </c>
      <c r="I3411" s="11">
        <v>0</v>
      </c>
      <c r="J3411" s="11">
        <v>0</v>
      </c>
      <c r="K3411" s="11">
        <v>0</v>
      </c>
      <c r="L3411" s="11">
        <v>0</v>
      </c>
      <c r="M3411" s="11">
        <v>0</v>
      </c>
      <c r="N3411" s="11"/>
      <c r="O3411" s="11"/>
    </row>
    <row r="3412" spans="1:15" x14ac:dyDescent="0.35">
      <c r="A3412" s="10" t="str">
        <f t="shared" si="112"/>
        <v>DISTRIBUCION VOLUMEN X CRITERIO (kg ó litros)RestoDE 25 A 34 AÑOS</v>
      </c>
      <c r="B3412" s="10">
        <v>0</v>
      </c>
      <c r="C3412" s="10">
        <v>0</v>
      </c>
      <c r="D3412" s="10" t="s">
        <v>37</v>
      </c>
      <c r="E3412" s="84">
        <v>17.307673116855568</v>
      </c>
      <c r="F3412" s="84">
        <v>14.038789068870432</v>
      </c>
      <c r="G3412" s="84">
        <v>14.65759397610627</v>
      </c>
      <c r="H3412" s="11">
        <v>0</v>
      </c>
      <c r="I3412" s="11">
        <v>0</v>
      </c>
      <c r="J3412" s="11">
        <v>0</v>
      </c>
      <c r="K3412" s="11">
        <v>0</v>
      </c>
      <c r="L3412" s="11">
        <v>0</v>
      </c>
      <c r="M3412" s="11">
        <v>0</v>
      </c>
      <c r="N3412" s="11"/>
      <c r="O3412" s="11"/>
    </row>
    <row r="3413" spans="1:15" x14ac:dyDescent="0.35">
      <c r="A3413" s="10" t="str">
        <f t="shared" si="112"/>
        <v>DISTRIBUCION VOLUMEN X CRITERIO (kg ó litros)RestoDE 35 A 49 AÑOS</v>
      </c>
      <c r="B3413" s="10">
        <v>0</v>
      </c>
      <c r="C3413" s="10">
        <v>0</v>
      </c>
      <c r="D3413" s="10" t="s">
        <v>38</v>
      </c>
      <c r="E3413" s="84">
        <v>32.122853782619949</v>
      </c>
      <c r="F3413" s="84">
        <v>32.395261260759426</v>
      </c>
      <c r="G3413" s="84">
        <v>31.903056341114588</v>
      </c>
      <c r="H3413" s="11">
        <v>0</v>
      </c>
      <c r="I3413" s="11">
        <v>0</v>
      </c>
      <c r="J3413" s="11">
        <v>0</v>
      </c>
      <c r="K3413" s="11">
        <v>0</v>
      </c>
      <c r="L3413" s="11">
        <v>0</v>
      </c>
      <c r="M3413" s="11">
        <v>0</v>
      </c>
      <c r="N3413" s="11"/>
      <c r="O3413" s="11"/>
    </row>
    <row r="3414" spans="1:15" x14ac:dyDescent="0.35">
      <c r="A3414" s="10" t="str">
        <f t="shared" si="112"/>
        <v>DISTRIBUCION VOLUMEN X CRITERIO (kg ó litros)RestoDE 50 A 59 AÑOS</v>
      </c>
      <c r="B3414" s="10">
        <v>0</v>
      </c>
      <c r="C3414" s="10">
        <v>0</v>
      </c>
      <c r="D3414" s="10" t="s">
        <v>39</v>
      </c>
      <c r="E3414" s="84">
        <v>22.779317754647391</v>
      </c>
      <c r="F3414" s="84">
        <v>21.162202995113596</v>
      </c>
      <c r="G3414" s="84">
        <v>19.227634355393775</v>
      </c>
      <c r="H3414" s="11">
        <v>0</v>
      </c>
      <c r="I3414" s="11">
        <v>0</v>
      </c>
      <c r="J3414" s="11">
        <v>0</v>
      </c>
      <c r="K3414" s="11">
        <v>0</v>
      </c>
      <c r="L3414" s="11">
        <v>0</v>
      </c>
      <c r="M3414" s="11">
        <v>0</v>
      </c>
      <c r="N3414" s="11"/>
      <c r="O3414" s="11"/>
    </row>
    <row r="3415" spans="1:15" x14ac:dyDescent="0.35">
      <c r="A3415" s="10" t="str">
        <f t="shared" si="112"/>
        <v>DISTRIBUCION VOLUMEN X CRITERIO (kg ó litros)RestoDE 60 A 75 AÑOS</v>
      </c>
      <c r="B3415" s="10">
        <v>0</v>
      </c>
      <c r="C3415" s="10">
        <v>0</v>
      </c>
      <c r="D3415" s="10" t="s">
        <v>40</v>
      </c>
      <c r="E3415" s="84">
        <v>14.248828752263726</v>
      </c>
      <c r="F3415" s="84">
        <v>15.286986055516467</v>
      </c>
      <c r="G3415" s="84">
        <v>19.940473516561045</v>
      </c>
      <c r="H3415" s="11">
        <v>0</v>
      </c>
      <c r="I3415" s="11">
        <v>0</v>
      </c>
      <c r="J3415" s="11">
        <v>0</v>
      </c>
      <c r="K3415" s="11">
        <v>0</v>
      </c>
      <c r="L3415" s="11">
        <v>0</v>
      </c>
      <c r="M3415" s="11">
        <v>0</v>
      </c>
      <c r="N3415" s="11"/>
      <c r="O3415" s="11"/>
    </row>
    <row r="3416" spans="1:15" x14ac:dyDescent="0.35">
      <c r="A3416" s="10" t="str">
        <f t="shared" si="112"/>
        <v>DISTRIBUCION VOLUMEN X CRITERIO (kg ó litros)RestoNIVEL ALTO</v>
      </c>
      <c r="B3416" s="10">
        <v>0</v>
      </c>
      <c r="C3416" s="10">
        <v>0</v>
      </c>
      <c r="D3416" s="10" t="s">
        <v>203</v>
      </c>
      <c r="E3416" s="84">
        <v>18.772050762125378</v>
      </c>
      <c r="F3416" s="84">
        <v>23.859090179294515</v>
      </c>
      <c r="G3416" s="84">
        <v>24.422798681542943</v>
      </c>
      <c r="H3416" s="11">
        <v>0</v>
      </c>
      <c r="I3416" s="11">
        <v>0</v>
      </c>
      <c r="J3416" s="11">
        <v>0</v>
      </c>
      <c r="K3416" s="11">
        <v>0</v>
      </c>
      <c r="L3416" s="11">
        <v>0</v>
      </c>
      <c r="M3416" s="11">
        <v>0</v>
      </c>
      <c r="N3416" s="11"/>
      <c r="O3416" s="11"/>
    </row>
    <row r="3417" spans="1:15" x14ac:dyDescent="0.35">
      <c r="A3417" s="10" t="str">
        <f t="shared" si="112"/>
        <v>DISTRIBUCION VOLUMEN X CRITERIO (kg ó litros)RestoNIVEL MEDIO ALTO</v>
      </c>
      <c r="B3417" s="10">
        <v>0</v>
      </c>
      <c r="C3417" s="10">
        <v>0</v>
      </c>
      <c r="D3417" s="10" t="s">
        <v>204</v>
      </c>
      <c r="E3417" s="84">
        <v>13.28554338980757</v>
      </c>
      <c r="F3417" s="84">
        <v>15.044727892230878</v>
      </c>
      <c r="G3417" s="84">
        <v>12.324458672890771</v>
      </c>
      <c r="H3417" s="11">
        <v>0</v>
      </c>
      <c r="I3417" s="11">
        <v>0</v>
      </c>
      <c r="J3417" s="11">
        <v>0</v>
      </c>
      <c r="K3417" s="11">
        <v>0</v>
      </c>
      <c r="L3417" s="11">
        <v>0</v>
      </c>
      <c r="M3417" s="11">
        <v>0</v>
      </c>
      <c r="N3417" s="11"/>
      <c r="O3417" s="11"/>
    </row>
    <row r="3418" spans="1:15" x14ac:dyDescent="0.35">
      <c r="A3418" s="10" t="str">
        <f t="shared" si="112"/>
        <v>DISTRIBUCION VOLUMEN X CRITERIO (kg ó litros)RestoNIVEL MEDIO</v>
      </c>
      <c r="B3418" s="10">
        <v>0</v>
      </c>
      <c r="C3418" s="10">
        <v>0</v>
      </c>
      <c r="D3418" s="10" t="s">
        <v>205</v>
      </c>
      <c r="E3418" s="84">
        <v>29.724196268586155</v>
      </c>
      <c r="F3418" s="84">
        <v>28.027695197592333</v>
      </c>
      <c r="G3418" s="84">
        <v>23.525800941714369</v>
      </c>
      <c r="H3418" s="11">
        <v>0</v>
      </c>
      <c r="I3418" s="11">
        <v>0</v>
      </c>
      <c r="J3418" s="11">
        <v>0</v>
      </c>
      <c r="K3418" s="11">
        <v>0</v>
      </c>
      <c r="L3418" s="11">
        <v>0</v>
      </c>
      <c r="M3418" s="11">
        <v>0</v>
      </c>
      <c r="N3418" s="11"/>
      <c r="O3418" s="11"/>
    </row>
    <row r="3419" spans="1:15" x14ac:dyDescent="0.35">
      <c r="A3419" s="10" t="str">
        <f t="shared" si="112"/>
        <v>DISTRIBUCION VOLUMEN X CRITERIO (kg ó litros)RestoNIVEL MEDIO BAJO</v>
      </c>
      <c r="B3419" s="10">
        <v>0</v>
      </c>
      <c r="C3419" s="10">
        <v>0</v>
      </c>
      <c r="D3419" s="10" t="s">
        <v>206</v>
      </c>
      <c r="E3419" s="84">
        <v>14.053237168903795</v>
      </c>
      <c r="F3419" s="84">
        <v>12.496966421674328</v>
      </c>
      <c r="G3419" s="84">
        <v>16.227652301626055</v>
      </c>
      <c r="H3419" s="11">
        <v>0</v>
      </c>
      <c r="I3419" s="11">
        <v>0</v>
      </c>
      <c r="J3419" s="11">
        <v>0</v>
      </c>
      <c r="K3419" s="11">
        <v>0</v>
      </c>
      <c r="L3419" s="11">
        <v>0</v>
      </c>
      <c r="M3419" s="11">
        <v>0</v>
      </c>
      <c r="N3419" s="11"/>
      <c r="O3419" s="11"/>
    </row>
    <row r="3420" spans="1:15" x14ac:dyDescent="0.35">
      <c r="A3420" s="10" t="str">
        <f t="shared" si="112"/>
        <v>DISTRIBUCION VOLUMEN X CRITERIO (kg ó litros)RestoNIVEL BAJO</v>
      </c>
      <c r="B3420" s="10">
        <v>0</v>
      </c>
      <c r="C3420" s="10">
        <v>0</v>
      </c>
      <c r="D3420" s="10" t="s">
        <v>207</v>
      </c>
      <c r="E3420" s="84">
        <v>24.164976189134709</v>
      </c>
      <c r="F3420" s="84">
        <v>20.571516456525586</v>
      </c>
      <c r="G3420" s="84">
        <v>23.499290075836026</v>
      </c>
      <c r="H3420" s="11">
        <v>0</v>
      </c>
      <c r="I3420" s="11">
        <v>0</v>
      </c>
      <c r="J3420" s="11">
        <v>0</v>
      </c>
      <c r="K3420" s="11">
        <v>0</v>
      </c>
      <c r="L3420" s="11">
        <v>0</v>
      </c>
      <c r="M3420" s="11">
        <v>0</v>
      </c>
      <c r="N3420" s="11"/>
      <c r="O3420" s="11"/>
    </row>
    <row r="3421" spans="1:15" x14ac:dyDescent="0.35">
      <c r="A3421" s="10" t="str">
        <f t="shared" si="112"/>
        <v>DISTRIBUCION VOLUMEN X CRITERIO (kg ó litros)RestoHOMBRE</v>
      </c>
      <c r="B3421" s="10">
        <v>0</v>
      </c>
      <c r="C3421" s="10">
        <v>0</v>
      </c>
      <c r="D3421" s="10" t="s">
        <v>17</v>
      </c>
      <c r="E3421" s="84">
        <v>45.00746712407993</v>
      </c>
      <c r="F3421" s="84">
        <v>43.255883096266373</v>
      </c>
      <c r="G3421" s="84">
        <v>41.122510402257085</v>
      </c>
      <c r="H3421" s="11">
        <v>0</v>
      </c>
      <c r="I3421" s="11">
        <v>0</v>
      </c>
      <c r="J3421" s="11">
        <v>0</v>
      </c>
      <c r="K3421" s="11">
        <v>0</v>
      </c>
      <c r="L3421" s="11">
        <v>0</v>
      </c>
      <c r="M3421" s="11">
        <v>0</v>
      </c>
      <c r="N3421" s="11"/>
      <c r="O3421" s="11"/>
    </row>
    <row r="3422" spans="1:15" x14ac:dyDescent="0.35">
      <c r="A3422" s="10" t="str">
        <f t="shared" si="112"/>
        <v>DISTRIBUCION VOLUMEN X CRITERIO (kg ó litros)RestoMUJER</v>
      </c>
      <c r="B3422" s="10">
        <v>0</v>
      </c>
      <c r="C3422" s="10">
        <v>0</v>
      </c>
      <c r="D3422" s="10" t="s">
        <v>18</v>
      </c>
      <c r="E3422" s="84">
        <v>54.992536147630112</v>
      </c>
      <c r="F3422" s="84">
        <v>56.744113426312246</v>
      </c>
      <c r="G3422" s="84">
        <v>58.877485727615543</v>
      </c>
      <c r="H3422" s="11">
        <v>0</v>
      </c>
      <c r="I3422" s="11">
        <v>0</v>
      </c>
      <c r="J3422" s="11">
        <v>0</v>
      </c>
      <c r="K3422" s="11">
        <v>0</v>
      </c>
      <c r="L3422" s="11">
        <v>0</v>
      </c>
      <c r="M3422" s="11">
        <v>0</v>
      </c>
      <c r="N3422" s="11"/>
      <c r="O3422" s="11"/>
    </row>
    <row r="3423" spans="1:15" x14ac:dyDescent="0.35">
      <c r="A3423" s="10" t="str">
        <f>$B$3423&amp;$C$3423&amp;D3423</f>
        <v>CONSUMO PER CAPITA (kg ó litros por individuo)TOTAL BEBIDAST.ESPAÑA</v>
      </c>
      <c r="B3423" s="10" t="s">
        <v>114</v>
      </c>
      <c r="C3423" s="10" t="s">
        <v>115</v>
      </c>
      <c r="D3423" s="10" t="s">
        <v>32</v>
      </c>
      <c r="E3423" s="84">
        <v>66.549996409411335</v>
      </c>
      <c r="F3423" s="84">
        <v>63.850647756354455</v>
      </c>
      <c r="G3423" s="84">
        <v>61.119673164122027</v>
      </c>
      <c r="H3423" s="11">
        <v>0</v>
      </c>
      <c r="I3423" s="11">
        <v>0</v>
      </c>
      <c r="J3423" s="11">
        <v>0</v>
      </c>
      <c r="K3423" s="11">
        <v>0</v>
      </c>
      <c r="L3423" s="11">
        <v>0</v>
      </c>
      <c r="M3423" s="11">
        <v>0</v>
      </c>
      <c r="N3423" s="11"/>
      <c r="O3423" s="11"/>
    </row>
    <row r="3424" spans="1:15" x14ac:dyDescent="0.35">
      <c r="A3424" s="10" t="str">
        <f t="shared" ref="A3424:A3452" si="113">$B$3423&amp;$C$3423&amp;D3424</f>
        <v>CONSUMO PER CAPITA (kg ó litros por individuo)TOTAL BEBIDASBCN AM</v>
      </c>
      <c r="B3424" s="10">
        <v>0</v>
      </c>
      <c r="C3424" s="10">
        <v>0</v>
      </c>
      <c r="D3424" s="10" t="s">
        <v>1</v>
      </c>
      <c r="E3424" s="84">
        <v>62.405190781317607</v>
      </c>
      <c r="F3424" s="84">
        <v>64.922418404580654</v>
      </c>
      <c r="G3424" s="84">
        <v>60.994303185334957</v>
      </c>
      <c r="H3424" s="11">
        <v>0</v>
      </c>
      <c r="I3424" s="11">
        <v>0</v>
      </c>
      <c r="J3424" s="11">
        <v>0</v>
      </c>
      <c r="K3424" s="11">
        <v>0</v>
      </c>
      <c r="L3424" s="11">
        <v>0</v>
      </c>
      <c r="M3424" s="11">
        <v>0</v>
      </c>
      <c r="N3424" s="11"/>
      <c r="O3424" s="11"/>
    </row>
    <row r="3425" spans="1:15" x14ac:dyDescent="0.35">
      <c r="A3425" s="10" t="str">
        <f t="shared" si="113"/>
        <v>CONSUMO PER CAPITA (kg ó litros por individuo)TOTAL BEBIDASREST.CAT ARAGON</v>
      </c>
      <c r="B3425" s="10">
        <v>0</v>
      </c>
      <c r="C3425" s="10">
        <v>0</v>
      </c>
      <c r="D3425" s="10" t="s">
        <v>2</v>
      </c>
      <c r="E3425" s="84">
        <v>63.109445638539455</v>
      </c>
      <c r="F3425" s="84">
        <v>63.273077692584707</v>
      </c>
      <c r="G3425" s="84">
        <v>70.21680274224677</v>
      </c>
      <c r="H3425" s="11">
        <v>0</v>
      </c>
      <c r="I3425" s="11">
        <v>0</v>
      </c>
      <c r="J3425" s="11">
        <v>0</v>
      </c>
      <c r="K3425" s="11">
        <v>0</v>
      </c>
      <c r="L3425" s="11">
        <v>0</v>
      </c>
      <c r="M3425" s="11">
        <v>0</v>
      </c>
      <c r="N3425" s="11"/>
      <c r="O3425" s="11"/>
    </row>
    <row r="3426" spans="1:15" x14ac:dyDescent="0.35">
      <c r="A3426" s="10" t="str">
        <f t="shared" si="113"/>
        <v>CONSUMO PER CAPITA (kg ó litros por individuo)TOTAL BEBIDASLEVANTE</v>
      </c>
      <c r="B3426" s="10">
        <v>0</v>
      </c>
      <c r="C3426" s="10">
        <v>0</v>
      </c>
      <c r="D3426" s="10" t="s">
        <v>3</v>
      </c>
      <c r="E3426" s="84">
        <v>63.395453697792085</v>
      </c>
      <c r="F3426" s="84">
        <v>60.232794798792376</v>
      </c>
      <c r="G3426" s="84">
        <v>53.133988660431882</v>
      </c>
      <c r="H3426" s="11">
        <v>0</v>
      </c>
      <c r="I3426" s="11">
        <v>0</v>
      </c>
      <c r="J3426" s="11">
        <v>0</v>
      </c>
      <c r="K3426" s="11">
        <v>0</v>
      </c>
      <c r="L3426" s="11">
        <v>0</v>
      </c>
      <c r="M3426" s="11">
        <v>0</v>
      </c>
      <c r="N3426" s="11"/>
      <c r="O3426" s="11"/>
    </row>
    <row r="3427" spans="1:15" x14ac:dyDescent="0.35">
      <c r="A3427" s="10" t="str">
        <f t="shared" si="113"/>
        <v>CONSUMO PER CAPITA (kg ó litros por individuo)TOTAL BEBIDASANDALUCIA</v>
      </c>
      <c r="B3427" s="10">
        <v>0</v>
      </c>
      <c r="C3427" s="10">
        <v>0</v>
      </c>
      <c r="D3427" s="10" t="s">
        <v>4</v>
      </c>
      <c r="E3427" s="84">
        <v>66.741737926490572</v>
      </c>
      <c r="F3427" s="84">
        <v>59.612314538495966</v>
      </c>
      <c r="G3427" s="84">
        <v>59.089183631160836</v>
      </c>
      <c r="H3427" s="11">
        <v>0</v>
      </c>
      <c r="I3427" s="11">
        <v>0</v>
      </c>
      <c r="J3427" s="11">
        <v>0</v>
      </c>
      <c r="K3427" s="11">
        <v>0</v>
      </c>
      <c r="L3427" s="11">
        <v>0</v>
      </c>
      <c r="M3427" s="11">
        <v>0</v>
      </c>
      <c r="N3427" s="11"/>
      <c r="O3427" s="11"/>
    </row>
    <row r="3428" spans="1:15" x14ac:dyDescent="0.35">
      <c r="A3428" s="10" t="str">
        <f t="shared" si="113"/>
        <v>CONSUMO PER CAPITA (kg ó litros por individuo)TOTAL BEBIDASMDD AM</v>
      </c>
      <c r="B3428" s="10">
        <v>0</v>
      </c>
      <c r="C3428" s="10">
        <v>0</v>
      </c>
      <c r="D3428" s="10" t="s">
        <v>5</v>
      </c>
      <c r="E3428" s="84">
        <v>66.001560668465757</v>
      </c>
      <c r="F3428" s="84">
        <v>62.535531206680524</v>
      </c>
      <c r="G3428" s="84">
        <v>57.783105025397965</v>
      </c>
      <c r="H3428" s="11">
        <v>0</v>
      </c>
      <c r="I3428" s="11">
        <v>0</v>
      </c>
      <c r="J3428" s="11">
        <v>0</v>
      </c>
      <c r="K3428" s="11">
        <v>0</v>
      </c>
      <c r="L3428" s="11">
        <v>0</v>
      </c>
      <c r="M3428" s="11">
        <v>0</v>
      </c>
      <c r="N3428" s="11"/>
      <c r="O3428" s="11"/>
    </row>
    <row r="3429" spans="1:15" x14ac:dyDescent="0.35">
      <c r="A3429" s="10" t="str">
        <f t="shared" si="113"/>
        <v>CONSUMO PER CAPITA (kg ó litros por individuo)TOTAL BEBIDASRTO CENTRO</v>
      </c>
      <c r="B3429" s="10">
        <v>0</v>
      </c>
      <c r="C3429" s="10">
        <v>0</v>
      </c>
      <c r="D3429" s="10" t="s">
        <v>6</v>
      </c>
      <c r="E3429" s="84">
        <v>67.748709153562032</v>
      </c>
      <c r="F3429" s="84">
        <v>59.245812710871071</v>
      </c>
      <c r="G3429" s="84">
        <v>55.91336398183271</v>
      </c>
      <c r="H3429" s="11">
        <v>0</v>
      </c>
      <c r="I3429" s="11">
        <v>0</v>
      </c>
      <c r="J3429" s="11">
        <v>0</v>
      </c>
      <c r="K3429" s="11">
        <v>0</v>
      </c>
      <c r="L3429" s="11">
        <v>0</v>
      </c>
      <c r="M3429" s="11">
        <v>0</v>
      </c>
      <c r="N3429" s="11"/>
      <c r="O3429" s="11"/>
    </row>
    <row r="3430" spans="1:15" x14ac:dyDescent="0.35">
      <c r="A3430" s="10" t="str">
        <f t="shared" si="113"/>
        <v>CONSUMO PER CAPITA (kg ó litros por individuo)TOTAL BEBIDASNORTE-CENTRO</v>
      </c>
      <c r="B3430" s="10">
        <v>0</v>
      </c>
      <c r="C3430" s="10">
        <v>0</v>
      </c>
      <c r="D3430" s="10" t="s">
        <v>7</v>
      </c>
      <c r="E3430" s="84">
        <v>69.02433835375686</v>
      </c>
      <c r="F3430" s="84">
        <v>67.400232038836933</v>
      </c>
      <c r="G3430" s="84">
        <v>64.144589422946495</v>
      </c>
      <c r="H3430" s="11">
        <v>0</v>
      </c>
      <c r="I3430" s="11">
        <v>0</v>
      </c>
      <c r="J3430" s="11">
        <v>0</v>
      </c>
      <c r="K3430" s="11">
        <v>0</v>
      </c>
      <c r="L3430" s="11">
        <v>0</v>
      </c>
      <c r="M3430" s="11">
        <v>0</v>
      </c>
      <c r="N3430" s="11"/>
      <c r="O3430" s="11"/>
    </row>
    <row r="3431" spans="1:15" x14ac:dyDescent="0.35">
      <c r="A3431" s="10" t="str">
        <f t="shared" si="113"/>
        <v>CONSUMO PER CAPITA (kg ó litros por individuo)TOTAL BEBIDASNOROESTE</v>
      </c>
      <c r="B3431" s="10">
        <v>0</v>
      </c>
      <c r="C3431" s="10">
        <v>0</v>
      </c>
      <c r="D3431" s="10" t="s">
        <v>8</v>
      </c>
      <c r="E3431" s="84">
        <v>77.702944309754045</v>
      </c>
      <c r="F3431" s="84">
        <v>82.605661322431715</v>
      </c>
      <c r="G3431" s="84">
        <v>73.912820706668299</v>
      </c>
      <c r="H3431" s="11">
        <v>0</v>
      </c>
      <c r="I3431" s="11">
        <v>0</v>
      </c>
      <c r="J3431" s="11">
        <v>0</v>
      </c>
      <c r="K3431" s="11">
        <v>0</v>
      </c>
      <c r="L3431" s="11">
        <v>0</v>
      </c>
      <c r="M3431" s="11">
        <v>0</v>
      </c>
      <c r="N3431" s="11"/>
      <c r="O3431" s="11"/>
    </row>
    <row r="3432" spans="1:15" x14ac:dyDescent="0.35">
      <c r="A3432" s="10" t="str">
        <f t="shared" si="113"/>
        <v>CONSUMO PER CAPITA (kg ó litros por individuo)TOTAL BEBIDAS&lt;2MIL</v>
      </c>
      <c r="B3432" s="10">
        <v>0</v>
      </c>
      <c r="C3432" s="10">
        <v>0</v>
      </c>
      <c r="D3432" s="10" t="s">
        <v>9</v>
      </c>
      <c r="E3432" s="84">
        <v>63.025479534004845</v>
      </c>
      <c r="F3432" s="84">
        <v>60.856195774974864</v>
      </c>
      <c r="G3432" s="84">
        <v>58.724104691275663</v>
      </c>
      <c r="H3432" s="11">
        <v>0</v>
      </c>
      <c r="I3432" s="11">
        <v>0</v>
      </c>
      <c r="J3432" s="11">
        <v>0</v>
      </c>
      <c r="K3432" s="11">
        <v>0</v>
      </c>
      <c r="L3432" s="11">
        <v>0</v>
      </c>
      <c r="M3432" s="11">
        <v>0</v>
      </c>
      <c r="N3432" s="11"/>
      <c r="O3432" s="11"/>
    </row>
    <row r="3433" spans="1:15" x14ac:dyDescent="0.35">
      <c r="A3433" s="10" t="str">
        <f t="shared" si="113"/>
        <v>CONSUMO PER CAPITA (kg ó litros por individuo)TOTAL BEBIDAS2-5MIL</v>
      </c>
      <c r="B3433" s="10">
        <v>0</v>
      </c>
      <c r="C3433" s="10">
        <v>0</v>
      </c>
      <c r="D3433" s="10" t="s">
        <v>10</v>
      </c>
      <c r="E3433" s="84">
        <v>47.610985776167205</v>
      </c>
      <c r="F3433" s="84">
        <v>46.968775516235624</v>
      </c>
      <c r="G3433" s="84">
        <v>43.178296828680296</v>
      </c>
      <c r="H3433" s="11">
        <v>0</v>
      </c>
      <c r="I3433" s="11">
        <v>0</v>
      </c>
      <c r="J3433" s="11">
        <v>0</v>
      </c>
      <c r="K3433" s="11">
        <v>0</v>
      </c>
      <c r="L3433" s="11">
        <v>0</v>
      </c>
      <c r="M3433" s="11">
        <v>0</v>
      </c>
      <c r="N3433" s="11"/>
      <c r="O3433" s="11"/>
    </row>
    <row r="3434" spans="1:15" x14ac:dyDescent="0.35">
      <c r="A3434" s="10" t="str">
        <f t="shared" si="113"/>
        <v>CONSUMO PER CAPITA (kg ó litros por individuo)TOTAL BEBIDAS5-10MIL</v>
      </c>
      <c r="B3434" s="10">
        <v>0</v>
      </c>
      <c r="C3434" s="10">
        <v>0</v>
      </c>
      <c r="D3434" s="10" t="s">
        <v>11</v>
      </c>
      <c r="E3434" s="84">
        <v>62.834429385488065</v>
      </c>
      <c r="F3434" s="84">
        <v>60.698673169596496</v>
      </c>
      <c r="G3434" s="84">
        <v>57.312363499272408</v>
      </c>
      <c r="H3434" s="11">
        <v>0</v>
      </c>
      <c r="I3434" s="11">
        <v>0</v>
      </c>
      <c r="J3434" s="11">
        <v>0</v>
      </c>
      <c r="K3434" s="11">
        <v>0</v>
      </c>
      <c r="L3434" s="11">
        <v>0</v>
      </c>
      <c r="M3434" s="11">
        <v>0</v>
      </c>
      <c r="N3434" s="11"/>
      <c r="O3434" s="11"/>
    </row>
    <row r="3435" spans="1:15" x14ac:dyDescent="0.35">
      <c r="A3435" s="10" t="str">
        <f t="shared" si="113"/>
        <v>CONSUMO PER CAPITA (kg ó litros por individuo)TOTAL BEBIDAS10-30MIL</v>
      </c>
      <c r="B3435" s="10">
        <v>0</v>
      </c>
      <c r="C3435" s="10">
        <v>0</v>
      </c>
      <c r="D3435" s="10" t="s">
        <v>12</v>
      </c>
      <c r="E3435" s="84">
        <v>64.954565375405437</v>
      </c>
      <c r="F3435" s="84">
        <v>62.006990984926567</v>
      </c>
      <c r="G3435" s="84">
        <v>59.910608161301631</v>
      </c>
      <c r="H3435" s="11">
        <v>0</v>
      </c>
      <c r="I3435" s="11">
        <v>0</v>
      </c>
      <c r="J3435" s="11">
        <v>0</v>
      </c>
      <c r="K3435" s="11">
        <v>0</v>
      </c>
      <c r="L3435" s="11">
        <v>0</v>
      </c>
      <c r="M3435" s="11">
        <v>0</v>
      </c>
      <c r="N3435" s="11"/>
      <c r="O3435" s="11"/>
    </row>
    <row r="3436" spans="1:15" x14ac:dyDescent="0.35">
      <c r="A3436" s="10" t="str">
        <f t="shared" si="113"/>
        <v>CONSUMO PER CAPITA (kg ó litros por individuo)TOTAL BEBIDAS30-100MIL</v>
      </c>
      <c r="B3436" s="10">
        <v>0</v>
      </c>
      <c r="C3436" s="10">
        <v>0</v>
      </c>
      <c r="D3436" s="10" t="s">
        <v>13</v>
      </c>
      <c r="E3436" s="84">
        <v>64.831135826576286</v>
      </c>
      <c r="F3436" s="84">
        <v>60.970676035409156</v>
      </c>
      <c r="G3436" s="84">
        <v>62.433250783768059</v>
      </c>
      <c r="H3436" s="11">
        <v>0</v>
      </c>
      <c r="I3436" s="11">
        <v>0</v>
      </c>
      <c r="J3436" s="11">
        <v>0</v>
      </c>
      <c r="K3436" s="11">
        <v>0</v>
      </c>
      <c r="L3436" s="11">
        <v>0</v>
      </c>
      <c r="M3436" s="11">
        <v>0</v>
      </c>
      <c r="N3436" s="11"/>
      <c r="O3436" s="11"/>
    </row>
    <row r="3437" spans="1:15" x14ac:dyDescent="0.35">
      <c r="A3437" s="10" t="str">
        <f t="shared" si="113"/>
        <v>CONSUMO PER CAPITA (kg ó litros por individuo)TOTAL BEBIDAS100-200MIL</v>
      </c>
      <c r="B3437" s="10">
        <v>0</v>
      </c>
      <c r="C3437" s="10">
        <v>0</v>
      </c>
      <c r="D3437" s="10" t="s">
        <v>14</v>
      </c>
      <c r="E3437" s="84">
        <v>68.468782664038017</v>
      </c>
      <c r="F3437" s="84">
        <v>61.784884512885647</v>
      </c>
      <c r="G3437" s="84">
        <v>61.151629517283496</v>
      </c>
      <c r="H3437" s="11">
        <v>0</v>
      </c>
      <c r="I3437" s="11">
        <v>0</v>
      </c>
      <c r="J3437" s="11">
        <v>0</v>
      </c>
      <c r="K3437" s="11">
        <v>0</v>
      </c>
      <c r="L3437" s="11">
        <v>0</v>
      </c>
      <c r="M3437" s="11">
        <v>0</v>
      </c>
      <c r="N3437" s="11"/>
      <c r="O3437" s="11"/>
    </row>
    <row r="3438" spans="1:15" x14ac:dyDescent="0.35">
      <c r="A3438" s="10" t="str">
        <f t="shared" si="113"/>
        <v>CONSUMO PER CAPITA (kg ó litros por individuo)TOTAL BEBIDAS200-500MIL</v>
      </c>
      <c r="B3438" s="10">
        <v>0</v>
      </c>
      <c r="C3438" s="10">
        <v>0</v>
      </c>
      <c r="D3438" s="10" t="s">
        <v>15</v>
      </c>
      <c r="E3438" s="84">
        <v>71.258823521657987</v>
      </c>
      <c r="F3438" s="84">
        <v>72.320463727779455</v>
      </c>
      <c r="G3438" s="84">
        <v>65.430316188556006</v>
      </c>
      <c r="H3438" s="11">
        <v>0</v>
      </c>
      <c r="I3438" s="11">
        <v>0</v>
      </c>
      <c r="J3438" s="11">
        <v>0</v>
      </c>
      <c r="K3438" s="11">
        <v>0</v>
      </c>
      <c r="L3438" s="11">
        <v>0</v>
      </c>
      <c r="M3438" s="11">
        <v>0</v>
      </c>
      <c r="N3438" s="11"/>
      <c r="O3438" s="11"/>
    </row>
    <row r="3439" spans="1:15" x14ac:dyDescent="0.35">
      <c r="A3439" s="10" t="str">
        <f t="shared" si="113"/>
        <v>CONSUMO PER CAPITA (kg ó litros por individuo)TOTAL BEBIDAS&gt;500MIL</v>
      </c>
      <c r="B3439" s="10">
        <v>0</v>
      </c>
      <c r="C3439" s="10">
        <v>0</v>
      </c>
      <c r="D3439" s="10" t="s">
        <v>16</v>
      </c>
      <c r="E3439" s="84">
        <v>75.81295459445262</v>
      </c>
      <c r="F3439" s="84">
        <v>73.177603469984604</v>
      </c>
      <c r="G3439" s="84">
        <v>67.277194401745447</v>
      </c>
      <c r="H3439" s="11">
        <v>0</v>
      </c>
      <c r="I3439" s="11">
        <v>0</v>
      </c>
      <c r="J3439" s="11">
        <v>0</v>
      </c>
      <c r="K3439" s="11">
        <v>0</v>
      </c>
      <c r="L3439" s="11">
        <v>0</v>
      </c>
      <c r="M3439" s="11">
        <v>0</v>
      </c>
      <c r="N3439" s="11"/>
      <c r="O3439" s="11"/>
    </row>
    <row r="3440" spans="1:15" x14ac:dyDescent="0.35">
      <c r="A3440" s="10" t="str">
        <f t="shared" si="113"/>
        <v>CONSUMO PER CAPITA (kg ó litros por individuo)TOTAL BEBIDASDE 15 A 19 AÑOS</v>
      </c>
      <c r="B3440" s="10">
        <v>0</v>
      </c>
      <c r="C3440" s="10">
        <v>0</v>
      </c>
      <c r="D3440" s="10" t="s">
        <v>35</v>
      </c>
      <c r="E3440" s="84">
        <v>21.451830503286818</v>
      </c>
      <c r="F3440" s="84">
        <v>18.436125635270741</v>
      </c>
      <c r="G3440" s="84">
        <v>14.257841411288021</v>
      </c>
      <c r="H3440" s="11">
        <v>0</v>
      </c>
      <c r="I3440" s="11">
        <v>0</v>
      </c>
      <c r="J3440" s="11">
        <v>0</v>
      </c>
      <c r="K3440" s="11">
        <v>0</v>
      </c>
      <c r="L3440" s="11">
        <v>0</v>
      </c>
      <c r="M3440" s="11">
        <v>0</v>
      </c>
      <c r="N3440" s="11"/>
      <c r="O3440" s="11"/>
    </row>
    <row r="3441" spans="1:15" x14ac:dyDescent="0.35">
      <c r="A3441" s="10" t="str">
        <f t="shared" si="113"/>
        <v>CONSUMO PER CAPITA (kg ó litros por individuo)TOTAL BEBIDASDE 20 A 24 AÑOS</v>
      </c>
      <c r="B3441" s="10">
        <v>0</v>
      </c>
      <c r="C3441" s="10">
        <v>0</v>
      </c>
      <c r="D3441" s="10" t="s">
        <v>36</v>
      </c>
      <c r="E3441" s="84">
        <v>25.014438874764636</v>
      </c>
      <c r="F3441" s="84">
        <v>23.550876377560712</v>
      </c>
      <c r="G3441" s="84">
        <v>19.433951138663797</v>
      </c>
      <c r="H3441" s="11">
        <v>0</v>
      </c>
      <c r="I3441" s="11">
        <v>0</v>
      </c>
      <c r="J3441" s="11">
        <v>0</v>
      </c>
      <c r="K3441" s="11">
        <v>0</v>
      </c>
      <c r="L3441" s="11">
        <v>0</v>
      </c>
      <c r="M3441" s="11">
        <v>0</v>
      </c>
      <c r="N3441" s="11"/>
      <c r="O3441" s="11"/>
    </row>
    <row r="3442" spans="1:15" x14ac:dyDescent="0.35">
      <c r="A3442" s="10" t="str">
        <f t="shared" si="113"/>
        <v>CONSUMO PER CAPITA (kg ó litros por individuo)TOTAL BEBIDASDE 25 A 34 AÑOS</v>
      </c>
      <c r="B3442" s="10">
        <v>0</v>
      </c>
      <c r="C3442" s="10">
        <v>0</v>
      </c>
      <c r="D3442" s="10" t="s">
        <v>37</v>
      </c>
      <c r="E3442" s="84">
        <v>34.359798506409511</v>
      </c>
      <c r="F3442" s="84">
        <v>32.520058716337843</v>
      </c>
      <c r="G3442" s="84">
        <v>26.874257093080782</v>
      </c>
      <c r="H3442" s="11">
        <v>0</v>
      </c>
      <c r="I3442" s="11">
        <v>0</v>
      </c>
      <c r="J3442" s="11">
        <v>0</v>
      </c>
      <c r="K3442" s="11">
        <v>0</v>
      </c>
      <c r="L3442" s="11">
        <v>0</v>
      </c>
      <c r="M3442" s="11">
        <v>0</v>
      </c>
      <c r="N3442" s="11"/>
      <c r="O3442" s="11"/>
    </row>
    <row r="3443" spans="1:15" x14ac:dyDescent="0.35">
      <c r="A3443" s="10" t="str">
        <f t="shared" si="113"/>
        <v>CONSUMO PER CAPITA (kg ó litros por individuo)TOTAL BEBIDASDE 35 A 49 AÑOS</v>
      </c>
      <c r="B3443" s="10">
        <v>0</v>
      </c>
      <c r="C3443" s="10">
        <v>0</v>
      </c>
      <c r="D3443" s="10" t="s">
        <v>38</v>
      </c>
      <c r="E3443" s="84">
        <v>58.726980033681798</v>
      </c>
      <c r="F3443" s="84">
        <v>53.827693047147953</v>
      </c>
      <c r="G3443" s="84">
        <v>48.443300105335631</v>
      </c>
      <c r="H3443" s="11">
        <v>0</v>
      </c>
      <c r="I3443" s="11">
        <v>0</v>
      </c>
      <c r="J3443" s="11">
        <v>0</v>
      </c>
      <c r="K3443" s="11">
        <v>0</v>
      </c>
      <c r="L3443" s="11">
        <v>0</v>
      </c>
      <c r="M3443" s="11">
        <v>0</v>
      </c>
      <c r="N3443" s="11"/>
      <c r="O3443" s="11"/>
    </row>
    <row r="3444" spans="1:15" x14ac:dyDescent="0.35">
      <c r="A3444" s="10" t="str">
        <f t="shared" si="113"/>
        <v>CONSUMO PER CAPITA (kg ó litros por individuo)TOTAL BEBIDASDE 50 A 59 AÑOS</v>
      </c>
      <c r="B3444" s="10">
        <v>0</v>
      </c>
      <c r="C3444" s="10">
        <v>0</v>
      </c>
      <c r="D3444" s="10" t="s">
        <v>39</v>
      </c>
      <c r="E3444" s="84">
        <v>84.204585528850714</v>
      </c>
      <c r="F3444" s="84">
        <v>80.692031433000849</v>
      </c>
      <c r="G3444" s="84">
        <v>80.638391962923365</v>
      </c>
      <c r="H3444" s="11">
        <v>0</v>
      </c>
      <c r="I3444" s="11">
        <v>0</v>
      </c>
      <c r="J3444" s="11">
        <v>0</v>
      </c>
      <c r="K3444" s="11">
        <v>0</v>
      </c>
      <c r="L3444" s="11">
        <v>0</v>
      </c>
      <c r="M3444" s="11">
        <v>0</v>
      </c>
      <c r="N3444" s="11"/>
      <c r="O3444" s="11"/>
    </row>
    <row r="3445" spans="1:15" x14ac:dyDescent="0.35">
      <c r="A3445" s="10" t="str">
        <f t="shared" si="113"/>
        <v>CONSUMO PER CAPITA (kg ó litros por individuo)TOTAL BEBIDASDE 60 A 75 AÑOS</v>
      </c>
      <c r="B3445" s="10">
        <v>0</v>
      </c>
      <c r="C3445" s="10">
        <v>0</v>
      </c>
      <c r="D3445" s="10" t="s">
        <v>40</v>
      </c>
      <c r="E3445" s="84">
        <v>107.59474922081083</v>
      </c>
      <c r="F3445" s="84">
        <v>107.37706484945967</v>
      </c>
      <c r="G3445" s="84">
        <v>108.17810110034704</v>
      </c>
      <c r="H3445" s="11">
        <v>0</v>
      </c>
      <c r="I3445" s="11">
        <v>0</v>
      </c>
      <c r="J3445" s="11">
        <v>0</v>
      </c>
      <c r="K3445" s="11">
        <v>0</v>
      </c>
      <c r="L3445" s="11">
        <v>0</v>
      </c>
      <c r="M3445" s="11">
        <v>0</v>
      </c>
      <c r="N3445" s="11"/>
      <c r="O3445" s="11"/>
    </row>
    <row r="3446" spans="1:15" x14ac:dyDescent="0.35">
      <c r="A3446" s="10" t="str">
        <f t="shared" si="113"/>
        <v>CONSUMO PER CAPITA (kg ó litros por individuo)TOTAL BEBIDASNIVEL ALTO</v>
      </c>
      <c r="B3446" s="10">
        <v>0</v>
      </c>
      <c r="C3446" s="10">
        <v>0</v>
      </c>
      <c r="D3446" s="10" t="s">
        <v>203</v>
      </c>
      <c r="E3446" s="84">
        <v>67.558989382717002</v>
      </c>
      <c r="F3446" s="84">
        <v>68.07898757447164</v>
      </c>
      <c r="G3446" s="84">
        <v>63.350353812193198</v>
      </c>
      <c r="H3446" s="11">
        <v>0</v>
      </c>
      <c r="I3446" s="11">
        <v>0</v>
      </c>
      <c r="J3446" s="11">
        <v>0</v>
      </c>
      <c r="K3446" s="11">
        <v>0</v>
      </c>
      <c r="L3446" s="11">
        <v>0</v>
      </c>
      <c r="M3446" s="11">
        <v>0</v>
      </c>
      <c r="N3446" s="11"/>
      <c r="O3446" s="11"/>
    </row>
    <row r="3447" spans="1:15" x14ac:dyDescent="0.35">
      <c r="A3447" s="10" t="str">
        <f t="shared" si="113"/>
        <v>CONSUMO PER CAPITA (kg ó litros por individuo)TOTAL BEBIDASNIVEL MEDIO ALTO</v>
      </c>
      <c r="B3447" s="10">
        <v>0</v>
      </c>
      <c r="C3447" s="10">
        <v>0</v>
      </c>
      <c r="D3447" s="10" t="s">
        <v>204</v>
      </c>
      <c r="E3447" s="84">
        <v>66.788289309505117</v>
      </c>
      <c r="F3447" s="84">
        <v>60.179692635023144</v>
      </c>
      <c r="G3447" s="84">
        <v>54.79049513334396</v>
      </c>
      <c r="H3447" s="11">
        <v>0</v>
      </c>
      <c r="I3447" s="11">
        <v>0</v>
      </c>
      <c r="J3447" s="11">
        <v>0</v>
      </c>
      <c r="K3447" s="11">
        <v>0</v>
      </c>
      <c r="L3447" s="11">
        <v>0</v>
      </c>
      <c r="M3447" s="11">
        <v>0</v>
      </c>
      <c r="N3447" s="11"/>
      <c r="O3447" s="11"/>
    </row>
    <row r="3448" spans="1:15" x14ac:dyDescent="0.35">
      <c r="A3448" s="10" t="str">
        <f t="shared" si="113"/>
        <v>CONSUMO PER CAPITA (kg ó litros por individuo)TOTAL BEBIDASNIVEL MEDIO</v>
      </c>
      <c r="B3448" s="10">
        <v>0</v>
      </c>
      <c r="C3448" s="10">
        <v>0</v>
      </c>
      <c r="D3448" s="10" t="s">
        <v>205</v>
      </c>
      <c r="E3448" s="84">
        <v>67.917504587278927</v>
      </c>
      <c r="F3448" s="84">
        <v>65.495199417354215</v>
      </c>
      <c r="G3448" s="84">
        <v>63.707326484734985</v>
      </c>
      <c r="H3448" s="11">
        <v>0</v>
      </c>
      <c r="I3448" s="11">
        <v>0</v>
      </c>
      <c r="J3448" s="11">
        <v>0</v>
      </c>
      <c r="K3448" s="11">
        <v>0</v>
      </c>
      <c r="L3448" s="11">
        <v>0</v>
      </c>
      <c r="M3448" s="11">
        <v>0</v>
      </c>
      <c r="N3448" s="11"/>
      <c r="O3448" s="11"/>
    </row>
    <row r="3449" spans="1:15" x14ac:dyDescent="0.35">
      <c r="A3449" s="10" t="str">
        <f t="shared" si="113"/>
        <v>CONSUMO PER CAPITA (kg ó litros por individuo)TOTAL BEBIDASNIVEL MEDIO BAJO</v>
      </c>
      <c r="B3449" s="10">
        <v>0</v>
      </c>
      <c r="C3449" s="10">
        <v>0</v>
      </c>
      <c r="D3449" s="10" t="s">
        <v>206</v>
      </c>
      <c r="E3449" s="84">
        <v>71.246172125140276</v>
      </c>
      <c r="F3449" s="84">
        <v>62.182781216689143</v>
      </c>
      <c r="G3449" s="84">
        <v>61.993579673969386</v>
      </c>
      <c r="H3449" s="11">
        <v>0</v>
      </c>
      <c r="I3449" s="11">
        <v>0</v>
      </c>
      <c r="J3449" s="11">
        <v>0</v>
      </c>
      <c r="K3449" s="11">
        <v>0</v>
      </c>
      <c r="L3449" s="11">
        <v>0</v>
      </c>
      <c r="M3449" s="11">
        <v>0</v>
      </c>
      <c r="N3449" s="11"/>
      <c r="O3449" s="11"/>
    </row>
    <row r="3450" spans="1:15" x14ac:dyDescent="0.35">
      <c r="A3450" s="10" t="str">
        <f t="shared" si="113"/>
        <v>CONSUMO PER CAPITA (kg ó litros por individuo)TOTAL BEBIDASNIVEL BAJO</v>
      </c>
      <c r="B3450" s="10">
        <v>0</v>
      </c>
      <c r="C3450" s="10">
        <v>0</v>
      </c>
      <c r="D3450" s="10" t="s">
        <v>207</v>
      </c>
      <c r="E3450" s="84">
        <v>60.787624092201249</v>
      </c>
      <c r="F3450" s="84">
        <v>61.405307352179257</v>
      </c>
      <c r="G3450" s="84">
        <v>59.738607265052934</v>
      </c>
      <c r="H3450" s="11">
        <v>0</v>
      </c>
      <c r="I3450" s="11">
        <v>0</v>
      </c>
      <c r="J3450" s="11">
        <v>0</v>
      </c>
      <c r="K3450" s="11">
        <v>0</v>
      </c>
      <c r="L3450" s="11">
        <v>0</v>
      </c>
      <c r="M3450" s="11">
        <v>0</v>
      </c>
      <c r="N3450" s="11"/>
      <c r="O3450" s="11"/>
    </row>
    <row r="3451" spans="1:15" x14ac:dyDescent="0.35">
      <c r="A3451" s="10" t="str">
        <f t="shared" si="113"/>
        <v>CONSUMO PER CAPITA (kg ó litros por individuo)TOTAL BEBIDASHOMBRE</v>
      </c>
      <c r="B3451" s="10">
        <v>0</v>
      </c>
      <c r="C3451" s="10">
        <v>0</v>
      </c>
      <c r="D3451" s="10" t="s">
        <v>17</v>
      </c>
      <c r="E3451" s="84">
        <v>78.555172577118086</v>
      </c>
      <c r="F3451" s="84">
        <v>74.16235098233814</v>
      </c>
      <c r="G3451" s="84">
        <v>72.757103631272784</v>
      </c>
      <c r="H3451" s="11">
        <v>0</v>
      </c>
      <c r="I3451" s="11">
        <v>0</v>
      </c>
      <c r="J3451" s="11">
        <v>0</v>
      </c>
      <c r="K3451" s="11">
        <v>0</v>
      </c>
      <c r="L3451" s="11">
        <v>0</v>
      </c>
      <c r="M3451" s="11">
        <v>0</v>
      </c>
      <c r="N3451" s="11"/>
      <c r="O3451" s="11"/>
    </row>
    <row r="3452" spans="1:15" x14ac:dyDescent="0.35">
      <c r="A3452" s="10" t="str">
        <f t="shared" si="113"/>
        <v>CONSUMO PER CAPITA (kg ó litros por individuo)TOTAL BEBIDASMUJER</v>
      </c>
      <c r="B3452" s="10">
        <v>0</v>
      </c>
      <c r="C3452" s="10">
        <v>0</v>
      </c>
      <c r="D3452" s="10" t="s">
        <v>18</v>
      </c>
      <c r="E3452" s="84">
        <v>54.66866281181963</v>
      </c>
      <c r="F3452" s="84">
        <v>53.661833856408265</v>
      </c>
      <c r="G3452" s="84">
        <v>49.631637418803166</v>
      </c>
      <c r="H3452" s="11">
        <v>0</v>
      </c>
      <c r="I3452" s="11">
        <v>0</v>
      </c>
      <c r="J3452" s="11">
        <v>0</v>
      </c>
      <c r="K3452" s="11">
        <v>0</v>
      </c>
      <c r="L3452" s="11">
        <v>0</v>
      </c>
      <c r="M3452" s="11">
        <v>0</v>
      </c>
      <c r="N3452" s="11"/>
      <c r="O3452" s="11"/>
    </row>
    <row r="3453" spans="1:15" x14ac:dyDescent="0.35">
      <c r="A3453" s="10" t="str">
        <f>$B$3423&amp;$C$3453&amp;D3453</f>
        <v>CONSUMO PER CAPITA (kg ó litros por individuo).Total Bebidas CalienteT.ESPAÑA</v>
      </c>
      <c r="B3453" s="10">
        <v>0</v>
      </c>
      <c r="C3453" s="10" t="s">
        <v>116</v>
      </c>
      <c r="D3453" s="10" t="s">
        <v>32</v>
      </c>
      <c r="E3453" s="84">
        <v>8.1699978192867917</v>
      </c>
      <c r="F3453" s="84">
        <v>8.0738280081104072</v>
      </c>
      <c r="G3453" s="84">
        <v>7.7600698329669262</v>
      </c>
      <c r="H3453" s="11">
        <v>0</v>
      </c>
      <c r="I3453" s="11">
        <v>0</v>
      </c>
      <c r="J3453" s="11">
        <v>0</v>
      </c>
      <c r="K3453" s="11">
        <v>0</v>
      </c>
      <c r="L3453" s="11">
        <v>0</v>
      </c>
      <c r="M3453" s="11">
        <v>0</v>
      </c>
      <c r="N3453" s="11"/>
      <c r="O3453" s="11"/>
    </row>
    <row r="3454" spans="1:15" x14ac:dyDescent="0.35">
      <c r="A3454" s="10" t="str">
        <f t="shared" ref="A3454:A3482" si="114">$B$3423&amp;$C$3453&amp;D3454</f>
        <v>CONSUMO PER CAPITA (kg ó litros por individuo).Total Bebidas CalienteBCN AM</v>
      </c>
      <c r="B3454" s="10">
        <v>0</v>
      </c>
      <c r="C3454" s="10">
        <v>0</v>
      </c>
      <c r="D3454" s="10" t="s">
        <v>1</v>
      </c>
      <c r="E3454" s="84">
        <v>7.8859583692415631</v>
      </c>
      <c r="F3454" s="84">
        <v>8.2197909698566871</v>
      </c>
      <c r="G3454" s="84">
        <v>7.8388607285969627</v>
      </c>
      <c r="H3454" s="11">
        <v>0</v>
      </c>
      <c r="I3454" s="11">
        <v>0</v>
      </c>
      <c r="J3454" s="11">
        <v>0</v>
      </c>
      <c r="K3454" s="11">
        <v>0</v>
      </c>
      <c r="L3454" s="11">
        <v>0</v>
      </c>
      <c r="M3454" s="11">
        <v>0</v>
      </c>
      <c r="N3454" s="11"/>
      <c r="O3454" s="11"/>
    </row>
    <row r="3455" spans="1:15" x14ac:dyDescent="0.35">
      <c r="A3455" s="10" t="str">
        <f t="shared" si="114"/>
        <v>CONSUMO PER CAPITA (kg ó litros por individuo).Total Bebidas CalienteREST.CAT ARAGON</v>
      </c>
      <c r="B3455" s="10">
        <v>0</v>
      </c>
      <c r="C3455" s="10">
        <v>0</v>
      </c>
      <c r="D3455" s="10" t="s">
        <v>2</v>
      </c>
      <c r="E3455" s="84">
        <v>8.1433162071955127</v>
      </c>
      <c r="F3455" s="84">
        <v>8.4249130678589221</v>
      </c>
      <c r="G3455" s="84">
        <v>8.2049004589965069</v>
      </c>
      <c r="H3455" s="11">
        <v>0</v>
      </c>
      <c r="I3455" s="11">
        <v>0</v>
      </c>
      <c r="J3455" s="11">
        <v>0</v>
      </c>
      <c r="K3455" s="11">
        <v>0</v>
      </c>
      <c r="L3455" s="11">
        <v>0</v>
      </c>
      <c r="M3455" s="11">
        <v>0</v>
      </c>
      <c r="N3455" s="11"/>
      <c r="O3455" s="11"/>
    </row>
    <row r="3456" spans="1:15" x14ac:dyDescent="0.35">
      <c r="A3456" s="10" t="str">
        <f t="shared" si="114"/>
        <v>CONSUMO PER CAPITA (kg ó litros por individuo).Total Bebidas CalienteLEVANTE</v>
      </c>
      <c r="B3456" s="10">
        <v>0</v>
      </c>
      <c r="C3456" s="10">
        <v>0</v>
      </c>
      <c r="D3456" s="10" t="s">
        <v>3</v>
      </c>
      <c r="E3456" s="84">
        <v>7.6103456591765744</v>
      </c>
      <c r="F3456" s="84">
        <v>7.0975466327582639</v>
      </c>
      <c r="G3456" s="84">
        <v>6.5528450993266034</v>
      </c>
      <c r="H3456" s="11">
        <v>0</v>
      </c>
      <c r="I3456" s="11">
        <v>0</v>
      </c>
      <c r="J3456" s="11">
        <v>0</v>
      </c>
      <c r="K3456" s="11">
        <v>0</v>
      </c>
      <c r="L3456" s="11">
        <v>0</v>
      </c>
      <c r="M3456" s="11">
        <v>0</v>
      </c>
      <c r="N3456" s="11"/>
      <c r="O3456" s="11"/>
    </row>
    <row r="3457" spans="1:15" x14ac:dyDescent="0.35">
      <c r="A3457" s="10" t="str">
        <f t="shared" si="114"/>
        <v>CONSUMO PER CAPITA (kg ó litros por individuo).Total Bebidas CalienteANDALUCIA</v>
      </c>
      <c r="B3457" s="10">
        <v>0</v>
      </c>
      <c r="C3457" s="10">
        <v>0</v>
      </c>
      <c r="D3457" s="10" t="s">
        <v>4</v>
      </c>
      <c r="E3457" s="84">
        <v>7.4602830871733516</v>
      </c>
      <c r="F3457" s="84">
        <v>7.0411220681357181</v>
      </c>
      <c r="G3457" s="84">
        <v>6.9577260685208282</v>
      </c>
      <c r="H3457" s="11">
        <v>0</v>
      </c>
      <c r="I3457" s="11">
        <v>0</v>
      </c>
      <c r="J3457" s="11">
        <v>0</v>
      </c>
      <c r="K3457" s="11">
        <v>0</v>
      </c>
      <c r="L3457" s="11">
        <v>0</v>
      </c>
      <c r="M3457" s="11">
        <v>0</v>
      </c>
      <c r="N3457" s="11"/>
      <c r="O3457" s="11"/>
    </row>
    <row r="3458" spans="1:15" x14ac:dyDescent="0.35">
      <c r="A3458" s="10" t="str">
        <f t="shared" si="114"/>
        <v>CONSUMO PER CAPITA (kg ó litros por individuo).Total Bebidas CalienteMDD AM</v>
      </c>
      <c r="B3458" s="10">
        <v>0</v>
      </c>
      <c r="C3458" s="10">
        <v>0</v>
      </c>
      <c r="D3458" s="10" t="s">
        <v>5</v>
      </c>
      <c r="E3458" s="84">
        <v>6.8820733006906361</v>
      </c>
      <c r="F3458" s="84">
        <v>6.9953834180709435</v>
      </c>
      <c r="G3458" s="84">
        <v>6.6970615551389585</v>
      </c>
      <c r="H3458" s="11">
        <v>0</v>
      </c>
      <c r="I3458" s="11">
        <v>0</v>
      </c>
      <c r="J3458" s="11">
        <v>0</v>
      </c>
      <c r="K3458" s="11">
        <v>0</v>
      </c>
      <c r="L3458" s="11">
        <v>0</v>
      </c>
      <c r="M3458" s="11">
        <v>0</v>
      </c>
      <c r="N3458" s="11"/>
      <c r="O3458" s="11"/>
    </row>
    <row r="3459" spans="1:15" x14ac:dyDescent="0.35">
      <c r="A3459" s="10" t="str">
        <f t="shared" si="114"/>
        <v>CONSUMO PER CAPITA (kg ó litros por individuo).Total Bebidas CalienteRTO CENTRO</v>
      </c>
      <c r="B3459" s="10">
        <v>0</v>
      </c>
      <c r="C3459" s="10">
        <v>0</v>
      </c>
      <c r="D3459" s="10" t="s">
        <v>6</v>
      </c>
      <c r="E3459" s="84">
        <v>6.8871535297337596</v>
      </c>
      <c r="F3459" s="84">
        <v>7.0410583777559452</v>
      </c>
      <c r="G3459" s="84">
        <v>6.3651343104370994</v>
      </c>
      <c r="H3459" s="11">
        <v>0</v>
      </c>
      <c r="I3459" s="11">
        <v>0</v>
      </c>
      <c r="J3459" s="11">
        <v>0</v>
      </c>
      <c r="K3459" s="11">
        <v>0</v>
      </c>
      <c r="L3459" s="11">
        <v>0</v>
      </c>
      <c r="M3459" s="11">
        <v>0</v>
      </c>
      <c r="N3459" s="11"/>
      <c r="O3459" s="11"/>
    </row>
    <row r="3460" spans="1:15" x14ac:dyDescent="0.35">
      <c r="A3460" s="10" t="str">
        <f t="shared" si="114"/>
        <v>CONSUMO PER CAPITA (kg ó litros por individuo).Total Bebidas CalienteNORTE-CENTRO</v>
      </c>
      <c r="B3460" s="10">
        <v>0</v>
      </c>
      <c r="C3460" s="10">
        <v>0</v>
      </c>
      <c r="D3460" s="10" t="s">
        <v>7</v>
      </c>
      <c r="E3460" s="84">
        <v>9.9701619231786438</v>
      </c>
      <c r="F3460" s="84">
        <v>10.051399698723255</v>
      </c>
      <c r="G3460" s="84">
        <v>9.9382737813972284</v>
      </c>
      <c r="H3460" s="11">
        <v>0</v>
      </c>
      <c r="I3460" s="11">
        <v>0</v>
      </c>
      <c r="J3460" s="11">
        <v>0</v>
      </c>
      <c r="K3460" s="11">
        <v>0</v>
      </c>
      <c r="L3460" s="11">
        <v>0</v>
      </c>
      <c r="M3460" s="11">
        <v>0</v>
      </c>
      <c r="N3460" s="11"/>
      <c r="O3460" s="11"/>
    </row>
    <row r="3461" spans="1:15" x14ac:dyDescent="0.35">
      <c r="A3461" s="10" t="str">
        <f t="shared" si="114"/>
        <v>CONSUMO PER CAPITA (kg ó litros por individuo).Total Bebidas CalienteNOROESTE</v>
      </c>
      <c r="B3461" s="10">
        <v>0</v>
      </c>
      <c r="C3461" s="10">
        <v>0</v>
      </c>
      <c r="D3461" s="10" t="s">
        <v>8</v>
      </c>
      <c r="E3461" s="84">
        <v>12.404959729137584</v>
      </c>
      <c r="F3461" s="84">
        <v>12.081213985358767</v>
      </c>
      <c r="G3461" s="84">
        <v>11.797922632771225</v>
      </c>
      <c r="H3461" s="11">
        <v>0</v>
      </c>
      <c r="I3461" s="11">
        <v>0</v>
      </c>
      <c r="J3461" s="11">
        <v>0</v>
      </c>
      <c r="K3461" s="11">
        <v>0</v>
      </c>
      <c r="L3461" s="11">
        <v>0</v>
      </c>
      <c r="M3461" s="11">
        <v>0</v>
      </c>
      <c r="N3461" s="11"/>
      <c r="O3461" s="11"/>
    </row>
    <row r="3462" spans="1:15" x14ac:dyDescent="0.35">
      <c r="A3462" s="10" t="str">
        <f t="shared" si="114"/>
        <v>CONSUMO PER CAPITA (kg ó litros por individuo).Total Bebidas Caliente&lt;2MIL</v>
      </c>
      <c r="B3462" s="10">
        <v>0</v>
      </c>
      <c r="C3462" s="10">
        <v>0</v>
      </c>
      <c r="D3462" s="10" t="s">
        <v>9</v>
      </c>
      <c r="E3462" s="84">
        <v>6.7589741895658406</v>
      </c>
      <c r="F3462" s="84">
        <v>7.5291340677713761</v>
      </c>
      <c r="G3462" s="84">
        <v>7.6615694215907526</v>
      </c>
      <c r="H3462" s="11">
        <v>0</v>
      </c>
      <c r="I3462" s="11">
        <v>0</v>
      </c>
      <c r="J3462" s="11">
        <v>0</v>
      </c>
      <c r="K3462" s="11">
        <v>0</v>
      </c>
      <c r="L3462" s="11">
        <v>0</v>
      </c>
      <c r="M3462" s="11">
        <v>0</v>
      </c>
      <c r="N3462" s="11"/>
      <c r="O3462" s="11"/>
    </row>
    <row r="3463" spans="1:15" x14ac:dyDescent="0.35">
      <c r="A3463" s="10" t="str">
        <f t="shared" si="114"/>
        <v>CONSUMO PER CAPITA (kg ó litros por individuo).Total Bebidas Caliente2-5MIL</v>
      </c>
      <c r="B3463" s="10">
        <v>0</v>
      </c>
      <c r="C3463" s="10">
        <v>0</v>
      </c>
      <c r="D3463" s="10" t="s">
        <v>10</v>
      </c>
      <c r="E3463" s="84">
        <v>5.8428694089949689</v>
      </c>
      <c r="F3463" s="84">
        <v>5.7477941310850431</v>
      </c>
      <c r="G3463" s="84">
        <v>5.3211510952895278</v>
      </c>
      <c r="H3463" s="11">
        <v>0</v>
      </c>
      <c r="I3463" s="11">
        <v>0</v>
      </c>
      <c r="J3463" s="11">
        <v>0</v>
      </c>
      <c r="K3463" s="11">
        <v>0</v>
      </c>
      <c r="L3463" s="11">
        <v>0</v>
      </c>
      <c r="M3463" s="11">
        <v>0</v>
      </c>
      <c r="N3463" s="11"/>
      <c r="O3463" s="11"/>
    </row>
    <row r="3464" spans="1:15" x14ac:dyDescent="0.35">
      <c r="A3464" s="10" t="str">
        <f t="shared" si="114"/>
        <v>CONSUMO PER CAPITA (kg ó litros por individuo).Total Bebidas Caliente5-10MIL</v>
      </c>
      <c r="B3464" s="10">
        <v>0</v>
      </c>
      <c r="C3464" s="10">
        <v>0</v>
      </c>
      <c r="D3464" s="10" t="s">
        <v>11</v>
      </c>
      <c r="E3464" s="84">
        <v>7.0078994464361362</v>
      </c>
      <c r="F3464" s="84">
        <v>6.9385038664034582</v>
      </c>
      <c r="G3464" s="84">
        <v>6.5653658535911417</v>
      </c>
      <c r="H3464" s="11">
        <v>0</v>
      </c>
      <c r="I3464" s="11">
        <v>0</v>
      </c>
      <c r="J3464" s="11">
        <v>0</v>
      </c>
      <c r="K3464" s="11">
        <v>0</v>
      </c>
      <c r="L3464" s="11">
        <v>0</v>
      </c>
      <c r="M3464" s="11">
        <v>0</v>
      </c>
      <c r="N3464" s="11"/>
      <c r="O3464" s="11"/>
    </row>
    <row r="3465" spans="1:15" x14ac:dyDescent="0.35">
      <c r="A3465" s="10" t="str">
        <f t="shared" si="114"/>
        <v>CONSUMO PER CAPITA (kg ó litros por individuo).Total Bebidas Caliente10-30MIL</v>
      </c>
      <c r="B3465" s="10">
        <v>0</v>
      </c>
      <c r="C3465" s="10">
        <v>0</v>
      </c>
      <c r="D3465" s="10" t="s">
        <v>12</v>
      </c>
      <c r="E3465" s="84">
        <v>8.3159950272134857</v>
      </c>
      <c r="F3465" s="84">
        <v>7.8114846840767864</v>
      </c>
      <c r="G3465" s="84">
        <v>7.6068185009579423</v>
      </c>
      <c r="H3465" s="11">
        <v>0</v>
      </c>
      <c r="I3465" s="11">
        <v>0</v>
      </c>
      <c r="J3465" s="11">
        <v>0</v>
      </c>
      <c r="K3465" s="11">
        <v>0</v>
      </c>
      <c r="L3465" s="11">
        <v>0</v>
      </c>
      <c r="M3465" s="11">
        <v>0</v>
      </c>
      <c r="N3465" s="11"/>
      <c r="O3465" s="11"/>
    </row>
    <row r="3466" spans="1:15" x14ac:dyDescent="0.35">
      <c r="A3466" s="10" t="str">
        <f t="shared" si="114"/>
        <v>CONSUMO PER CAPITA (kg ó litros por individuo).Total Bebidas Caliente30-100MIL</v>
      </c>
      <c r="B3466" s="10">
        <v>0</v>
      </c>
      <c r="C3466" s="10">
        <v>0</v>
      </c>
      <c r="D3466" s="10" t="s">
        <v>13</v>
      </c>
      <c r="E3466" s="84">
        <v>8.7389583918467206</v>
      </c>
      <c r="F3466" s="84">
        <v>8.7429323997557411</v>
      </c>
      <c r="G3466" s="84">
        <v>8.1414797804675132</v>
      </c>
      <c r="H3466" s="11">
        <v>0</v>
      </c>
      <c r="I3466" s="11">
        <v>0</v>
      </c>
      <c r="J3466" s="11">
        <v>0</v>
      </c>
      <c r="K3466" s="11">
        <v>0</v>
      </c>
      <c r="L3466" s="11">
        <v>0</v>
      </c>
      <c r="M3466" s="11">
        <v>0</v>
      </c>
      <c r="N3466" s="11"/>
      <c r="O3466" s="11"/>
    </row>
    <row r="3467" spans="1:15" x14ac:dyDescent="0.35">
      <c r="A3467" s="10" t="str">
        <f t="shared" si="114"/>
        <v>CONSUMO PER CAPITA (kg ó litros por individuo).Total Bebidas Caliente100-200MIL</v>
      </c>
      <c r="B3467" s="10">
        <v>0</v>
      </c>
      <c r="C3467" s="10">
        <v>0</v>
      </c>
      <c r="D3467" s="10" t="s">
        <v>14</v>
      </c>
      <c r="E3467" s="84">
        <v>9.102696998861564</v>
      </c>
      <c r="F3467" s="84">
        <v>9.0369993426248048</v>
      </c>
      <c r="G3467" s="84">
        <v>8.7861754671521286</v>
      </c>
      <c r="H3467" s="11">
        <v>0</v>
      </c>
      <c r="I3467" s="11">
        <v>0</v>
      </c>
      <c r="J3467" s="11">
        <v>0</v>
      </c>
      <c r="K3467" s="11">
        <v>0</v>
      </c>
      <c r="L3467" s="11">
        <v>0</v>
      </c>
      <c r="M3467" s="11">
        <v>0</v>
      </c>
      <c r="N3467" s="11"/>
      <c r="O3467" s="11"/>
    </row>
    <row r="3468" spans="1:15" x14ac:dyDescent="0.35">
      <c r="A3468" s="10" t="str">
        <f t="shared" si="114"/>
        <v>CONSUMO PER CAPITA (kg ó litros por individuo).Total Bebidas Caliente200-500MIL</v>
      </c>
      <c r="B3468" s="10">
        <v>0</v>
      </c>
      <c r="C3468" s="10">
        <v>0</v>
      </c>
      <c r="D3468" s="10" t="s">
        <v>15</v>
      </c>
      <c r="E3468" s="84">
        <v>9.0283857521336852</v>
      </c>
      <c r="F3468" s="84">
        <v>8.2489945868182843</v>
      </c>
      <c r="G3468" s="84">
        <v>7.998002522777889</v>
      </c>
      <c r="H3468" s="11">
        <v>0</v>
      </c>
      <c r="I3468" s="11">
        <v>0</v>
      </c>
      <c r="J3468" s="11">
        <v>0</v>
      </c>
      <c r="K3468" s="11">
        <v>0</v>
      </c>
      <c r="L3468" s="11">
        <v>0</v>
      </c>
      <c r="M3468" s="11">
        <v>0</v>
      </c>
      <c r="N3468" s="11"/>
      <c r="O3468" s="11"/>
    </row>
    <row r="3469" spans="1:15" x14ac:dyDescent="0.35">
      <c r="A3469" s="10" t="str">
        <f t="shared" si="114"/>
        <v>CONSUMO PER CAPITA (kg ó litros por individuo).Total Bebidas Caliente&gt;500MIL</v>
      </c>
      <c r="B3469" s="10">
        <v>0</v>
      </c>
      <c r="C3469" s="10">
        <v>0</v>
      </c>
      <c r="D3469" s="10" t="s">
        <v>16</v>
      </c>
      <c r="E3469" s="84">
        <v>8.0567632260674973</v>
      </c>
      <c r="F3469" s="84">
        <v>8.4749503247487699</v>
      </c>
      <c r="G3469" s="84">
        <v>8.2118274073351269</v>
      </c>
      <c r="H3469" s="11">
        <v>0</v>
      </c>
      <c r="I3469" s="11">
        <v>0</v>
      </c>
      <c r="J3469" s="11">
        <v>0</v>
      </c>
      <c r="K3469" s="11">
        <v>0</v>
      </c>
      <c r="L3469" s="11">
        <v>0</v>
      </c>
      <c r="M3469" s="11">
        <v>0</v>
      </c>
      <c r="N3469" s="11"/>
      <c r="O3469" s="11"/>
    </row>
    <row r="3470" spans="1:15" x14ac:dyDescent="0.35">
      <c r="A3470" s="10" t="str">
        <f t="shared" si="114"/>
        <v>CONSUMO PER CAPITA (kg ó litros por individuo).Total Bebidas CalienteDE 15 A 19 AÑOS</v>
      </c>
      <c r="B3470" s="10">
        <v>0</v>
      </c>
      <c r="C3470" s="10">
        <v>0</v>
      </c>
      <c r="D3470" s="10" t="s">
        <v>35</v>
      </c>
      <c r="E3470" s="84">
        <v>0.80498550209403763</v>
      </c>
      <c r="F3470" s="84">
        <v>1.0503696612940703</v>
      </c>
      <c r="G3470" s="84">
        <v>0.79553364939025395</v>
      </c>
      <c r="H3470" s="11">
        <v>0</v>
      </c>
      <c r="I3470" s="11">
        <v>0</v>
      </c>
      <c r="J3470" s="11">
        <v>0</v>
      </c>
      <c r="K3470" s="11">
        <v>0</v>
      </c>
      <c r="L3470" s="11">
        <v>0</v>
      </c>
      <c r="M3470" s="11">
        <v>0</v>
      </c>
      <c r="N3470" s="11"/>
      <c r="O3470" s="11"/>
    </row>
    <row r="3471" spans="1:15" x14ac:dyDescent="0.35">
      <c r="A3471" s="10" t="str">
        <f t="shared" si="114"/>
        <v>CONSUMO PER CAPITA (kg ó litros por individuo).Total Bebidas CalienteDE 20 A 24 AÑOS</v>
      </c>
      <c r="B3471" s="10">
        <v>0</v>
      </c>
      <c r="C3471" s="10">
        <v>0</v>
      </c>
      <c r="D3471" s="10" t="s">
        <v>36</v>
      </c>
      <c r="E3471" s="84">
        <v>2.1543081066775507</v>
      </c>
      <c r="F3471" s="84">
        <v>1.9497956897143696</v>
      </c>
      <c r="G3471" s="84">
        <v>1.80285452397227</v>
      </c>
      <c r="H3471" s="11">
        <v>0</v>
      </c>
      <c r="I3471" s="11">
        <v>0</v>
      </c>
      <c r="J3471" s="11">
        <v>0</v>
      </c>
      <c r="K3471" s="11">
        <v>0</v>
      </c>
      <c r="L3471" s="11">
        <v>0</v>
      </c>
      <c r="M3471" s="11">
        <v>0</v>
      </c>
      <c r="N3471" s="11"/>
      <c r="O3471" s="11"/>
    </row>
    <row r="3472" spans="1:15" x14ac:dyDescent="0.35">
      <c r="A3472" s="10" t="str">
        <f t="shared" si="114"/>
        <v>CONSUMO PER CAPITA (kg ó litros por individuo).Total Bebidas CalienteDE 25 A 34 AÑOS</v>
      </c>
      <c r="B3472" s="10">
        <v>0</v>
      </c>
      <c r="C3472" s="10">
        <v>0</v>
      </c>
      <c r="D3472" s="10" t="s">
        <v>37</v>
      </c>
      <c r="E3472" s="84">
        <v>3.5523218122786173</v>
      </c>
      <c r="F3472" s="84">
        <v>3.405788688011496</v>
      </c>
      <c r="G3472" s="84">
        <v>2.8122521576607444</v>
      </c>
      <c r="H3472" s="11">
        <v>0</v>
      </c>
      <c r="I3472" s="11">
        <v>0</v>
      </c>
      <c r="J3472" s="11">
        <v>0</v>
      </c>
      <c r="K3472" s="11">
        <v>0</v>
      </c>
      <c r="L3472" s="11">
        <v>0</v>
      </c>
      <c r="M3472" s="11">
        <v>0</v>
      </c>
      <c r="N3472" s="11"/>
      <c r="O3472" s="11"/>
    </row>
    <row r="3473" spans="1:15" x14ac:dyDescent="0.35">
      <c r="A3473" s="10" t="str">
        <f t="shared" si="114"/>
        <v>CONSUMO PER CAPITA (kg ó litros por individuo).Total Bebidas CalienteDE 35 A 49 AÑOS</v>
      </c>
      <c r="B3473" s="10">
        <v>0</v>
      </c>
      <c r="C3473" s="10">
        <v>0</v>
      </c>
      <c r="D3473" s="10" t="s">
        <v>38</v>
      </c>
      <c r="E3473" s="84">
        <v>7.4756524264922115</v>
      </c>
      <c r="F3473" s="84">
        <v>7.2459744117110478</v>
      </c>
      <c r="G3473" s="84">
        <v>6.5168570981064553</v>
      </c>
      <c r="H3473" s="11">
        <v>0</v>
      </c>
      <c r="I3473" s="11">
        <v>0</v>
      </c>
      <c r="J3473" s="11">
        <v>0</v>
      </c>
      <c r="K3473" s="11">
        <v>0</v>
      </c>
      <c r="L3473" s="11">
        <v>0</v>
      </c>
      <c r="M3473" s="11">
        <v>0</v>
      </c>
      <c r="N3473" s="11"/>
      <c r="O3473" s="11"/>
    </row>
    <row r="3474" spans="1:15" x14ac:dyDescent="0.35">
      <c r="A3474" s="10" t="str">
        <f t="shared" si="114"/>
        <v>CONSUMO PER CAPITA (kg ó litros por individuo).Total Bebidas CalienteDE 50 A 59 AÑOS</v>
      </c>
      <c r="B3474" s="10">
        <v>0</v>
      </c>
      <c r="C3474" s="10">
        <v>0</v>
      </c>
      <c r="D3474" s="10" t="s">
        <v>39</v>
      </c>
      <c r="E3474" s="84">
        <v>10.67093986486498</v>
      </c>
      <c r="F3474" s="84">
        <v>10.362056669009904</v>
      </c>
      <c r="G3474" s="84">
        <v>10.705870938416947</v>
      </c>
      <c r="H3474" s="11">
        <v>0</v>
      </c>
      <c r="I3474" s="11">
        <v>0</v>
      </c>
      <c r="J3474" s="11">
        <v>0</v>
      </c>
      <c r="K3474" s="11">
        <v>0</v>
      </c>
      <c r="L3474" s="11">
        <v>0</v>
      </c>
      <c r="M3474" s="11">
        <v>0</v>
      </c>
      <c r="N3474" s="11"/>
      <c r="O3474" s="11"/>
    </row>
    <row r="3475" spans="1:15" x14ac:dyDescent="0.35">
      <c r="A3475" s="10" t="str">
        <f t="shared" si="114"/>
        <v>CONSUMO PER CAPITA (kg ó litros por individuo).Total Bebidas CalienteDE 60 A 75 AÑOS</v>
      </c>
      <c r="B3475" s="10">
        <v>0</v>
      </c>
      <c r="C3475" s="10">
        <v>0</v>
      </c>
      <c r="D3475" s="10" t="s">
        <v>40</v>
      </c>
      <c r="E3475" s="84">
        <v>13.793707044578662</v>
      </c>
      <c r="F3475" s="84">
        <v>13.997179751291542</v>
      </c>
      <c r="G3475" s="84">
        <v>13.748457355101008</v>
      </c>
      <c r="H3475" s="11">
        <v>0</v>
      </c>
      <c r="I3475" s="11">
        <v>0</v>
      </c>
      <c r="J3475" s="11">
        <v>0</v>
      </c>
      <c r="K3475" s="11">
        <v>0</v>
      </c>
      <c r="L3475" s="11">
        <v>0</v>
      </c>
      <c r="M3475" s="11">
        <v>0</v>
      </c>
      <c r="N3475" s="11"/>
      <c r="O3475" s="11"/>
    </row>
    <row r="3476" spans="1:15" x14ac:dyDescent="0.35">
      <c r="A3476" s="10" t="str">
        <f t="shared" si="114"/>
        <v>CONSUMO PER CAPITA (kg ó litros por individuo).Total Bebidas CalienteNIVEL ALTO</v>
      </c>
      <c r="B3476" s="10">
        <v>0</v>
      </c>
      <c r="C3476" s="10">
        <v>0</v>
      </c>
      <c r="D3476" s="10" t="s">
        <v>203</v>
      </c>
      <c r="E3476" s="84">
        <v>8.426736108624949</v>
      </c>
      <c r="F3476" s="84">
        <v>8.4350883211396415</v>
      </c>
      <c r="G3476" s="84">
        <v>8.2331937868615359</v>
      </c>
      <c r="H3476" s="11">
        <v>0</v>
      </c>
      <c r="I3476" s="11">
        <v>0</v>
      </c>
      <c r="J3476" s="11">
        <v>0</v>
      </c>
      <c r="K3476" s="11">
        <v>0</v>
      </c>
      <c r="L3476" s="11">
        <v>0</v>
      </c>
      <c r="M3476" s="11">
        <v>0</v>
      </c>
      <c r="N3476" s="11"/>
      <c r="O3476" s="11"/>
    </row>
    <row r="3477" spans="1:15" x14ac:dyDescent="0.35">
      <c r="A3477" s="10" t="str">
        <f t="shared" si="114"/>
        <v>CONSUMO PER CAPITA (kg ó litros por individuo).Total Bebidas CalienteNIVEL MEDIO ALTO</v>
      </c>
      <c r="B3477" s="10">
        <v>0</v>
      </c>
      <c r="C3477" s="10">
        <v>0</v>
      </c>
      <c r="D3477" s="10" t="s">
        <v>204</v>
      </c>
      <c r="E3477" s="84">
        <v>7.7768139521644377</v>
      </c>
      <c r="F3477" s="84">
        <v>7.52793947688928</v>
      </c>
      <c r="G3477" s="84">
        <v>6.5922626643105522</v>
      </c>
      <c r="H3477" s="11">
        <v>0</v>
      </c>
      <c r="I3477" s="11">
        <v>0</v>
      </c>
      <c r="J3477" s="11">
        <v>0</v>
      </c>
      <c r="K3477" s="11">
        <v>0</v>
      </c>
      <c r="L3477" s="11">
        <v>0</v>
      </c>
      <c r="M3477" s="11">
        <v>0</v>
      </c>
      <c r="N3477" s="11"/>
      <c r="O3477" s="11"/>
    </row>
    <row r="3478" spans="1:15" x14ac:dyDescent="0.35">
      <c r="A3478" s="10" t="str">
        <f t="shared" si="114"/>
        <v>CONSUMO PER CAPITA (kg ó litros por individuo).Total Bebidas CalienteNIVEL MEDIO</v>
      </c>
      <c r="B3478" s="10">
        <v>0</v>
      </c>
      <c r="C3478" s="10">
        <v>0</v>
      </c>
      <c r="D3478" s="10" t="s">
        <v>205</v>
      </c>
      <c r="E3478" s="84">
        <v>7.9264965765195319</v>
      </c>
      <c r="F3478" s="84">
        <v>7.7443024147790709</v>
      </c>
      <c r="G3478" s="84">
        <v>7.6564389624568889</v>
      </c>
      <c r="H3478" s="11">
        <v>0</v>
      </c>
      <c r="I3478" s="11">
        <v>0</v>
      </c>
      <c r="J3478" s="11">
        <v>0</v>
      </c>
      <c r="K3478" s="11">
        <v>0</v>
      </c>
      <c r="L3478" s="11">
        <v>0</v>
      </c>
      <c r="M3478" s="11">
        <v>0</v>
      </c>
      <c r="N3478" s="11"/>
      <c r="O3478" s="11"/>
    </row>
    <row r="3479" spans="1:15" x14ac:dyDescent="0.35">
      <c r="A3479" s="10" t="str">
        <f t="shared" si="114"/>
        <v>CONSUMO PER CAPITA (kg ó litros por individuo).Total Bebidas CalienteNIVEL MEDIO BAJO</v>
      </c>
      <c r="B3479" s="10">
        <v>0</v>
      </c>
      <c r="C3479" s="10">
        <v>0</v>
      </c>
      <c r="D3479" s="10" t="s">
        <v>206</v>
      </c>
      <c r="E3479" s="84">
        <v>8.979512284085768</v>
      </c>
      <c r="F3479" s="84">
        <v>8.1701260691114701</v>
      </c>
      <c r="G3479" s="84">
        <v>8.1901610955502413</v>
      </c>
      <c r="H3479" s="11">
        <v>0</v>
      </c>
      <c r="I3479" s="11">
        <v>0</v>
      </c>
      <c r="J3479" s="11">
        <v>0</v>
      </c>
      <c r="K3479" s="11">
        <v>0</v>
      </c>
      <c r="L3479" s="11">
        <v>0</v>
      </c>
      <c r="M3479" s="11">
        <v>0</v>
      </c>
      <c r="N3479" s="11"/>
      <c r="O3479" s="11"/>
    </row>
    <row r="3480" spans="1:15" x14ac:dyDescent="0.35">
      <c r="A3480" s="10" t="str">
        <f t="shared" si="114"/>
        <v>CONSUMO PER CAPITA (kg ó litros por individuo).Total Bebidas CalienteNIVEL BAJO</v>
      </c>
      <c r="B3480" s="10">
        <v>0</v>
      </c>
      <c r="C3480" s="10">
        <v>0</v>
      </c>
      <c r="D3480" s="10" t="s">
        <v>207</v>
      </c>
      <c r="E3480" s="84">
        <v>7.9117089740665163</v>
      </c>
      <c r="F3480" s="84">
        <v>8.3795209880767949</v>
      </c>
      <c r="G3480" s="84">
        <v>7.9187261118663326</v>
      </c>
      <c r="H3480" s="11">
        <v>0</v>
      </c>
      <c r="I3480" s="11">
        <v>0</v>
      </c>
      <c r="J3480" s="11">
        <v>0</v>
      </c>
      <c r="K3480" s="11">
        <v>0</v>
      </c>
      <c r="L3480" s="11">
        <v>0</v>
      </c>
      <c r="M3480" s="11">
        <v>0</v>
      </c>
      <c r="N3480" s="11"/>
      <c r="O3480" s="11"/>
    </row>
    <row r="3481" spans="1:15" x14ac:dyDescent="0.35">
      <c r="A3481" s="10" t="str">
        <f t="shared" si="114"/>
        <v>CONSUMO PER CAPITA (kg ó litros por individuo).Total Bebidas CalienteHOMBRE</v>
      </c>
      <c r="B3481" s="10">
        <v>0</v>
      </c>
      <c r="C3481" s="10">
        <v>0</v>
      </c>
      <c r="D3481" s="10" t="s">
        <v>17</v>
      </c>
      <c r="E3481" s="84">
        <v>10.114641841632068</v>
      </c>
      <c r="F3481" s="84">
        <v>9.5325561916200101</v>
      </c>
      <c r="G3481" s="84">
        <v>9.2367591519342902</v>
      </c>
      <c r="H3481" s="11">
        <v>0</v>
      </c>
      <c r="I3481" s="11">
        <v>0</v>
      </c>
      <c r="J3481" s="11">
        <v>0</v>
      </c>
      <c r="K3481" s="11">
        <v>0</v>
      </c>
      <c r="L3481" s="11">
        <v>0</v>
      </c>
      <c r="M3481" s="11">
        <v>0</v>
      </c>
      <c r="N3481" s="11"/>
      <c r="O3481" s="11"/>
    </row>
    <row r="3482" spans="1:15" x14ac:dyDescent="0.35">
      <c r="A3482" s="10" t="str">
        <f t="shared" si="114"/>
        <v>CONSUMO PER CAPITA (kg ó litros por individuo).Total Bebidas CalienteMUJER</v>
      </c>
      <c r="B3482" s="10">
        <v>0</v>
      </c>
      <c r="C3482" s="10">
        <v>0</v>
      </c>
      <c r="D3482" s="10" t="s">
        <v>18</v>
      </c>
      <c r="E3482" s="84">
        <v>6.2454164836502182</v>
      </c>
      <c r="F3482" s="84">
        <v>6.6324827036299485</v>
      </c>
      <c r="G3482" s="84">
        <v>6.3023333692620698</v>
      </c>
      <c r="H3482" s="11">
        <v>0</v>
      </c>
      <c r="I3482" s="11">
        <v>0</v>
      </c>
      <c r="J3482" s="11">
        <v>0</v>
      </c>
      <c r="K3482" s="11">
        <v>0</v>
      </c>
      <c r="L3482" s="11">
        <v>0</v>
      </c>
      <c r="M3482" s="11">
        <v>0</v>
      </c>
      <c r="N3482" s="11"/>
      <c r="O3482" s="11"/>
    </row>
    <row r="3483" spans="1:15" x14ac:dyDescent="0.35">
      <c r="A3483" s="10" t="str">
        <f>$B$3423&amp;$C$3483&amp;D3483</f>
        <v>CONSUMO PER CAPITA (kg ó litros por individuo)CafeT.ESPAÑA</v>
      </c>
      <c r="B3483" s="10">
        <v>0</v>
      </c>
      <c r="C3483" s="10" t="s">
        <v>117</v>
      </c>
      <c r="D3483" s="10" t="s">
        <v>32</v>
      </c>
      <c r="E3483" s="84">
        <v>2.0512394340391027</v>
      </c>
      <c r="F3483" s="84">
        <v>2.011579963236219</v>
      </c>
      <c r="G3483" s="84">
        <v>1.8914602023431253</v>
      </c>
      <c r="H3483" s="11">
        <v>0</v>
      </c>
      <c r="I3483" s="11">
        <v>0</v>
      </c>
      <c r="J3483" s="11">
        <v>0</v>
      </c>
      <c r="K3483" s="11">
        <v>0</v>
      </c>
      <c r="L3483" s="11">
        <v>0</v>
      </c>
      <c r="M3483" s="11">
        <v>0</v>
      </c>
      <c r="N3483" s="11"/>
      <c r="O3483" s="11"/>
    </row>
    <row r="3484" spans="1:15" x14ac:dyDescent="0.35">
      <c r="A3484" s="10" t="str">
        <f t="shared" ref="A3484:A3512" si="115">$B$3423&amp;$C$3483&amp;D3484</f>
        <v>CONSUMO PER CAPITA (kg ó litros por individuo)CafeBCN AM</v>
      </c>
      <c r="B3484" s="10">
        <v>0</v>
      </c>
      <c r="C3484" s="10">
        <v>0</v>
      </c>
      <c r="D3484" s="10" t="s">
        <v>1</v>
      </c>
      <c r="E3484" s="84">
        <v>2.3637593365999381</v>
      </c>
      <c r="F3484" s="84">
        <v>2.2433912469243458</v>
      </c>
      <c r="G3484" s="84">
        <v>2.3023463580231924</v>
      </c>
      <c r="H3484" s="11">
        <v>0</v>
      </c>
      <c r="I3484" s="11">
        <v>0</v>
      </c>
      <c r="J3484" s="11">
        <v>0</v>
      </c>
      <c r="K3484" s="11">
        <v>0</v>
      </c>
      <c r="L3484" s="11">
        <v>0</v>
      </c>
      <c r="M3484" s="11">
        <v>0</v>
      </c>
      <c r="N3484" s="11"/>
      <c r="O3484" s="11"/>
    </row>
    <row r="3485" spans="1:15" x14ac:dyDescent="0.35">
      <c r="A3485" s="10" t="str">
        <f t="shared" si="115"/>
        <v>CONSUMO PER CAPITA (kg ó litros por individuo)CafeREST.CAT ARAGON</v>
      </c>
      <c r="B3485" s="10">
        <v>0</v>
      </c>
      <c r="C3485" s="10">
        <v>0</v>
      </c>
      <c r="D3485" s="10" t="s">
        <v>2</v>
      </c>
      <c r="E3485" s="84">
        <v>3.4017832426611743</v>
      </c>
      <c r="F3485" s="84">
        <v>3.5047473088348067</v>
      </c>
      <c r="G3485" s="84">
        <v>3.2327498499824809</v>
      </c>
      <c r="H3485" s="11">
        <v>0</v>
      </c>
      <c r="I3485" s="11">
        <v>0</v>
      </c>
      <c r="J3485" s="11">
        <v>0</v>
      </c>
      <c r="K3485" s="11">
        <v>0</v>
      </c>
      <c r="L3485" s="11">
        <v>0</v>
      </c>
      <c r="M3485" s="11">
        <v>0</v>
      </c>
      <c r="N3485" s="11"/>
      <c r="O3485" s="11"/>
    </row>
    <row r="3486" spans="1:15" x14ac:dyDescent="0.35">
      <c r="A3486" s="10" t="str">
        <f t="shared" si="115"/>
        <v>CONSUMO PER CAPITA (kg ó litros por individuo)CafeLEVANTE</v>
      </c>
      <c r="B3486" s="10">
        <v>0</v>
      </c>
      <c r="C3486" s="10">
        <v>0</v>
      </c>
      <c r="D3486" s="10" t="s">
        <v>3</v>
      </c>
      <c r="E3486" s="84">
        <v>2.8906920179189108</v>
      </c>
      <c r="F3486" s="84">
        <v>2.8344690214332369</v>
      </c>
      <c r="G3486" s="84">
        <v>2.4541317087226346</v>
      </c>
      <c r="H3486" s="11">
        <v>0</v>
      </c>
      <c r="I3486" s="11">
        <v>0</v>
      </c>
      <c r="J3486" s="11">
        <v>0</v>
      </c>
      <c r="K3486" s="11">
        <v>0</v>
      </c>
      <c r="L3486" s="11">
        <v>0</v>
      </c>
      <c r="M3486" s="11">
        <v>0</v>
      </c>
      <c r="N3486" s="11"/>
      <c r="O3486" s="11"/>
    </row>
    <row r="3487" spans="1:15" x14ac:dyDescent="0.35">
      <c r="A3487" s="10" t="str">
        <f t="shared" si="115"/>
        <v>CONSUMO PER CAPITA (kg ó litros por individuo)CafeANDALUCIA</v>
      </c>
      <c r="B3487" s="10">
        <v>0</v>
      </c>
      <c r="C3487" s="10">
        <v>0</v>
      </c>
      <c r="D3487" s="10" t="s">
        <v>4</v>
      </c>
      <c r="E3487" s="84">
        <v>1.4078513279291214</v>
      </c>
      <c r="F3487" s="84">
        <v>1.2722192067163376</v>
      </c>
      <c r="G3487" s="84">
        <v>1.2695081736310054</v>
      </c>
      <c r="H3487" s="11">
        <v>0</v>
      </c>
      <c r="I3487" s="11">
        <v>0</v>
      </c>
      <c r="J3487" s="11">
        <v>0</v>
      </c>
      <c r="K3487" s="11">
        <v>0</v>
      </c>
      <c r="L3487" s="11">
        <v>0</v>
      </c>
      <c r="M3487" s="11">
        <v>0</v>
      </c>
      <c r="N3487" s="11"/>
      <c r="O3487" s="11"/>
    </row>
    <row r="3488" spans="1:15" x14ac:dyDescent="0.35">
      <c r="A3488" s="10" t="str">
        <f t="shared" si="115"/>
        <v>CONSUMO PER CAPITA (kg ó litros por individuo)CafeMDD AM</v>
      </c>
      <c r="B3488" s="10">
        <v>0</v>
      </c>
      <c r="C3488" s="10">
        <v>0</v>
      </c>
      <c r="D3488" s="10" t="s">
        <v>5</v>
      </c>
      <c r="E3488" s="84">
        <v>0.80596056894601364</v>
      </c>
      <c r="F3488" s="84">
        <v>0.85255893087836776</v>
      </c>
      <c r="G3488" s="84">
        <v>0.84721509851319821</v>
      </c>
      <c r="H3488" s="11">
        <v>0</v>
      </c>
      <c r="I3488" s="11">
        <v>0</v>
      </c>
      <c r="J3488" s="11">
        <v>0</v>
      </c>
      <c r="K3488" s="11">
        <v>0</v>
      </c>
      <c r="L3488" s="11">
        <v>0</v>
      </c>
      <c r="M3488" s="11">
        <v>0</v>
      </c>
      <c r="N3488" s="11"/>
      <c r="O3488" s="11"/>
    </row>
    <row r="3489" spans="1:15" x14ac:dyDescent="0.35">
      <c r="A3489" s="10" t="str">
        <f t="shared" si="115"/>
        <v>CONSUMO PER CAPITA (kg ó litros por individuo)CafeRTO CENTRO</v>
      </c>
      <c r="B3489" s="10">
        <v>0</v>
      </c>
      <c r="C3489" s="10">
        <v>0</v>
      </c>
      <c r="D3489" s="10" t="s">
        <v>6</v>
      </c>
      <c r="E3489" s="84">
        <v>1.5016756989162712</v>
      </c>
      <c r="F3489" s="84">
        <v>1.5027384793384353</v>
      </c>
      <c r="G3489" s="84">
        <v>1.2816915840808898</v>
      </c>
      <c r="H3489" s="11">
        <v>0</v>
      </c>
      <c r="I3489" s="11">
        <v>0</v>
      </c>
      <c r="J3489" s="11">
        <v>0</v>
      </c>
      <c r="K3489" s="11">
        <v>0</v>
      </c>
      <c r="L3489" s="11">
        <v>0</v>
      </c>
      <c r="M3489" s="11">
        <v>0</v>
      </c>
      <c r="N3489" s="11"/>
      <c r="O3489" s="11"/>
    </row>
    <row r="3490" spans="1:15" x14ac:dyDescent="0.35">
      <c r="A3490" s="10" t="str">
        <f t="shared" si="115"/>
        <v>CONSUMO PER CAPITA (kg ó litros por individuo)CafeNORTE-CENTRO</v>
      </c>
      <c r="B3490" s="10">
        <v>0</v>
      </c>
      <c r="C3490" s="10">
        <v>0</v>
      </c>
      <c r="D3490" s="10" t="s">
        <v>7</v>
      </c>
      <c r="E3490" s="84">
        <v>2.3528288206441057</v>
      </c>
      <c r="F3490" s="84">
        <v>2.4040945980596895</v>
      </c>
      <c r="G3490" s="84">
        <v>2.2527223715938987</v>
      </c>
      <c r="H3490" s="11">
        <v>0</v>
      </c>
      <c r="I3490" s="11">
        <v>0</v>
      </c>
      <c r="J3490" s="11">
        <v>0</v>
      </c>
      <c r="K3490" s="11">
        <v>0</v>
      </c>
      <c r="L3490" s="11">
        <v>0</v>
      </c>
      <c r="M3490" s="11">
        <v>0</v>
      </c>
      <c r="N3490" s="11"/>
      <c r="O3490" s="11"/>
    </row>
    <row r="3491" spans="1:15" x14ac:dyDescent="0.35">
      <c r="A3491" s="10" t="str">
        <f t="shared" si="115"/>
        <v>CONSUMO PER CAPITA (kg ó litros por individuo)CafeNOROESTE</v>
      </c>
      <c r="B3491" s="10">
        <v>0</v>
      </c>
      <c r="C3491" s="10">
        <v>0</v>
      </c>
      <c r="D3491" s="10" t="s">
        <v>8</v>
      </c>
      <c r="E3491" s="84">
        <v>1.8986160051854193</v>
      </c>
      <c r="F3491" s="84">
        <v>1.6880088799392354</v>
      </c>
      <c r="G3491" s="84">
        <v>1.7203739371943945</v>
      </c>
      <c r="H3491" s="11">
        <v>0</v>
      </c>
      <c r="I3491" s="11">
        <v>0</v>
      </c>
      <c r="J3491" s="11">
        <v>0</v>
      </c>
      <c r="K3491" s="11">
        <v>0</v>
      </c>
      <c r="L3491" s="11">
        <v>0</v>
      </c>
      <c r="M3491" s="11">
        <v>0</v>
      </c>
      <c r="N3491" s="11"/>
      <c r="O3491" s="11"/>
    </row>
    <row r="3492" spans="1:15" x14ac:dyDescent="0.35">
      <c r="A3492" s="10" t="str">
        <f t="shared" si="115"/>
        <v>CONSUMO PER CAPITA (kg ó litros por individuo)Cafe&lt;2MIL</v>
      </c>
      <c r="B3492" s="10">
        <v>0</v>
      </c>
      <c r="C3492" s="10">
        <v>0</v>
      </c>
      <c r="D3492" s="10" t="s">
        <v>9</v>
      </c>
      <c r="E3492" s="84">
        <v>1.75178861494958</v>
      </c>
      <c r="F3492" s="84">
        <v>2.3137777881339172</v>
      </c>
      <c r="G3492" s="84">
        <v>2.2658932440051562</v>
      </c>
      <c r="H3492" s="11">
        <v>0</v>
      </c>
      <c r="I3492" s="11">
        <v>0</v>
      </c>
      <c r="J3492" s="11">
        <v>0</v>
      </c>
      <c r="K3492" s="11">
        <v>0</v>
      </c>
      <c r="L3492" s="11">
        <v>0</v>
      </c>
      <c r="M3492" s="11">
        <v>0</v>
      </c>
      <c r="N3492" s="11"/>
      <c r="O3492" s="11"/>
    </row>
    <row r="3493" spans="1:15" x14ac:dyDescent="0.35">
      <c r="A3493" s="10" t="str">
        <f t="shared" si="115"/>
        <v>CONSUMO PER CAPITA (kg ó litros por individuo)Cafe2-5MIL</v>
      </c>
      <c r="B3493" s="10">
        <v>0</v>
      </c>
      <c r="C3493" s="10">
        <v>0</v>
      </c>
      <c r="D3493" s="10" t="s">
        <v>10</v>
      </c>
      <c r="E3493" s="84">
        <v>1.8008439232452935</v>
      </c>
      <c r="F3493" s="84">
        <v>1.7216605634764144</v>
      </c>
      <c r="G3493" s="84">
        <v>1.4484809921564523</v>
      </c>
      <c r="H3493" s="11">
        <v>0</v>
      </c>
      <c r="I3493" s="11">
        <v>0</v>
      </c>
      <c r="J3493" s="11">
        <v>0</v>
      </c>
      <c r="K3493" s="11">
        <v>0</v>
      </c>
      <c r="L3493" s="11">
        <v>0</v>
      </c>
      <c r="M3493" s="11">
        <v>0</v>
      </c>
      <c r="N3493" s="11"/>
      <c r="O3493" s="11"/>
    </row>
    <row r="3494" spans="1:15" x14ac:dyDescent="0.35">
      <c r="A3494" s="10" t="str">
        <f t="shared" si="115"/>
        <v>CONSUMO PER CAPITA (kg ó litros por individuo)Cafe5-10MIL</v>
      </c>
      <c r="B3494" s="10">
        <v>0</v>
      </c>
      <c r="C3494" s="10">
        <v>0</v>
      </c>
      <c r="D3494" s="10" t="s">
        <v>11</v>
      </c>
      <c r="E3494" s="84">
        <v>2.2863058117863679</v>
      </c>
      <c r="F3494" s="84">
        <v>2.0907632875003768</v>
      </c>
      <c r="G3494" s="84">
        <v>1.8911122236687379</v>
      </c>
      <c r="H3494" s="11">
        <v>0</v>
      </c>
      <c r="I3494" s="11">
        <v>0</v>
      </c>
      <c r="J3494" s="11">
        <v>0</v>
      </c>
      <c r="K3494" s="11">
        <v>0</v>
      </c>
      <c r="L3494" s="11">
        <v>0</v>
      </c>
      <c r="M3494" s="11">
        <v>0</v>
      </c>
      <c r="N3494" s="11"/>
      <c r="O3494" s="11"/>
    </row>
    <row r="3495" spans="1:15" x14ac:dyDescent="0.35">
      <c r="A3495" s="10" t="str">
        <f t="shared" si="115"/>
        <v>CONSUMO PER CAPITA (kg ó litros por individuo)Cafe10-30MIL</v>
      </c>
      <c r="B3495" s="10">
        <v>0</v>
      </c>
      <c r="C3495" s="10">
        <v>0</v>
      </c>
      <c r="D3495" s="10" t="s">
        <v>12</v>
      </c>
      <c r="E3495" s="84">
        <v>2.1817724691869795</v>
      </c>
      <c r="F3495" s="84">
        <v>1.9938121111971354</v>
      </c>
      <c r="G3495" s="84">
        <v>1.9997155129831852</v>
      </c>
      <c r="H3495" s="11">
        <v>0</v>
      </c>
      <c r="I3495" s="11">
        <v>0</v>
      </c>
      <c r="J3495" s="11">
        <v>0</v>
      </c>
      <c r="K3495" s="11">
        <v>0</v>
      </c>
      <c r="L3495" s="11">
        <v>0</v>
      </c>
      <c r="M3495" s="11">
        <v>0</v>
      </c>
      <c r="N3495" s="11"/>
      <c r="O3495" s="11"/>
    </row>
    <row r="3496" spans="1:15" x14ac:dyDescent="0.35">
      <c r="A3496" s="10" t="str">
        <f t="shared" si="115"/>
        <v>CONSUMO PER CAPITA (kg ó litros por individuo)Cafe30-100MIL</v>
      </c>
      <c r="B3496" s="10">
        <v>0</v>
      </c>
      <c r="C3496" s="10">
        <v>0</v>
      </c>
      <c r="D3496" s="10" t="s">
        <v>13</v>
      </c>
      <c r="E3496" s="84">
        <v>2.2013529139510166</v>
      </c>
      <c r="F3496" s="84">
        <v>2.1201837988329655</v>
      </c>
      <c r="G3496" s="84">
        <v>1.854758869574916</v>
      </c>
      <c r="H3496" s="11">
        <v>0</v>
      </c>
      <c r="I3496" s="11">
        <v>0</v>
      </c>
      <c r="J3496" s="11">
        <v>0</v>
      </c>
      <c r="K3496" s="11">
        <v>0</v>
      </c>
      <c r="L3496" s="11">
        <v>0</v>
      </c>
      <c r="M3496" s="11">
        <v>0</v>
      </c>
      <c r="N3496" s="11"/>
      <c r="O3496" s="11"/>
    </row>
    <row r="3497" spans="1:15" x14ac:dyDescent="0.35">
      <c r="A3497" s="10" t="str">
        <f t="shared" si="115"/>
        <v>CONSUMO PER CAPITA (kg ó litros por individuo)Cafe100-200MIL</v>
      </c>
      <c r="B3497" s="10">
        <v>0</v>
      </c>
      <c r="C3497" s="10">
        <v>0</v>
      </c>
      <c r="D3497" s="10" t="s">
        <v>14</v>
      </c>
      <c r="E3497" s="84">
        <v>2.2166139202248738</v>
      </c>
      <c r="F3497" s="84">
        <v>1.9943341131178747</v>
      </c>
      <c r="G3497" s="84">
        <v>1.9002224716335618</v>
      </c>
      <c r="H3497" s="11">
        <v>0</v>
      </c>
      <c r="I3497" s="11">
        <v>0</v>
      </c>
      <c r="J3497" s="11">
        <v>0</v>
      </c>
      <c r="K3497" s="11">
        <v>0</v>
      </c>
      <c r="L3497" s="11">
        <v>0</v>
      </c>
      <c r="M3497" s="11">
        <v>0</v>
      </c>
      <c r="N3497" s="11"/>
      <c r="O3497" s="11"/>
    </row>
    <row r="3498" spans="1:15" x14ac:dyDescent="0.35">
      <c r="A3498" s="10" t="str">
        <f t="shared" si="115"/>
        <v>CONSUMO PER CAPITA (kg ó litros por individuo)Cafe200-500MIL</v>
      </c>
      <c r="B3498" s="10">
        <v>0</v>
      </c>
      <c r="C3498" s="10">
        <v>0</v>
      </c>
      <c r="D3498" s="10" t="s">
        <v>15</v>
      </c>
      <c r="E3498" s="84">
        <v>1.8458355369950017</v>
      </c>
      <c r="F3498" s="84">
        <v>1.8732042586269142</v>
      </c>
      <c r="G3498" s="84">
        <v>1.8043856767627866</v>
      </c>
      <c r="H3498" s="11">
        <v>0</v>
      </c>
      <c r="I3498" s="11">
        <v>0</v>
      </c>
      <c r="J3498" s="11">
        <v>0</v>
      </c>
      <c r="K3498" s="11">
        <v>0</v>
      </c>
      <c r="L3498" s="11">
        <v>0</v>
      </c>
      <c r="M3498" s="11">
        <v>0</v>
      </c>
      <c r="N3498" s="11"/>
      <c r="O3498" s="11"/>
    </row>
    <row r="3499" spans="1:15" x14ac:dyDescent="0.35">
      <c r="A3499" s="10" t="str">
        <f t="shared" si="115"/>
        <v>CONSUMO PER CAPITA (kg ó litros por individuo)Cafe&gt;500MIL</v>
      </c>
      <c r="B3499" s="10">
        <v>0</v>
      </c>
      <c r="C3499" s="10">
        <v>0</v>
      </c>
      <c r="D3499" s="10" t="s">
        <v>16</v>
      </c>
      <c r="E3499" s="84">
        <v>1.8784062124751564</v>
      </c>
      <c r="F3499" s="84">
        <v>1.9810032739600576</v>
      </c>
      <c r="G3499" s="84">
        <v>1.9209314776570796</v>
      </c>
      <c r="H3499" s="11">
        <v>0</v>
      </c>
      <c r="I3499" s="11">
        <v>0</v>
      </c>
      <c r="J3499" s="11">
        <v>0</v>
      </c>
      <c r="K3499" s="11">
        <v>0</v>
      </c>
      <c r="L3499" s="11">
        <v>0</v>
      </c>
      <c r="M3499" s="11">
        <v>0</v>
      </c>
      <c r="N3499" s="11"/>
      <c r="O3499" s="11"/>
    </row>
    <row r="3500" spans="1:15" x14ac:dyDescent="0.35">
      <c r="A3500" s="10" t="str">
        <f t="shared" si="115"/>
        <v>CONSUMO PER CAPITA (kg ó litros por individuo)CafeDE 15 A 19 AÑOS</v>
      </c>
      <c r="B3500" s="10">
        <v>0</v>
      </c>
      <c r="C3500" s="10">
        <v>0</v>
      </c>
      <c r="D3500" s="10" t="s">
        <v>35</v>
      </c>
      <c r="E3500" s="84">
        <v>0.12285335071653347</v>
      </c>
      <c r="F3500" s="84">
        <v>0.18260592680524793</v>
      </c>
      <c r="G3500" s="84">
        <v>0.13892584441220732</v>
      </c>
      <c r="H3500" s="11">
        <v>0</v>
      </c>
      <c r="I3500" s="11">
        <v>0</v>
      </c>
      <c r="J3500" s="11">
        <v>0</v>
      </c>
      <c r="K3500" s="11">
        <v>0</v>
      </c>
      <c r="L3500" s="11">
        <v>0</v>
      </c>
      <c r="M3500" s="11">
        <v>0</v>
      </c>
      <c r="N3500" s="11"/>
      <c r="O3500" s="11"/>
    </row>
    <row r="3501" spans="1:15" x14ac:dyDescent="0.35">
      <c r="A3501" s="10" t="str">
        <f t="shared" si="115"/>
        <v>CONSUMO PER CAPITA (kg ó litros por individuo)CafeDE 20 A 24 AÑOS</v>
      </c>
      <c r="B3501" s="10">
        <v>0</v>
      </c>
      <c r="C3501" s="10">
        <v>0</v>
      </c>
      <c r="D3501" s="10" t="s">
        <v>36</v>
      </c>
      <c r="E3501" s="84">
        <v>0.35923729859619735</v>
      </c>
      <c r="F3501" s="84">
        <v>0.31004746938500505</v>
      </c>
      <c r="G3501" s="84">
        <v>0.27512243723156099</v>
      </c>
      <c r="H3501" s="11">
        <v>0</v>
      </c>
      <c r="I3501" s="11">
        <v>0</v>
      </c>
      <c r="J3501" s="11">
        <v>0</v>
      </c>
      <c r="K3501" s="11">
        <v>0</v>
      </c>
      <c r="L3501" s="11">
        <v>0</v>
      </c>
      <c r="M3501" s="11">
        <v>0</v>
      </c>
      <c r="N3501" s="11"/>
      <c r="O3501" s="11"/>
    </row>
    <row r="3502" spans="1:15" x14ac:dyDescent="0.35">
      <c r="A3502" s="10" t="str">
        <f t="shared" si="115"/>
        <v>CONSUMO PER CAPITA (kg ó litros por individuo)CafeDE 25 A 34 AÑOS</v>
      </c>
      <c r="B3502" s="10">
        <v>0</v>
      </c>
      <c r="C3502" s="10">
        <v>0</v>
      </c>
      <c r="D3502" s="10" t="s">
        <v>37</v>
      </c>
      <c r="E3502" s="84">
        <v>0.59845644290947875</v>
      </c>
      <c r="F3502" s="84">
        <v>0.51766105028610887</v>
      </c>
      <c r="G3502" s="84">
        <v>0.47695250440050313</v>
      </c>
      <c r="H3502" s="11">
        <v>0</v>
      </c>
      <c r="I3502" s="11">
        <v>0</v>
      </c>
      <c r="J3502" s="11">
        <v>0</v>
      </c>
      <c r="K3502" s="11">
        <v>0</v>
      </c>
      <c r="L3502" s="11">
        <v>0</v>
      </c>
      <c r="M3502" s="11">
        <v>0</v>
      </c>
      <c r="N3502" s="11"/>
      <c r="O3502" s="11"/>
    </row>
    <row r="3503" spans="1:15" x14ac:dyDescent="0.35">
      <c r="A3503" s="10" t="str">
        <f t="shared" si="115"/>
        <v>CONSUMO PER CAPITA (kg ó litros por individuo)CafeDE 35 A 49 AÑOS</v>
      </c>
      <c r="B3503" s="10">
        <v>0</v>
      </c>
      <c r="C3503" s="10">
        <v>0</v>
      </c>
      <c r="D3503" s="10" t="s">
        <v>38</v>
      </c>
      <c r="E3503" s="84">
        <v>1.7940030560887406</v>
      </c>
      <c r="F3503" s="84">
        <v>1.7634170919107266</v>
      </c>
      <c r="G3503" s="84">
        <v>1.4731193828352072</v>
      </c>
      <c r="H3503" s="11">
        <v>0</v>
      </c>
      <c r="I3503" s="11">
        <v>0</v>
      </c>
      <c r="J3503" s="11">
        <v>0</v>
      </c>
      <c r="K3503" s="11">
        <v>0</v>
      </c>
      <c r="L3503" s="11">
        <v>0</v>
      </c>
      <c r="M3503" s="11">
        <v>0</v>
      </c>
      <c r="N3503" s="11"/>
      <c r="O3503" s="11"/>
    </row>
    <row r="3504" spans="1:15" x14ac:dyDescent="0.35">
      <c r="A3504" s="10" t="str">
        <f t="shared" si="115"/>
        <v>CONSUMO PER CAPITA (kg ó litros por individuo)CafeDE 50 A 59 AÑOS</v>
      </c>
      <c r="B3504" s="10">
        <v>0</v>
      </c>
      <c r="C3504" s="10">
        <v>0</v>
      </c>
      <c r="D3504" s="10" t="s">
        <v>39</v>
      </c>
      <c r="E3504" s="84">
        <v>2.9190912771798554</v>
      </c>
      <c r="F3504" s="84">
        <v>2.6331026440006373</v>
      </c>
      <c r="G3504" s="84">
        <v>2.6915212851460129</v>
      </c>
      <c r="H3504" s="11">
        <v>0</v>
      </c>
      <c r="I3504" s="11">
        <v>0</v>
      </c>
      <c r="J3504" s="11">
        <v>0</v>
      </c>
      <c r="K3504" s="11">
        <v>0</v>
      </c>
      <c r="L3504" s="11">
        <v>0</v>
      </c>
      <c r="M3504" s="11">
        <v>0</v>
      </c>
      <c r="N3504" s="11"/>
      <c r="O3504" s="11"/>
    </row>
    <row r="3505" spans="1:15" x14ac:dyDescent="0.35">
      <c r="A3505" s="10" t="str">
        <f t="shared" si="115"/>
        <v>CONSUMO PER CAPITA (kg ó litros por individuo)CafeDE 60 A 75 AÑOS</v>
      </c>
      <c r="B3505" s="10">
        <v>0</v>
      </c>
      <c r="C3505" s="10">
        <v>0</v>
      </c>
      <c r="D3505" s="10" t="s">
        <v>40</v>
      </c>
      <c r="E3505" s="84">
        <v>3.6287353251150996</v>
      </c>
      <c r="F3505" s="84">
        <v>3.7808133623445062</v>
      </c>
      <c r="G3505" s="84">
        <v>3.6214423626384087</v>
      </c>
      <c r="H3505" s="11">
        <v>0</v>
      </c>
      <c r="I3505" s="11">
        <v>0</v>
      </c>
      <c r="J3505" s="11">
        <v>0</v>
      </c>
      <c r="K3505" s="11">
        <v>0</v>
      </c>
      <c r="L3505" s="11">
        <v>0</v>
      </c>
      <c r="M3505" s="11">
        <v>0</v>
      </c>
      <c r="N3505" s="11"/>
      <c r="O3505" s="11"/>
    </row>
    <row r="3506" spans="1:15" x14ac:dyDescent="0.35">
      <c r="A3506" s="10" t="str">
        <f t="shared" si="115"/>
        <v>CONSUMO PER CAPITA (kg ó litros por individuo)CafeNIVEL ALTO</v>
      </c>
      <c r="B3506" s="10">
        <v>0</v>
      </c>
      <c r="C3506" s="10">
        <v>0</v>
      </c>
      <c r="D3506" s="10" t="s">
        <v>203</v>
      </c>
      <c r="E3506" s="84">
        <v>1.9917224657724322</v>
      </c>
      <c r="F3506" s="84">
        <v>2.0985553672873509</v>
      </c>
      <c r="G3506" s="84">
        <v>1.9754420775642263</v>
      </c>
      <c r="H3506" s="11">
        <v>0</v>
      </c>
      <c r="I3506" s="11">
        <v>0</v>
      </c>
      <c r="J3506" s="11">
        <v>0</v>
      </c>
      <c r="K3506" s="11">
        <v>0</v>
      </c>
      <c r="L3506" s="11">
        <v>0</v>
      </c>
      <c r="M3506" s="11">
        <v>0</v>
      </c>
      <c r="N3506" s="11"/>
      <c r="O3506" s="11"/>
    </row>
    <row r="3507" spans="1:15" x14ac:dyDescent="0.35">
      <c r="A3507" s="10" t="str">
        <f t="shared" si="115"/>
        <v>CONSUMO PER CAPITA (kg ó litros por individuo)CafeNIVEL MEDIO ALTO</v>
      </c>
      <c r="B3507" s="10">
        <v>0</v>
      </c>
      <c r="C3507" s="10">
        <v>0</v>
      </c>
      <c r="D3507" s="10" t="s">
        <v>204</v>
      </c>
      <c r="E3507" s="84">
        <v>1.8397591951691985</v>
      </c>
      <c r="F3507" s="84">
        <v>1.7616219649878817</v>
      </c>
      <c r="G3507" s="84">
        <v>1.8884906774164891</v>
      </c>
      <c r="H3507" s="11">
        <v>0</v>
      </c>
      <c r="I3507" s="11">
        <v>0</v>
      </c>
      <c r="J3507" s="11">
        <v>0</v>
      </c>
      <c r="K3507" s="11">
        <v>0</v>
      </c>
      <c r="L3507" s="11">
        <v>0</v>
      </c>
      <c r="M3507" s="11">
        <v>0</v>
      </c>
      <c r="N3507" s="11"/>
      <c r="O3507" s="11"/>
    </row>
    <row r="3508" spans="1:15" x14ac:dyDescent="0.35">
      <c r="A3508" s="10" t="str">
        <f t="shared" si="115"/>
        <v>CONSUMO PER CAPITA (kg ó litros por individuo)CafeNIVEL MEDIO</v>
      </c>
      <c r="B3508" s="10">
        <v>0</v>
      </c>
      <c r="C3508" s="10">
        <v>0</v>
      </c>
      <c r="D3508" s="10" t="s">
        <v>205</v>
      </c>
      <c r="E3508" s="84">
        <v>2.329050482189404</v>
      </c>
      <c r="F3508" s="84">
        <v>2.1402396399109085</v>
      </c>
      <c r="G3508" s="84">
        <v>2.0778161979300749</v>
      </c>
      <c r="H3508" s="11">
        <v>0</v>
      </c>
      <c r="I3508" s="11">
        <v>0</v>
      </c>
      <c r="J3508" s="11">
        <v>0</v>
      </c>
      <c r="K3508" s="11">
        <v>0</v>
      </c>
      <c r="L3508" s="11">
        <v>0</v>
      </c>
      <c r="M3508" s="11">
        <v>0</v>
      </c>
      <c r="N3508" s="11"/>
      <c r="O3508" s="11"/>
    </row>
    <row r="3509" spans="1:15" x14ac:dyDescent="0.35">
      <c r="A3509" s="10" t="str">
        <f t="shared" si="115"/>
        <v>CONSUMO PER CAPITA (kg ó litros por individuo)CafeNIVEL MEDIO BAJO</v>
      </c>
      <c r="B3509" s="10">
        <v>0</v>
      </c>
      <c r="C3509" s="10">
        <v>0</v>
      </c>
      <c r="D3509" s="10" t="s">
        <v>206</v>
      </c>
      <c r="E3509" s="84">
        <v>2.018144406717759</v>
      </c>
      <c r="F3509" s="84">
        <v>1.8468753547391989</v>
      </c>
      <c r="G3509" s="84">
        <v>1.7907791952314736</v>
      </c>
      <c r="H3509" s="11">
        <v>0</v>
      </c>
      <c r="I3509" s="11">
        <v>0</v>
      </c>
      <c r="J3509" s="11">
        <v>0</v>
      </c>
      <c r="K3509" s="11">
        <v>0</v>
      </c>
      <c r="L3509" s="11">
        <v>0</v>
      </c>
      <c r="M3509" s="11">
        <v>0</v>
      </c>
      <c r="N3509" s="11"/>
      <c r="O3509" s="11"/>
    </row>
    <row r="3510" spans="1:15" x14ac:dyDescent="0.35">
      <c r="A3510" s="10" t="str">
        <f t="shared" si="115"/>
        <v>CONSUMO PER CAPITA (kg ó litros por individuo)CafeNIVEL BAJO</v>
      </c>
      <c r="B3510" s="10">
        <v>0</v>
      </c>
      <c r="C3510" s="10">
        <v>0</v>
      </c>
      <c r="D3510" s="10" t="s">
        <v>207</v>
      </c>
      <c r="E3510" s="84">
        <v>1.9665751284148816</v>
      </c>
      <c r="F3510" s="84">
        <v>2.0586053596090004</v>
      </c>
      <c r="G3510" s="84">
        <v>1.6652357743143638</v>
      </c>
      <c r="H3510" s="11">
        <v>0</v>
      </c>
      <c r="I3510" s="11">
        <v>0</v>
      </c>
      <c r="J3510" s="11">
        <v>0</v>
      </c>
      <c r="K3510" s="11">
        <v>0</v>
      </c>
      <c r="L3510" s="11">
        <v>0</v>
      </c>
      <c r="M3510" s="11">
        <v>0</v>
      </c>
      <c r="N3510" s="11"/>
      <c r="O3510" s="11"/>
    </row>
    <row r="3511" spans="1:15" x14ac:dyDescent="0.35">
      <c r="A3511" s="10" t="str">
        <f t="shared" si="115"/>
        <v>CONSUMO PER CAPITA (kg ó litros por individuo)CafeHOMBRE</v>
      </c>
      <c r="B3511" s="10">
        <v>0</v>
      </c>
      <c r="C3511" s="10">
        <v>0</v>
      </c>
      <c r="D3511" s="10" t="s">
        <v>17</v>
      </c>
      <c r="E3511" s="84">
        <v>2.8723894969611337</v>
      </c>
      <c r="F3511" s="84">
        <v>2.6646842391809691</v>
      </c>
      <c r="G3511" s="84">
        <v>2.558903198134141</v>
      </c>
      <c r="H3511" s="11">
        <v>0</v>
      </c>
      <c r="I3511" s="11">
        <v>0</v>
      </c>
      <c r="J3511" s="11">
        <v>0</v>
      </c>
      <c r="K3511" s="11">
        <v>0</v>
      </c>
      <c r="L3511" s="11">
        <v>0</v>
      </c>
      <c r="M3511" s="11">
        <v>0</v>
      </c>
      <c r="N3511" s="11"/>
      <c r="O3511" s="11"/>
    </row>
    <row r="3512" spans="1:15" x14ac:dyDescent="0.35">
      <c r="A3512" s="10" t="str">
        <f t="shared" si="115"/>
        <v>CONSUMO PER CAPITA (kg ó litros por individuo)CafeMUJER</v>
      </c>
      <c r="B3512" s="10">
        <v>0</v>
      </c>
      <c r="C3512" s="10">
        <v>0</v>
      </c>
      <c r="D3512" s="10" t="s">
        <v>18</v>
      </c>
      <c r="E3512" s="84">
        <v>1.2385630442470372</v>
      </c>
      <c r="F3512" s="84">
        <v>1.3662596172957147</v>
      </c>
      <c r="G3512" s="84">
        <v>1.2325837325599622</v>
      </c>
      <c r="H3512" s="11">
        <v>0</v>
      </c>
      <c r="I3512" s="11">
        <v>0</v>
      </c>
      <c r="J3512" s="11">
        <v>0</v>
      </c>
      <c r="K3512" s="11">
        <v>0</v>
      </c>
      <c r="L3512" s="11">
        <v>0</v>
      </c>
      <c r="M3512" s="11">
        <v>0</v>
      </c>
      <c r="N3512" s="11"/>
      <c r="O3512" s="11"/>
    </row>
    <row r="3513" spans="1:15" x14ac:dyDescent="0.35">
      <c r="A3513" s="10" t="str">
        <f>$B$3423&amp;$C$3513&amp;D3513</f>
        <v>CONSUMO PER CAPITA (kg ó litros por individuo)Leche+bebidas vegetalesT.ESPAÑA</v>
      </c>
      <c r="B3513" s="10">
        <v>0</v>
      </c>
      <c r="C3513" s="10" t="s">
        <v>168</v>
      </c>
      <c r="D3513" s="10" t="s">
        <v>32</v>
      </c>
      <c r="E3513" s="84">
        <v>5.417538214411695</v>
      </c>
      <c r="F3513" s="84">
        <v>5.4074019645601457</v>
      </c>
      <c r="G3513" s="84">
        <v>5.2501121702018203</v>
      </c>
      <c r="H3513" s="11">
        <v>0</v>
      </c>
      <c r="I3513" s="11">
        <v>0</v>
      </c>
      <c r="J3513" s="11">
        <v>0</v>
      </c>
      <c r="K3513" s="11">
        <v>0</v>
      </c>
      <c r="L3513" s="11">
        <v>0</v>
      </c>
      <c r="M3513" s="11">
        <v>0</v>
      </c>
      <c r="N3513" s="11"/>
      <c r="O3513" s="11"/>
    </row>
    <row r="3514" spans="1:15" x14ac:dyDescent="0.35">
      <c r="A3514" s="10" t="str">
        <f t="shared" ref="A3514:A3542" si="116">$B$3423&amp;$C$3513&amp;D3514</f>
        <v>CONSUMO PER CAPITA (kg ó litros por individuo)Leche+bebidas vegetalesBCN AM</v>
      </c>
      <c r="B3514" s="10">
        <v>0</v>
      </c>
      <c r="C3514" s="10">
        <v>0</v>
      </c>
      <c r="D3514" s="10" t="s">
        <v>1</v>
      </c>
      <c r="E3514" s="84">
        <v>4.7376933882863339</v>
      </c>
      <c r="F3514" s="84">
        <v>5.3492036694754637</v>
      </c>
      <c r="G3514" s="84">
        <v>4.8974666029207103</v>
      </c>
      <c r="H3514" s="11">
        <v>0</v>
      </c>
      <c r="I3514" s="11">
        <v>0</v>
      </c>
      <c r="J3514" s="11">
        <v>0</v>
      </c>
      <c r="K3514" s="11">
        <v>0</v>
      </c>
      <c r="L3514" s="11">
        <v>0</v>
      </c>
      <c r="M3514" s="11">
        <v>0</v>
      </c>
      <c r="N3514" s="11"/>
      <c r="O3514" s="11"/>
    </row>
    <row r="3515" spans="1:15" x14ac:dyDescent="0.35">
      <c r="A3515" s="10" t="str">
        <f t="shared" si="116"/>
        <v>CONSUMO PER CAPITA (kg ó litros por individuo)Leche+bebidas vegetalesREST.CAT ARAGON</v>
      </c>
      <c r="B3515" s="10">
        <v>0</v>
      </c>
      <c r="C3515" s="10">
        <v>0</v>
      </c>
      <c r="D3515" s="10" t="s">
        <v>2</v>
      </c>
      <c r="E3515" s="84">
        <v>4.0187930014156201</v>
      </c>
      <c r="F3515" s="84">
        <v>4.188606594662196</v>
      </c>
      <c r="G3515" s="84">
        <v>4.2732284763665103</v>
      </c>
      <c r="H3515" s="11">
        <v>0</v>
      </c>
      <c r="I3515" s="11">
        <v>0</v>
      </c>
      <c r="J3515" s="11">
        <v>0</v>
      </c>
      <c r="K3515" s="11">
        <v>0</v>
      </c>
      <c r="L3515" s="11">
        <v>0</v>
      </c>
      <c r="M3515" s="11">
        <v>0</v>
      </c>
      <c r="N3515" s="11"/>
      <c r="O3515" s="11"/>
    </row>
    <row r="3516" spans="1:15" x14ac:dyDescent="0.35">
      <c r="A3516" s="10" t="str">
        <f t="shared" si="116"/>
        <v>CONSUMO PER CAPITA (kg ó litros por individuo)Leche+bebidas vegetalesLEVANTE</v>
      </c>
      <c r="B3516" s="10">
        <v>0</v>
      </c>
      <c r="C3516" s="10">
        <v>0</v>
      </c>
      <c r="D3516" s="10" t="s">
        <v>3</v>
      </c>
      <c r="E3516" s="84">
        <v>3.9375321743389433</v>
      </c>
      <c r="F3516" s="84">
        <v>3.5908664555132819</v>
      </c>
      <c r="G3516" s="84">
        <v>3.4924454941796998</v>
      </c>
      <c r="H3516" s="11">
        <v>0</v>
      </c>
      <c r="I3516" s="11">
        <v>0</v>
      </c>
      <c r="J3516" s="11">
        <v>0</v>
      </c>
      <c r="K3516" s="11">
        <v>0</v>
      </c>
      <c r="L3516" s="11">
        <v>0</v>
      </c>
      <c r="M3516" s="11">
        <v>0</v>
      </c>
      <c r="N3516" s="11"/>
      <c r="O3516" s="11"/>
    </row>
    <row r="3517" spans="1:15" x14ac:dyDescent="0.35">
      <c r="A3517" s="10" t="str">
        <f t="shared" si="116"/>
        <v>CONSUMO PER CAPITA (kg ó litros por individuo)Leche+bebidas vegetalesANDALUCIA</v>
      </c>
      <c r="B3517" s="10">
        <v>0</v>
      </c>
      <c r="C3517" s="10">
        <v>0</v>
      </c>
      <c r="D3517" s="10" t="s">
        <v>4</v>
      </c>
      <c r="E3517" s="84">
        <v>5.4117269508981947</v>
      </c>
      <c r="F3517" s="84">
        <v>5.1743204907469842</v>
      </c>
      <c r="G3517" s="84">
        <v>5.1086234973605862</v>
      </c>
      <c r="H3517" s="11">
        <v>0</v>
      </c>
      <c r="I3517" s="11">
        <v>0</v>
      </c>
      <c r="J3517" s="11">
        <v>0</v>
      </c>
      <c r="K3517" s="11">
        <v>0</v>
      </c>
      <c r="L3517" s="11">
        <v>0</v>
      </c>
      <c r="M3517" s="11">
        <v>0</v>
      </c>
      <c r="N3517" s="11"/>
      <c r="O3517" s="11"/>
    </row>
    <row r="3518" spans="1:15" x14ac:dyDescent="0.35">
      <c r="A3518" s="10" t="str">
        <f t="shared" si="116"/>
        <v>CONSUMO PER CAPITA (kg ó litros por individuo)Leche+bebidas vegetalesMDD AM</v>
      </c>
      <c r="B3518" s="10">
        <v>0</v>
      </c>
      <c r="C3518" s="10">
        <v>0</v>
      </c>
      <c r="D3518" s="10" t="s">
        <v>5</v>
      </c>
      <c r="E3518" s="84">
        <v>5.4293498695589237</v>
      </c>
      <c r="F3518" s="84">
        <v>5.537996762520816</v>
      </c>
      <c r="G3518" s="84">
        <v>5.3129279535562368</v>
      </c>
      <c r="H3518" s="11">
        <v>0</v>
      </c>
      <c r="I3518" s="11">
        <v>0</v>
      </c>
      <c r="J3518" s="11">
        <v>0</v>
      </c>
      <c r="K3518" s="11">
        <v>0</v>
      </c>
      <c r="L3518" s="11">
        <v>0</v>
      </c>
      <c r="M3518" s="11">
        <v>0</v>
      </c>
      <c r="N3518" s="11"/>
      <c r="O3518" s="11"/>
    </row>
    <row r="3519" spans="1:15" x14ac:dyDescent="0.35">
      <c r="A3519" s="10" t="str">
        <f t="shared" si="116"/>
        <v>CONSUMO PER CAPITA (kg ó litros por individuo)Leche+bebidas vegetalesRTO CENTRO</v>
      </c>
      <c r="B3519" s="10">
        <v>0</v>
      </c>
      <c r="C3519" s="10">
        <v>0</v>
      </c>
      <c r="D3519" s="10" t="s">
        <v>6</v>
      </c>
      <c r="E3519" s="84">
        <v>4.9215503619540071</v>
      </c>
      <c r="F3519" s="84">
        <v>5.1149468304156418</v>
      </c>
      <c r="G3519" s="84">
        <v>4.6378244177379058</v>
      </c>
      <c r="H3519" s="11">
        <v>0</v>
      </c>
      <c r="I3519" s="11">
        <v>0</v>
      </c>
      <c r="J3519" s="11">
        <v>0</v>
      </c>
      <c r="K3519" s="11">
        <v>0</v>
      </c>
      <c r="L3519" s="11">
        <v>0</v>
      </c>
      <c r="M3519" s="11">
        <v>0</v>
      </c>
      <c r="N3519" s="11"/>
      <c r="O3519" s="11"/>
    </row>
    <row r="3520" spans="1:15" x14ac:dyDescent="0.35">
      <c r="A3520" s="10" t="str">
        <f t="shared" si="116"/>
        <v>CONSUMO PER CAPITA (kg ó litros por individuo)Leche+bebidas vegetalesNORTE-CENTRO</v>
      </c>
      <c r="B3520" s="10">
        <v>0</v>
      </c>
      <c r="C3520" s="10">
        <v>0</v>
      </c>
      <c r="D3520" s="10" t="s">
        <v>7</v>
      </c>
      <c r="E3520" s="84">
        <v>6.9684687699188794</v>
      </c>
      <c r="F3520" s="84">
        <v>7.0296375582926611</v>
      </c>
      <c r="G3520" s="84">
        <v>7.0757414626901003</v>
      </c>
      <c r="H3520" s="11">
        <v>0</v>
      </c>
      <c r="I3520" s="11">
        <v>0</v>
      </c>
      <c r="J3520" s="11">
        <v>0</v>
      </c>
      <c r="K3520" s="11">
        <v>0</v>
      </c>
      <c r="L3520" s="11">
        <v>0</v>
      </c>
      <c r="M3520" s="11">
        <v>0</v>
      </c>
      <c r="N3520" s="11"/>
      <c r="O3520" s="11"/>
    </row>
    <row r="3521" spans="1:15" x14ac:dyDescent="0.35">
      <c r="A3521" s="10" t="str">
        <f t="shared" si="116"/>
        <v>CONSUMO PER CAPITA (kg ó litros por individuo)Leche+bebidas vegetalesNOROESTE</v>
      </c>
      <c r="B3521" s="10">
        <v>0</v>
      </c>
      <c r="C3521" s="10">
        <v>0</v>
      </c>
      <c r="D3521" s="10" t="s">
        <v>8</v>
      </c>
      <c r="E3521" s="84">
        <v>9.5442320209003402</v>
      </c>
      <c r="F3521" s="84">
        <v>9.3553581295051842</v>
      </c>
      <c r="G3521" s="84">
        <v>9.1716585506382575</v>
      </c>
      <c r="H3521" s="11">
        <v>0</v>
      </c>
      <c r="I3521" s="11">
        <v>0</v>
      </c>
      <c r="J3521" s="11">
        <v>0</v>
      </c>
      <c r="K3521" s="11">
        <v>0</v>
      </c>
      <c r="L3521" s="11">
        <v>0</v>
      </c>
      <c r="M3521" s="11">
        <v>0</v>
      </c>
      <c r="N3521" s="11"/>
      <c r="O3521" s="11"/>
    </row>
    <row r="3522" spans="1:15" x14ac:dyDescent="0.35">
      <c r="A3522" s="10" t="str">
        <f t="shared" si="116"/>
        <v>CONSUMO PER CAPITA (kg ó litros por individuo)Leche+bebidas vegetales&lt;2MIL</v>
      </c>
      <c r="B3522" s="10">
        <v>0</v>
      </c>
      <c r="C3522" s="10">
        <v>0</v>
      </c>
      <c r="D3522" s="10" t="s">
        <v>9</v>
      </c>
      <c r="E3522" s="84">
        <v>4.4422900158227474</v>
      </c>
      <c r="F3522" s="84">
        <v>4.7016408299750161</v>
      </c>
      <c r="G3522" s="84">
        <v>4.8344985437191683</v>
      </c>
      <c r="H3522" s="11">
        <v>0</v>
      </c>
      <c r="I3522" s="11">
        <v>0</v>
      </c>
      <c r="J3522" s="11">
        <v>0</v>
      </c>
      <c r="K3522" s="11">
        <v>0</v>
      </c>
      <c r="L3522" s="11">
        <v>0</v>
      </c>
      <c r="M3522" s="11">
        <v>0</v>
      </c>
      <c r="N3522" s="11"/>
      <c r="O3522" s="11"/>
    </row>
    <row r="3523" spans="1:15" x14ac:dyDescent="0.35">
      <c r="A3523" s="10" t="str">
        <f t="shared" si="116"/>
        <v>CONSUMO PER CAPITA (kg ó litros por individuo)Leche+bebidas vegetales2-5MIL</v>
      </c>
      <c r="B3523" s="10">
        <v>0</v>
      </c>
      <c r="C3523" s="10">
        <v>0</v>
      </c>
      <c r="D3523" s="10" t="s">
        <v>10</v>
      </c>
      <c r="E3523" s="84">
        <v>3.5905789912719381</v>
      </c>
      <c r="F3523" s="84">
        <v>3.5514909295072359</v>
      </c>
      <c r="G3523" s="84">
        <v>3.5127394681969544</v>
      </c>
      <c r="H3523" s="11">
        <v>0</v>
      </c>
      <c r="I3523" s="11">
        <v>0</v>
      </c>
      <c r="J3523" s="11">
        <v>0</v>
      </c>
      <c r="K3523" s="11">
        <v>0</v>
      </c>
      <c r="L3523" s="11">
        <v>0</v>
      </c>
      <c r="M3523" s="11">
        <v>0</v>
      </c>
      <c r="N3523" s="11"/>
      <c r="O3523" s="11"/>
    </row>
    <row r="3524" spans="1:15" x14ac:dyDescent="0.35">
      <c r="A3524" s="10" t="str">
        <f t="shared" si="116"/>
        <v>CONSUMO PER CAPITA (kg ó litros por individuo)Leche+bebidas vegetales5-10MIL</v>
      </c>
      <c r="B3524" s="10">
        <v>0</v>
      </c>
      <c r="C3524" s="10">
        <v>0</v>
      </c>
      <c r="D3524" s="10" t="s">
        <v>11</v>
      </c>
      <c r="E3524" s="84">
        <v>4.2646659649062126</v>
      </c>
      <c r="F3524" s="84">
        <v>4.4210991486376239</v>
      </c>
      <c r="G3524" s="84">
        <v>4.2860043999295332</v>
      </c>
      <c r="H3524" s="11">
        <v>0</v>
      </c>
      <c r="I3524" s="11">
        <v>0</v>
      </c>
      <c r="J3524" s="11">
        <v>0</v>
      </c>
      <c r="K3524" s="11">
        <v>0</v>
      </c>
      <c r="L3524" s="11">
        <v>0</v>
      </c>
      <c r="M3524" s="11">
        <v>0</v>
      </c>
      <c r="N3524" s="11"/>
      <c r="O3524" s="11"/>
    </row>
    <row r="3525" spans="1:15" x14ac:dyDescent="0.35">
      <c r="A3525" s="10" t="str">
        <f t="shared" si="116"/>
        <v>CONSUMO PER CAPITA (kg ó litros por individuo)Leche+bebidas vegetales10-30MIL</v>
      </c>
      <c r="B3525" s="10">
        <v>0</v>
      </c>
      <c r="C3525" s="10">
        <v>0</v>
      </c>
      <c r="D3525" s="10" t="s">
        <v>12</v>
      </c>
      <c r="E3525" s="84">
        <v>5.4816620550823121</v>
      </c>
      <c r="F3525" s="84">
        <v>5.1277476732641594</v>
      </c>
      <c r="G3525" s="84">
        <v>4.9460852397372008</v>
      </c>
      <c r="H3525" s="11">
        <v>0</v>
      </c>
      <c r="I3525" s="11">
        <v>0</v>
      </c>
      <c r="J3525" s="11">
        <v>0</v>
      </c>
      <c r="K3525" s="11">
        <v>0</v>
      </c>
      <c r="L3525" s="11">
        <v>0</v>
      </c>
      <c r="M3525" s="11">
        <v>0</v>
      </c>
      <c r="N3525" s="11"/>
      <c r="O3525" s="11"/>
    </row>
    <row r="3526" spans="1:15" x14ac:dyDescent="0.35">
      <c r="A3526" s="10" t="str">
        <f t="shared" si="116"/>
        <v>CONSUMO PER CAPITA (kg ó litros por individuo)Leche+bebidas vegetales30-100MIL</v>
      </c>
      <c r="B3526" s="10">
        <v>0</v>
      </c>
      <c r="C3526" s="10">
        <v>0</v>
      </c>
      <c r="D3526" s="10" t="s">
        <v>13</v>
      </c>
      <c r="E3526" s="84">
        <v>5.7074400965743921</v>
      </c>
      <c r="F3526" s="84">
        <v>5.8554264201471451</v>
      </c>
      <c r="G3526" s="84">
        <v>5.5939268353392313</v>
      </c>
      <c r="H3526" s="11">
        <v>0</v>
      </c>
      <c r="I3526" s="11">
        <v>0</v>
      </c>
      <c r="J3526" s="11">
        <v>0</v>
      </c>
      <c r="K3526" s="11">
        <v>0</v>
      </c>
      <c r="L3526" s="11">
        <v>0</v>
      </c>
      <c r="M3526" s="11">
        <v>0</v>
      </c>
      <c r="N3526" s="11"/>
      <c r="O3526" s="11"/>
    </row>
    <row r="3527" spans="1:15" x14ac:dyDescent="0.35">
      <c r="A3527" s="10" t="str">
        <f t="shared" si="116"/>
        <v>CONSUMO PER CAPITA (kg ó litros por individuo)Leche+bebidas vegetales100-200MIL</v>
      </c>
      <c r="B3527" s="10">
        <v>0</v>
      </c>
      <c r="C3527" s="10">
        <v>0</v>
      </c>
      <c r="D3527" s="10" t="s">
        <v>14</v>
      </c>
      <c r="E3527" s="84">
        <v>6.1460205004496178</v>
      </c>
      <c r="F3527" s="84">
        <v>6.4675343722059893</v>
      </c>
      <c r="G3527" s="84">
        <v>6.2867719756268725</v>
      </c>
      <c r="H3527" s="11">
        <v>0</v>
      </c>
      <c r="I3527" s="11">
        <v>0</v>
      </c>
      <c r="J3527" s="11">
        <v>0</v>
      </c>
      <c r="K3527" s="11">
        <v>0</v>
      </c>
      <c r="L3527" s="11">
        <v>0</v>
      </c>
      <c r="M3527" s="11">
        <v>0</v>
      </c>
      <c r="N3527" s="11"/>
      <c r="O3527" s="11"/>
    </row>
    <row r="3528" spans="1:15" x14ac:dyDescent="0.35">
      <c r="A3528" s="10" t="str">
        <f t="shared" si="116"/>
        <v>CONSUMO PER CAPITA (kg ó litros por individuo)Leche+bebidas vegetales200-500MIL</v>
      </c>
      <c r="B3528" s="10">
        <v>0</v>
      </c>
      <c r="C3528" s="10">
        <v>0</v>
      </c>
      <c r="D3528" s="10" t="s">
        <v>15</v>
      </c>
      <c r="E3528" s="84">
        <v>6.3727890536909415</v>
      </c>
      <c r="F3528" s="84">
        <v>5.6388569601848415</v>
      </c>
      <c r="G3528" s="84">
        <v>5.5054571290175591</v>
      </c>
      <c r="H3528" s="11">
        <v>0</v>
      </c>
      <c r="I3528" s="11">
        <v>0</v>
      </c>
      <c r="J3528" s="11">
        <v>0</v>
      </c>
      <c r="K3528" s="11">
        <v>0</v>
      </c>
      <c r="L3528" s="11">
        <v>0</v>
      </c>
      <c r="M3528" s="11">
        <v>0</v>
      </c>
      <c r="N3528" s="11"/>
      <c r="O3528" s="11"/>
    </row>
    <row r="3529" spans="1:15" x14ac:dyDescent="0.35">
      <c r="A3529" s="10" t="str">
        <f t="shared" si="116"/>
        <v>CONSUMO PER CAPITA (kg ó litros por individuo)Leche+bebidas vegetales&gt;500MIL</v>
      </c>
      <c r="B3529" s="10">
        <v>0</v>
      </c>
      <c r="C3529" s="10">
        <v>0</v>
      </c>
      <c r="D3529" s="10" t="s">
        <v>16</v>
      </c>
      <c r="E3529" s="84">
        <v>5.4283355509524727</v>
      </c>
      <c r="F3529" s="84">
        <v>5.8013368956566627</v>
      </c>
      <c r="G3529" s="84">
        <v>5.6159011491359729</v>
      </c>
      <c r="H3529" s="11">
        <v>0</v>
      </c>
      <c r="I3529" s="11">
        <v>0</v>
      </c>
      <c r="J3529" s="11">
        <v>0</v>
      </c>
      <c r="K3529" s="11">
        <v>0</v>
      </c>
      <c r="L3529" s="11">
        <v>0</v>
      </c>
      <c r="M3529" s="11">
        <v>0</v>
      </c>
      <c r="N3529" s="11"/>
      <c r="O3529" s="11"/>
    </row>
    <row r="3530" spans="1:15" x14ac:dyDescent="0.35">
      <c r="A3530" s="10" t="str">
        <f t="shared" si="116"/>
        <v>CONSUMO PER CAPITA (kg ó litros por individuo)Leche+bebidas vegetalesDE 15 A 19 AÑOS</v>
      </c>
      <c r="B3530" s="10">
        <v>0</v>
      </c>
      <c r="C3530" s="10">
        <v>0</v>
      </c>
      <c r="D3530" s="10" t="s">
        <v>35</v>
      </c>
      <c r="E3530" s="84">
        <v>0.58006893662935566</v>
      </c>
      <c r="F3530" s="84">
        <v>0.71983311693248797</v>
      </c>
      <c r="G3530" s="84">
        <v>0.54020309545821599</v>
      </c>
      <c r="H3530" s="11">
        <v>0</v>
      </c>
      <c r="I3530" s="11">
        <v>0</v>
      </c>
      <c r="J3530" s="11">
        <v>0</v>
      </c>
      <c r="K3530" s="11">
        <v>0</v>
      </c>
      <c r="L3530" s="11">
        <v>0</v>
      </c>
      <c r="M3530" s="11">
        <v>0</v>
      </c>
      <c r="N3530" s="11"/>
      <c r="O3530" s="11"/>
    </row>
    <row r="3531" spans="1:15" x14ac:dyDescent="0.35">
      <c r="A3531" s="10" t="str">
        <f t="shared" si="116"/>
        <v>CONSUMO PER CAPITA (kg ó litros por individuo)Leche+bebidas vegetalesDE 20 A 24 AÑOS</v>
      </c>
      <c r="B3531" s="10">
        <v>0</v>
      </c>
      <c r="C3531" s="10">
        <v>0</v>
      </c>
      <c r="D3531" s="10" t="s">
        <v>36</v>
      </c>
      <c r="E3531" s="84">
        <v>1.4445241649497083</v>
      </c>
      <c r="F3531" s="84">
        <v>1.392355116573522</v>
      </c>
      <c r="G3531" s="84">
        <v>1.3143174816453158</v>
      </c>
      <c r="H3531" s="11">
        <v>0</v>
      </c>
      <c r="I3531" s="11">
        <v>0</v>
      </c>
      <c r="J3531" s="11">
        <v>0</v>
      </c>
      <c r="K3531" s="11">
        <v>0</v>
      </c>
      <c r="L3531" s="11">
        <v>0</v>
      </c>
      <c r="M3531" s="11">
        <v>0</v>
      </c>
      <c r="N3531" s="11"/>
      <c r="O3531" s="11"/>
    </row>
    <row r="3532" spans="1:15" x14ac:dyDescent="0.35">
      <c r="A3532" s="10" t="str">
        <f t="shared" si="116"/>
        <v>CONSUMO PER CAPITA (kg ó litros por individuo)Leche+bebidas vegetalesDE 25 A 34 AÑOS</v>
      </c>
      <c r="B3532" s="10">
        <v>0</v>
      </c>
      <c r="C3532" s="10">
        <v>0</v>
      </c>
      <c r="D3532" s="10" t="s">
        <v>37</v>
      </c>
      <c r="E3532" s="84">
        <v>2.4362000420514431</v>
      </c>
      <c r="F3532" s="84">
        <v>2.4902779825677799</v>
      </c>
      <c r="G3532" s="84">
        <v>2.089107383161902</v>
      </c>
      <c r="H3532" s="11">
        <v>0</v>
      </c>
      <c r="I3532" s="11">
        <v>0</v>
      </c>
      <c r="J3532" s="11">
        <v>0</v>
      </c>
      <c r="K3532" s="11">
        <v>0</v>
      </c>
      <c r="L3532" s="11">
        <v>0</v>
      </c>
      <c r="M3532" s="11">
        <v>0</v>
      </c>
      <c r="N3532" s="11"/>
      <c r="O3532" s="11"/>
    </row>
    <row r="3533" spans="1:15" x14ac:dyDescent="0.35">
      <c r="A3533" s="10" t="str">
        <f t="shared" si="116"/>
        <v>CONSUMO PER CAPITA (kg ó litros por individuo)Leche+bebidas vegetalesDE 35 A 49 AÑOS</v>
      </c>
      <c r="B3533" s="10">
        <v>0</v>
      </c>
      <c r="C3533" s="10">
        <v>0</v>
      </c>
      <c r="D3533" s="10" t="s">
        <v>38</v>
      </c>
      <c r="E3533" s="84">
        <v>5.0926378037646787</v>
      </c>
      <c r="F3533" s="84">
        <v>4.9240056354748321</v>
      </c>
      <c r="G3533" s="84">
        <v>4.5054421259805348</v>
      </c>
      <c r="H3533" s="11">
        <v>0</v>
      </c>
      <c r="I3533" s="11">
        <v>0</v>
      </c>
      <c r="J3533" s="11">
        <v>0</v>
      </c>
      <c r="K3533" s="11">
        <v>0</v>
      </c>
      <c r="L3533" s="11">
        <v>0</v>
      </c>
      <c r="M3533" s="11">
        <v>0</v>
      </c>
      <c r="N3533" s="11"/>
      <c r="O3533" s="11"/>
    </row>
    <row r="3534" spans="1:15" x14ac:dyDescent="0.35">
      <c r="A3534" s="10" t="str">
        <f t="shared" si="116"/>
        <v>CONSUMO PER CAPITA (kg ó litros por individuo)Leche+bebidas vegetalesDE 50 A 59 AÑOS</v>
      </c>
      <c r="B3534" s="10">
        <v>0</v>
      </c>
      <c r="C3534" s="10">
        <v>0</v>
      </c>
      <c r="D3534" s="10" t="s">
        <v>39</v>
      </c>
      <c r="E3534" s="84">
        <v>6.8838826572597309</v>
      </c>
      <c r="F3534" s="84">
        <v>6.9019067469299644</v>
      </c>
      <c r="G3534" s="84">
        <v>7.2365584476060665</v>
      </c>
      <c r="H3534" s="11">
        <v>0</v>
      </c>
      <c r="I3534" s="11">
        <v>0</v>
      </c>
      <c r="J3534" s="11">
        <v>0</v>
      </c>
      <c r="K3534" s="11">
        <v>0</v>
      </c>
      <c r="L3534" s="11">
        <v>0</v>
      </c>
      <c r="M3534" s="11">
        <v>0</v>
      </c>
      <c r="N3534" s="11"/>
      <c r="O3534" s="11"/>
    </row>
    <row r="3535" spans="1:15" x14ac:dyDescent="0.35">
      <c r="A3535" s="10" t="str">
        <f t="shared" si="116"/>
        <v>CONSUMO PER CAPITA (kg ó litros por individuo)Leche+bebidas vegetalesDE 60 A 75 AÑOS</v>
      </c>
      <c r="B3535" s="10">
        <v>0</v>
      </c>
      <c r="C3535" s="10">
        <v>0</v>
      </c>
      <c r="D3535" s="10" t="s">
        <v>40</v>
      </c>
      <c r="E3535" s="84">
        <v>9.0623955673423708</v>
      </c>
      <c r="F3535" s="84">
        <v>9.1530637193518434</v>
      </c>
      <c r="G3535" s="84">
        <v>9.0402760493636602</v>
      </c>
      <c r="H3535" s="11">
        <v>0</v>
      </c>
      <c r="I3535" s="11">
        <v>0</v>
      </c>
      <c r="J3535" s="11">
        <v>0</v>
      </c>
      <c r="K3535" s="11">
        <v>0</v>
      </c>
      <c r="L3535" s="11">
        <v>0</v>
      </c>
      <c r="M3535" s="11">
        <v>0</v>
      </c>
      <c r="N3535" s="11"/>
      <c r="O3535" s="11"/>
    </row>
    <row r="3536" spans="1:15" x14ac:dyDescent="0.35">
      <c r="A3536" s="10" t="str">
        <f t="shared" si="116"/>
        <v>CONSUMO PER CAPITA (kg ó litros por individuo)Leche+bebidas vegetalesNIVEL ALTO</v>
      </c>
      <c r="B3536" s="10">
        <v>0</v>
      </c>
      <c r="C3536" s="10">
        <v>0</v>
      </c>
      <c r="D3536" s="10" t="s">
        <v>203</v>
      </c>
      <c r="E3536" s="84">
        <v>5.6768139990549766</v>
      </c>
      <c r="F3536" s="84">
        <v>5.6614958413406438</v>
      </c>
      <c r="G3536" s="84">
        <v>5.572550218020365</v>
      </c>
      <c r="H3536" s="11">
        <v>0</v>
      </c>
      <c r="I3536" s="11">
        <v>0</v>
      </c>
      <c r="J3536" s="11">
        <v>0</v>
      </c>
      <c r="K3536" s="11">
        <v>0</v>
      </c>
      <c r="L3536" s="11">
        <v>0</v>
      </c>
      <c r="M3536" s="11">
        <v>0</v>
      </c>
      <c r="N3536" s="11"/>
      <c r="O3536" s="11"/>
    </row>
    <row r="3537" spans="1:15" x14ac:dyDescent="0.35">
      <c r="A3537" s="10" t="str">
        <f t="shared" si="116"/>
        <v>CONSUMO PER CAPITA (kg ó litros por individuo)Leche+bebidas vegetalesNIVEL MEDIO ALTO</v>
      </c>
      <c r="B3537" s="10">
        <v>0</v>
      </c>
      <c r="C3537" s="10">
        <v>0</v>
      </c>
      <c r="D3537" s="10" t="s">
        <v>204</v>
      </c>
      <c r="E3537" s="84">
        <v>5.2359306839152469</v>
      </c>
      <c r="F3537" s="84">
        <v>5.1192412393934701</v>
      </c>
      <c r="G3537" s="84">
        <v>4.1339186881146039</v>
      </c>
      <c r="H3537" s="11">
        <v>0</v>
      </c>
      <c r="I3537" s="11">
        <v>0</v>
      </c>
      <c r="J3537" s="11">
        <v>0</v>
      </c>
      <c r="K3537" s="11">
        <v>0</v>
      </c>
      <c r="L3537" s="11">
        <v>0</v>
      </c>
      <c r="M3537" s="11">
        <v>0</v>
      </c>
      <c r="N3537" s="11"/>
      <c r="O3537" s="11"/>
    </row>
    <row r="3538" spans="1:15" x14ac:dyDescent="0.35">
      <c r="A3538" s="10" t="str">
        <f t="shared" si="116"/>
        <v>CONSUMO PER CAPITA (kg ó litros por individuo)Leche+bebidas vegetalesNIVEL MEDIO</v>
      </c>
      <c r="B3538" s="10">
        <v>0</v>
      </c>
      <c r="C3538" s="10">
        <v>0</v>
      </c>
      <c r="D3538" s="10" t="s">
        <v>205</v>
      </c>
      <c r="E3538" s="84">
        <v>4.9646775894968291</v>
      </c>
      <c r="F3538" s="84">
        <v>4.9893687253782</v>
      </c>
      <c r="G3538" s="84">
        <v>4.9996303208611454</v>
      </c>
      <c r="H3538" s="11">
        <v>0</v>
      </c>
      <c r="I3538" s="11">
        <v>0</v>
      </c>
      <c r="J3538" s="11">
        <v>0</v>
      </c>
      <c r="K3538" s="11">
        <v>0</v>
      </c>
      <c r="L3538" s="11">
        <v>0</v>
      </c>
      <c r="M3538" s="11">
        <v>0</v>
      </c>
      <c r="N3538" s="11"/>
      <c r="O3538" s="11"/>
    </row>
    <row r="3539" spans="1:15" x14ac:dyDescent="0.35">
      <c r="A3539" s="10" t="str">
        <f t="shared" si="116"/>
        <v>CONSUMO PER CAPITA (kg ó litros por individuo)Leche+bebidas vegetalesNIVEL MEDIO BAJO</v>
      </c>
      <c r="B3539" s="10">
        <v>0</v>
      </c>
      <c r="C3539" s="10">
        <v>0</v>
      </c>
      <c r="D3539" s="10" t="s">
        <v>206</v>
      </c>
      <c r="E3539" s="84">
        <v>6.3229693403051108</v>
      </c>
      <c r="F3539" s="84">
        <v>5.8002457030179588</v>
      </c>
      <c r="G3539" s="84">
        <v>5.8863919759566334</v>
      </c>
      <c r="H3539" s="11">
        <v>0</v>
      </c>
      <c r="I3539" s="11">
        <v>0</v>
      </c>
      <c r="J3539" s="11">
        <v>0</v>
      </c>
      <c r="K3539" s="11">
        <v>0</v>
      </c>
      <c r="L3539" s="11">
        <v>0</v>
      </c>
      <c r="M3539" s="11">
        <v>0</v>
      </c>
      <c r="N3539" s="11"/>
      <c r="O3539" s="11"/>
    </row>
    <row r="3540" spans="1:15" x14ac:dyDescent="0.35">
      <c r="A3540" s="10" t="str">
        <f t="shared" si="116"/>
        <v>CONSUMO PER CAPITA (kg ó litros por individuo)Leche+bebidas vegetalesNIVEL BAJO</v>
      </c>
      <c r="B3540" s="10">
        <v>0</v>
      </c>
      <c r="C3540" s="10">
        <v>0</v>
      </c>
      <c r="D3540" s="10" t="s">
        <v>207</v>
      </c>
      <c r="E3540" s="84">
        <v>5.183264623709503</v>
      </c>
      <c r="F3540" s="84">
        <v>5.5493264755389697</v>
      </c>
      <c r="G3540" s="84">
        <v>5.5481222541616342</v>
      </c>
      <c r="H3540" s="11">
        <v>0</v>
      </c>
      <c r="I3540" s="11">
        <v>0</v>
      </c>
      <c r="J3540" s="11">
        <v>0</v>
      </c>
      <c r="K3540" s="11">
        <v>0</v>
      </c>
      <c r="L3540" s="11">
        <v>0</v>
      </c>
      <c r="M3540" s="11">
        <v>0</v>
      </c>
      <c r="N3540" s="11"/>
      <c r="O3540" s="11"/>
    </row>
    <row r="3541" spans="1:15" x14ac:dyDescent="0.35">
      <c r="A3541" s="10" t="str">
        <f t="shared" si="116"/>
        <v>CONSUMO PER CAPITA (kg ó litros por individuo)Leche+bebidas vegetalesHOMBRE</v>
      </c>
      <c r="B3541" s="10">
        <v>0</v>
      </c>
      <c r="C3541" s="10">
        <v>0</v>
      </c>
      <c r="D3541" s="10" t="s">
        <v>17</v>
      </c>
      <c r="E3541" s="84">
        <v>6.5919081540441153</v>
      </c>
      <c r="F3541" s="84">
        <v>6.2838271172304898</v>
      </c>
      <c r="G3541" s="84">
        <v>6.1129645183871348</v>
      </c>
      <c r="H3541" s="11">
        <v>0</v>
      </c>
      <c r="I3541" s="11">
        <v>0</v>
      </c>
      <c r="J3541" s="11">
        <v>0</v>
      </c>
      <c r="K3541" s="11">
        <v>0</v>
      </c>
      <c r="L3541" s="11">
        <v>0</v>
      </c>
      <c r="M3541" s="11">
        <v>0</v>
      </c>
      <c r="N3541" s="11"/>
      <c r="O3541" s="11"/>
    </row>
    <row r="3542" spans="1:15" x14ac:dyDescent="0.35">
      <c r="A3542" s="10" t="str">
        <f t="shared" si="116"/>
        <v>CONSUMO PER CAPITA (kg ó litros por individuo)Leche+bebidas vegetalesMUJER</v>
      </c>
      <c r="B3542" s="10">
        <v>0</v>
      </c>
      <c r="C3542" s="10">
        <v>0</v>
      </c>
      <c r="D3542" s="10" t="s">
        <v>18</v>
      </c>
      <c r="E3542" s="84">
        <v>4.2552776742832412</v>
      </c>
      <c r="F3542" s="84">
        <v>4.5414232849039404</v>
      </c>
      <c r="G3542" s="84">
        <v>4.3983336812069167</v>
      </c>
      <c r="H3542" s="11">
        <v>0</v>
      </c>
      <c r="I3542" s="11">
        <v>0</v>
      </c>
      <c r="J3542" s="11">
        <v>0</v>
      </c>
      <c r="K3542" s="11">
        <v>0</v>
      </c>
      <c r="L3542" s="11">
        <v>0</v>
      </c>
      <c r="M3542" s="11">
        <v>0</v>
      </c>
      <c r="N3542" s="11"/>
      <c r="O3542" s="11"/>
    </row>
    <row r="3543" spans="1:15" x14ac:dyDescent="0.35">
      <c r="A3543" s="10" t="str">
        <f>$B$3423&amp;$C$3543&amp;D3543</f>
        <v>CONSUMO PER CAPITA (kg ó litros por individuo)LecheT.ESPAÑA</v>
      </c>
      <c r="B3543" s="10">
        <v>0</v>
      </c>
      <c r="C3543" s="10" t="s">
        <v>118</v>
      </c>
      <c r="D3543" s="10" t="s">
        <v>32</v>
      </c>
      <c r="E3543" s="84">
        <v>5.1573719324045051</v>
      </c>
      <c r="F3543" s="84">
        <v>5.0335427799863641</v>
      </c>
      <c r="G3543" s="84">
        <v>4.8687229600864637</v>
      </c>
      <c r="H3543" s="11">
        <v>0</v>
      </c>
      <c r="I3543" s="11">
        <v>0</v>
      </c>
      <c r="J3543" s="11">
        <v>0</v>
      </c>
      <c r="K3543" s="11">
        <v>0</v>
      </c>
      <c r="L3543" s="11">
        <v>0</v>
      </c>
      <c r="M3543" s="11">
        <v>0</v>
      </c>
      <c r="N3543" s="11"/>
      <c r="O3543" s="11"/>
    </row>
    <row r="3544" spans="1:15" x14ac:dyDescent="0.35">
      <c r="A3544" s="10" t="str">
        <f t="shared" ref="A3544:A3572" si="117">$B$3423&amp;$C$3543&amp;D3544</f>
        <v>CONSUMO PER CAPITA (kg ó litros por individuo)LecheBCN AM</v>
      </c>
      <c r="B3544" s="10">
        <v>0</v>
      </c>
      <c r="C3544" s="10">
        <v>0</v>
      </c>
      <c r="D3544" s="10" t="s">
        <v>1</v>
      </c>
      <c r="E3544" s="84">
        <v>4.2401055478698053</v>
      </c>
      <c r="F3544" s="84">
        <v>4.5664513386597934</v>
      </c>
      <c r="G3544" s="84">
        <v>4.4009127043104153</v>
      </c>
      <c r="H3544" s="11">
        <v>0</v>
      </c>
      <c r="I3544" s="11">
        <v>0</v>
      </c>
      <c r="J3544" s="11">
        <v>0</v>
      </c>
      <c r="K3544" s="11">
        <v>0</v>
      </c>
      <c r="L3544" s="11">
        <v>0</v>
      </c>
      <c r="M3544" s="11">
        <v>0</v>
      </c>
      <c r="N3544" s="11"/>
      <c r="O3544" s="11"/>
    </row>
    <row r="3545" spans="1:15" x14ac:dyDescent="0.35">
      <c r="A3545" s="10" t="str">
        <f t="shared" si="117"/>
        <v>CONSUMO PER CAPITA (kg ó litros por individuo)LecheREST.CAT ARAGON</v>
      </c>
      <c r="B3545" s="10">
        <v>0</v>
      </c>
      <c r="C3545" s="10">
        <v>0</v>
      </c>
      <c r="D3545" s="10" t="s">
        <v>2</v>
      </c>
      <c r="E3545" s="84">
        <v>3.6387575805395</v>
      </c>
      <c r="F3545" s="84">
        <v>3.4018574824496959</v>
      </c>
      <c r="G3545" s="84">
        <v>3.3261443533746817</v>
      </c>
      <c r="H3545" s="11">
        <v>0</v>
      </c>
      <c r="I3545" s="11">
        <v>0</v>
      </c>
      <c r="J3545" s="11">
        <v>0</v>
      </c>
      <c r="K3545" s="11">
        <v>0</v>
      </c>
      <c r="L3545" s="11">
        <v>0</v>
      </c>
      <c r="M3545" s="11">
        <v>0</v>
      </c>
      <c r="N3545" s="11"/>
      <c r="O3545" s="11"/>
    </row>
    <row r="3546" spans="1:15" x14ac:dyDescent="0.35">
      <c r="A3546" s="10" t="str">
        <f t="shared" si="117"/>
        <v>CONSUMO PER CAPITA (kg ó litros por individuo)LecheLEVANTE</v>
      </c>
      <c r="B3546" s="10">
        <v>0</v>
      </c>
      <c r="C3546" s="10">
        <v>0</v>
      </c>
      <c r="D3546" s="10" t="s">
        <v>3</v>
      </c>
      <c r="E3546" s="84">
        <v>3.6914447782548558</v>
      </c>
      <c r="F3546" s="84">
        <v>3.3359874023976523</v>
      </c>
      <c r="G3546" s="84">
        <v>3.1734064210776931</v>
      </c>
      <c r="H3546" s="11">
        <v>0</v>
      </c>
      <c r="I3546" s="11">
        <v>0</v>
      </c>
      <c r="J3546" s="11">
        <v>0</v>
      </c>
      <c r="K3546" s="11">
        <v>0</v>
      </c>
      <c r="L3546" s="11">
        <v>0</v>
      </c>
      <c r="M3546" s="11">
        <v>0</v>
      </c>
      <c r="N3546" s="11"/>
      <c r="O3546" s="11"/>
    </row>
    <row r="3547" spans="1:15" x14ac:dyDescent="0.35">
      <c r="A3547" s="10" t="str">
        <f t="shared" si="117"/>
        <v>CONSUMO PER CAPITA (kg ó litros por individuo)LecheANDALUCIA</v>
      </c>
      <c r="B3547" s="10">
        <v>0</v>
      </c>
      <c r="C3547" s="10">
        <v>0</v>
      </c>
      <c r="D3547" s="10" t="s">
        <v>4</v>
      </c>
      <c r="E3547" s="84">
        <v>5.2962006177172292</v>
      </c>
      <c r="F3547" s="84">
        <v>5.0688425074192951</v>
      </c>
      <c r="G3547" s="84">
        <v>4.9682342567628863</v>
      </c>
      <c r="H3547" s="11">
        <v>0</v>
      </c>
      <c r="I3547" s="11">
        <v>0</v>
      </c>
      <c r="J3547" s="11">
        <v>0</v>
      </c>
      <c r="K3547" s="11">
        <v>0</v>
      </c>
      <c r="L3547" s="11">
        <v>0</v>
      </c>
      <c r="M3547" s="11">
        <v>0</v>
      </c>
      <c r="N3547" s="11"/>
      <c r="O3547" s="11"/>
    </row>
    <row r="3548" spans="1:15" x14ac:dyDescent="0.35">
      <c r="A3548" s="10" t="str">
        <f t="shared" si="117"/>
        <v>CONSUMO PER CAPITA (kg ó litros por individuo)LecheMDD AM</v>
      </c>
      <c r="B3548" s="10">
        <v>0</v>
      </c>
      <c r="C3548" s="10">
        <v>0</v>
      </c>
      <c r="D3548" s="10" t="s">
        <v>5</v>
      </c>
      <c r="E3548" s="84">
        <v>5.2259722374104571</v>
      </c>
      <c r="F3548" s="84">
        <v>5.2626675286524032</v>
      </c>
      <c r="G3548" s="84">
        <v>5.0626739231581244</v>
      </c>
      <c r="H3548" s="11">
        <v>0</v>
      </c>
      <c r="I3548" s="11">
        <v>0</v>
      </c>
      <c r="J3548" s="11">
        <v>0</v>
      </c>
      <c r="K3548" s="11">
        <v>0</v>
      </c>
      <c r="L3548" s="11">
        <v>0</v>
      </c>
      <c r="M3548" s="11">
        <v>0</v>
      </c>
      <c r="N3548" s="11"/>
      <c r="O3548" s="11"/>
    </row>
    <row r="3549" spans="1:15" x14ac:dyDescent="0.35">
      <c r="A3549" s="10" t="str">
        <f t="shared" si="117"/>
        <v>CONSUMO PER CAPITA (kg ó litros por individuo)LecheRTO CENTRO</v>
      </c>
      <c r="B3549" s="10">
        <v>0</v>
      </c>
      <c r="C3549" s="10">
        <v>0</v>
      </c>
      <c r="D3549" s="10" t="s">
        <v>6</v>
      </c>
      <c r="E3549" s="84">
        <v>4.8392894160254087</v>
      </c>
      <c r="F3549" s="84">
        <v>5.010774451310505</v>
      </c>
      <c r="G3549" s="84">
        <v>4.5340899975205984</v>
      </c>
      <c r="H3549" s="11">
        <v>0</v>
      </c>
      <c r="I3549" s="11">
        <v>0</v>
      </c>
      <c r="J3549" s="11">
        <v>0</v>
      </c>
      <c r="K3549" s="11">
        <v>0</v>
      </c>
      <c r="L3549" s="11">
        <v>0</v>
      </c>
      <c r="M3549" s="11">
        <v>0</v>
      </c>
      <c r="N3549" s="11"/>
      <c r="O3549" s="11"/>
    </row>
    <row r="3550" spans="1:15" x14ac:dyDescent="0.35">
      <c r="A3550" s="10" t="str">
        <f t="shared" si="117"/>
        <v>CONSUMO PER CAPITA (kg ó litros por individuo)LecheNORTE-CENTRO</v>
      </c>
      <c r="B3550" s="10">
        <v>0</v>
      </c>
      <c r="C3550" s="10">
        <v>0</v>
      </c>
      <c r="D3550" s="10" t="s">
        <v>7</v>
      </c>
      <c r="E3550" s="84">
        <v>6.6044831663022991</v>
      </c>
      <c r="F3550" s="84">
        <v>6.5893594690298682</v>
      </c>
      <c r="G3550" s="84">
        <v>6.7820463789599392</v>
      </c>
      <c r="H3550" s="11">
        <v>0</v>
      </c>
      <c r="I3550" s="11">
        <v>0</v>
      </c>
      <c r="J3550" s="11">
        <v>0</v>
      </c>
      <c r="K3550" s="11">
        <v>0</v>
      </c>
      <c r="L3550" s="11">
        <v>0</v>
      </c>
      <c r="M3550" s="11">
        <v>0</v>
      </c>
      <c r="N3550" s="11"/>
      <c r="O3550" s="11"/>
    </row>
    <row r="3551" spans="1:15" x14ac:dyDescent="0.35">
      <c r="A3551" s="10" t="str">
        <f t="shared" si="117"/>
        <v>CONSUMO PER CAPITA (kg ó litros por individuo)LecheNOROESTE</v>
      </c>
      <c r="B3551" s="10">
        <v>0</v>
      </c>
      <c r="C3551" s="10">
        <v>0</v>
      </c>
      <c r="D3551" s="10" t="s">
        <v>8</v>
      </c>
      <c r="E3551" s="84">
        <v>9.1932312594369829</v>
      </c>
      <c r="F3551" s="84">
        <v>8.8327198677101801</v>
      </c>
      <c r="G3551" s="84">
        <v>8.5065300592945761</v>
      </c>
      <c r="H3551" s="11">
        <v>0</v>
      </c>
      <c r="I3551" s="11">
        <v>0</v>
      </c>
      <c r="J3551" s="11">
        <v>0</v>
      </c>
      <c r="K3551" s="11">
        <v>0</v>
      </c>
      <c r="L3551" s="11">
        <v>0</v>
      </c>
      <c r="M3551" s="11">
        <v>0</v>
      </c>
      <c r="N3551" s="11"/>
      <c r="O3551" s="11"/>
    </row>
    <row r="3552" spans="1:15" x14ac:dyDescent="0.35">
      <c r="A3552" s="10" t="str">
        <f t="shared" si="117"/>
        <v>CONSUMO PER CAPITA (kg ó litros por individuo)Leche&lt;2MIL</v>
      </c>
      <c r="B3552" s="10">
        <v>0</v>
      </c>
      <c r="C3552" s="10">
        <v>0</v>
      </c>
      <c r="D3552" s="10" t="s">
        <v>9</v>
      </c>
      <c r="E3552" s="84">
        <v>4.3697849591031428</v>
      </c>
      <c r="F3552" s="84">
        <v>3.8157634543896504</v>
      </c>
      <c r="G3552" s="84">
        <v>3.6591866260548827</v>
      </c>
      <c r="H3552" s="11">
        <v>0</v>
      </c>
      <c r="I3552" s="11">
        <v>0</v>
      </c>
      <c r="J3552" s="11">
        <v>0</v>
      </c>
      <c r="K3552" s="11">
        <v>0</v>
      </c>
      <c r="L3552" s="11">
        <v>0</v>
      </c>
      <c r="M3552" s="11">
        <v>0</v>
      </c>
      <c r="N3552" s="11"/>
      <c r="O3552" s="11"/>
    </row>
    <row r="3553" spans="1:15" x14ac:dyDescent="0.35">
      <c r="A3553" s="10" t="str">
        <f t="shared" si="117"/>
        <v>CONSUMO PER CAPITA (kg ó litros por individuo)Leche2-5MIL</v>
      </c>
      <c r="B3553" s="10">
        <v>0</v>
      </c>
      <c r="C3553" s="10">
        <v>0</v>
      </c>
      <c r="D3553" s="10" t="s">
        <v>10</v>
      </c>
      <c r="E3553" s="84">
        <v>3.4510333628579644</v>
      </c>
      <c r="F3553" s="84">
        <v>3.4419276581710077</v>
      </c>
      <c r="G3553" s="84">
        <v>3.4080551191875381</v>
      </c>
      <c r="H3553" s="11">
        <v>0</v>
      </c>
      <c r="I3553" s="11">
        <v>0</v>
      </c>
      <c r="J3553" s="11">
        <v>0</v>
      </c>
      <c r="K3553" s="11">
        <v>0</v>
      </c>
      <c r="L3553" s="11">
        <v>0</v>
      </c>
      <c r="M3553" s="11">
        <v>0</v>
      </c>
      <c r="N3553" s="11"/>
      <c r="O3553" s="11"/>
    </row>
    <row r="3554" spans="1:15" x14ac:dyDescent="0.35">
      <c r="A3554" s="10" t="str">
        <f t="shared" si="117"/>
        <v>CONSUMO PER CAPITA (kg ó litros por individuo)Leche5-10MIL</v>
      </c>
      <c r="B3554" s="10">
        <v>0</v>
      </c>
      <c r="C3554" s="10">
        <v>0</v>
      </c>
      <c r="D3554" s="10" t="s">
        <v>11</v>
      </c>
      <c r="E3554" s="84">
        <v>3.7555166095503485</v>
      </c>
      <c r="F3554" s="84">
        <v>4.0540209466797315</v>
      </c>
      <c r="G3554" s="84">
        <v>3.7936916958915265</v>
      </c>
      <c r="H3554" s="11">
        <v>0</v>
      </c>
      <c r="I3554" s="11">
        <v>0</v>
      </c>
      <c r="J3554" s="11">
        <v>0</v>
      </c>
      <c r="K3554" s="11">
        <v>0</v>
      </c>
      <c r="L3554" s="11">
        <v>0</v>
      </c>
      <c r="M3554" s="11">
        <v>0</v>
      </c>
      <c r="N3554" s="11"/>
      <c r="O3554" s="11"/>
    </row>
    <row r="3555" spans="1:15" x14ac:dyDescent="0.35">
      <c r="A3555" s="10" t="str">
        <f t="shared" si="117"/>
        <v>CONSUMO PER CAPITA (kg ó litros por individuo)Leche10-30MIL</v>
      </c>
      <c r="B3555" s="10">
        <v>0</v>
      </c>
      <c r="C3555" s="10">
        <v>0</v>
      </c>
      <c r="D3555" s="10" t="s">
        <v>12</v>
      </c>
      <c r="E3555" s="84">
        <v>5.3204493824735719</v>
      </c>
      <c r="F3555" s="84">
        <v>4.9105054742907237</v>
      </c>
      <c r="G3555" s="84">
        <v>4.7305939467556835</v>
      </c>
      <c r="H3555" s="11">
        <v>0</v>
      </c>
      <c r="I3555" s="11">
        <v>0</v>
      </c>
      <c r="J3555" s="11">
        <v>0</v>
      </c>
      <c r="K3555" s="11">
        <v>0</v>
      </c>
      <c r="L3555" s="11">
        <v>0</v>
      </c>
      <c r="M3555" s="11">
        <v>0</v>
      </c>
      <c r="N3555" s="11"/>
      <c r="O3555" s="11"/>
    </row>
    <row r="3556" spans="1:15" x14ac:dyDescent="0.35">
      <c r="A3556" s="10" t="str">
        <f t="shared" si="117"/>
        <v>CONSUMO PER CAPITA (kg ó litros por individuo)Leche30-100MIL</v>
      </c>
      <c r="B3556" s="10">
        <v>0</v>
      </c>
      <c r="C3556" s="10">
        <v>0</v>
      </c>
      <c r="D3556" s="10" t="s">
        <v>13</v>
      </c>
      <c r="E3556" s="84">
        <v>5.3755599808796566</v>
      </c>
      <c r="F3556" s="84">
        <v>5.3584834732324991</v>
      </c>
      <c r="G3556" s="84">
        <v>5.1877969289471642</v>
      </c>
      <c r="H3556" s="11">
        <v>0</v>
      </c>
      <c r="I3556" s="11">
        <v>0</v>
      </c>
      <c r="J3556" s="11">
        <v>0</v>
      </c>
      <c r="K3556" s="11">
        <v>0</v>
      </c>
      <c r="L3556" s="11">
        <v>0</v>
      </c>
      <c r="M3556" s="11">
        <v>0</v>
      </c>
      <c r="N3556" s="11"/>
      <c r="O3556" s="11"/>
    </row>
    <row r="3557" spans="1:15" x14ac:dyDescent="0.35">
      <c r="A3557" s="10" t="str">
        <f t="shared" si="117"/>
        <v>CONSUMO PER CAPITA (kg ó litros por individuo)Leche100-200MIL</v>
      </c>
      <c r="B3557" s="10">
        <v>0</v>
      </c>
      <c r="C3557" s="10">
        <v>0</v>
      </c>
      <c r="D3557" s="10" t="s">
        <v>14</v>
      </c>
      <c r="E3557" s="84">
        <v>5.8351473245787284</v>
      </c>
      <c r="F3557" s="84">
        <v>6.0414301550154894</v>
      </c>
      <c r="G3557" s="84">
        <v>5.8591616546228371</v>
      </c>
      <c r="H3557" s="11">
        <v>0</v>
      </c>
      <c r="I3557" s="11">
        <v>0</v>
      </c>
      <c r="J3557" s="11">
        <v>0</v>
      </c>
      <c r="K3557" s="11">
        <v>0</v>
      </c>
      <c r="L3557" s="11">
        <v>0</v>
      </c>
      <c r="M3557" s="11">
        <v>0</v>
      </c>
      <c r="N3557" s="11"/>
      <c r="O3557" s="11"/>
    </row>
    <row r="3558" spans="1:15" x14ac:dyDescent="0.35">
      <c r="A3558" s="10" t="str">
        <f t="shared" si="117"/>
        <v>CONSUMO PER CAPITA (kg ó litros por individuo)Leche200-500MIL</v>
      </c>
      <c r="B3558" s="10">
        <v>0</v>
      </c>
      <c r="C3558" s="10">
        <v>0</v>
      </c>
      <c r="D3558" s="10" t="s">
        <v>15</v>
      </c>
      <c r="E3558" s="84">
        <v>6.0476464308788644</v>
      </c>
      <c r="F3558" s="84">
        <v>5.2551539116851416</v>
      </c>
      <c r="G3558" s="84">
        <v>5.0697628000430077</v>
      </c>
      <c r="H3558" s="11">
        <v>0</v>
      </c>
      <c r="I3558" s="11">
        <v>0</v>
      </c>
      <c r="J3558" s="11">
        <v>0</v>
      </c>
      <c r="K3558" s="11">
        <v>0</v>
      </c>
      <c r="L3558" s="11">
        <v>0</v>
      </c>
      <c r="M3558" s="11">
        <v>0</v>
      </c>
      <c r="N3558" s="11"/>
      <c r="O3558" s="11"/>
    </row>
    <row r="3559" spans="1:15" x14ac:dyDescent="0.35">
      <c r="A3559" s="10" t="str">
        <f t="shared" si="117"/>
        <v>CONSUMO PER CAPITA (kg ó litros por individuo)Leche&gt;500MIL</v>
      </c>
      <c r="B3559" s="10">
        <v>0</v>
      </c>
      <c r="C3559" s="10">
        <v>0</v>
      </c>
      <c r="D3559" s="10" t="s">
        <v>16</v>
      </c>
      <c r="E3559" s="84">
        <v>5.2380781116431319</v>
      </c>
      <c r="F3559" s="84">
        <v>5.5230898344850141</v>
      </c>
      <c r="G3559" s="84">
        <v>5.375310436951211</v>
      </c>
      <c r="H3559" s="11">
        <v>0</v>
      </c>
      <c r="I3559" s="11">
        <v>0</v>
      </c>
      <c r="J3559" s="11">
        <v>0</v>
      </c>
      <c r="K3559" s="11">
        <v>0</v>
      </c>
      <c r="L3559" s="11">
        <v>0</v>
      </c>
      <c r="M3559" s="11">
        <v>0</v>
      </c>
      <c r="N3559" s="11"/>
      <c r="O3559" s="11"/>
    </row>
    <row r="3560" spans="1:15" x14ac:dyDescent="0.35">
      <c r="A3560" s="10" t="str">
        <f t="shared" si="117"/>
        <v>CONSUMO PER CAPITA (kg ó litros por individuo)LecheDE 15 A 19 AÑOS</v>
      </c>
      <c r="B3560" s="10">
        <v>0</v>
      </c>
      <c r="C3560" s="10">
        <v>0</v>
      </c>
      <c r="D3560" s="10" t="s">
        <v>35</v>
      </c>
      <c r="E3560" s="84">
        <v>0.56284329966756452</v>
      </c>
      <c r="F3560" s="84">
        <v>0.70332055952786576</v>
      </c>
      <c r="G3560" s="84">
        <v>0.46208980446567499</v>
      </c>
      <c r="H3560" s="11">
        <v>0</v>
      </c>
      <c r="I3560" s="11">
        <v>0</v>
      </c>
      <c r="J3560" s="11">
        <v>0</v>
      </c>
      <c r="K3560" s="11">
        <v>0</v>
      </c>
      <c r="L3560" s="11">
        <v>0</v>
      </c>
      <c r="M3560" s="11">
        <v>0</v>
      </c>
      <c r="N3560" s="11"/>
      <c r="O3560" s="11"/>
    </row>
    <row r="3561" spans="1:15" x14ac:dyDescent="0.35">
      <c r="A3561" s="10" t="str">
        <f t="shared" si="117"/>
        <v>CONSUMO PER CAPITA (kg ó litros por individuo)LecheDE 20 A 24 AÑOS</v>
      </c>
      <c r="B3561" s="10">
        <v>0</v>
      </c>
      <c r="C3561" s="10">
        <v>0</v>
      </c>
      <c r="D3561" s="10" t="s">
        <v>36</v>
      </c>
      <c r="E3561" s="84">
        <v>1.3589906767338937</v>
      </c>
      <c r="F3561" s="84">
        <v>1.2841286750653715</v>
      </c>
      <c r="G3561" s="84">
        <v>1.2088936270063169</v>
      </c>
      <c r="H3561" s="11">
        <v>0</v>
      </c>
      <c r="I3561" s="11">
        <v>0</v>
      </c>
      <c r="J3561" s="11">
        <v>0</v>
      </c>
      <c r="K3561" s="11">
        <v>0</v>
      </c>
      <c r="L3561" s="11">
        <v>0</v>
      </c>
      <c r="M3561" s="11">
        <v>0</v>
      </c>
      <c r="N3561" s="11"/>
      <c r="O3561" s="11"/>
    </row>
    <row r="3562" spans="1:15" x14ac:dyDescent="0.35">
      <c r="A3562" s="10" t="str">
        <f t="shared" si="117"/>
        <v>CONSUMO PER CAPITA (kg ó litros por individuo)LecheDE 25 A 34 AÑOS</v>
      </c>
      <c r="B3562" s="10">
        <v>0</v>
      </c>
      <c r="C3562" s="10">
        <v>0</v>
      </c>
      <c r="D3562" s="10" t="s">
        <v>37</v>
      </c>
      <c r="E3562" s="84">
        <v>2.2275779817049384</v>
      </c>
      <c r="F3562" s="84">
        <v>2.1565862931616291</v>
      </c>
      <c r="G3562" s="84">
        <v>1.9118711618560824</v>
      </c>
      <c r="H3562" s="11">
        <v>0</v>
      </c>
      <c r="I3562" s="11">
        <v>0</v>
      </c>
      <c r="J3562" s="11">
        <v>0</v>
      </c>
      <c r="K3562" s="11">
        <v>0</v>
      </c>
      <c r="L3562" s="11">
        <v>0</v>
      </c>
      <c r="M3562" s="11">
        <v>0</v>
      </c>
      <c r="N3562" s="11"/>
      <c r="O3562" s="11"/>
    </row>
    <row r="3563" spans="1:15" x14ac:dyDescent="0.35">
      <c r="A3563" s="10" t="str">
        <f t="shared" si="117"/>
        <v>CONSUMO PER CAPITA (kg ó litros por individuo)LecheDE 35 A 49 AÑOS</v>
      </c>
      <c r="B3563" s="10">
        <v>0</v>
      </c>
      <c r="C3563" s="10">
        <v>0</v>
      </c>
      <c r="D3563" s="10" t="s">
        <v>38</v>
      </c>
      <c r="E3563" s="84">
        <v>4.7852832776258927</v>
      </c>
      <c r="F3563" s="84">
        <v>4.5557407009738782</v>
      </c>
      <c r="G3563" s="84">
        <v>4.2127164651345597</v>
      </c>
      <c r="H3563" s="11">
        <v>0</v>
      </c>
      <c r="I3563" s="11">
        <v>0</v>
      </c>
      <c r="J3563" s="11">
        <v>0</v>
      </c>
      <c r="K3563" s="11">
        <v>0</v>
      </c>
      <c r="L3563" s="11">
        <v>0</v>
      </c>
      <c r="M3563" s="11">
        <v>0</v>
      </c>
      <c r="N3563" s="11"/>
      <c r="O3563" s="11"/>
    </row>
    <row r="3564" spans="1:15" x14ac:dyDescent="0.35">
      <c r="A3564" s="10" t="str">
        <f t="shared" si="117"/>
        <v>CONSUMO PER CAPITA (kg ó litros por individuo)LecheDE 50 A 59 AÑOS</v>
      </c>
      <c r="B3564" s="10">
        <v>0</v>
      </c>
      <c r="C3564" s="10">
        <v>0</v>
      </c>
      <c r="D3564" s="10" t="s">
        <v>39</v>
      </c>
      <c r="E3564" s="84">
        <v>6.5839700197114857</v>
      </c>
      <c r="F3564" s="84">
        <v>6.5427891902611472</v>
      </c>
      <c r="G3564" s="84">
        <v>6.7484327587672732</v>
      </c>
      <c r="H3564" s="11">
        <v>0</v>
      </c>
      <c r="I3564" s="11">
        <v>0</v>
      </c>
      <c r="J3564" s="11">
        <v>0</v>
      </c>
      <c r="K3564" s="11">
        <v>0</v>
      </c>
      <c r="L3564" s="11">
        <v>0</v>
      </c>
      <c r="M3564" s="11">
        <v>0</v>
      </c>
      <c r="N3564" s="11"/>
      <c r="O3564" s="11"/>
    </row>
    <row r="3565" spans="1:15" x14ac:dyDescent="0.35">
      <c r="A3565" s="10" t="str">
        <f t="shared" si="117"/>
        <v>CONSUMO PER CAPITA (kg ó litros por individuo)LecheDE 60 A 75 AÑOS</v>
      </c>
      <c r="B3565" s="10">
        <v>0</v>
      </c>
      <c r="C3565" s="10">
        <v>0</v>
      </c>
      <c r="D3565" s="10" t="s">
        <v>40</v>
      </c>
      <c r="E3565" s="84">
        <v>8.7447175570266289</v>
      </c>
      <c r="F3565" s="84">
        <v>8.5493917456086717</v>
      </c>
      <c r="G3565" s="84">
        <v>8.3382137748828598</v>
      </c>
      <c r="H3565" s="11">
        <v>0</v>
      </c>
      <c r="I3565" s="11">
        <v>0</v>
      </c>
      <c r="J3565" s="11">
        <v>0</v>
      </c>
      <c r="K3565" s="11">
        <v>0</v>
      </c>
      <c r="L3565" s="11">
        <v>0</v>
      </c>
      <c r="M3565" s="11">
        <v>0</v>
      </c>
      <c r="N3565" s="11"/>
      <c r="O3565" s="11"/>
    </row>
    <row r="3566" spans="1:15" x14ac:dyDescent="0.35">
      <c r="A3566" s="10" t="str">
        <f t="shared" si="117"/>
        <v>CONSUMO PER CAPITA (kg ó litros por individuo)LecheNIVEL ALTO</v>
      </c>
      <c r="B3566" s="10">
        <v>0</v>
      </c>
      <c r="C3566" s="10">
        <v>0</v>
      </c>
      <c r="D3566" s="10" t="s">
        <v>203</v>
      </c>
      <c r="E3566" s="84">
        <v>5.4203907398771438</v>
      </c>
      <c r="F3566" s="84">
        <v>5.4432758026079595</v>
      </c>
      <c r="G3566" s="84">
        <v>5.322982810653504</v>
      </c>
      <c r="H3566" s="11">
        <v>0</v>
      </c>
      <c r="I3566" s="11">
        <v>0</v>
      </c>
      <c r="J3566" s="11">
        <v>0</v>
      </c>
      <c r="K3566" s="11">
        <v>0</v>
      </c>
      <c r="L3566" s="11">
        <v>0</v>
      </c>
      <c r="M3566" s="11">
        <v>0</v>
      </c>
      <c r="N3566" s="11"/>
      <c r="O3566" s="11"/>
    </row>
    <row r="3567" spans="1:15" x14ac:dyDescent="0.35">
      <c r="A3567" s="10" t="str">
        <f t="shared" si="117"/>
        <v>CONSUMO PER CAPITA (kg ó litros por individuo)LecheNIVEL MEDIO ALTO</v>
      </c>
      <c r="B3567" s="10">
        <v>0</v>
      </c>
      <c r="C3567" s="10">
        <v>0</v>
      </c>
      <c r="D3567" s="10" t="s">
        <v>204</v>
      </c>
      <c r="E3567" s="84">
        <v>4.8851272585678513</v>
      </c>
      <c r="F3567" s="84">
        <v>4.7109088845549723</v>
      </c>
      <c r="G3567" s="84">
        <v>3.7915096051469583</v>
      </c>
      <c r="H3567" s="11">
        <v>0</v>
      </c>
      <c r="I3567" s="11">
        <v>0</v>
      </c>
      <c r="J3567" s="11">
        <v>0</v>
      </c>
      <c r="K3567" s="11">
        <v>0</v>
      </c>
      <c r="L3567" s="11">
        <v>0</v>
      </c>
      <c r="M3567" s="11">
        <v>0</v>
      </c>
      <c r="N3567" s="11"/>
      <c r="O3567" s="11"/>
    </row>
    <row r="3568" spans="1:15" x14ac:dyDescent="0.35">
      <c r="A3568" s="10" t="str">
        <f t="shared" si="117"/>
        <v>CONSUMO PER CAPITA (kg ó litros por individuo)LecheNIVEL MEDIO</v>
      </c>
      <c r="B3568" s="10">
        <v>0</v>
      </c>
      <c r="C3568" s="10">
        <v>0</v>
      </c>
      <c r="D3568" s="10" t="s">
        <v>205</v>
      </c>
      <c r="E3568" s="84">
        <v>4.6458853298929581</v>
      </c>
      <c r="F3568" s="84">
        <v>4.605582517848883</v>
      </c>
      <c r="G3568" s="84">
        <v>4.7622558556189345</v>
      </c>
      <c r="H3568" s="11">
        <v>0</v>
      </c>
      <c r="I3568" s="11">
        <v>0</v>
      </c>
      <c r="J3568" s="11">
        <v>0</v>
      </c>
      <c r="K3568" s="11">
        <v>0</v>
      </c>
      <c r="L3568" s="11">
        <v>0</v>
      </c>
      <c r="M3568" s="11">
        <v>0</v>
      </c>
      <c r="N3568" s="11"/>
      <c r="O3568" s="11"/>
    </row>
    <row r="3569" spans="1:15" x14ac:dyDescent="0.35">
      <c r="A3569" s="10" t="str">
        <f t="shared" si="117"/>
        <v>CONSUMO PER CAPITA (kg ó litros por individuo)LecheNIVEL MEDIO BAJO</v>
      </c>
      <c r="B3569" s="10">
        <v>0</v>
      </c>
      <c r="C3569" s="10">
        <v>0</v>
      </c>
      <c r="D3569" s="10" t="s">
        <v>206</v>
      </c>
      <c r="E3569" s="84">
        <v>6.1130261691792658</v>
      </c>
      <c r="F3569" s="84">
        <v>5.5943452453952913</v>
      </c>
      <c r="G3569" s="84">
        <v>5.5799084570363267</v>
      </c>
      <c r="H3569" s="11">
        <v>0</v>
      </c>
      <c r="I3569" s="11">
        <v>0</v>
      </c>
      <c r="J3569" s="11">
        <v>0</v>
      </c>
      <c r="K3569" s="11">
        <v>0</v>
      </c>
      <c r="L3569" s="11">
        <v>0</v>
      </c>
      <c r="M3569" s="11">
        <v>0</v>
      </c>
      <c r="N3569" s="11"/>
      <c r="O3569" s="11"/>
    </row>
    <row r="3570" spans="1:15" x14ac:dyDescent="0.35">
      <c r="A3570" s="10" t="str">
        <f t="shared" si="117"/>
        <v>CONSUMO PER CAPITA (kg ó litros por individuo)LecheNIVEL BAJO</v>
      </c>
      <c r="B3570" s="10">
        <v>0</v>
      </c>
      <c r="C3570" s="10">
        <v>0</v>
      </c>
      <c r="D3570" s="10" t="s">
        <v>207</v>
      </c>
      <c r="E3570" s="84">
        <v>5.0111305987286832</v>
      </c>
      <c r="F3570" s="84">
        <v>4.9447341093797386</v>
      </c>
      <c r="G3570" s="84">
        <v>4.7854572424526536</v>
      </c>
      <c r="H3570" s="11">
        <v>0</v>
      </c>
      <c r="I3570" s="11">
        <v>0</v>
      </c>
      <c r="J3570" s="11">
        <v>0</v>
      </c>
      <c r="K3570" s="11">
        <v>0</v>
      </c>
      <c r="L3570" s="11">
        <v>0</v>
      </c>
      <c r="M3570" s="11">
        <v>0</v>
      </c>
      <c r="N3570" s="11"/>
      <c r="O3570" s="11"/>
    </row>
    <row r="3571" spans="1:15" x14ac:dyDescent="0.35">
      <c r="A3571" s="10" t="str">
        <f t="shared" si="117"/>
        <v>CONSUMO PER CAPITA (kg ó litros por individuo)LecheHOMBRE</v>
      </c>
      <c r="B3571" s="10">
        <v>0</v>
      </c>
      <c r="C3571" s="10">
        <v>0</v>
      </c>
      <c r="D3571" s="10" t="s">
        <v>17</v>
      </c>
      <c r="E3571" s="84">
        <v>6.4292081128385252</v>
      </c>
      <c r="F3571" s="84">
        <v>6.1079475088614252</v>
      </c>
      <c r="G3571" s="84">
        <v>5.8888231696934445</v>
      </c>
      <c r="H3571" s="11">
        <v>0</v>
      </c>
      <c r="I3571" s="11">
        <v>0</v>
      </c>
      <c r="J3571" s="11">
        <v>0</v>
      </c>
      <c r="K3571" s="11">
        <v>0</v>
      </c>
      <c r="L3571" s="11">
        <v>0</v>
      </c>
      <c r="M3571" s="11">
        <v>0</v>
      </c>
      <c r="N3571" s="11"/>
      <c r="O3571" s="11"/>
    </row>
    <row r="3572" spans="1:15" x14ac:dyDescent="0.35">
      <c r="A3572" s="10" t="str">
        <f t="shared" si="117"/>
        <v>CONSUMO PER CAPITA (kg ó litros por individuo)LecheMUJER</v>
      </c>
      <c r="B3572" s="10">
        <v>0</v>
      </c>
      <c r="C3572" s="10">
        <v>0</v>
      </c>
      <c r="D3572" s="10" t="s">
        <v>18</v>
      </c>
      <c r="E3572" s="84">
        <v>3.8986536755767074</v>
      </c>
      <c r="F3572" s="84">
        <v>3.9719406070381282</v>
      </c>
      <c r="G3572" s="84">
        <v>3.8617145714228838</v>
      </c>
      <c r="H3572" s="11">
        <v>0</v>
      </c>
      <c r="I3572" s="11">
        <v>0</v>
      </c>
      <c r="J3572" s="11">
        <v>0</v>
      </c>
      <c r="K3572" s="11">
        <v>0</v>
      </c>
      <c r="L3572" s="11">
        <v>0</v>
      </c>
      <c r="M3572" s="11">
        <v>0</v>
      </c>
      <c r="N3572" s="11"/>
      <c r="O3572" s="11"/>
    </row>
    <row r="3573" spans="1:15" x14ac:dyDescent="0.35">
      <c r="A3573" s="10" t="str">
        <f>$B$3423&amp;$C$3573&amp;D3573</f>
        <v>CONSUMO PER CAPITA (kg ó litros por individuo)Leche SolaT.ESPAÑA</v>
      </c>
      <c r="B3573" s="10">
        <v>0</v>
      </c>
      <c r="C3573" s="10" t="s">
        <v>119</v>
      </c>
      <c r="D3573" s="10" t="s">
        <v>32</v>
      </c>
      <c r="E3573" s="84">
        <v>9.5584749834267901E-2</v>
      </c>
      <c r="F3573" s="84">
        <v>5.8711709956773196E-2</v>
      </c>
      <c r="G3573" s="84">
        <v>6.6145975038175278E-2</v>
      </c>
      <c r="H3573" s="11">
        <v>0</v>
      </c>
      <c r="I3573" s="11">
        <v>0</v>
      </c>
      <c r="J3573" s="11">
        <v>0</v>
      </c>
      <c r="K3573" s="11">
        <v>0</v>
      </c>
      <c r="L3573" s="11">
        <v>0</v>
      </c>
      <c r="M3573" s="11">
        <v>0</v>
      </c>
      <c r="N3573" s="11"/>
      <c r="O3573" s="11"/>
    </row>
    <row r="3574" spans="1:15" x14ac:dyDescent="0.35">
      <c r="A3574" s="10" t="str">
        <f t="shared" ref="A3574:A3602" si="118">$B$3423&amp;$C$3573&amp;D3574</f>
        <v>CONSUMO PER CAPITA (kg ó litros por individuo)Leche SolaBCN AM</v>
      </c>
      <c r="B3574" s="10">
        <v>0</v>
      </c>
      <c r="C3574" s="10">
        <v>0</v>
      </c>
      <c r="D3574" s="10" t="s">
        <v>1</v>
      </c>
      <c r="E3574" s="84">
        <v>4.5774230106343121E-2</v>
      </c>
      <c r="F3574" s="84">
        <v>3.5598745153404998E-2</v>
      </c>
      <c r="G3574" s="84">
        <v>8.2603509481240303E-2</v>
      </c>
      <c r="H3574" s="11">
        <v>0</v>
      </c>
      <c r="I3574" s="11">
        <v>0</v>
      </c>
      <c r="J3574" s="11">
        <v>0</v>
      </c>
      <c r="K3574" s="11">
        <v>0</v>
      </c>
      <c r="L3574" s="11">
        <v>0</v>
      </c>
      <c r="M3574" s="11">
        <v>0</v>
      </c>
      <c r="N3574" s="11"/>
      <c r="O3574" s="11"/>
    </row>
    <row r="3575" spans="1:15" x14ac:dyDescent="0.35">
      <c r="A3575" s="10" t="str">
        <f t="shared" si="118"/>
        <v>CONSUMO PER CAPITA (kg ó litros por individuo)Leche SolaREST.CAT ARAGON</v>
      </c>
      <c r="B3575" s="10">
        <v>0</v>
      </c>
      <c r="C3575" s="10">
        <v>0</v>
      </c>
      <c r="D3575" s="10" t="s">
        <v>2</v>
      </c>
      <c r="E3575" s="84">
        <v>7.1828727610250248E-2</v>
      </c>
      <c r="F3575" s="84">
        <v>9.1390699434275302E-2</v>
      </c>
      <c r="G3575" s="84">
        <v>6.9446308980915916E-2</v>
      </c>
      <c r="H3575" s="11">
        <v>0</v>
      </c>
      <c r="I3575" s="11">
        <v>0</v>
      </c>
      <c r="J3575" s="11">
        <v>0</v>
      </c>
      <c r="K3575" s="11">
        <v>0</v>
      </c>
      <c r="L3575" s="11">
        <v>0</v>
      </c>
      <c r="M3575" s="11">
        <v>0</v>
      </c>
      <c r="N3575" s="11"/>
      <c r="O3575" s="11"/>
    </row>
    <row r="3576" spans="1:15" x14ac:dyDescent="0.35">
      <c r="A3576" s="10" t="str">
        <f t="shared" si="118"/>
        <v>CONSUMO PER CAPITA (kg ó litros por individuo)Leche SolaLEVANTE</v>
      </c>
      <c r="B3576" s="10">
        <v>0</v>
      </c>
      <c r="C3576" s="10">
        <v>0</v>
      </c>
      <c r="D3576" s="10" t="s">
        <v>3</v>
      </c>
      <c r="E3576" s="84">
        <v>0.24304254722606511</v>
      </c>
      <c r="F3576" s="84">
        <v>3.4393959101821088E-2</v>
      </c>
      <c r="G3576" s="84">
        <v>4.0753546066318452E-2</v>
      </c>
      <c r="H3576" s="11">
        <v>0</v>
      </c>
      <c r="I3576" s="11">
        <v>0</v>
      </c>
      <c r="J3576" s="11">
        <v>0</v>
      </c>
      <c r="K3576" s="11">
        <v>0</v>
      </c>
      <c r="L3576" s="11">
        <v>0</v>
      </c>
      <c r="M3576" s="11">
        <v>0</v>
      </c>
      <c r="N3576" s="11"/>
      <c r="O3576" s="11"/>
    </row>
    <row r="3577" spans="1:15" x14ac:dyDescent="0.35">
      <c r="A3577" s="10" t="str">
        <f t="shared" si="118"/>
        <v>CONSUMO PER CAPITA (kg ó litros por individuo)Leche SolaANDALUCIA</v>
      </c>
      <c r="B3577" s="10">
        <v>0</v>
      </c>
      <c r="C3577" s="10">
        <v>0</v>
      </c>
      <c r="D3577" s="10" t="s">
        <v>4</v>
      </c>
      <c r="E3577" s="84">
        <v>8.4523042488820962E-2</v>
      </c>
      <c r="F3577" s="84">
        <v>5.1594156608079721E-2</v>
      </c>
      <c r="G3577" s="84">
        <v>8.378711499308153E-2</v>
      </c>
      <c r="H3577" s="11">
        <v>0</v>
      </c>
      <c r="I3577" s="11">
        <v>0</v>
      </c>
      <c r="J3577" s="11">
        <v>0</v>
      </c>
      <c r="K3577" s="11">
        <v>0</v>
      </c>
      <c r="L3577" s="11">
        <v>0</v>
      </c>
      <c r="M3577" s="11">
        <v>0</v>
      </c>
      <c r="N3577" s="11"/>
      <c r="O3577" s="11"/>
    </row>
    <row r="3578" spans="1:15" x14ac:dyDescent="0.35">
      <c r="A3578" s="10" t="str">
        <f t="shared" si="118"/>
        <v>CONSUMO PER CAPITA (kg ó litros por individuo)Leche SolaMDD AM</v>
      </c>
      <c r="B3578" s="10">
        <v>0</v>
      </c>
      <c r="C3578" s="10">
        <v>0</v>
      </c>
      <c r="D3578" s="10" t="s">
        <v>5</v>
      </c>
      <c r="E3578" s="84">
        <v>5.3284095789264838E-2</v>
      </c>
      <c r="F3578" s="84">
        <v>7.6751085761780108E-2</v>
      </c>
      <c r="G3578" s="84">
        <v>6.0982909116263931E-2</v>
      </c>
      <c r="H3578" s="11">
        <v>0</v>
      </c>
      <c r="I3578" s="11">
        <v>0</v>
      </c>
      <c r="J3578" s="11">
        <v>0</v>
      </c>
      <c r="K3578" s="11">
        <v>0</v>
      </c>
      <c r="L3578" s="11">
        <v>0</v>
      </c>
      <c r="M3578" s="11">
        <v>0</v>
      </c>
      <c r="N3578" s="11"/>
      <c r="O3578" s="11"/>
    </row>
    <row r="3579" spans="1:15" x14ac:dyDescent="0.35">
      <c r="A3579" s="10" t="str">
        <f t="shared" si="118"/>
        <v>CONSUMO PER CAPITA (kg ó litros por individuo)Leche SolaRTO CENTRO</v>
      </c>
      <c r="B3579" s="10">
        <v>0</v>
      </c>
      <c r="C3579" s="10">
        <v>0</v>
      </c>
      <c r="D3579" s="10" t="s">
        <v>6</v>
      </c>
      <c r="E3579" s="84">
        <v>6.0041459733835921E-2</v>
      </c>
      <c r="F3579" s="84">
        <v>7.1612256020372966E-2</v>
      </c>
      <c r="G3579" s="84">
        <v>7.7608374261810192E-2</v>
      </c>
      <c r="H3579" s="11">
        <v>0</v>
      </c>
      <c r="I3579" s="11">
        <v>0</v>
      </c>
      <c r="J3579" s="11">
        <v>0</v>
      </c>
      <c r="K3579" s="11">
        <v>0</v>
      </c>
      <c r="L3579" s="11">
        <v>0</v>
      </c>
      <c r="M3579" s="11">
        <v>0</v>
      </c>
      <c r="N3579" s="11"/>
      <c r="O3579" s="11"/>
    </row>
    <row r="3580" spans="1:15" x14ac:dyDescent="0.35">
      <c r="A3580" s="10" t="str">
        <f t="shared" si="118"/>
        <v>CONSUMO PER CAPITA (kg ó litros por individuo)Leche SolaNORTE-CENTRO</v>
      </c>
      <c r="B3580" s="10">
        <v>0</v>
      </c>
      <c r="C3580" s="10">
        <v>0</v>
      </c>
      <c r="D3580" s="10" t="s">
        <v>7</v>
      </c>
      <c r="E3580" s="84">
        <v>8.7485344575691168E-2</v>
      </c>
      <c r="F3580" s="84">
        <v>7.0071777872510871E-2</v>
      </c>
      <c r="G3580" s="84">
        <v>5.1040953843903336E-2</v>
      </c>
      <c r="H3580" s="11">
        <v>0</v>
      </c>
      <c r="I3580" s="11">
        <v>0</v>
      </c>
      <c r="J3580" s="11">
        <v>0</v>
      </c>
      <c r="K3580" s="11">
        <v>0</v>
      </c>
      <c r="L3580" s="11">
        <v>0</v>
      </c>
      <c r="M3580" s="11">
        <v>0</v>
      </c>
      <c r="N3580" s="11"/>
      <c r="O3580" s="11"/>
    </row>
    <row r="3581" spans="1:15" x14ac:dyDescent="0.35">
      <c r="A3581" s="10" t="str">
        <f t="shared" si="118"/>
        <v>CONSUMO PER CAPITA (kg ó litros por individuo)Leche SolaNOROESTE</v>
      </c>
      <c r="B3581" s="10">
        <v>0</v>
      </c>
      <c r="C3581" s="10">
        <v>0</v>
      </c>
      <c r="D3581" s="10" t="s">
        <v>8</v>
      </c>
      <c r="E3581" s="84">
        <v>6.2196659201683727E-2</v>
      </c>
      <c r="F3581" s="84">
        <v>4.1552074060081934E-2</v>
      </c>
      <c r="G3581" s="84">
        <v>5.9497289725724101E-2</v>
      </c>
      <c r="H3581" s="11">
        <v>0</v>
      </c>
      <c r="I3581" s="11">
        <v>0</v>
      </c>
      <c r="J3581" s="11">
        <v>0</v>
      </c>
      <c r="K3581" s="11">
        <v>0</v>
      </c>
      <c r="L3581" s="11">
        <v>0</v>
      </c>
      <c r="M3581" s="11">
        <v>0</v>
      </c>
      <c r="N3581" s="11"/>
      <c r="O3581" s="11"/>
    </row>
    <row r="3582" spans="1:15" x14ac:dyDescent="0.35">
      <c r="A3582" s="10" t="str">
        <f t="shared" si="118"/>
        <v>CONSUMO PER CAPITA (kg ó litros por individuo)Leche Sola&lt;2MIL</v>
      </c>
      <c r="B3582" s="10">
        <v>0</v>
      </c>
      <c r="C3582" s="10">
        <v>0</v>
      </c>
      <c r="D3582" s="10" t="s">
        <v>9</v>
      </c>
      <c r="E3582" s="84">
        <v>2.7810125880673452E-2</v>
      </c>
      <c r="F3582" s="84">
        <v>7.6206365386020936E-2</v>
      </c>
      <c r="G3582" s="84">
        <v>0.17218862238790372</v>
      </c>
      <c r="H3582" s="11">
        <v>0</v>
      </c>
      <c r="I3582" s="11">
        <v>0</v>
      </c>
      <c r="J3582" s="11">
        <v>0</v>
      </c>
      <c r="K3582" s="11">
        <v>0</v>
      </c>
      <c r="L3582" s="11">
        <v>0</v>
      </c>
      <c r="M3582" s="11">
        <v>0</v>
      </c>
      <c r="N3582" s="11"/>
      <c r="O3582" s="11"/>
    </row>
    <row r="3583" spans="1:15" x14ac:dyDescent="0.35">
      <c r="A3583" s="10" t="str">
        <f t="shared" si="118"/>
        <v>CONSUMO PER CAPITA (kg ó litros por individuo)Leche Sola2-5MIL</v>
      </c>
      <c r="B3583" s="10">
        <v>0</v>
      </c>
      <c r="C3583" s="10">
        <v>0</v>
      </c>
      <c r="D3583" s="10" t="s">
        <v>10</v>
      </c>
      <c r="E3583" s="84">
        <v>6.2075113491287449E-2</v>
      </c>
      <c r="F3583" s="84">
        <v>3.8366917392722438E-2</v>
      </c>
      <c r="G3583" s="84">
        <v>2.4006418465574685E-2</v>
      </c>
      <c r="H3583" s="11">
        <v>0</v>
      </c>
      <c r="I3583" s="11">
        <v>0</v>
      </c>
      <c r="J3583" s="11">
        <v>0</v>
      </c>
      <c r="K3583" s="11">
        <v>0</v>
      </c>
      <c r="L3583" s="11">
        <v>0</v>
      </c>
      <c r="M3583" s="11">
        <v>0</v>
      </c>
      <c r="N3583" s="11"/>
      <c r="O3583" s="11"/>
    </row>
    <row r="3584" spans="1:15" x14ac:dyDescent="0.35">
      <c r="A3584" s="10" t="str">
        <f t="shared" si="118"/>
        <v>CONSUMO PER CAPITA (kg ó litros por individuo)Leche Sola5-10MIL</v>
      </c>
      <c r="B3584" s="10">
        <v>0</v>
      </c>
      <c r="C3584" s="10">
        <v>0</v>
      </c>
      <c r="D3584" s="10" t="s">
        <v>11</v>
      </c>
      <c r="E3584" s="84">
        <v>6.4656614674816426E-2</v>
      </c>
      <c r="F3584" s="84">
        <v>4.1617120891520823E-2</v>
      </c>
      <c r="G3584" s="84">
        <v>4.6003054144354967E-2</v>
      </c>
      <c r="H3584" s="11">
        <v>0</v>
      </c>
      <c r="I3584" s="11">
        <v>0</v>
      </c>
      <c r="J3584" s="11">
        <v>0</v>
      </c>
      <c r="K3584" s="11">
        <v>0</v>
      </c>
      <c r="L3584" s="11">
        <v>0</v>
      </c>
      <c r="M3584" s="11">
        <v>0</v>
      </c>
      <c r="N3584" s="11"/>
      <c r="O3584" s="11"/>
    </row>
    <row r="3585" spans="1:15" x14ac:dyDescent="0.35">
      <c r="A3585" s="10" t="str">
        <f t="shared" si="118"/>
        <v>CONSUMO PER CAPITA (kg ó litros por individuo)Leche Sola10-30MIL</v>
      </c>
      <c r="B3585" s="10">
        <v>0</v>
      </c>
      <c r="C3585" s="10">
        <v>0</v>
      </c>
      <c r="D3585" s="10" t="s">
        <v>12</v>
      </c>
      <c r="E3585" s="84">
        <v>4.8988761461088451E-2</v>
      </c>
      <c r="F3585" s="84">
        <v>5.848832003558746E-2</v>
      </c>
      <c r="G3585" s="84">
        <v>4.0302097852207792E-2</v>
      </c>
      <c r="H3585" s="11">
        <v>0</v>
      </c>
      <c r="I3585" s="11">
        <v>0</v>
      </c>
      <c r="J3585" s="11">
        <v>0</v>
      </c>
      <c r="K3585" s="11">
        <v>0</v>
      </c>
      <c r="L3585" s="11">
        <v>0</v>
      </c>
      <c r="M3585" s="11">
        <v>0</v>
      </c>
      <c r="N3585" s="11"/>
      <c r="O3585" s="11"/>
    </row>
    <row r="3586" spans="1:15" x14ac:dyDescent="0.35">
      <c r="A3586" s="10" t="str">
        <f t="shared" si="118"/>
        <v>CONSUMO PER CAPITA (kg ó litros por individuo)Leche Sola30-100MIL</v>
      </c>
      <c r="B3586" s="10">
        <v>0</v>
      </c>
      <c r="C3586" s="10">
        <v>0</v>
      </c>
      <c r="D3586" s="10" t="s">
        <v>13</v>
      </c>
      <c r="E3586" s="84">
        <v>7.6954928104711898E-2</v>
      </c>
      <c r="F3586" s="84">
        <v>6.9140310000379943E-2</v>
      </c>
      <c r="G3586" s="84">
        <v>8.6193889204186927E-2</v>
      </c>
      <c r="H3586" s="11">
        <v>0</v>
      </c>
      <c r="I3586" s="11">
        <v>0</v>
      </c>
      <c r="J3586" s="11">
        <v>0</v>
      </c>
      <c r="K3586" s="11">
        <v>0</v>
      </c>
      <c r="L3586" s="11">
        <v>0</v>
      </c>
      <c r="M3586" s="11">
        <v>0</v>
      </c>
      <c r="N3586" s="11"/>
      <c r="O3586" s="11"/>
    </row>
    <row r="3587" spans="1:15" x14ac:dyDescent="0.35">
      <c r="A3587" s="10" t="str">
        <f t="shared" si="118"/>
        <v>CONSUMO PER CAPITA (kg ó litros por individuo)Leche Sola100-200MIL</v>
      </c>
      <c r="B3587" s="10">
        <v>0</v>
      </c>
      <c r="C3587" s="10">
        <v>0</v>
      </c>
      <c r="D3587" s="10" t="s">
        <v>14</v>
      </c>
      <c r="E3587" s="84">
        <v>9.0843981003876195E-2</v>
      </c>
      <c r="F3587" s="84">
        <v>5.8402653104653937E-2</v>
      </c>
      <c r="G3587" s="84">
        <v>4.710033029530597E-2</v>
      </c>
      <c r="H3587" s="11">
        <v>0</v>
      </c>
      <c r="I3587" s="11">
        <v>0</v>
      </c>
      <c r="J3587" s="11">
        <v>0</v>
      </c>
      <c r="K3587" s="11">
        <v>0</v>
      </c>
      <c r="L3587" s="11">
        <v>0</v>
      </c>
      <c r="M3587" s="11">
        <v>0</v>
      </c>
      <c r="N3587" s="11"/>
      <c r="O3587" s="11"/>
    </row>
    <row r="3588" spans="1:15" x14ac:dyDescent="0.35">
      <c r="A3588" s="10" t="str">
        <f t="shared" si="118"/>
        <v>CONSUMO PER CAPITA (kg ó litros por individuo)Leche Sola200-500MIL</v>
      </c>
      <c r="B3588" s="10">
        <v>0</v>
      </c>
      <c r="C3588" s="10">
        <v>0</v>
      </c>
      <c r="D3588" s="10" t="s">
        <v>15</v>
      </c>
      <c r="E3588" s="84">
        <v>0.31506288875232663</v>
      </c>
      <c r="F3588" s="84">
        <v>3.8088718175947771E-2</v>
      </c>
      <c r="G3588" s="84">
        <v>6.1430467198569344E-2</v>
      </c>
      <c r="H3588" s="11">
        <v>0</v>
      </c>
      <c r="I3588" s="11">
        <v>0</v>
      </c>
      <c r="J3588" s="11">
        <v>0</v>
      </c>
      <c r="K3588" s="11">
        <v>0</v>
      </c>
      <c r="L3588" s="11">
        <v>0</v>
      </c>
      <c r="M3588" s="11">
        <v>0</v>
      </c>
      <c r="N3588" s="11"/>
      <c r="O3588" s="11"/>
    </row>
    <row r="3589" spans="1:15" x14ac:dyDescent="0.35">
      <c r="A3589" s="10" t="str">
        <f t="shared" si="118"/>
        <v>CONSUMO PER CAPITA (kg ó litros por individuo)Leche Sola&gt;500MIL</v>
      </c>
      <c r="B3589" s="10">
        <v>0</v>
      </c>
      <c r="C3589" s="10">
        <v>0</v>
      </c>
      <c r="D3589" s="10" t="s">
        <v>16</v>
      </c>
      <c r="E3589" s="84">
        <v>5.3087369774033055E-2</v>
      </c>
      <c r="F3589" s="84">
        <v>7.2325465690305762E-2</v>
      </c>
      <c r="G3589" s="84">
        <v>7.4622761746843486E-2</v>
      </c>
      <c r="H3589" s="11">
        <v>0</v>
      </c>
      <c r="I3589" s="11">
        <v>0</v>
      </c>
      <c r="J3589" s="11">
        <v>0</v>
      </c>
      <c r="K3589" s="11">
        <v>0</v>
      </c>
      <c r="L3589" s="11">
        <v>0</v>
      </c>
      <c r="M3589" s="11">
        <v>0</v>
      </c>
      <c r="N3589" s="11"/>
      <c r="O3589" s="11"/>
    </row>
    <row r="3590" spans="1:15" x14ac:dyDescent="0.35">
      <c r="A3590" s="10" t="str">
        <f t="shared" si="118"/>
        <v>CONSUMO PER CAPITA (kg ó litros por individuo)Leche SolaDE 15 A 19 AÑOS</v>
      </c>
      <c r="B3590" s="10">
        <v>0</v>
      </c>
      <c r="C3590" s="10">
        <v>0</v>
      </c>
      <c r="D3590" s="10" t="s">
        <v>35</v>
      </c>
      <c r="E3590" s="84">
        <v>1.2481821541562429E-2</v>
      </c>
      <c r="F3590" s="84">
        <v>2.3074018087660731E-2</v>
      </c>
      <c r="G3590" s="84">
        <v>2.3287652249456819E-3</v>
      </c>
      <c r="H3590" s="11">
        <v>0</v>
      </c>
      <c r="I3590" s="11">
        <v>0</v>
      </c>
      <c r="J3590" s="11">
        <v>0</v>
      </c>
      <c r="K3590" s="11">
        <v>0</v>
      </c>
      <c r="L3590" s="11">
        <v>0</v>
      </c>
      <c r="M3590" s="11">
        <v>0</v>
      </c>
      <c r="N3590" s="11"/>
      <c r="O3590" s="11"/>
    </row>
    <row r="3591" spans="1:15" x14ac:dyDescent="0.35">
      <c r="A3591" s="10" t="str">
        <f t="shared" si="118"/>
        <v>CONSUMO PER CAPITA (kg ó litros por individuo)Leche SolaDE 20 A 24 AÑOS</v>
      </c>
      <c r="B3591" s="10">
        <v>0</v>
      </c>
      <c r="C3591" s="10">
        <v>0</v>
      </c>
      <c r="D3591" s="10" t="s">
        <v>36</v>
      </c>
      <c r="E3591" s="84">
        <v>1.6155672490041267E-2</v>
      </c>
      <c r="F3591" s="84">
        <v>3.8570805485427274E-2</v>
      </c>
      <c r="G3591" s="84">
        <v>1.9195827955534959E-2</v>
      </c>
      <c r="H3591" s="11">
        <v>0</v>
      </c>
      <c r="I3591" s="11">
        <v>0</v>
      </c>
      <c r="J3591" s="11">
        <v>0</v>
      </c>
      <c r="K3591" s="11">
        <v>0</v>
      </c>
      <c r="L3591" s="11">
        <v>0</v>
      </c>
      <c r="M3591" s="11">
        <v>0</v>
      </c>
      <c r="N3591" s="11"/>
      <c r="O3591" s="11"/>
    </row>
    <row r="3592" spans="1:15" x14ac:dyDescent="0.35">
      <c r="A3592" s="10" t="str">
        <f t="shared" si="118"/>
        <v>CONSUMO PER CAPITA (kg ó litros por individuo)Leche SolaDE 25 A 34 AÑOS</v>
      </c>
      <c r="B3592" s="10">
        <v>0</v>
      </c>
      <c r="C3592" s="10">
        <v>0</v>
      </c>
      <c r="D3592" s="10" t="s">
        <v>37</v>
      </c>
      <c r="E3592" s="84">
        <v>3.4674681117735084E-2</v>
      </c>
      <c r="F3592" s="84">
        <v>3.4650872574524892E-2</v>
      </c>
      <c r="G3592" s="84">
        <v>2.7611394822737816E-2</v>
      </c>
      <c r="H3592" s="11">
        <v>0</v>
      </c>
      <c r="I3592" s="11">
        <v>0</v>
      </c>
      <c r="J3592" s="11">
        <v>0</v>
      </c>
      <c r="K3592" s="11">
        <v>0</v>
      </c>
      <c r="L3592" s="11">
        <v>0</v>
      </c>
      <c r="M3592" s="11">
        <v>0</v>
      </c>
      <c r="N3592" s="11"/>
      <c r="O3592" s="11"/>
    </row>
    <row r="3593" spans="1:15" x14ac:dyDescent="0.35">
      <c r="A3593" s="10" t="str">
        <f t="shared" si="118"/>
        <v>CONSUMO PER CAPITA (kg ó litros por individuo)Leche SolaDE 35 A 49 AÑOS</v>
      </c>
      <c r="B3593" s="10">
        <v>0</v>
      </c>
      <c r="C3593" s="10">
        <v>0</v>
      </c>
      <c r="D3593" s="10" t="s">
        <v>38</v>
      </c>
      <c r="E3593" s="84">
        <v>0.17318059619757303</v>
      </c>
      <c r="F3593" s="84">
        <v>5.7377954917676721E-2</v>
      </c>
      <c r="G3593" s="84">
        <v>6.4745057949621695E-2</v>
      </c>
      <c r="H3593" s="11">
        <v>0</v>
      </c>
      <c r="I3593" s="11">
        <v>0</v>
      </c>
      <c r="J3593" s="11">
        <v>0</v>
      </c>
      <c r="K3593" s="11">
        <v>0</v>
      </c>
      <c r="L3593" s="11">
        <v>0</v>
      </c>
      <c r="M3593" s="11">
        <v>0</v>
      </c>
      <c r="N3593" s="11"/>
      <c r="O3593" s="11"/>
    </row>
    <row r="3594" spans="1:15" x14ac:dyDescent="0.35">
      <c r="A3594" s="10" t="str">
        <f t="shared" si="118"/>
        <v>CONSUMO PER CAPITA (kg ó litros por individuo)Leche SolaDE 50 A 59 AÑOS</v>
      </c>
      <c r="B3594" s="10">
        <v>0</v>
      </c>
      <c r="C3594" s="10">
        <v>0</v>
      </c>
      <c r="D3594" s="10" t="s">
        <v>39</v>
      </c>
      <c r="E3594" s="84">
        <v>5.5973293397706361E-2</v>
      </c>
      <c r="F3594" s="84">
        <v>5.7627346580552949E-2</v>
      </c>
      <c r="G3594" s="84">
        <v>7.6627013326389604E-2</v>
      </c>
      <c r="H3594" s="11">
        <v>0</v>
      </c>
      <c r="I3594" s="11">
        <v>0</v>
      </c>
      <c r="J3594" s="11">
        <v>0</v>
      </c>
      <c r="K3594" s="11">
        <v>0</v>
      </c>
      <c r="L3594" s="11">
        <v>0</v>
      </c>
      <c r="M3594" s="11">
        <v>0</v>
      </c>
      <c r="N3594" s="11"/>
      <c r="O3594" s="11"/>
    </row>
    <row r="3595" spans="1:15" x14ac:dyDescent="0.35">
      <c r="A3595" s="10" t="str">
        <f t="shared" si="118"/>
        <v>CONSUMO PER CAPITA (kg ó litros por individuo)Leche SolaDE 60 A 75 AÑOS</v>
      </c>
      <c r="B3595" s="10">
        <v>0</v>
      </c>
      <c r="C3595" s="10">
        <v>0</v>
      </c>
      <c r="D3595" s="10" t="s">
        <v>40</v>
      </c>
      <c r="E3595" s="84">
        <v>0.11256932900755827</v>
      </c>
      <c r="F3595" s="84">
        <v>9.3104539227640143E-2</v>
      </c>
      <c r="G3595" s="84">
        <v>0.11616214728942131</v>
      </c>
      <c r="H3595" s="11">
        <v>0</v>
      </c>
      <c r="I3595" s="11">
        <v>0</v>
      </c>
      <c r="J3595" s="11">
        <v>0</v>
      </c>
      <c r="K3595" s="11">
        <v>0</v>
      </c>
      <c r="L3595" s="11">
        <v>0</v>
      </c>
      <c r="M3595" s="11">
        <v>0</v>
      </c>
      <c r="N3595" s="11"/>
      <c r="O3595" s="11"/>
    </row>
    <row r="3596" spans="1:15" x14ac:dyDescent="0.35">
      <c r="A3596" s="10" t="str">
        <f t="shared" si="118"/>
        <v>CONSUMO PER CAPITA (kg ó litros por individuo)Leche SolaNIVEL ALTO</v>
      </c>
      <c r="B3596" s="10">
        <v>0</v>
      </c>
      <c r="C3596" s="10">
        <v>0</v>
      </c>
      <c r="D3596" s="10" t="s">
        <v>203</v>
      </c>
      <c r="E3596" s="84">
        <v>6.6950810891375209E-2</v>
      </c>
      <c r="F3596" s="84">
        <v>4.7185994439537325E-2</v>
      </c>
      <c r="G3596" s="84">
        <v>6.5622070598812254E-2</v>
      </c>
      <c r="H3596" s="11">
        <v>0</v>
      </c>
      <c r="I3596" s="11">
        <v>0</v>
      </c>
      <c r="J3596" s="11">
        <v>0</v>
      </c>
      <c r="K3596" s="11">
        <v>0</v>
      </c>
      <c r="L3596" s="11">
        <v>0</v>
      </c>
      <c r="M3596" s="11">
        <v>0</v>
      </c>
      <c r="N3596" s="11"/>
      <c r="O3596" s="11"/>
    </row>
    <row r="3597" spans="1:15" x14ac:dyDescent="0.35">
      <c r="A3597" s="10" t="str">
        <f t="shared" si="118"/>
        <v>CONSUMO PER CAPITA (kg ó litros por individuo)Leche SolaNIVEL MEDIO ALTO</v>
      </c>
      <c r="B3597" s="10">
        <v>0</v>
      </c>
      <c r="C3597" s="10">
        <v>0</v>
      </c>
      <c r="D3597" s="10" t="s">
        <v>204</v>
      </c>
      <c r="E3597" s="84">
        <v>3.0411138180497451E-2</v>
      </c>
      <c r="F3597" s="84">
        <v>4.5450973749608173E-2</v>
      </c>
      <c r="G3597" s="84">
        <v>3.1306925013665506E-2</v>
      </c>
      <c r="H3597" s="11">
        <v>0</v>
      </c>
      <c r="I3597" s="11">
        <v>0</v>
      </c>
      <c r="J3597" s="11">
        <v>0</v>
      </c>
      <c r="K3597" s="11">
        <v>0</v>
      </c>
      <c r="L3597" s="11">
        <v>0</v>
      </c>
      <c r="M3597" s="11">
        <v>0</v>
      </c>
      <c r="N3597" s="11"/>
      <c r="O3597" s="11"/>
    </row>
    <row r="3598" spans="1:15" x14ac:dyDescent="0.35">
      <c r="A3598" s="10" t="str">
        <f t="shared" si="118"/>
        <v>CONSUMO PER CAPITA (kg ó litros por individuo)Leche SolaNIVEL MEDIO</v>
      </c>
      <c r="B3598" s="10">
        <v>0</v>
      </c>
      <c r="C3598" s="10">
        <v>0</v>
      </c>
      <c r="D3598" s="10" t="s">
        <v>205</v>
      </c>
      <c r="E3598" s="84">
        <v>0.19149931296792977</v>
      </c>
      <c r="F3598" s="84">
        <v>7.069787366842932E-2</v>
      </c>
      <c r="G3598" s="84">
        <v>5.2172505118457127E-2</v>
      </c>
      <c r="H3598" s="11">
        <v>0</v>
      </c>
      <c r="I3598" s="11">
        <v>0</v>
      </c>
      <c r="J3598" s="11">
        <v>0</v>
      </c>
      <c r="K3598" s="11">
        <v>0</v>
      </c>
      <c r="L3598" s="11">
        <v>0</v>
      </c>
      <c r="M3598" s="11">
        <v>0</v>
      </c>
      <c r="N3598" s="11"/>
      <c r="O3598" s="11"/>
    </row>
    <row r="3599" spans="1:15" x14ac:dyDescent="0.35">
      <c r="A3599" s="10" t="str">
        <f t="shared" si="118"/>
        <v>CONSUMO PER CAPITA (kg ó litros por individuo)Leche SolaNIVEL MEDIO BAJO</v>
      </c>
      <c r="B3599" s="10">
        <v>0</v>
      </c>
      <c r="C3599" s="10">
        <v>0</v>
      </c>
      <c r="D3599" s="10" t="s">
        <v>206</v>
      </c>
      <c r="E3599" s="84">
        <v>5.8595358761874439E-2</v>
      </c>
      <c r="F3599" s="84">
        <v>7.5035734305620494E-2</v>
      </c>
      <c r="G3599" s="84">
        <v>5.0939634867225719E-2</v>
      </c>
      <c r="H3599" s="11">
        <v>0</v>
      </c>
      <c r="I3599" s="11">
        <v>0</v>
      </c>
      <c r="J3599" s="11">
        <v>0</v>
      </c>
      <c r="K3599" s="11">
        <v>0</v>
      </c>
      <c r="L3599" s="11">
        <v>0</v>
      </c>
      <c r="M3599" s="11">
        <v>0</v>
      </c>
      <c r="N3599" s="11"/>
      <c r="O3599" s="11"/>
    </row>
    <row r="3600" spans="1:15" x14ac:dyDescent="0.35">
      <c r="A3600" s="10" t="str">
        <f t="shared" si="118"/>
        <v>CONSUMO PER CAPITA (kg ó litros por individuo)Leche SolaNIVEL BAJO</v>
      </c>
      <c r="B3600" s="10">
        <v>0</v>
      </c>
      <c r="C3600" s="10">
        <v>0</v>
      </c>
      <c r="D3600" s="10" t="s">
        <v>207</v>
      </c>
      <c r="E3600" s="84">
        <v>8.6003902108244601E-2</v>
      </c>
      <c r="F3600" s="84">
        <v>5.4849135864194133E-2</v>
      </c>
      <c r="G3600" s="84">
        <v>0.11831021359248443</v>
      </c>
      <c r="H3600" s="11">
        <v>0</v>
      </c>
      <c r="I3600" s="11">
        <v>0</v>
      </c>
      <c r="J3600" s="11">
        <v>0</v>
      </c>
      <c r="K3600" s="11">
        <v>0</v>
      </c>
      <c r="L3600" s="11">
        <v>0</v>
      </c>
      <c r="M3600" s="11">
        <v>0</v>
      </c>
      <c r="N3600" s="11"/>
      <c r="O3600" s="11"/>
    </row>
    <row r="3601" spans="1:15" x14ac:dyDescent="0.35">
      <c r="A3601" s="10" t="str">
        <f t="shared" si="118"/>
        <v>CONSUMO PER CAPITA (kg ó litros por individuo)Leche SolaHOMBRE</v>
      </c>
      <c r="B3601" s="10">
        <v>0</v>
      </c>
      <c r="C3601" s="10">
        <v>0</v>
      </c>
      <c r="D3601" s="10" t="s">
        <v>17</v>
      </c>
      <c r="E3601" s="84">
        <v>0.13891080589775731</v>
      </c>
      <c r="F3601" s="84">
        <v>5.9454638059592967E-2</v>
      </c>
      <c r="G3601" s="84">
        <v>4.7663197382257022E-2</v>
      </c>
      <c r="H3601" s="11">
        <v>0</v>
      </c>
      <c r="I3601" s="11">
        <v>0</v>
      </c>
      <c r="J3601" s="11">
        <v>0</v>
      </c>
      <c r="K3601" s="11">
        <v>0</v>
      </c>
      <c r="L3601" s="11">
        <v>0</v>
      </c>
      <c r="M3601" s="11">
        <v>0</v>
      </c>
      <c r="N3601" s="11"/>
      <c r="O3601" s="11"/>
    </row>
    <row r="3602" spans="1:15" x14ac:dyDescent="0.35">
      <c r="A3602" s="10" t="str">
        <f t="shared" si="118"/>
        <v>CONSUMO PER CAPITA (kg ó litros por individuo)Leche SolaMUJER</v>
      </c>
      <c r="B3602" s="10">
        <v>0</v>
      </c>
      <c r="C3602" s="10">
        <v>0</v>
      </c>
      <c r="D3602" s="10" t="s">
        <v>18</v>
      </c>
      <c r="E3602" s="84">
        <v>5.2705749226104E-2</v>
      </c>
      <c r="F3602" s="84">
        <v>5.7977708394363447E-2</v>
      </c>
      <c r="G3602" s="84">
        <v>8.4391543485150058E-2</v>
      </c>
      <c r="H3602" s="11">
        <v>0</v>
      </c>
      <c r="I3602" s="11">
        <v>0</v>
      </c>
      <c r="J3602" s="11">
        <v>0</v>
      </c>
      <c r="K3602" s="11">
        <v>0</v>
      </c>
      <c r="L3602" s="11">
        <v>0</v>
      </c>
      <c r="M3602" s="11">
        <v>0</v>
      </c>
      <c r="N3602" s="11"/>
      <c r="O3602" s="11"/>
    </row>
    <row r="3603" spans="1:15" x14ac:dyDescent="0.35">
      <c r="A3603" s="10" t="str">
        <f>$B$3423&amp;$C$3603&amp;D3603</f>
        <v>CONSUMO PER CAPITA (kg ó litros por individuo)Leche Con CacaoT.ESPAÑA</v>
      </c>
      <c r="B3603" s="10">
        <v>0</v>
      </c>
      <c r="C3603" s="10" t="s">
        <v>120</v>
      </c>
      <c r="D3603" s="10" t="s">
        <v>32</v>
      </c>
      <c r="E3603" s="84">
        <v>0.26898519997247206</v>
      </c>
      <c r="F3603" s="84">
        <v>0.24072906805879268</v>
      </c>
      <c r="G3603" s="84">
        <v>0.22034642266508322</v>
      </c>
      <c r="H3603" s="11">
        <v>0</v>
      </c>
      <c r="I3603" s="11">
        <v>0</v>
      </c>
      <c r="J3603" s="11">
        <v>0</v>
      </c>
      <c r="K3603" s="11">
        <v>0</v>
      </c>
      <c r="L3603" s="11">
        <v>0</v>
      </c>
      <c r="M3603" s="11">
        <v>0</v>
      </c>
      <c r="N3603" s="11"/>
      <c r="O3603" s="11"/>
    </row>
    <row r="3604" spans="1:15" x14ac:dyDescent="0.35">
      <c r="A3604" s="10" t="str">
        <f t="shared" ref="A3604:A3632" si="119">$B$3423&amp;$C$3603&amp;D3604</f>
        <v>CONSUMO PER CAPITA (kg ó litros por individuo)Leche Con CacaoBCN AM</v>
      </c>
      <c r="B3604" s="10">
        <v>0</v>
      </c>
      <c r="C3604" s="10">
        <v>0</v>
      </c>
      <c r="D3604" s="10" t="s">
        <v>1</v>
      </c>
      <c r="E3604" s="84">
        <v>1.338939212766364E-2</v>
      </c>
      <c r="F3604" s="84">
        <v>2.7679347659602813E-2</v>
      </c>
      <c r="G3604" s="84">
        <v>3.5580070120656247E-2</v>
      </c>
      <c r="H3604" s="11">
        <v>0</v>
      </c>
      <c r="I3604" s="11">
        <v>0</v>
      </c>
      <c r="J3604" s="11">
        <v>0</v>
      </c>
      <c r="K3604" s="11">
        <v>0</v>
      </c>
      <c r="L3604" s="11">
        <v>0</v>
      </c>
      <c r="M3604" s="11">
        <v>0</v>
      </c>
      <c r="N3604" s="11"/>
      <c r="O3604" s="11"/>
    </row>
    <row r="3605" spans="1:15" x14ac:dyDescent="0.35">
      <c r="A3605" s="10" t="str">
        <f t="shared" si="119"/>
        <v>CONSUMO PER CAPITA (kg ó litros por individuo)Leche Con CacaoREST.CAT ARAGON</v>
      </c>
      <c r="B3605" s="10">
        <v>0</v>
      </c>
      <c r="C3605" s="10">
        <v>0</v>
      </c>
      <c r="D3605" s="10" t="s">
        <v>2</v>
      </c>
      <c r="E3605" s="84">
        <v>1.919273794364975E-2</v>
      </c>
      <c r="F3605" s="84">
        <v>3.0260581727695933E-2</v>
      </c>
      <c r="G3605" s="84">
        <v>4.6456818644308229E-2</v>
      </c>
      <c r="H3605" s="11">
        <v>0</v>
      </c>
      <c r="I3605" s="11">
        <v>0</v>
      </c>
      <c r="J3605" s="11">
        <v>0</v>
      </c>
      <c r="K3605" s="11">
        <v>0</v>
      </c>
      <c r="L3605" s="11">
        <v>0</v>
      </c>
      <c r="M3605" s="11">
        <v>0</v>
      </c>
      <c r="N3605" s="11"/>
      <c r="O3605" s="11"/>
    </row>
    <row r="3606" spans="1:15" x14ac:dyDescent="0.35">
      <c r="A3606" s="10" t="str">
        <f t="shared" si="119"/>
        <v>CONSUMO PER CAPITA (kg ó litros por individuo)Leche Con CacaoLEVANTE</v>
      </c>
      <c r="B3606" s="10">
        <v>0</v>
      </c>
      <c r="C3606" s="10">
        <v>0</v>
      </c>
      <c r="D3606" s="10" t="s">
        <v>3</v>
      </c>
      <c r="E3606" s="84">
        <v>0.12503977732815358</v>
      </c>
      <c r="F3606" s="84">
        <v>6.7209893689188671E-2</v>
      </c>
      <c r="G3606" s="84">
        <v>8.4749128579278327E-2</v>
      </c>
      <c r="H3606" s="11">
        <v>0</v>
      </c>
      <c r="I3606" s="11">
        <v>0</v>
      </c>
      <c r="J3606" s="11">
        <v>0</v>
      </c>
      <c r="K3606" s="11">
        <v>0</v>
      </c>
      <c r="L3606" s="11">
        <v>0</v>
      </c>
      <c r="M3606" s="11">
        <v>0</v>
      </c>
      <c r="N3606" s="11"/>
      <c r="O3606" s="11"/>
    </row>
    <row r="3607" spans="1:15" x14ac:dyDescent="0.35">
      <c r="A3607" s="10" t="str">
        <f t="shared" si="119"/>
        <v>CONSUMO PER CAPITA (kg ó litros por individuo)Leche Con CacaoANDALUCIA</v>
      </c>
      <c r="B3607" s="10">
        <v>0</v>
      </c>
      <c r="C3607" s="10">
        <v>0</v>
      </c>
      <c r="D3607" s="10" t="s">
        <v>4</v>
      </c>
      <c r="E3607" s="84">
        <v>0.42439216673487584</v>
      </c>
      <c r="F3607" s="84">
        <v>0.3785914596571876</v>
      </c>
      <c r="G3607" s="84">
        <v>0.37820286275033749</v>
      </c>
      <c r="H3607" s="11">
        <v>0</v>
      </c>
      <c r="I3607" s="11">
        <v>0</v>
      </c>
      <c r="J3607" s="11">
        <v>0</v>
      </c>
      <c r="K3607" s="11">
        <v>0</v>
      </c>
      <c r="L3607" s="11">
        <v>0</v>
      </c>
      <c r="M3607" s="11">
        <v>0</v>
      </c>
      <c r="N3607" s="11"/>
      <c r="O3607" s="11"/>
    </row>
    <row r="3608" spans="1:15" x14ac:dyDescent="0.35">
      <c r="A3608" s="10" t="str">
        <f t="shared" si="119"/>
        <v>CONSUMO PER CAPITA (kg ó litros por individuo)Leche Con CacaoMDD AM</v>
      </c>
      <c r="B3608" s="10">
        <v>0</v>
      </c>
      <c r="C3608" s="10">
        <v>0</v>
      </c>
      <c r="D3608" s="10" t="s">
        <v>5</v>
      </c>
      <c r="E3608" s="84">
        <v>0.54927637662005557</v>
      </c>
      <c r="F3608" s="84">
        <v>0.45548326803927575</v>
      </c>
      <c r="G3608" s="84">
        <v>0.35761560998170416</v>
      </c>
      <c r="H3608" s="11">
        <v>0</v>
      </c>
      <c r="I3608" s="11">
        <v>0</v>
      </c>
      <c r="J3608" s="11">
        <v>0</v>
      </c>
      <c r="K3608" s="11">
        <v>0</v>
      </c>
      <c r="L3608" s="11">
        <v>0</v>
      </c>
      <c r="M3608" s="11">
        <v>0</v>
      </c>
      <c r="N3608" s="11"/>
      <c r="O3608" s="11"/>
    </row>
    <row r="3609" spans="1:15" x14ac:dyDescent="0.35">
      <c r="A3609" s="10" t="str">
        <f t="shared" si="119"/>
        <v>CONSUMO PER CAPITA (kg ó litros por individuo)Leche Con CacaoRTO CENTRO</v>
      </c>
      <c r="B3609" s="10">
        <v>0</v>
      </c>
      <c r="C3609" s="10">
        <v>0</v>
      </c>
      <c r="D3609" s="10" t="s">
        <v>6</v>
      </c>
      <c r="E3609" s="84">
        <v>0.20205458707028284</v>
      </c>
      <c r="F3609" s="84">
        <v>0.18086648554194296</v>
      </c>
      <c r="G3609" s="84">
        <v>0.15823692293913913</v>
      </c>
      <c r="H3609" s="11">
        <v>0</v>
      </c>
      <c r="I3609" s="11">
        <v>0</v>
      </c>
      <c r="J3609" s="11">
        <v>0</v>
      </c>
      <c r="K3609" s="11">
        <v>0</v>
      </c>
      <c r="L3609" s="11">
        <v>0</v>
      </c>
      <c r="M3609" s="11">
        <v>0</v>
      </c>
      <c r="N3609" s="11"/>
      <c r="O3609" s="11"/>
    </row>
    <row r="3610" spans="1:15" x14ac:dyDescent="0.35">
      <c r="A3610" s="10" t="str">
        <f t="shared" si="119"/>
        <v>CONSUMO PER CAPITA (kg ó litros por individuo)Leche Con CacaoNORTE-CENTRO</v>
      </c>
      <c r="B3610" s="10">
        <v>0</v>
      </c>
      <c r="C3610" s="10">
        <v>0</v>
      </c>
      <c r="D3610" s="10" t="s">
        <v>7</v>
      </c>
      <c r="E3610" s="84">
        <v>0.34156444079812559</v>
      </c>
      <c r="F3610" s="84">
        <v>0.30677578264820948</v>
      </c>
      <c r="G3610" s="84">
        <v>0.28369146849529664</v>
      </c>
      <c r="H3610" s="11">
        <v>0</v>
      </c>
      <c r="I3610" s="11">
        <v>0</v>
      </c>
      <c r="J3610" s="11">
        <v>0</v>
      </c>
      <c r="K3610" s="11">
        <v>0</v>
      </c>
      <c r="L3610" s="11">
        <v>0</v>
      </c>
      <c r="M3610" s="11">
        <v>0</v>
      </c>
      <c r="N3610" s="11"/>
      <c r="O3610" s="11"/>
    </row>
    <row r="3611" spans="1:15" x14ac:dyDescent="0.35">
      <c r="A3611" s="10" t="str">
        <f t="shared" si="119"/>
        <v>CONSUMO PER CAPITA (kg ó litros por individuo)Leche Con CacaoNOROESTE</v>
      </c>
      <c r="B3611" s="10">
        <v>0</v>
      </c>
      <c r="C3611" s="10">
        <v>0</v>
      </c>
      <c r="D3611" s="10" t="s">
        <v>8</v>
      </c>
      <c r="E3611" s="84">
        <v>0.37198349658082247</v>
      </c>
      <c r="F3611" s="84">
        <v>0.43740779611003233</v>
      </c>
      <c r="G3611" s="84">
        <v>0.35253781713952542</v>
      </c>
      <c r="H3611" s="11">
        <v>0</v>
      </c>
      <c r="I3611" s="11">
        <v>0</v>
      </c>
      <c r="J3611" s="11">
        <v>0</v>
      </c>
      <c r="K3611" s="11">
        <v>0</v>
      </c>
      <c r="L3611" s="11">
        <v>0</v>
      </c>
      <c r="M3611" s="11">
        <v>0</v>
      </c>
      <c r="N3611" s="11"/>
      <c r="O3611" s="11"/>
    </row>
    <row r="3612" spans="1:15" x14ac:dyDescent="0.35">
      <c r="A3612" s="10" t="str">
        <f t="shared" si="119"/>
        <v>CONSUMO PER CAPITA (kg ó litros por individuo)Leche Con Cacao&lt;2MIL</v>
      </c>
      <c r="B3612" s="10">
        <v>0</v>
      </c>
      <c r="C3612" s="10">
        <v>0</v>
      </c>
      <c r="D3612" s="10" t="s">
        <v>9</v>
      </c>
      <c r="E3612" s="84">
        <v>0.15296691356104392</v>
      </c>
      <c r="F3612" s="84">
        <v>0.10367338282637643</v>
      </c>
      <c r="G3612" s="84">
        <v>7.5749815482094418E-2</v>
      </c>
      <c r="H3612" s="11">
        <v>0</v>
      </c>
      <c r="I3612" s="11">
        <v>0</v>
      </c>
      <c r="J3612" s="11">
        <v>0</v>
      </c>
      <c r="K3612" s="11">
        <v>0</v>
      </c>
      <c r="L3612" s="11">
        <v>0</v>
      </c>
      <c r="M3612" s="11">
        <v>0</v>
      </c>
      <c r="N3612" s="11"/>
      <c r="O3612" s="11"/>
    </row>
    <row r="3613" spans="1:15" x14ac:dyDescent="0.35">
      <c r="A3613" s="10" t="str">
        <f t="shared" si="119"/>
        <v>CONSUMO PER CAPITA (kg ó litros por individuo)Leche Con Cacao2-5MIL</v>
      </c>
      <c r="B3613" s="10">
        <v>0</v>
      </c>
      <c r="C3613" s="10">
        <v>0</v>
      </c>
      <c r="D3613" s="10" t="s">
        <v>10</v>
      </c>
      <c r="E3613" s="84">
        <v>0.22789780948844957</v>
      </c>
      <c r="F3613" s="84">
        <v>0.20881810029197129</v>
      </c>
      <c r="G3613" s="84">
        <v>0.2354431851784147</v>
      </c>
      <c r="H3613" s="11">
        <v>0</v>
      </c>
      <c r="I3613" s="11">
        <v>0</v>
      </c>
      <c r="J3613" s="11">
        <v>0</v>
      </c>
      <c r="K3613" s="11">
        <v>0</v>
      </c>
      <c r="L3613" s="11">
        <v>0</v>
      </c>
      <c r="M3613" s="11">
        <v>0</v>
      </c>
      <c r="N3613" s="11"/>
      <c r="O3613" s="11"/>
    </row>
    <row r="3614" spans="1:15" x14ac:dyDescent="0.35">
      <c r="A3614" s="10" t="str">
        <f t="shared" si="119"/>
        <v>CONSUMO PER CAPITA (kg ó litros por individuo)Leche Con Cacao5-10MIL</v>
      </c>
      <c r="B3614" s="10">
        <v>0</v>
      </c>
      <c r="C3614" s="10">
        <v>0</v>
      </c>
      <c r="D3614" s="10" t="s">
        <v>11</v>
      </c>
      <c r="E3614" s="84">
        <v>0.20625645460121395</v>
      </c>
      <c r="F3614" s="84">
        <v>0.19192671011809467</v>
      </c>
      <c r="G3614" s="84">
        <v>0.18478244702071567</v>
      </c>
      <c r="H3614" s="11">
        <v>0</v>
      </c>
      <c r="I3614" s="11">
        <v>0</v>
      </c>
      <c r="J3614" s="11">
        <v>0</v>
      </c>
      <c r="K3614" s="11">
        <v>0</v>
      </c>
      <c r="L3614" s="11">
        <v>0</v>
      </c>
      <c r="M3614" s="11">
        <v>0</v>
      </c>
      <c r="N3614" s="11"/>
      <c r="O3614" s="11"/>
    </row>
    <row r="3615" spans="1:15" x14ac:dyDescent="0.35">
      <c r="A3615" s="10" t="str">
        <f t="shared" si="119"/>
        <v>CONSUMO PER CAPITA (kg ó litros por individuo)Leche Con Cacao10-30MIL</v>
      </c>
      <c r="B3615" s="10">
        <v>0</v>
      </c>
      <c r="C3615" s="10">
        <v>0</v>
      </c>
      <c r="D3615" s="10" t="s">
        <v>12</v>
      </c>
      <c r="E3615" s="84">
        <v>0.24604098942385969</v>
      </c>
      <c r="F3615" s="84">
        <v>0.26964268398778285</v>
      </c>
      <c r="G3615" s="84">
        <v>0.24791974750937737</v>
      </c>
      <c r="H3615" s="11">
        <v>0</v>
      </c>
      <c r="I3615" s="11">
        <v>0</v>
      </c>
      <c r="J3615" s="11">
        <v>0</v>
      </c>
      <c r="K3615" s="11">
        <v>0</v>
      </c>
      <c r="L3615" s="11">
        <v>0</v>
      </c>
      <c r="M3615" s="11">
        <v>0</v>
      </c>
      <c r="N3615" s="11"/>
      <c r="O3615" s="11"/>
    </row>
    <row r="3616" spans="1:15" x14ac:dyDescent="0.35">
      <c r="A3616" s="10" t="str">
        <f t="shared" si="119"/>
        <v>CONSUMO PER CAPITA (kg ó litros por individuo)Leche Con Cacao30-100MIL</v>
      </c>
      <c r="B3616" s="10">
        <v>0</v>
      </c>
      <c r="C3616" s="10">
        <v>0</v>
      </c>
      <c r="D3616" s="10" t="s">
        <v>13</v>
      </c>
      <c r="E3616" s="84">
        <v>0.2639634026645955</v>
      </c>
      <c r="F3616" s="84">
        <v>0.25471584874459274</v>
      </c>
      <c r="G3616" s="84">
        <v>0.23739135439578149</v>
      </c>
      <c r="H3616" s="11">
        <v>0</v>
      </c>
      <c r="I3616" s="11">
        <v>0</v>
      </c>
      <c r="J3616" s="11">
        <v>0</v>
      </c>
      <c r="K3616" s="11">
        <v>0</v>
      </c>
      <c r="L3616" s="11">
        <v>0</v>
      </c>
      <c r="M3616" s="11">
        <v>0</v>
      </c>
      <c r="N3616" s="11"/>
      <c r="O3616" s="11"/>
    </row>
    <row r="3617" spans="1:15" x14ac:dyDescent="0.35">
      <c r="A3617" s="10" t="str">
        <f t="shared" si="119"/>
        <v>CONSUMO PER CAPITA (kg ó litros por individuo)Leche Con Cacao100-200MIL</v>
      </c>
      <c r="B3617" s="10">
        <v>0</v>
      </c>
      <c r="C3617" s="10">
        <v>0</v>
      </c>
      <c r="D3617" s="10" t="s">
        <v>14</v>
      </c>
      <c r="E3617" s="84">
        <v>0.20414800022635135</v>
      </c>
      <c r="F3617" s="84">
        <v>0.14223578740183374</v>
      </c>
      <c r="G3617" s="84">
        <v>0.14758153581636566</v>
      </c>
      <c r="H3617" s="11">
        <v>0</v>
      </c>
      <c r="I3617" s="11">
        <v>0</v>
      </c>
      <c r="J3617" s="11">
        <v>0</v>
      </c>
      <c r="K3617" s="11">
        <v>0</v>
      </c>
      <c r="L3617" s="11">
        <v>0</v>
      </c>
      <c r="M3617" s="11">
        <v>0</v>
      </c>
      <c r="N3617" s="11"/>
      <c r="O3617" s="11"/>
    </row>
    <row r="3618" spans="1:15" x14ac:dyDescent="0.35">
      <c r="A3618" s="10" t="str">
        <f t="shared" si="119"/>
        <v>CONSUMO PER CAPITA (kg ó litros por individuo)Leche Con Cacao200-500MIL</v>
      </c>
      <c r="B3618" s="10">
        <v>0</v>
      </c>
      <c r="C3618" s="10">
        <v>0</v>
      </c>
      <c r="D3618" s="10" t="s">
        <v>15</v>
      </c>
      <c r="E3618" s="84">
        <v>0.28706615369524874</v>
      </c>
      <c r="F3618" s="84">
        <v>0.20028305748993611</v>
      </c>
      <c r="G3618" s="84">
        <v>0.20787625832141859</v>
      </c>
      <c r="H3618" s="11">
        <v>0</v>
      </c>
      <c r="I3618" s="11">
        <v>0</v>
      </c>
      <c r="J3618" s="11">
        <v>0</v>
      </c>
      <c r="K3618" s="11">
        <v>0</v>
      </c>
      <c r="L3618" s="11">
        <v>0</v>
      </c>
      <c r="M3618" s="11">
        <v>0</v>
      </c>
      <c r="N3618" s="11"/>
      <c r="O3618" s="11"/>
    </row>
    <row r="3619" spans="1:15" x14ac:dyDescent="0.35">
      <c r="A3619" s="10" t="str">
        <f t="shared" si="119"/>
        <v>CONSUMO PER CAPITA (kg ó litros por individuo)Leche Con Cacao&gt;500MIL</v>
      </c>
      <c r="B3619" s="10">
        <v>0</v>
      </c>
      <c r="C3619" s="10">
        <v>0</v>
      </c>
      <c r="D3619" s="10" t="s">
        <v>16</v>
      </c>
      <c r="E3619" s="84">
        <v>0.40887511912654162</v>
      </c>
      <c r="F3619" s="84">
        <v>0.36530849062981707</v>
      </c>
      <c r="G3619" s="84">
        <v>0.28571510899756863</v>
      </c>
      <c r="H3619" s="11">
        <v>0</v>
      </c>
      <c r="I3619" s="11">
        <v>0</v>
      </c>
      <c r="J3619" s="11">
        <v>0</v>
      </c>
      <c r="K3619" s="11">
        <v>0</v>
      </c>
      <c r="L3619" s="11">
        <v>0</v>
      </c>
      <c r="M3619" s="11">
        <v>0</v>
      </c>
      <c r="N3619" s="11"/>
      <c r="O3619" s="11"/>
    </row>
    <row r="3620" spans="1:15" x14ac:dyDescent="0.35">
      <c r="A3620" s="10" t="str">
        <f t="shared" si="119"/>
        <v>CONSUMO PER CAPITA (kg ó litros por individuo)Leche Con CacaoDE 15 A 19 AÑOS</v>
      </c>
      <c r="B3620" s="10">
        <v>0</v>
      </c>
      <c r="C3620" s="10">
        <v>0</v>
      </c>
      <c r="D3620" s="10" t="s">
        <v>35</v>
      </c>
      <c r="E3620" s="84">
        <v>0.16356239287523369</v>
      </c>
      <c r="F3620" s="84">
        <v>5.1522575450070426E-2</v>
      </c>
      <c r="G3620" s="84">
        <v>7.8646931823271288E-2</v>
      </c>
      <c r="H3620" s="11">
        <v>0</v>
      </c>
      <c r="I3620" s="11">
        <v>0</v>
      </c>
      <c r="J3620" s="11">
        <v>0</v>
      </c>
      <c r="K3620" s="11">
        <v>0</v>
      </c>
      <c r="L3620" s="11">
        <v>0</v>
      </c>
      <c r="M3620" s="11">
        <v>0</v>
      </c>
      <c r="N3620" s="11"/>
      <c r="O3620" s="11"/>
    </row>
    <row r="3621" spans="1:15" x14ac:dyDescent="0.35">
      <c r="A3621" s="10" t="str">
        <f t="shared" si="119"/>
        <v>CONSUMO PER CAPITA (kg ó litros por individuo)Leche Con CacaoDE 20 A 24 AÑOS</v>
      </c>
      <c r="B3621" s="10">
        <v>0</v>
      </c>
      <c r="C3621" s="10">
        <v>0</v>
      </c>
      <c r="D3621" s="10" t="s">
        <v>36</v>
      </c>
      <c r="E3621" s="84">
        <v>0.11778227157185008</v>
      </c>
      <c r="F3621" s="84">
        <v>0.1758495872160703</v>
      </c>
      <c r="G3621" s="84">
        <v>0.1553488714665322</v>
      </c>
      <c r="H3621" s="11">
        <v>0</v>
      </c>
      <c r="I3621" s="11">
        <v>0</v>
      </c>
      <c r="J3621" s="11">
        <v>0</v>
      </c>
      <c r="K3621" s="11">
        <v>0</v>
      </c>
      <c r="L3621" s="11">
        <v>0</v>
      </c>
      <c r="M3621" s="11">
        <v>0</v>
      </c>
      <c r="N3621" s="11"/>
      <c r="O3621" s="11"/>
    </row>
    <row r="3622" spans="1:15" x14ac:dyDescent="0.35">
      <c r="A3622" s="10" t="str">
        <f t="shared" si="119"/>
        <v>CONSUMO PER CAPITA (kg ó litros por individuo)Leche Con CacaoDE 25 A 34 AÑOS</v>
      </c>
      <c r="B3622" s="10">
        <v>0</v>
      </c>
      <c r="C3622" s="10">
        <v>0</v>
      </c>
      <c r="D3622" s="10" t="s">
        <v>37</v>
      </c>
      <c r="E3622" s="84">
        <v>0.10387903969476399</v>
      </c>
      <c r="F3622" s="84">
        <v>0.10322222747150757</v>
      </c>
      <c r="G3622" s="84">
        <v>8.5309089378905981E-2</v>
      </c>
      <c r="H3622" s="11">
        <v>0</v>
      </c>
      <c r="I3622" s="11">
        <v>0</v>
      </c>
      <c r="J3622" s="11">
        <v>0</v>
      </c>
      <c r="K3622" s="11">
        <v>0</v>
      </c>
      <c r="L3622" s="11">
        <v>0</v>
      </c>
      <c r="M3622" s="11">
        <v>0</v>
      </c>
      <c r="N3622" s="11"/>
      <c r="O3622" s="11"/>
    </row>
    <row r="3623" spans="1:15" x14ac:dyDescent="0.35">
      <c r="A3623" s="10" t="str">
        <f t="shared" si="119"/>
        <v>CONSUMO PER CAPITA (kg ó litros por individuo)Leche Con CacaoDE 35 A 49 AÑOS</v>
      </c>
      <c r="B3623" s="10">
        <v>0</v>
      </c>
      <c r="C3623" s="10">
        <v>0</v>
      </c>
      <c r="D3623" s="10" t="s">
        <v>38</v>
      </c>
      <c r="E3623" s="84">
        <v>0.23010000258991084</v>
      </c>
      <c r="F3623" s="84">
        <v>0.18990664380727529</v>
      </c>
      <c r="G3623" s="84">
        <v>0.20634263841338765</v>
      </c>
      <c r="H3623" s="11">
        <v>0</v>
      </c>
      <c r="I3623" s="11">
        <v>0</v>
      </c>
      <c r="J3623" s="11">
        <v>0</v>
      </c>
      <c r="K3623" s="11">
        <v>0</v>
      </c>
      <c r="L3623" s="11">
        <v>0</v>
      </c>
      <c r="M3623" s="11">
        <v>0</v>
      </c>
      <c r="N3623" s="11"/>
      <c r="O3623" s="11"/>
    </row>
    <row r="3624" spans="1:15" x14ac:dyDescent="0.35">
      <c r="A3624" s="10" t="str">
        <f t="shared" si="119"/>
        <v>CONSUMO PER CAPITA (kg ó litros por individuo)Leche Con CacaoDE 50 A 59 AÑOS</v>
      </c>
      <c r="B3624" s="10">
        <v>0</v>
      </c>
      <c r="C3624" s="10">
        <v>0</v>
      </c>
      <c r="D3624" s="10" t="s">
        <v>39</v>
      </c>
      <c r="E3624" s="84">
        <v>0.23728570094489479</v>
      </c>
      <c r="F3624" s="84">
        <v>0.24343305506925805</v>
      </c>
      <c r="G3624" s="84">
        <v>0.2555761129296098</v>
      </c>
      <c r="H3624" s="11">
        <v>0</v>
      </c>
      <c r="I3624" s="11">
        <v>0</v>
      </c>
      <c r="J3624" s="11">
        <v>0</v>
      </c>
      <c r="K3624" s="11">
        <v>0</v>
      </c>
      <c r="L3624" s="11">
        <v>0</v>
      </c>
      <c r="M3624" s="11">
        <v>0</v>
      </c>
      <c r="N3624" s="11"/>
      <c r="O3624" s="11"/>
    </row>
    <row r="3625" spans="1:15" x14ac:dyDescent="0.35">
      <c r="A3625" s="10" t="str">
        <f t="shared" si="119"/>
        <v>CONSUMO PER CAPITA (kg ó litros por individuo)Leche Con CacaoDE 60 A 75 AÑOS</v>
      </c>
      <c r="B3625" s="10">
        <v>0</v>
      </c>
      <c r="C3625" s="10">
        <v>0</v>
      </c>
      <c r="D3625" s="10" t="s">
        <v>40</v>
      </c>
      <c r="E3625" s="84">
        <v>0.52918632984926917</v>
      </c>
      <c r="F3625" s="84">
        <v>0.466779574772551</v>
      </c>
      <c r="G3625" s="84">
        <v>0.35425484400126661</v>
      </c>
      <c r="H3625" s="11">
        <v>0</v>
      </c>
      <c r="I3625" s="11">
        <v>0</v>
      </c>
      <c r="J3625" s="11">
        <v>0</v>
      </c>
      <c r="K3625" s="11">
        <v>0</v>
      </c>
      <c r="L3625" s="11">
        <v>0</v>
      </c>
      <c r="M3625" s="11">
        <v>0</v>
      </c>
      <c r="N3625" s="11"/>
      <c r="O3625" s="11"/>
    </row>
    <row r="3626" spans="1:15" x14ac:dyDescent="0.35">
      <c r="A3626" s="10" t="str">
        <f t="shared" si="119"/>
        <v>CONSUMO PER CAPITA (kg ó litros por individuo)Leche Con CacaoNIVEL ALTO</v>
      </c>
      <c r="B3626" s="10">
        <v>0</v>
      </c>
      <c r="C3626" s="10">
        <v>0</v>
      </c>
      <c r="D3626" s="10" t="s">
        <v>203</v>
      </c>
      <c r="E3626" s="84">
        <v>0.17246890183934999</v>
      </c>
      <c r="F3626" s="84">
        <v>0.17082966558529727</v>
      </c>
      <c r="G3626" s="84">
        <v>0.20884261327966627</v>
      </c>
      <c r="H3626" s="11">
        <v>0</v>
      </c>
      <c r="I3626" s="11">
        <v>0</v>
      </c>
      <c r="J3626" s="11">
        <v>0</v>
      </c>
      <c r="K3626" s="11">
        <v>0</v>
      </c>
      <c r="L3626" s="11">
        <v>0</v>
      </c>
      <c r="M3626" s="11">
        <v>0</v>
      </c>
      <c r="N3626" s="11"/>
      <c r="O3626" s="11"/>
    </row>
    <row r="3627" spans="1:15" x14ac:dyDescent="0.35">
      <c r="A3627" s="10" t="str">
        <f t="shared" si="119"/>
        <v>CONSUMO PER CAPITA (kg ó litros por individuo)Leche Con CacaoNIVEL MEDIO ALTO</v>
      </c>
      <c r="B3627" s="10">
        <v>0</v>
      </c>
      <c r="C3627" s="10">
        <v>0</v>
      </c>
      <c r="D3627" s="10" t="s">
        <v>204</v>
      </c>
      <c r="E3627" s="84">
        <v>0.2674849042220207</v>
      </c>
      <c r="F3627" s="84">
        <v>0.27799589451412515</v>
      </c>
      <c r="G3627" s="84">
        <v>0.1779777744848986</v>
      </c>
      <c r="H3627" s="11">
        <v>0</v>
      </c>
      <c r="I3627" s="11">
        <v>0</v>
      </c>
      <c r="J3627" s="11">
        <v>0</v>
      </c>
      <c r="K3627" s="11">
        <v>0</v>
      </c>
      <c r="L3627" s="11">
        <v>0</v>
      </c>
      <c r="M3627" s="11">
        <v>0</v>
      </c>
      <c r="N3627" s="11"/>
      <c r="O3627" s="11"/>
    </row>
    <row r="3628" spans="1:15" x14ac:dyDescent="0.35">
      <c r="A3628" s="10" t="str">
        <f t="shared" si="119"/>
        <v>CONSUMO PER CAPITA (kg ó litros por individuo)Leche Con CacaoNIVEL MEDIO</v>
      </c>
      <c r="B3628" s="10">
        <v>0</v>
      </c>
      <c r="C3628" s="10">
        <v>0</v>
      </c>
      <c r="D3628" s="10" t="s">
        <v>205</v>
      </c>
      <c r="E3628" s="84">
        <v>0.18346358779683897</v>
      </c>
      <c r="F3628" s="84">
        <v>0.13251109462115282</v>
      </c>
      <c r="G3628" s="84">
        <v>0.17214912314188513</v>
      </c>
      <c r="H3628" s="11">
        <v>0</v>
      </c>
      <c r="I3628" s="11">
        <v>0</v>
      </c>
      <c r="J3628" s="11">
        <v>0</v>
      </c>
      <c r="K3628" s="11">
        <v>0</v>
      </c>
      <c r="L3628" s="11">
        <v>0</v>
      </c>
      <c r="M3628" s="11">
        <v>0</v>
      </c>
      <c r="N3628" s="11"/>
      <c r="O3628" s="11"/>
    </row>
    <row r="3629" spans="1:15" x14ac:dyDescent="0.35">
      <c r="A3629" s="10" t="str">
        <f t="shared" si="119"/>
        <v>CONSUMO PER CAPITA (kg ó litros por individuo)Leche Con CacaoNIVEL MEDIO BAJO</v>
      </c>
      <c r="B3629" s="10">
        <v>0</v>
      </c>
      <c r="C3629" s="10">
        <v>0</v>
      </c>
      <c r="D3629" s="10" t="s">
        <v>206</v>
      </c>
      <c r="E3629" s="84">
        <v>0.34506104216340844</v>
      </c>
      <c r="F3629" s="84">
        <v>0.23589301581084307</v>
      </c>
      <c r="G3629" s="84">
        <v>0.25900987665252168</v>
      </c>
      <c r="H3629" s="11">
        <v>0</v>
      </c>
      <c r="I3629" s="11">
        <v>0</v>
      </c>
      <c r="J3629" s="11">
        <v>0</v>
      </c>
      <c r="K3629" s="11">
        <v>0</v>
      </c>
      <c r="L3629" s="11">
        <v>0</v>
      </c>
      <c r="M3629" s="11">
        <v>0</v>
      </c>
      <c r="N3629" s="11"/>
      <c r="O3629" s="11"/>
    </row>
    <row r="3630" spans="1:15" x14ac:dyDescent="0.35">
      <c r="A3630" s="10" t="str">
        <f t="shared" si="119"/>
        <v>CONSUMO PER CAPITA (kg ó litros por individuo)Leche Con CacaoNIVEL BAJO</v>
      </c>
      <c r="B3630" s="10">
        <v>0</v>
      </c>
      <c r="C3630" s="10">
        <v>0</v>
      </c>
      <c r="D3630" s="10" t="s">
        <v>207</v>
      </c>
      <c r="E3630" s="84">
        <v>0.40931859266795007</v>
      </c>
      <c r="F3630" s="84">
        <v>0.40751616798541296</v>
      </c>
      <c r="G3630" s="84">
        <v>0.29006062661941695</v>
      </c>
      <c r="H3630" s="11">
        <v>0</v>
      </c>
      <c r="I3630" s="11">
        <v>0</v>
      </c>
      <c r="J3630" s="11">
        <v>0</v>
      </c>
      <c r="K3630" s="11">
        <v>0</v>
      </c>
      <c r="L3630" s="11">
        <v>0</v>
      </c>
      <c r="M3630" s="11">
        <v>0</v>
      </c>
      <c r="N3630" s="11"/>
      <c r="O3630" s="11"/>
    </row>
    <row r="3631" spans="1:15" x14ac:dyDescent="0.35">
      <c r="A3631" s="10" t="str">
        <f t="shared" si="119"/>
        <v>CONSUMO PER CAPITA (kg ó litros por individuo)Leche Con CacaoHOMBRE</v>
      </c>
      <c r="B3631" s="10">
        <v>0</v>
      </c>
      <c r="C3631" s="10">
        <v>0</v>
      </c>
      <c r="D3631" s="10" t="s">
        <v>17</v>
      </c>
      <c r="E3631" s="84">
        <v>0.37416478703741968</v>
      </c>
      <c r="F3631" s="84">
        <v>0.31865396035983962</v>
      </c>
      <c r="G3631" s="84">
        <v>0.27898580522488636</v>
      </c>
      <c r="H3631" s="11">
        <v>0</v>
      </c>
      <c r="I3631" s="11">
        <v>0</v>
      </c>
      <c r="J3631" s="11">
        <v>0</v>
      </c>
      <c r="K3631" s="11">
        <v>0</v>
      </c>
      <c r="L3631" s="11">
        <v>0</v>
      </c>
      <c r="M3631" s="11">
        <v>0</v>
      </c>
      <c r="N3631" s="11"/>
      <c r="O3631" s="11"/>
    </row>
    <row r="3632" spans="1:15" x14ac:dyDescent="0.35">
      <c r="A3632" s="10" t="str">
        <f t="shared" si="119"/>
        <v>CONSUMO PER CAPITA (kg ó litros por individuo)Leche Con CacaoMUJER</v>
      </c>
      <c r="B3632" s="10">
        <v>0</v>
      </c>
      <c r="C3632" s="10">
        <v>0</v>
      </c>
      <c r="D3632" s="10" t="s">
        <v>18</v>
      </c>
      <c r="E3632" s="84">
        <v>0.16489078546268515</v>
      </c>
      <c r="F3632" s="84">
        <v>0.16373315572271332</v>
      </c>
      <c r="G3632" s="84">
        <v>0.16245940563382427</v>
      </c>
      <c r="H3632" s="11">
        <v>0</v>
      </c>
      <c r="I3632" s="11">
        <v>0</v>
      </c>
      <c r="J3632" s="11">
        <v>0</v>
      </c>
      <c r="K3632" s="11">
        <v>0</v>
      </c>
      <c r="L3632" s="11">
        <v>0</v>
      </c>
      <c r="M3632" s="11">
        <v>0</v>
      </c>
      <c r="N3632" s="11"/>
      <c r="O3632" s="11"/>
    </row>
    <row r="3633" spans="1:15" x14ac:dyDescent="0.35">
      <c r="A3633" s="10" t="str">
        <f>$B$3423&amp;$C$3633&amp;D3633</f>
        <v>CONSUMO PER CAPITA (kg ó litros por individuo)Leche Con CafeT.ESPAÑA</v>
      </c>
      <c r="B3633" s="10">
        <v>0</v>
      </c>
      <c r="C3633" s="10" t="s">
        <v>121</v>
      </c>
      <c r="D3633" s="10" t="s">
        <v>32</v>
      </c>
      <c r="E3633" s="84">
        <v>4.7928015828929276</v>
      </c>
      <c r="F3633" s="84">
        <v>4.7341005069497628</v>
      </c>
      <c r="G3633" s="84">
        <v>4.5822303807027582</v>
      </c>
      <c r="H3633" s="11">
        <v>0</v>
      </c>
      <c r="I3633" s="11">
        <v>0</v>
      </c>
      <c r="J3633" s="11">
        <v>0</v>
      </c>
      <c r="K3633" s="11">
        <v>0</v>
      </c>
      <c r="L3633" s="11">
        <v>0</v>
      </c>
      <c r="M3633" s="11">
        <v>0</v>
      </c>
      <c r="N3633" s="11"/>
      <c r="O3633" s="11"/>
    </row>
    <row r="3634" spans="1:15" x14ac:dyDescent="0.35">
      <c r="A3634" s="10" t="str">
        <f t="shared" ref="A3634:A3662" si="120">$B$3423&amp;$C$3633&amp;D3634</f>
        <v>CONSUMO PER CAPITA (kg ó litros por individuo)Leche Con CafeBCN AM</v>
      </c>
      <c r="B3634" s="10">
        <v>0</v>
      </c>
      <c r="C3634" s="10">
        <v>0</v>
      </c>
      <c r="D3634" s="10" t="s">
        <v>1</v>
      </c>
      <c r="E3634" s="84">
        <v>4.1809418345749725</v>
      </c>
      <c r="F3634" s="84">
        <v>4.5031731286409977</v>
      </c>
      <c r="G3634" s="84">
        <v>4.2827295898107742</v>
      </c>
      <c r="H3634" s="11">
        <v>0</v>
      </c>
      <c r="I3634" s="11">
        <v>0</v>
      </c>
      <c r="J3634" s="11">
        <v>0</v>
      </c>
      <c r="K3634" s="11">
        <v>0</v>
      </c>
      <c r="L3634" s="11">
        <v>0</v>
      </c>
      <c r="M3634" s="11">
        <v>0</v>
      </c>
      <c r="N3634" s="11"/>
      <c r="O3634" s="11"/>
    </row>
    <row r="3635" spans="1:15" x14ac:dyDescent="0.35">
      <c r="A3635" s="10" t="str">
        <f t="shared" si="120"/>
        <v>CONSUMO PER CAPITA (kg ó litros por individuo)Leche Con CafeREST.CAT ARAGON</v>
      </c>
      <c r="B3635" s="10">
        <v>0</v>
      </c>
      <c r="C3635" s="10">
        <v>0</v>
      </c>
      <c r="D3635" s="10" t="s">
        <v>2</v>
      </c>
      <c r="E3635" s="84">
        <v>3.547736287809538</v>
      </c>
      <c r="F3635" s="84">
        <v>3.2802063674659587</v>
      </c>
      <c r="G3635" s="84">
        <v>3.2102401946047516</v>
      </c>
      <c r="H3635" s="11">
        <v>0</v>
      </c>
      <c r="I3635" s="11">
        <v>0</v>
      </c>
      <c r="J3635" s="11">
        <v>0</v>
      </c>
      <c r="K3635" s="11">
        <v>0</v>
      </c>
      <c r="L3635" s="11">
        <v>0</v>
      </c>
      <c r="M3635" s="11">
        <v>0</v>
      </c>
      <c r="N3635" s="11"/>
      <c r="O3635" s="11"/>
    </row>
    <row r="3636" spans="1:15" x14ac:dyDescent="0.35">
      <c r="A3636" s="10" t="str">
        <f t="shared" si="120"/>
        <v>CONSUMO PER CAPITA (kg ó litros por individuo)Leche Con CafeLEVANTE</v>
      </c>
      <c r="B3636" s="10">
        <v>0</v>
      </c>
      <c r="C3636" s="10">
        <v>0</v>
      </c>
      <c r="D3636" s="10" t="s">
        <v>3</v>
      </c>
      <c r="E3636" s="84">
        <v>3.3233624196687823</v>
      </c>
      <c r="F3636" s="84">
        <v>3.2343832137996125</v>
      </c>
      <c r="G3636" s="84">
        <v>3.0479039338970129</v>
      </c>
      <c r="H3636" s="11">
        <v>0</v>
      </c>
      <c r="I3636" s="11">
        <v>0</v>
      </c>
      <c r="J3636" s="11">
        <v>0</v>
      </c>
      <c r="K3636" s="11">
        <v>0</v>
      </c>
      <c r="L3636" s="11">
        <v>0</v>
      </c>
      <c r="M3636" s="11">
        <v>0</v>
      </c>
      <c r="N3636" s="11"/>
      <c r="O3636" s="11"/>
    </row>
    <row r="3637" spans="1:15" x14ac:dyDescent="0.35">
      <c r="A3637" s="10" t="str">
        <f t="shared" si="120"/>
        <v>CONSUMO PER CAPITA (kg ó litros por individuo)Leche Con CafeANDALUCIA</v>
      </c>
      <c r="B3637" s="10">
        <v>0</v>
      </c>
      <c r="C3637" s="10">
        <v>0</v>
      </c>
      <c r="D3637" s="10" t="s">
        <v>4</v>
      </c>
      <c r="E3637" s="84">
        <v>4.7872860082563085</v>
      </c>
      <c r="F3637" s="84">
        <v>4.6386565583332739</v>
      </c>
      <c r="G3637" s="84">
        <v>4.5062444633268326</v>
      </c>
      <c r="H3637" s="11">
        <v>0</v>
      </c>
      <c r="I3637" s="11">
        <v>0</v>
      </c>
      <c r="J3637" s="11">
        <v>0</v>
      </c>
      <c r="K3637" s="11">
        <v>0</v>
      </c>
      <c r="L3637" s="11">
        <v>0</v>
      </c>
      <c r="M3637" s="11">
        <v>0</v>
      </c>
      <c r="N3637" s="11"/>
      <c r="O3637" s="11"/>
    </row>
    <row r="3638" spans="1:15" x14ac:dyDescent="0.35">
      <c r="A3638" s="10" t="str">
        <f t="shared" si="120"/>
        <v>CONSUMO PER CAPITA (kg ó litros por individuo)Leche Con CafeMDD AM</v>
      </c>
      <c r="B3638" s="10">
        <v>0</v>
      </c>
      <c r="C3638" s="10">
        <v>0</v>
      </c>
      <c r="D3638" s="10" t="s">
        <v>5</v>
      </c>
      <c r="E3638" s="84">
        <v>4.623411788307882</v>
      </c>
      <c r="F3638" s="84">
        <v>4.7304329911451628</v>
      </c>
      <c r="G3638" s="84">
        <v>4.6440763857779341</v>
      </c>
      <c r="H3638" s="11">
        <v>0</v>
      </c>
      <c r="I3638" s="11">
        <v>0</v>
      </c>
      <c r="J3638" s="11">
        <v>0</v>
      </c>
      <c r="K3638" s="11">
        <v>0</v>
      </c>
      <c r="L3638" s="11">
        <v>0</v>
      </c>
      <c r="M3638" s="11">
        <v>0</v>
      </c>
      <c r="N3638" s="11"/>
      <c r="O3638" s="11"/>
    </row>
    <row r="3639" spans="1:15" x14ac:dyDescent="0.35">
      <c r="A3639" s="10" t="str">
        <f t="shared" si="120"/>
        <v>CONSUMO PER CAPITA (kg ó litros por individuo)Leche Con CafeRTO CENTRO</v>
      </c>
      <c r="B3639" s="10">
        <v>0</v>
      </c>
      <c r="C3639" s="10">
        <v>0</v>
      </c>
      <c r="D3639" s="10" t="s">
        <v>6</v>
      </c>
      <c r="E3639" s="84">
        <v>4.5771928959786621</v>
      </c>
      <c r="F3639" s="84">
        <v>4.7582969884107902</v>
      </c>
      <c r="G3639" s="84">
        <v>4.298245004131366</v>
      </c>
      <c r="H3639" s="11">
        <v>0</v>
      </c>
      <c r="I3639" s="11">
        <v>0</v>
      </c>
      <c r="J3639" s="11">
        <v>0</v>
      </c>
      <c r="K3639" s="11">
        <v>0</v>
      </c>
      <c r="L3639" s="11">
        <v>0</v>
      </c>
      <c r="M3639" s="11">
        <v>0</v>
      </c>
      <c r="N3639" s="11"/>
      <c r="O3639" s="11"/>
    </row>
    <row r="3640" spans="1:15" x14ac:dyDescent="0.35">
      <c r="A3640" s="10" t="str">
        <f t="shared" si="120"/>
        <v>CONSUMO PER CAPITA (kg ó litros por individuo)Leche Con CafeNORTE-CENTRO</v>
      </c>
      <c r="B3640" s="10">
        <v>0</v>
      </c>
      <c r="C3640" s="10">
        <v>0</v>
      </c>
      <c r="D3640" s="10" t="s">
        <v>7</v>
      </c>
      <c r="E3640" s="84">
        <v>6.1754339040934134</v>
      </c>
      <c r="F3640" s="84">
        <v>6.2125126946225526</v>
      </c>
      <c r="G3640" s="84">
        <v>6.4473139708157996</v>
      </c>
      <c r="H3640" s="11">
        <v>0</v>
      </c>
      <c r="I3640" s="11">
        <v>0</v>
      </c>
      <c r="J3640" s="11">
        <v>0</v>
      </c>
      <c r="K3640" s="11">
        <v>0</v>
      </c>
      <c r="L3640" s="11">
        <v>0</v>
      </c>
      <c r="M3640" s="11">
        <v>0</v>
      </c>
      <c r="N3640" s="11"/>
      <c r="O3640" s="11"/>
    </row>
    <row r="3641" spans="1:15" x14ac:dyDescent="0.35">
      <c r="A3641" s="10" t="str">
        <f t="shared" si="120"/>
        <v>CONSUMO PER CAPITA (kg ó litros por individuo)Leche Con CafeNOROESTE</v>
      </c>
      <c r="B3641" s="10">
        <v>0</v>
      </c>
      <c r="C3641" s="10">
        <v>0</v>
      </c>
      <c r="D3641" s="10" t="s">
        <v>8</v>
      </c>
      <c r="E3641" s="84">
        <v>8.759051686342243</v>
      </c>
      <c r="F3641" s="84">
        <v>8.3537592068359086</v>
      </c>
      <c r="G3641" s="84">
        <v>8.0944934356729448</v>
      </c>
      <c r="H3641" s="11">
        <v>0</v>
      </c>
      <c r="I3641" s="11">
        <v>0</v>
      </c>
      <c r="J3641" s="11">
        <v>0</v>
      </c>
      <c r="K3641" s="11">
        <v>0</v>
      </c>
      <c r="L3641" s="11">
        <v>0</v>
      </c>
      <c r="M3641" s="11">
        <v>0</v>
      </c>
      <c r="N3641" s="11"/>
      <c r="O3641" s="11"/>
    </row>
    <row r="3642" spans="1:15" x14ac:dyDescent="0.35">
      <c r="A3642" s="10" t="str">
        <f t="shared" si="120"/>
        <v>CONSUMO PER CAPITA (kg ó litros por individuo)Leche Con Cafe&lt;2MIL</v>
      </c>
      <c r="B3642" s="10">
        <v>0</v>
      </c>
      <c r="C3642" s="10">
        <v>0</v>
      </c>
      <c r="D3642" s="10" t="s">
        <v>9</v>
      </c>
      <c r="E3642" s="84">
        <v>4.1890067643977149</v>
      </c>
      <c r="F3642" s="84">
        <v>3.6358839719308325</v>
      </c>
      <c r="G3642" s="84">
        <v>3.4112463852225017</v>
      </c>
      <c r="H3642" s="11">
        <v>0</v>
      </c>
      <c r="I3642" s="11">
        <v>0</v>
      </c>
      <c r="J3642" s="11">
        <v>0</v>
      </c>
      <c r="K3642" s="11">
        <v>0</v>
      </c>
      <c r="L3642" s="11">
        <v>0</v>
      </c>
      <c r="M3642" s="11">
        <v>0</v>
      </c>
      <c r="N3642" s="11"/>
      <c r="O3642" s="11"/>
    </row>
    <row r="3643" spans="1:15" x14ac:dyDescent="0.35">
      <c r="A3643" s="10" t="str">
        <f t="shared" si="120"/>
        <v>CONSUMO PER CAPITA (kg ó litros por individuo)Leche Con Cafe2-5MIL</v>
      </c>
      <c r="B3643" s="10">
        <v>0</v>
      </c>
      <c r="C3643" s="10">
        <v>0</v>
      </c>
      <c r="D3643" s="10" t="s">
        <v>10</v>
      </c>
      <c r="E3643" s="84">
        <v>3.1610583834977546</v>
      </c>
      <c r="F3643" s="84">
        <v>3.1947407684589906</v>
      </c>
      <c r="G3643" s="84">
        <v>3.1486062434398439</v>
      </c>
      <c r="H3643" s="11">
        <v>0</v>
      </c>
      <c r="I3643" s="11">
        <v>0</v>
      </c>
      <c r="J3643" s="11">
        <v>0</v>
      </c>
      <c r="K3643" s="11">
        <v>0</v>
      </c>
      <c r="L3643" s="11">
        <v>0</v>
      </c>
      <c r="M3643" s="11">
        <v>0</v>
      </c>
      <c r="N3643" s="11"/>
      <c r="O3643" s="11"/>
    </row>
    <row r="3644" spans="1:15" x14ac:dyDescent="0.35">
      <c r="A3644" s="10" t="str">
        <f t="shared" si="120"/>
        <v>CONSUMO PER CAPITA (kg ó litros por individuo)Leche Con Cafe5-10MIL</v>
      </c>
      <c r="B3644" s="10">
        <v>0</v>
      </c>
      <c r="C3644" s="10">
        <v>0</v>
      </c>
      <c r="D3644" s="10" t="s">
        <v>11</v>
      </c>
      <c r="E3644" s="84">
        <v>3.4846046480776613</v>
      </c>
      <c r="F3644" s="84">
        <v>3.8204755571337143</v>
      </c>
      <c r="G3644" s="84">
        <v>3.5629062327391754</v>
      </c>
      <c r="H3644" s="11">
        <v>0</v>
      </c>
      <c r="I3644" s="11">
        <v>0</v>
      </c>
      <c r="J3644" s="11">
        <v>0</v>
      </c>
      <c r="K3644" s="11">
        <v>0</v>
      </c>
      <c r="L3644" s="11">
        <v>0</v>
      </c>
      <c r="M3644" s="11">
        <v>0</v>
      </c>
      <c r="N3644" s="11"/>
      <c r="O3644" s="11"/>
    </row>
    <row r="3645" spans="1:15" x14ac:dyDescent="0.35">
      <c r="A3645" s="10" t="str">
        <f t="shared" si="120"/>
        <v>CONSUMO PER CAPITA (kg ó litros por individuo)Leche Con Cafe10-30MIL</v>
      </c>
      <c r="B3645" s="10">
        <v>0</v>
      </c>
      <c r="C3645" s="10">
        <v>0</v>
      </c>
      <c r="D3645" s="10" t="s">
        <v>12</v>
      </c>
      <c r="E3645" s="84">
        <v>5.0254205719207459</v>
      </c>
      <c r="F3645" s="84">
        <v>4.582374440756392</v>
      </c>
      <c r="G3645" s="84">
        <v>4.4423724112506102</v>
      </c>
      <c r="H3645" s="11">
        <v>0</v>
      </c>
      <c r="I3645" s="11">
        <v>0</v>
      </c>
      <c r="J3645" s="11">
        <v>0</v>
      </c>
      <c r="K3645" s="11">
        <v>0</v>
      </c>
      <c r="L3645" s="11">
        <v>0</v>
      </c>
      <c r="M3645" s="11">
        <v>0</v>
      </c>
      <c r="N3645" s="11"/>
      <c r="O3645" s="11"/>
    </row>
    <row r="3646" spans="1:15" x14ac:dyDescent="0.35">
      <c r="A3646" s="10" t="str">
        <f t="shared" si="120"/>
        <v>CONSUMO PER CAPITA (kg ó litros por individuo)Leche Con Cafe30-100MIL</v>
      </c>
      <c r="B3646" s="10">
        <v>0</v>
      </c>
      <c r="C3646" s="10">
        <v>0</v>
      </c>
      <c r="D3646" s="10" t="s">
        <v>13</v>
      </c>
      <c r="E3646" s="84">
        <v>5.0346423378362219</v>
      </c>
      <c r="F3646" s="84">
        <v>5.0346276164237889</v>
      </c>
      <c r="G3646" s="84">
        <v>4.8642109963669427</v>
      </c>
      <c r="H3646" s="11">
        <v>0</v>
      </c>
      <c r="I3646" s="11">
        <v>0</v>
      </c>
      <c r="J3646" s="11">
        <v>0</v>
      </c>
      <c r="K3646" s="11">
        <v>0</v>
      </c>
      <c r="L3646" s="11">
        <v>0</v>
      </c>
      <c r="M3646" s="11">
        <v>0</v>
      </c>
      <c r="N3646" s="11"/>
      <c r="O3646" s="11"/>
    </row>
    <row r="3647" spans="1:15" x14ac:dyDescent="0.35">
      <c r="A3647" s="10" t="str">
        <f t="shared" si="120"/>
        <v>CONSUMO PER CAPITA (kg ó litros por individuo)Leche Con Cafe100-200MIL</v>
      </c>
      <c r="B3647" s="10">
        <v>0</v>
      </c>
      <c r="C3647" s="10">
        <v>0</v>
      </c>
      <c r="D3647" s="10" t="s">
        <v>14</v>
      </c>
      <c r="E3647" s="84">
        <v>5.5401557967244166</v>
      </c>
      <c r="F3647" s="84">
        <v>5.8407916154654069</v>
      </c>
      <c r="G3647" s="84">
        <v>5.664480285557647</v>
      </c>
      <c r="H3647" s="11">
        <v>0</v>
      </c>
      <c r="I3647" s="11">
        <v>0</v>
      </c>
      <c r="J3647" s="11">
        <v>0</v>
      </c>
      <c r="K3647" s="11">
        <v>0</v>
      </c>
      <c r="L3647" s="11">
        <v>0</v>
      </c>
      <c r="M3647" s="11">
        <v>0</v>
      </c>
      <c r="N3647" s="11"/>
      <c r="O3647" s="11"/>
    </row>
    <row r="3648" spans="1:15" x14ac:dyDescent="0.35">
      <c r="A3648" s="10" t="str">
        <f t="shared" si="120"/>
        <v>CONSUMO PER CAPITA (kg ó litros por individuo)Leche Con Cafe200-500MIL</v>
      </c>
      <c r="B3648" s="10">
        <v>0</v>
      </c>
      <c r="C3648" s="10">
        <v>0</v>
      </c>
      <c r="D3648" s="10" t="s">
        <v>15</v>
      </c>
      <c r="E3648" s="84">
        <v>5.4455179995459373</v>
      </c>
      <c r="F3648" s="84">
        <v>5.0167827252161237</v>
      </c>
      <c r="G3648" s="84">
        <v>4.8004569546852016</v>
      </c>
      <c r="H3648" s="11">
        <v>0</v>
      </c>
      <c r="I3648" s="11">
        <v>0</v>
      </c>
      <c r="J3648" s="11">
        <v>0</v>
      </c>
      <c r="K3648" s="11">
        <v>0</v>
      </c>
      <c r="L3648" s="11">
        <v>0</v>
      </c>
      <c r="M3648" s="11">
        <v>0</v>
      </c>
      <c r="N3648" s="11"/>
      <c r="O3648" s="11"/>
    </row>
    <row r="3649" spans="1:15" x14ac:dyDescent="0.35">
      <c r="A3649" s="10" t="str">
        <f t="shared" si="120"/>
        <v>CONSUMO PER CAPITA (kg ó litros por individuo)Leche Con Cafe&gt;500MIL</v>
      </c>
      <c r="B3649" s="10">
        <v>0</v>
      </c>
      <c r="C3649" s="10">
        <v>0</v>
      </c>
      <c r="D3649" s="10" t="s">
        <v>16</v>
      </c>
      <c r="E3649" s="84">
        <v>4.7761163047795971</v>
      </c>
      <c r="F3649" s="84">
        <v>5.085456292267466</v>
      </c>
      <c r="G3649" s="84">
        <v>5.0149712375818307</v>
      </c>
      <c r="H3649" s="11">
        <v>0</v>
      </c>
      <c r="I3649" s="11">
        <v>0</v>
      </c>
      <c r="J3649" s="11">
        <v>0</v>
      </c>
      <c r="K3649" s="11">
        <v>0</v>
      </c>
      <c r="L3649" s="11">
        <v>0</v>
      </c>
      <c r="M3649" s="11">
        <v>0</v>
      </c>
      <c r="N3649" s="11"/>
      <c r="O3649" s="11"/>
    </row>
    <row r="3650" spans="1:15" x14ac:dyDescent="0.35">
      <c r="A3650" s="10" t="str">
        <f t="shared" si="120"/>
        <v>CONSUMO PER CAPITA (kg ó litros por individuo)Leche Con CafeDE 15 A 19 AÑOS</v>
      </c>
      <c r="B3650" s="10">
        <v>0</v>
      </c>
      <c r="C3650" s="10">
        <v>0</v>
      </c>
      <c r="D3650" s="10" t="s">
        <v>35</v>
      </c>
      <c r="E3650" s="84">
        <v>0.38679939710505962</v>
      </c>
      <c r="F3650" s="84">
        <v>0.62872398958098319</v>
      </c>
      <c r="G3650" s="84">
        <v>0.38111418745076958</v>
      </c>
      <c r="H3650" s="11">
        <v>0</v>
      </c>
      <c r="I3650" s="11">
        <v>0</v>
      </c>
      <c r="J3650" s="11">
        <v>0</v>
      </c>
      <c r="K3650" s="11">
        <v>0</v>
      </c>
      <c r="L3650" s="11">
        <v>0</v>
      </c>
      <c r="M3650" s="11">
        <v>0</v>
      </c>
      <c r="N3650" s="11"/>
      <c r="O3650" s="11"/>
    </row>
    <row r="3651" spans="1:15" x14ac:dyDescent="0.35">
      <c r="A3651" s="10" t="str">
        <f t="shared" si="120"/>
        <v>CONSUMO PER CAPITA (kg ó litros por individuo)Leche Con CafeDE 20 A 24 AÑOS</v>
      </c>
      <c r="B3651" s="10">
        <v>0</v>
      </c>
      <c r="C3651" s="10">
        <v>0</v>
      </c>
      <c r="D3651" s="10" t="s">
        <v>36</v>
      </c>
      <c r="E3651" s="84">
        <v>1.2250528998863901</v>
      </c>
      <c r="F3651" s="84">
        <v>1.0697086762583305</v>
      </c>
      <c r="G3651" s="84">
        <v>1.0343491569118215</v>
      </c>
      <c r="H3651" s="11">
        <v>0</v>
      </c>
      <c r="I3651" s="11">
        <v>0</v>
      </c>
      <c r="J3651" s="11">
        <v>0</v>
      </c>
      <c r="K3651" s="11">
        <v>0</v>
      </c>
      <c r="L3651" s="11">
        <v>0</v>
      </c>
      <c r="M3651" s="11">
        <v>0</v>
      </c>
      <c r="N3651" s="11"/>
      <c r="O3651" s="11"/>
    </row>
    <row r="3652" spans="1:15" x14ac:dyDescent="0.35">
      <c r="A3652" s="10" t="str">
        <f t="shared" si="120"/>
        <v>CONSUMO PER CAPITA (kg ó litros por individuo)Leche Con CafeDE 25 A 34 AÑOS</v>
      </c>
      <c r="B3652" s="10">
        <v>0</v>
      </c>
      <c r="C3652" s="10">
        <v>0</v>
      </c>
      <c r="D3652" s="10" t="s">
        <v>37</v>
      </c>
      <c r="E3652" s="84">
        <v>2.0890242017718097</v>
      </c>
      <c r="F3652" s="84">
        <v>2.0187131348367306</v>
      </c>
      <c r="G3652" s="84">
        <v>1.7989506902946486</v>
      </c>
      <c r="H3652" s="11">
        <v>0</v>
      </c>
      <c r="I3652" s="11">
        <v>0</v>
      </c>
      <c r="J3652" s="11">
        <v>0</v>
      </c>
      <c r="K3652" s="11">
        <v>0</v>
      </c>
      <c r="L3652" s="11">
        <v>0</v>
      </c>
      <c r="M3652" s="11">
        <v>0</v>
      </c>
      <c r="N3652" s="11"/>
      <c r="O3652" s="11"/>
    </row>
    <row r="3653" spans="1:15" x14ac:dyDescent="0.35">
      <c r="A3653" s="10" t="str">
        <f t="shared" si="120"/>
        <v>CONSUMO PER CAPITA (kg ó litros por individuo)Leche Con CafeDE 35 A 49 AÑOS</v>
      </c>
      <c r="B3653" s="10">
        <v>0</v>
      </c>
      <c r="C3653" s="10">
        <v>0</v>
      </c>
      <c r="D3653" s="10" t="s">
        <v>38</v>
      </c>
      <c r="E3653" s="84">
        <v>4.38200318649106</v>
      </c>
      <c r="F3653" s="84">
        <v>4.3084565121096166</v>
      </c>
      <c r="G3653" s="84">
        <v>3.9416284564371891</v>
      </c>
      <c r="H3653" s="11">
        <v>0</v>
      </c>
      <c r="I3653" s="11">
        <v>0</v>
      </c>
      <c r="J3653" s="11">
        <v>0</v>
      </c>
      <c r="K3653" s="11">
        <v>0</v>
      </c>
      <c r="L3653" s="11">
        <v>0</v>
      </c>
      <c r="M3653" s="11">
        <v>0</v>
      </c>
      <c r="N3653" s="11"/>
      <c r="O3653" s="11"/>
    </row>
    <row r="3654" spans="1:15" x14ac:dyDescent="0.35">
      <c r="A3654" s="10" t="str">
        <f t="shared" si="120"/>
        <v>CONSUMO PER CAPITA (kg ó litros por individuo)Leche Con CafeDE 50 A 59 AÑOS</v>
      </c>
      <c r="B3654" s="10">
        <v>0</v>
      </c>
      <c r="C3654" s="10">
        <v>0</v>
      </c>
      <c r="D3654" s="10" t="s">
        <v>39</v>
      </c>
      <c r="E3654" s="84">
        <v>6.2907110530473709</v>
      </c>
      <c r="F3654" s="84">
        <v>6.2417302391427896</v>
      </c>
      <c r="G3654" s="84">
        <v>6.4162295565407979</v>
      </c>
      <c r="H3654" s="11">
        <v>0</v>
      </c>
      <c r="I3654" s="11">
        <v>0</v>
      </c>
      <c r="J3654" s="11">
        <v>0</v>
      </c>
      <c r="K3654" s="11">
        <v>0</v>
      </c>
      <c r="L3654" s="11">
        <v>0</v>
      </c>
      <c r="M3654" s="11">
        <v>0</v>
      </c>
      <c r="N3654" s="11"/>
      <c r="O3654" s="11"/>
    </row>
    <row r="3655" spans="1:15" x14ac:dyDescent="0.35">
      <c r="A3655" s="10" t="str">
        <f t="shared" si="120"/>
        <v>CONSUMO PER CAPITA (kg ó litros por individuo)Leche Con CafeDE 60 A 75 AÑOS</v>
      </c>
      <c r="B3655" s="10">
        <v>0</v>
      </c>
      <c r="C3655" s="10">
        <v>0</v>
      </c>
      <c r="D3655" s="10" t="s">
        <v>40</v>
      </c>
      <c r="E3655" s="84">
        <v>8.1029618966527668</v>
      </c>
      <c r="F3655" s="84">
        <v>7.9895075039728907</v>
      </c>
      <c r="G3655" s="84">
        <v>7.8677976890444663</v>
      </c>
      <c r="H3655" s="11">
        <v>0</v>
      </c>
      <c r="I3655" s="11">
        <v>0</v>
      </c>
      <c r="J3655" s="11">
        <v>0</v>
      </c>
      <c r="K3655" s="11">
        <v>0</v>
      </c>
      <c r="L3655" s="11">
        <v>0</v>
      </c>
      <c r="M3655" s="11">
        <v>0</v>
      </c>
      <c r="N3655" s="11"/>
      <c r="O3655" s="11"/>
    </row>
    <row r="3656" spans="1:15" x14ac:dyDescent="0.35">
      <c r="A3656" s="10" t="str">
        <f t="shared" si="120"/>
        <v>CONSUMO PER CAPITA (kg ó litros por individuo)Leche Con CafeNIVEL ALTO</v>
      </c>
      <c r="B3656" s="10">
        <v>0</v>
      </c>
      <c r="C3656" s="10">
        <v>0</v>
      </c>
      <c r="D3656" s="10" t="s">
        <v>203</v>
      </c>
      <c r="E3656" s="84">
        <v>5.1809709051523898</v>
      </c>
      <c r="F3656" s="84">
        <v>5.2252602718441779</v>
      </c>
      <c r="G3656" s="84">
        <v>5.0485178749599955</v>
      </c>
      <c r="H3656" s="11">
        <v>0</v>
      </c>
      <c r="I3656" s="11">
        <v>0</v>
      </c>
      <c r="J3656" s="11">
        <v>0</v>
      </c>
      <c r="K3656" s="11">
        <v>0</v>
      </c>
      <c r="L3656" s="11">
        <v>0</v>
      </c>
      <c r="M3656" s="11">
        <v>0</v>
      </c>
      <c r="N3656" s="11"/>
      <c r="O3656" s="11"/>
    </row>
    <row r="3657" spans="1:15" x14ac:dyDescent="0.35">
      <c r="A3657" s="10" t="str">
        <f t="shared" si="120"/>
        <v>CONSUMO PER CAPITA (kg ó litros por individuo)Leche Con CafeNIVEL MEDIO ALTO</v>
      </c>
      <c r="B3657" s="10">
        <v>0</v>
      </c>
      <c r="C3657" s="10">
        <v>0</v>
      </c>
      <c r="D3657" s="10" t="s">
        <v>204</v>
      </c>
      <c r="E3657" s="84">
        <v>4.5872322476836986</v>
      </c>
      <c r="F3657" s="84">
        <v>4.3874613132973126</v>
      </c>
      <c r="G3657" s="84">
        <v>3.5822253207829733</v>
      </c>
      <c r="H3657" s="11">
        <v>0</v>
      </c>
      <c r="I3657" s="11">
        <v>0</v>
      </c>
      <c r="J3657" s="11">
        <v>0</v>
      </c>
      <c r="K3657" s="11">
        <v>0</v>
      </c>
      <c r="L3657" s="11">
        <v>0</v>
      </c>
      <c r="M3657" s="11">
        <v>0</v>
      </c>
      <c r="N3657" s="11"/>
      <c r="O3657" s="11"/>
    </row>
    <row r="3658" spans="1:15" x14ac:dyDescent="0.35">
      <c r="A3658" s="10" t="str">
        <f t="shared" si="120"/>
        <v>CONSUMO PER CAPITA (kg ó litros por individuo)Leche Con CafeNIVEL MEDIO</v>
      </c>
      <c r="B3658" s="10">
        <v>0</v>
      </c>
      <c r="C3658" s="10">
        <v>0</v>
      </c>
      <c r="D3658" s="10" t="s">
        <v>205</v>
      </c>
      <c r="E3658" s="84">
        <v>4.2709219750785934</v>
      </c>
      <c r="F3658" s="84">
        <v>4.4023730446739693</v>
      </c>
      <c r="G3658" s="84">
        <v>4.5379341962116113</v>
      </c>
      <c r="H3658" s="11">
        <v>0</v>
      </c>
      <c r="I3658" s="11">
        <v>0</v>
      </c>
      <c r="J3658" s="11">
        <v>0</v>
      </c>
      <c r="K3658" s="11">
        <v>0</v>
      </c>
      <c r="L3658" s="11">
        <v>0</v>
      </c>
      <c r="M3658" s="11">
        <v>0</v>
      </c>
      <c r="N3658" s="11"/>
      <c r="O3658" s="11"/>
    </row>
    <row r="3659" spans="1:15" x14ac:dyDescent="0.35">
      <c r="A3659" s="10" t="str">
        <f t="shared" si="120"/>
        <v>CONSUMO PER CAPITA (kg ó litros por individuo)Leche Con CafeNIVEL MEDIO BAJO</v>
      </c>
      <c r="B3659" s="10">
        <v>0</v>
      </c>
      <c r="C3659" s="10">
        <v>0</v>
      </c>
      <c r="D3659" s="10" t="s">
        <v>206</v>
      </c>
      <c r="E3659" s="84">
        <v>5.7093684784417507</v>
      </c>
      <c r="F3659" s="84">
        <v>5.2834166541140393</v>
      </c>
      <c r="G3659" s="84">
        <v>5.2699598227503079</v>
      </c>
      <c r="H3659" s="11">
        <v>0</v>
      </c>
      <c r="I3659" s="11">
        <v>0</v>
      </c>
      <c r="J3659" s="11">
        <v>0</v>
      </c>
      <c r="K3659" s="11">
        <v>0</v>
      </c>
      <c r="L3659" s="11">
        <v>0</v>
      </c>
      <c r="M3659" s="11">
        <v>0</v>
      </c>
      <c r="N3659" s="11"/>
      <c r="O3659" s="11"/>
    </row>
    <row r="3660" spans="1:15" x14ac:dyDescent="0.35">
      <c r="A3660" s="10" t="str">
        <f t="shared" si="120"/>
        <v>CONSUMO PER CAPITA (kg ó litros por individuo)Leche Con CafeNIVEL BAJO</v>
      </c>
      <c r="B3660" s="10">
        <v>0</v>
      </c>
      <c r="C3660" s="10">
        <v>0</v>
      </c>
      <c r="D3660" s="10" t="s">
        <v>207</v>
      </c>
      <c r="E3660" s="84">
        <v>4.5158070131884793</v>
      </c>
      <c r="F3660" s="84">
        <v>4.4823689733342809</v>
      </c>
      <c r="G3660" s="84">
        <v>4.3770860133565046</v>
      </c>
      <c r="H3660" s="11">
        <v>0</v>
      </c>
      <c r="I3660" s="11">
        <v>0</v>
      </c>
      <c r="J3660" s="11">
        <v>0</v>
      </c>
      <c r="K3660" s="11">
        <v>0</v>
      </c>
      <c r="L3660" s="11">
        <v>0</v>
      </c>
      <c r="M3660" s="11">
        <v>0</v>
      </c>
      <c r="N3660" s="11"/>
      <c r="O3660" s="11"/>
    </row>
    <row r="3661" spans="1:15" x14ac:dyDescent="0.35">
      <c r="A3661" s="10" t="str">
        <f t="shared" si="120"/>
        <v>CONSUMO PER CAPITA (kg ó litros por individuo)Leche Con CafeHOMBRE</v>
      </c>
      <c r="B3661" s="10">
        <v>0</v>
      </c>
      <c r="C3661" s="10">
        <v>0</v>
      </c>
      <c r="D3661" s="10" t="s">
        <v>17</v>
      </c>
      <c r="E3661" s="84">
        <v>5.9161356488023253</v>
      </c>
      <c r="F3661" s="84">
        <v>5.7298355732084287</v>
      </c>
      <c r="G3661" s="84">
        <v>5.5621719609566433</v>
      </c>
      <c r="H3661" s="11">
        <v>0</v>
      </c>
      <c r="I3661" s="11">
        <v>0</v>
      </c>
      <c r="J3661" s="11">
        <v>0</v>
      </c>
      <c r="K3661" s="11">
        <v>0</v>
      </c>
      <c r="L3661" s="11">
        <v>0</v>
      </c>
      <c r="M3661" s="11">
        <v>0</v>
      </c>
      <c r="N3661" s="11"/>
      <c r="O3661" s="11"/>
    </row>
    <row r="3662" spans="1:15" x14ac:dyDescent="0.35">
      <c r="A3662" s="10" t="str">
        <f t="shared" si="120"/>
        <v>CONSUMO PER CAPITA (kg ó litros por individuo)Leche Con CafeMUJER</v>
      </c>
      <c r="B3662" s="10">
        <v>0</v>
      </c>
      <c r="C3662" s="10">
        <v>0</v>
      </c>
      <c r="D3662" s="10" t="s">
        <v>18</v>
      </c>
      <c r="E3662" s="84">
        <v>3.6810593215326657</v>
      </c>
      <c r="F3662" s="84">
        <v>3.7502298653516246</v>
      </c>
      <c r="G3662" s="84">
        <v>3.614864126471196</v>
      </c>
      <c r="H3662" s="11">
        <v>0</v>
      </c>
      <c r="I3662" s="11">
        <v>0</v>
      </c>
      <c r="J3662" s="11">
        <v>0</v>
      </c>
      <c r="K3662" s="11">
        <v>0</v>
      </c>
      <c r="L3662" s="11">
        <v>0</v>
      </c>
      <c r="M3662" s="11">
        <v>0</v>
      </c>
      <c r="N3662" s="11"/>
      <c r="O3662" s="11"/>
    </row>
    <row r="3663" spans="1:15" x14ac:dyDescent="0.35">
      <c r="A3663" s="10" t="str">
        <f>$B$3423&amp;$C$3663&amp;D3663</f>
        <v>CONSUMO PER CAPITA (kg ó litros por individuo)Bebidas VegetalesT.ESPAÑA</v>
      </c>
      <c r="B3663" s="10">
        <v>0</v>
      </c>
      <c r="C3663" s="10" t="s">
        <v>169</v>
      </c>
      <c r="D3663" s="10" t="s">
        <v>32</v>
      </c>
      <c r="E3663" s="84">
        <v>0.26016549370084496</v>
      </c>
      <c r="F3663" s="84">
        <v>0.37386012112027234</v>
      </c>
      <c r="G3663" s="84">
        <v>0.38138979079621421</v>
      </c>
      <c r="H3663" s="11">
        <v>0</v>
      </c>
      <c r="I3663" s="11">
        <v>0</v>
      </c>
      <c r="J3663" s="11">
        <v>0</v>
      </c>
      <c r="K3663" s="11">
        <v>0</v>
      </c>
      <c r="L3663" s="11">
        <v>0</v>
      </c>
      <c r="M3663" s="11">
        <v>0</v>
      </c>
      <c r="N3663" s="11"/>
      <c r="O3663" s="11"/>
    </row>
    <row r="3664" spans="1:15" x14ac:dyDescent="0.35">
      <c r="A3664" s="10" t="str">
        <f t="shared" ref="A3664:A3692" si="121">$B$3423&amp;$C$3663&amp;D3664</f>
        <v>CONSUMO PER CAPITA (kg ó litros por individuo)Bebidas VegetalesBCN AM</v>
      </c>
      <c r="B3664" s="10">
        <v>0</v>
      </c>
      <c r="C3664" s="10">
        <v>0</v>
      </c>
      <c r="D3664" s="10" t="s">
        <v>1</v>
      </c>
      <c r="E3664" s="84">
        <v>0.49758905844746676</v>
      </c>
      <c r="F3664" s="84">
        <v>0.7827506734026165</v>
      </c>
      <c r="G3664" s="84">
        <v>0.49655303203590923</v>
      </c>
      <c r="H3664" s="11">
        <v>0</v>
      </c>
      <c r="I3664" s="11">
        <v>0</v>
      </c>
      <c r="J3664" s="11">
        <v>0</v>
      </c>
      <c r="K3664" s="11">
        <v>0</v>
      </c>
      <c r="L3664" s="11">
        <v>0</v>
      </c>
      <c r="M3664" s="11">
        <v>0</v>
      </c>
      <c r="N3664" s="11"/>
      <c r="O3664" s="11"/>
    </row>
    <row r="3665" spans="1:15" x14ac:dyDescent="0.35">
      <c r="A3665" s="10" t="str">
        <f t="shared" si="121"/>
        <v>CONSUMO PER CAPITA (kg ó litros por individuo)Bebidas VegetalesREST.CAT ARAGON</v>
      </c>
      <c r="B3665" s="10">
        <v>0</v>
      </c>
      <c r="C3665" s="10">
        <v>0</v>
      </c>
      <c r="D3665" s="10" t="s">
        <v>2</v>
      </c>
      <c r="E3665" s="84">
        <v>0.3800341657945816</v>
      </c>
      <c r="F3665" s="84">
        <v>0.78674855520125009</v>
      </c>
      <c r="G3665" s="84">
        <v>0.94708568179221775</v>
      </c>
      <c r="H3665" s="11">
        <v>0</v>
      </c>
      <c r="I3665" s="11">
        <v>0</v>
      </c>
      <c r="J3665" s="11">
        <v>0</v>
      </c>
      <c r="K3665" s="11">
        <v>0</v>
      </c>
      <c r="L3665" s="11">
        <v>0</v>
      </c>
      <c r="M3665" s="11">
        <v>0</v>
      </c>
      <c r="N3665" s="11"/>
      <c r="O3665" s="11"/>
    </row>
    <row r="3666" spans="1:15" x14ac:dyDescent="0.35">
      <c r="A3666" s="10" t="str">
        <f t="shared" si="121"/>
        <v>CONSUMO PER CAPITA (kg ó litros por individuo)Bebidas VegetalesLEVANTE</v>
      </c>
      <c r="B3666" s="10">
        <v>0</v>
      </c>
      <c r="C3666" s="10">
        <v>0</v>
      </c>
      <c r="D3666" s="10" t="s">
        <v>3</v>
      </c>
      <c r="E3666" s="84">
        <v>0.24608745997963374</v>
      </c>
      <c r="F3666" s="84">
        <v>0.25487895139934957</v>
      </c>
      <c r="G3666" s="84">
        <v>0.31903853083275752</v>
      </c>
      <c r="H3666" s="11">
        <v>0</v>
      </c>
      <c r="I3666" s="11">
        <v>0</v>
      </c>
      <c r="J3666" s="11">
        <v>0</v>
      </c>
      <c r="K3666" s="11">
        <v>0</v>
      </c>
      <c r="L3666" s="11">
        <v>0</v>
      </c>
      <c r="M3666" s="11">
        <v>0</v>
      </c>
      <c r="N3666" s="11"/>
      <c r="O3666" s="11"/>
    </row>
    <row r="3667" spans="1:15" x14ac:dyDescent="0.35">
      <c r="A3667" s="10" t="str">
        <f t="shared" si="121"/>
        <v>CONSUMO PER CAPITA (kg ó litros por individuo)Bebidas VegetalesANDALUCIA</v>
      </c>
      <c r="B3667" s="10">
        <v>0</v>
      </c>
      <c r="C3667" s="10">
        <v>0</v>
      </c>
      <c r="D3667" s="10" t="s">
        <v>4</v>
      </c>
      <c r="E3667" s="84">
        <v>0.11552646219748422</v>
      </c>
      <c r="F3667" s="84">
        <v>0.1054779826777508</v>
      </c>
      <c r="G3667" s="84">
        <v>0.1403895838264268</v>
      </c>
      <c r="H3667" s="11">
        <v>0</v>
      </c>
      <c r="I3667" s="11">
        <v>0</v>
      </c>
      <c r="J3667" s="11">
        <v>0</v>
      </c>
      <c r="K3667" s="11">
        <v>0</v>
      </c>
      <c r="L3667" s="11">
        <v>0</v>
      </c>
      <c r="M3667" s="11">
        <v>0</v>
      </c>
      <c r="N3667" s="11"/>
      <c r="O3667" s="11"/>
    </row>
    <row r="3668" spans="1:15" x14ac:dyDescent="0.35">
      <c r="A3668" s="10" t="str">
        <f t="shared" si="121"/>
        <v>CONSUMO PER CAPITA (kg ó litros por individuo)Bebidas VegetalesMDD AM</v>
      </c>
      <c r="B3668" s="10">
        <v>0</v>
      </c>
      <c r="C3668" s="10">
        <v>0</v>
      </c>
      <c r="D3668" s="10" t="s">
        <v>5</v>
      </c>
      <c r="E3668" s="84">
        <v>0.20337785283360285</v>
      </c>
      <c r="F3668" s="84">
        <v>0.27533028130756954</v>
      </c>
      <c r="G3668" s="84">
        <v>0.25025285673053593</v>
      </c>
      <c r="H3668" s="11">
        <v>0</v>
      </c>
      <c r="I3668" s="11">
        <v>0</v>
      </c>
      <c r="J3668" s="11">
        <v>0</v>
      </c>
      <c r="K3668" s="11">
        <v>0</v>
      </c>
      <c r="L3668" s="11">
        <v>0</v>
      </c>
      <c r="M3668" s="11">
        <v>0</v>
      </c>
      <c r="N3668" s="11"/>
      <c r="O3668" s="11"/>
    </row>
    <row r="3669" spans="1:15" x14ac:dyDescent="0.35">
      <c r="A3669" s="10" t="str">
        <f t="shared" si="121"/>
        <v>CONSUMO PER CAPITA (kg ó litros por individuo)Bebidas VegetalesRTO CENTRO</v>
      </c>
      <c r="B3669" s="10">
        <v>0</v>
      </c>
      <c r="C3669" s="10">
        <v>0</v>
      </c>
      <c r="D3669" s="10" t="s">
        <v>6</v>
      </c>
      <c r="E3669" s="84">
        <v>8.2262293733595657E-2</v>
      </c>
      <c r="F3669" s="84">
        <v>0.10417228526067364</v>
      </c>
      <c r="G3669" s="84">
        <v>0.10373446938359102</v>
      </c>
      <c r="H3669" s="11">
        <v>0</v>
      </c>
      <c r="I3669" s="11">
        <v>0</v>
      </c>
      <c r="J3669" s="11">
        <v>0</v>
      </c>
      <c r="K3669" s="11">
        <v>0</v>
      </c>
      <c r="L3669" s="11">
        <v>0</v>
      </c>
      <c r="M3669" s="11">
        <v>0</v>
      </c>
      <c r="N3669" s="11"/>
      <c r="O3669" s="11"/>
    </row>
    <row r="3670" spans="1:15" x14ac:dyDescent="0.35">
      <c r="A3670" s="10" t="str">
        <f t="shared" si="121"/>
        <v>CONSUMO PER CAPITA (kg ó litros por individuo)Bebidas VegetalesNORTE-CENTRO</v>
      </c>
      <c r="B3670" s="10">
        <v>0</v>
      </c>
      <c r="C3670" s="10">
        <v>0</v>
      </c>
      <c r="D3670" s="10" t="s">
        <v>7</v>
      </c>
      <c r="E3670" s="84">
        <v>0.36398552157394137</v>
      </c>
      <c r="F3670" s="84">
        <v>0.44027830895761866</v>
      </c>
      <c r="G3670" s="84">
        <v>0.29369563434377816</v>
      </c>
      <c r="H3670" s="11">
        <v>0</v>
      </c>
      <c r="I3670" s="11">
        <v>0</v>
      </c>
      <c r="J3670" s="11">
        <v>0</v>
      </c>
      <c r="K3670" s="11">
        <v>0</v>
      </c>
      <c r="L3670" s="11">
        <v>0</v>
      </c>
      <c r="M3670" s="11">
        <v>0</v>
      </c>
      <c r="N3670" s="11"/>
      <c r="O3670" s="11"/>
    </row>
    <row r="3671" spans="1:15" x14ac:dyDescent="0.35">
      <c r="A3671" s="10" t="str">
        <f t="shared" si="121"/>
        <v>CONSUMO PER CAPITA (kg ó litros por individuo)Bebidas VegetalesNOROESTE</v>
      </c>
      <c r="B3671" s="10">
        <v>0</v>
      </c>
      <c r="C3671" s="10">
        <v>0</v>
      </c>
      <c r="D3671" s="10" t="s">
        <v>8</v>
      </c>
      <c r="E3671" s="84">
        <v>0.35100196618543239</v>
      </c>
      <c r="F3671" s="84">
        <v>0.52263871053876154</v>
      </c>
      <c r="G3671" s="84">
        <v>0.66512818226448822</v>
      </c>
      <c r="H3671" s="11">
        <v>0</v>
      </c>
      <c r="I3671" s="11">
        <v>0</v>
      </c>
      <c r="J3671" s="11">
        <v>0</v>
      </c>
      <c r="K3671" s="11">
        <v>0</v>
      </c>
      <c r="L3671" s="11">
        <v>0</v>
      </c>
      <c r="M3671" s="11">
        <v>0</v>
      </c>
      <c r="N3671" s="11"/>
      <c r="O3671" s="11"/>
    </row>
    <row r="3672" spans="1:15" x14ac:dyDescent="0.35">
      <c r="A3672" s="10" t="str">
        <f t="shared" si="121"/>
        <v>CONSUMO PER CAPITA (kg ó litros por individuo)Bebidas Vegetales&lt;2MIL</v>
      </c>
      <c r="B3672" s="10">
        <v>0</v>
      </c>
      <c r="C3672" s="10">
        <v>0</v>
      </c>
      <c r="D3672" s="10" t="s">
        <v>9</v>
      </c>
      <c r="E3672" s="84">
        <v>7.2507231455246804E-2</v>
      </c>
      <c r="F3672" s="84">
        <v>0.88587654676197802</v>
      </c>
      <c r="G3672" s="84">
        <v>1.1753113180206667</v>
      </c>
      <c r="H3672" s="11">
        <v>0</v>
      </c>
      <c r="I3672" s="11">
        <v>0</v>
      </c>
      <c r="J3672" s="11">
        <v>0</v>
      </c>
      <c r="K3672" s="11">
        <v>0</v>
      </c>
      <c r="L3672" s="11">
        <v>0</v>
      </c>
      <c r="M3672" s="11">
        <v>0</v>
      </c>
      <c r="N3672" s="11"/>
      <c r="O3672" s="11"/>
    </row>
    <row r="3673" spans="1:15" x14ac:dyDescent="0.35">
      <c r="A3673" s="10" t="str">
        <f t="shared" si="121"/>
        <v>CONSUMO PER CAPITA (kg ó litros por individuo)Bebidas Vegetales2-5MIL</v>
      </c>
      <c r="B3673" s="10">
        <v>0</v>
      </c>
      <c r="C3673" s="10">
        <v>0</v>
      </c>
      <c r="D3673" s="10" t="s">
        <v>10</v>
      </c>
      <c r="E3673" s="84">
        <v>0.13954640252691383</v>
      </c>
      <c r="F3673" s="84">
        <v>0.10956256500338343</v>
      </c>
      <c r="G3673" s="84">
        <v>0.10468352279040728</v>
      </c>
      <c r="H3673" s="11">
        <v>0</v>
      </c>
      <c r="I3673" s="11">
        <v>0</v>
      </c>
      <c r="J3673" s="11">
        <v>0</v>
      </c>
      <c r="K3673" s="11">
        <v>0</v>
      </c>
      <c r="L3673" s="11">
        <v>0</v>
      </c>
      <c r="M3673" s="11">
        <v>0</v>
      </c>
      <c r="N3673" s="11"/>
      <c r="O3673" s="11"/>
    </row>
    <row r="3674" spans="1:15" x14ac:dyDescent="0.35">
      <c r="A3674" s="10" t="str">
        <f t="shared" si="121"/>
        <v>CONSUMO PER CAPITA (kg ó litros por individuo)Bebidas Vegetales5-10MIL</v>
      </c>
      <c r="B3674" s="10">
        <v>0</v>
      </c>
      <c r="C3674" s="10">
        <v>0</v>
      </c>
      <c r="D3674" s="10" t="s">
        <v>11</v>
      </c>
      <c r="E3674" s="84">
        <v>0.50914901638619436</v>
      </c>
      <c r="F3674" s="84">
        <v>0.36707945832514682</v>
      </c>
      <c r="G3674" s="84">
        <v>0.4923132775824367</v>
      </c>
      <c r="H3674" s="11">
        <v>0</v>
      </c>
      <c r="I3674" s="11">
        <v>0</v>
      </c>
      <c r="J3674" s="11">
        <v>0</v>
      </c>
      <c r="K3674" s="11">
        <v>0</v>
      </c>
      <c r="L3674" s="11">
        <v>0</v>
      </c>
      <c r="M3674" s="11">
        <v>0</v>
      </c>
      <c r="N3674" s="11"/>
      <c r="O3674" s="11"/>
    </row>
    <row r="3675" spans="1:15" x14ac:dyDescent="0.35">
      <c r="A3675" s="10" t="str">
        <f t="shared" si="121"/>
        <v>CONSUMO PER CAPITA (kg ó litros por individuo)Bebidas Vegetales10-30MIL</v>
      </c>
      <c r="B3675" s="10">
        <v>0</v>
      </c>
      <c r="C3675" s="10">
        <v>0</v>
      </c>
      <c r="D3675" s="10" t="s">
        <v>12</v>
      </c>
      <c r="E3675" s="84">
        <v>0.16121247127341365</v>
      </c>
      <c r="F3675" s="84">
        <v>0.21724192110958276</v>
      </c>
      <c r="G3675" s="84">
        <v>0.21549200005176902</v>
      </c>
      <c r="H3675" s="11">
        <v>0</v>
      </c>
      <c r="I3675" s="11">
        <v>0</v>
      </c>
      <c r="J3675" s="11">
        <v>0</v>
      </c>
      <c r="K3675" s="11">
        <v>0</v>
      </c>
      <c r="L3675" s="11">
        <v>0</v>
      </c>
      <c r="M3675" s="11">
        <v>0</v>
      </c>
      <c r="N3675" s="11"/>
      <c r="O3675" s="11"/>
    </row>
    <row r="3676" spans="1:15" x14ac:dyDescent="0.35">
      <c r="A3676" s="10" t="str">
        <f t="shared" si="121"/>
        <v>CONSUMO PER CAPITA (kg ó litros por individuo)Bebidas Vegetales30-100MIL</v>
      </c>
      <c r="B3676" s="10">
        <v>0</v>
      </c>
      <c r="C3676" s="10">
        <v>0</v>
      </c>
      <c r="D3676" s="10" t="s">
        <v>13</v>
      </c>
      <c r="E3676" s="84">
        <v>0.33187891718338558</v>
      </c>
      <c r="F3676" s="84">
        <v>0.49694238986700118</v>
      </c>
      <c r="G3676" s="84">
        <v>0.40612946671386663</v>
      </c>
      <c r="H3676" s="11">
        <v>0</v>
      </c>
      <c r="I3676" s="11">
        <v>0</v>
      </c>
      <c r="J3676" s="11">
        <v>0</v>
      </c>
      <c r="K3676" s="11">
        <v>0</v>
      </c>
      <c r="L3676" s="11">
        <v>0</v>
      </c>
      <c r="M3676" s="11">
        <v>0</v>
      </c>
      <c r="N3676" s="11"/>
      <c r="O3676" s="11"/>
    </row>
    <row r="3677" spans="1:15" x14ac:dyDescent="0.35">
      <c r="A3677" s="10" t="str">
        <f t="shared" si="121"/>
        <v>CONSUMO PER CAPITA (kg ó litros por individuo)Bebidas Vegetales100-200MIL</v>
      </c>
      <c r="B3677" s="10">
        <v>0</v>
      </c>
      <c r="C3677" s="10">
        <v>0</v>
      </c>
      <c r="D3677" s="10" t="s">
        <v>14</v>
      </c>
      <c r="E3677" s="84">
        <v>0.31087279922030825</v>
      </c>
      <c r="F3677" s="84">
        <v>0.42610458254655681</v>
      </c>
      <c r="G3677" s="84">
        <v>0.42761147687259271</v>
      </c>
      <c r="H3677" s="11">
        <v>0</v>
      </c>
      <c r="I3677" s="11">
        <v>0</v>
      </c>
      <c r="J3677" s="11">
        <v>0</v>
      </c>
      <c r="K3677" s="11">
        <v>0</v>
      </c>
      <c r="L3677" s="11">
        <v>0</v>
      </c>
      <c r="M3677" s="11">
        <v>0</v>
      </c>
      <c r="N3677" s="11"/>
      <c r="O3677" s="11"/>
    </row>
    <row r="3678" spans="1:15" x14ac:dyDescent="0.35">
      <c r="A3678" s="10" t="str">
        <f t="shared" si="121"/>
        <v>CONSUMO PER CAPITA (kg ó litros por individuo)Bebidas Vegetales200-500MIL</v>
      </c>
      <c r="B3678" s="10">
        <v>0</v>
      </c>
      <c r="C3678" s="10">
        <v>0</v>
      </c>
      <c r="D3678" s="10" t="s">
        <v>15</v>
      </c>
      <c r="E3678" s="84">
        <v>0.32514225441753319</v>
      </c>
      <c r="F3678" s="84">
        <v>0.38370284926775838</v>
      </c>
      <c r="G3678" s="84">
        <v>0.4356929573467298</v>
      </c>
      <c r="H3678" s="11">
        <v>0</v>
      </c>
      <c r="I3678" s="11">
        <v>0</v>
      </c>
      <c r="J3678" s="11">
        <v>0</v>
      </c>
      <c r="K3678" s="11">
        <v>0</v>
      </c>
      <c r="L3678" s="11">
        <v>0</v>
      </c>
      <c r="M3678" s="11">
        <v>0</v>
      </c>
      <c r="N3678" s="11"/>
      <c r="O3678" s="11"/>
    </row>
    <row r="3679" spans="1:15" x14ac:dyDescent="0.35">
      <c r="A3679" s="10" t="str">
        <f t="shared" si="121"/>
        <v>CONSUMO PER CAPITA (kg ó litros por individuo)Bebidas Vegetales&gt;500MIL</v>
      </c>
      <c r="B3679" s="10">
        <v>0</v>
      </c>
      <c r="C3679" s="10">
        <v>0</v>
      </c>
      <c r="D3679" s="10" t="s">
        <v>16</v>
      </c>
      <c r="E3679" s="84">
        <v>0.19025780821602373</v>
      </c>
      <c r="F3679" s="84">
        <v>0.27824653085683826</v>
      </c>
      <c r="G3679" s="84">
        <v>0.24059156087851422</v>
      </c>
      <c r="H3679" s="11">
        <v>0</v>
      </c>
      <c r="I3679" s="11">
        <v>0</v>
      </c>
      <c r="J3679" s="11">
        <v>0</v>
      </c>
      <c r="K3679" s="11">
        <v>0</v>
      </c>
      <c r="L3679" s="11">
        <v>0</v>
      </c>
      <c r="M3679" s="11">
        <v>0</v>
      </c>
      <c r="N3679" s="11"/>
      <c r="O3679" s="11"/>
    </row>
    <row r="3680" spans="1:15" x14ac:dyDescent="0.35">
      <c r="A3680" s="10" t="str">
        <f t="shared" si="121"/>
        <v>CONSUMO PER CAPITA (kg ó litros por individuo)Bebidas VegetalesDE 15 A 19 AÑOS</v>
      </c>
      <c r="B3680" s="10">
        <v>0</v>
      </c>
      <c r="C3680" s="10">
        <v>0</v>
      </c>
      <c r="D3680" s="10" t="s">
        <v>35</v>
      </c>
      <c r="E3680" s="84">
        <v>1.7225498379616448E-2</v>
      </c>
      <c r="F3680" s="84">
        <v>1.6512448752606858E-2</v>
      </c>
      <c r="G3680" s="84">
        <v>7.8113349510943467E-2</v>
      </c>
      <c r="H3680" s="11">
        <v>0</v>
      </c>
      <c r="I3680" s="11">
        <v>0</v>
      </c>
      <c r="J3680" s="11">
        <v>0</v>
      </c>
      <c r="K3680" s="11">
        <v>0</v>
      </c>
      <c r="L3680" s="11">
        <v>0</v>
      </c>
      <c r="M3680" s="11">
        <v>0</v>
      </c>
      <c r="N3680" s="11"/>
      <c r="O3680" s="11"/>
    </row>
    <row r="3681" spans="1:15" x14ac:dyDescent="0.35">
      <c r="A3681" s="10" t="str">
        <f t="shared" si="121"/>
        <v>CONSUMO PER CAPITA (kg ó litros por individuo)Bebidas VegetalesDE 20 A 24 AÑOS</v>
      </c>
      <c r="B3681" s="10">
        <v>0</v>
      </c>
      <c r="C3681" s="10">
        <v>0</v>
      </c>
      <c r="D3681" s="10" t="s">
        <v>36</v>
      </c>
      <c r="E3681" s="84">
        <v>8.5533214593301488E-2</v>
      </c>
      <c r="F3681" s="84">
        <v>0.10822662689885248</v>
      </c>
      <c r="G3681" s="84">
        <v>0.10542408194822143</v>
      </c>
      <c r="H3681" s="11">
        <v>0</v>
      </c>
      <c r="I3681" s="11">
        <v>0</v>
      </c>
      <c r="J3681" s="11">
        <v>0</v>
      </c>
      <c r="K3681" s="11">
        <v>0</v>
      </c>
      <c r="L3681" s="11">
        <v>0</v>
      </c>
      <c r="M3681" s="11">
        <v>0</v>
      </c>
      <c r="N3681" s="11"/>
      <c r="O3681" s="11"/>
    </row>
    <row r="3682" spans="1:15" x14ac:dyDescent="0.35">
      <c r="A3682" s="10" t="str">
        <f t="shared" si="121"/>
        <v>CONSUMO PER CAPITA (kg ó litros por individuo)Bebidas VegetalesDE 25 A 34 AÑOS</v>
      </c>
      <c r="B3682" s="10">
        <v>0</v>
      </c>
      <c r="C3682" s="10">
        <v>0</v>
      </c>
      <c r="D3682" s="10" t="s">
        <v>37</v>
      </c>
      <c r="E3682" s="84">
        <v>0.20862206705265279</v>
      </c>
      <c r="F3682" s="84">
        <v>0.33369211021282263</v>
      </c>
      <c r="G3682" s="84">
        <v>0.17723628544097625</v>
      </c>
      <c r="H3682" s="11">
        <v>0</v>
      </c>
      <c r="I3682" s="11">
        <v>0</v>
      </c>
      <c r="J3682" s="11">
        <v>0</v>
      </c>
      <c r="K3682" s="11">
        <v>0</v>
      </c>
      <c r="L3682" s="11">
        <v>0</v>
      </c>
      <c r="M3682" s="11">
        <v>0</v>
      </c>
      <c r="N3682" s="11"/>
      <c r="O3682" s="11"/>
    </row>
    <row r="3683" spans="1:15" x14ac:dyDescent="0.35">
      <c r="A3683" s="10" t="str">
        <f t="shared" si="121"/>
        <v>CONSUMO PER CAPITA (kg ó litros por individuo)Bebidas VegetalesDE 35 A 49 AÑOS</v>
      </c>
      <c r="B3683" s="10">
        <v>0</v>
      </c>
      <c r="C3683" s="10">
        <v>0</v>
      </c>
      <c r="D3683" s="10" t="s">
        <v>38</v>
      </c>
      <c r="E3683" s="84">
        <v>0.30735410326089074</v>
      </c>
      <c r="F3683" s="84">
        <v>0.36826478321781714</v>
      </c>
      <c r="G3683" s="84">
        <v>0.29272621740852012</v>
      </c>
      <c r="H3683" s="11">
        <v>0</v>
      </c>
      <c r="I3683" s="11">
        <v>0</v>
      </c>
      <c r="J3683" s="11">
        <v>0</v>
      </c>
      <c r="K3683" s="11">
        <v>0</v>
      </c>
      <c r="L3683" s="11">
        <v>0</v>
      </c>
      <c r="M3683" s="11">
        <v>0</v>
      </c>
      <c r="N3683" s="11"/>
      <c r="O3683" s="11"/>
    </row>
    <row r="3684" spans="1:15" x14ac:dyDescent="0.35">
      <c r="A3684" s="10" t="str">
        <f t="shared" si="121"/>
        <v>CONSUMO PER CAPITA (kg ó litros por individuo)Bebidas VegetalesDE 50 A 59 AÑOS</v>
      </c>
      <c r="B3684" s="10">
        <v>0</v>
      </c>
      <c r="C3684" s="10">
        <v>0</v>
      </c>
      <c r="D3684" s="10" t="s">
        <v>39</v>
      </c>
      <c r="E3684" s="84">
        <v>0.2999125560286276</v>
      </c>
      <c r="F3684" s="84">
        <v>0.35911726524544985</v>
      </c>
      <c r="G3684" s="84">
        <v>0.48812604096492213</v>
      </c>
      <c r="H3684" s="11">
        <v>0</v>
      </c>
      <c r="I3684" s="11">
        <v>0</v>
      </c>
      <c r="J3684" s="11">
        <v>0</v>
      </c>
      <c r="K3684" s="11">
        <v>0</v>
      </c>
      <c r="L3684" s="11">
        <v>0</v>
      </c>
      <c r="M3684" s="11">
        <v>0</v>
      </c>
      <c r="N3684" s="11"/>
      <c r="O3684" s="11"/>
    </row>
    <row r="3685" spans="1:15" x14ac:dyDescent="0.35">
      <c r="A3685" s="10" t="str">
        <f t="shared" si="121"/>
        <v>CONSUMO PER CAPITA (kg ó litros por individuo)Bebidas VegetalesDE 60 A 75 AÑOS</v>
      </c>
      <c r="B3685" s="10">
        <v>0</v>
      </c>
      <c r="C3685" s="10">
        <v>0</v>
      </c>
      <c r="D3685" s="10" t="s">
        <v>40</v>
      </c>
      <c r="E3685" s="84">
        <v>0.31767901285474215</v>
      </c>
      <c r="F3685" s="84">
        <v>0.60367349061421816</v>
      </c>
      <c r="G3685" s="84">
        <v>0.70206102455938557</v>
      </c>
      <c r="H3685" s="11">
        <v>0</v>
      </c>
      <c r="I3685" s="11">
        <v>0</v>
      </c>
      <c r="J3685" s="11">
        <v>0</v>
      </c>
      <c r="K3685" s="11">
        <v>0</v>
      </c>
      <c r="L3685" s="11">
        <v>0</v>
      </c>
      <c r="M3685" s="11">
        <v>0</v>
      </c>
      <c r="N3685" s="11"/>
      <c r="O3685" s="11"/>
    </row>
    <row r="3686" spans="1:15" x14ac:dyDescent="0.35">
      <c r="A3686" s="10" t="str">
        <f t="shared" si="121"/>
        <v>CONSUMO PER CAPITA (kg ó litros por individuo)Bebidas VegetalesNIVEL ALTO</v>
      </c>
      <c r="B3686" s="10">
        <v>0</v>
      </c>
      <c r="C3686" s="10">
        <v>0</v>
      </c>
      <c r="D3686" s="10" t="s">
        <v>203</v>
      </c>
      <c r="E3686" s="84">
        <v>0.25642377703588198</v>
      </c>
      <c r="F3686" s="84">
        <v>0.21821988406271886</v>
      </c>
      <c r="G3686" s="84">
        <v>0.24956720113344699</v>
      </c>
      <c r="H3686" s="11">
        <v>0</v>
      </c>
      <c r="I3686" s="11">
        <v>0</v>
      </c>
      <c r="J3686" s="11">
        <v>0</v>
      </c>
      <c r="K3686" s="11">
        <v>0</v>
      </c>
      <c r="L3686" s="11">
        <v>0</v>
      </c>
      <c r="M3686" s="11">
        <v>0</v>
      </c>
      <c r="N3686" s="11"/>
      <c r="O3686" s="11"/>
    </row>
    <row r="3687" spans="1:15" x14ac:dyDescent="0.35">
      <c r="A3687" s="10" t="str">
        <f t="shared" si="121"/>
        <v>CONSUMO PER CAPITA (kg ó litros por individuo)Bebidas VegetalesNIVEL MEDIO ALTO</v>
      </c>
      <c r="B3687" s="10">
        <v>0</v>
      </c>
      <c r="C3687" s="10">
        <v>0</v>
      </c>
      <c r="D3687" s="10" t="s">
        <v>204</v>
      </c>
      <c r="E3687" s="84">
        <v>0.35080245552987427</v>
      </c>
      <c r="F3687" s="84">
        <v>0.40833287322501044</v>
      </c>
      <c r="G3687" s="84">
        <v>0.3424087989698007</v>
      </c>
      <c r="H3687" s="11">
        <v>0</v>
      </c>
      <c r="I3687" s="11">
        <v>0</v>
      </c>
      <c r="J3687" s="11">
        <v>0</v>
      </c>
      <c r="K3687" s="11">
        <v>0</v>
      </c>
      <c r="L3687" s="11">
        <v>0</v>
      </c>
      <c r="M3687" s="11">
        <v>0</v>
      </c>
      <c r="N3687" s="11"/>
      <c r="O3687" s="11"/>
    </row>
    <row r="3688" spans="1:15" x14ac:dyDescent="0.35">
      <c r="A3688" s="10" t="str">
        <f t="shared" si="121"/>
        <v>CONSUMO PER CAPITA (kg ó litros por individuo)Bebidas VegetalesNIVEL MEDIO</v>
      </c>
      <c r="B3688" s="10">
        <v>0</v>
      </c>
      <c r="C3688" s="10">
        <v>0</v>
      </c>
      <c r="D3688" s="10" t="s">
        <v>205</v>
      </c>
      <c r="E3688" s="84">
        <v>0.31879190698979515</v>
      </c>
      <c r="F3688" s="84">
        <v>0.38378671267609715</v>
      </c>
      <c r="G3688" s="84">
        <v>0.2373737772058242</v>
      </c>
      <c r="H3688" s="11">
        <v>0</v>
      </c>
      <c r="I3688" s="11">
        <v>0</v>
      </c>
      <c r="J3688" s="11">
        <v>0</v>
      </c>
      <c r="K3688" s="11">
        <v>0</v>
      </c>
      <c r="L3688" s="11">
        <v>0</v>
      </c>
      <c r="M3688" s="11">
        <v>0</v>
      </c>
      <c r="N3688" s="11"/>
      <c r="O3688" s="11"/>
    </row>
    <row r="3689" spans="1:15" x14ac:dyDescent="0.35">
      <c r="A3689" s="10" t="str">
        <f t="shared" si="121"/>
        <v>CONSUMO PER CAPITA (kg ó litros por individuo)Bebidas VegetalesNIVEL MEDIO BAJO</v>
      </c>
      <c r="B3689" s="10">
        <v>0</v>
      </c>
      <c r="C3689" s="10">
        <v>0</v>
      </c>
      <c r="D3689" s="10" t="s">
        <v>206</v>
      </c>
      <c r="E3689" s="84">
        <v>0.20994389609231157</v>
      </c>
      <c r="F3689" s="84">
        <v>0.20589995393657798</v>
      </c>
      <c r="G3689" s="84">
        <v>0.30648420680140892</v>
      </c>
      <c r="H3689" s="11">
        <v>0</v>
      </c>
      <c r="I3689" s="11">
        <v>0</v>
      </c>
      <c r="J3689" s="11">
        <v>0</v>
      </c>
      <c r="K3689" s="11">
        <v>0</v>
      </c>
      <c r="L3689" s="11">
        <v>0</v>
      </c>
      <c r="M3689" s="11">
        <v>0</v>
      </c>
      <c r="N3689" s="11"/>
      <c r="O3689" s="11"/>
    </row>
    <row r="3690" spans="1:15" x14ac:dyDescent="0.35">
      <c r="A3690" s="10" t="str">
        <f t="shared" si="121"/>
        <v>CONSUMO PER CAPITA (kg ó litros por individuo)Bebidas VegetalesNIVEL BAJO</v>
      </c>
      <c r="B3690" s="10">
        <v>0</v>
      </c>
      <c r="C3690" s="10">
        <v>0</v>
      </c>
      <c r="D3690" s="10" t="s">
        <v>207</v>
      </c>
      <c r="E3690" s="84">
        <v>0.17213428433758593</v>
      </c>
      <c r="F3690" s="84">
        <v>0.60459290491713258</v>
      </c>
      <c r="G3690" s="84">
        <v>0.76266551559761342</v>
      </c>
      <c r="H3690" s="11">
        <v>0</v>
      </c>
      <c r="I3690" s="11">
        <v>0</v>
      </c>
      <c r="J3690" s="11">
        <v>0</v>
      </c>
      <c r="K3690" s="11">
        <v>0</v>
      </c>
      <c r="L3690" s="11">
        <v>0</v>
      </c>
      <c r="M3690" s="11">
        <v>0</v>
      </c>
      <c r="N3690" s="11"/>
      <c r="O3690" s="11"/>
    </row>
    <row r="3691" spans="1:15" x14ac:dyDescent="0.35">
      <c r="A3691" s="10" t="str">
        <f t="shared" si="121"/>
        <v>CONSUMO PER CAPITA (kg ó litros por individuo)Bebidas VegetalesHOMBRE</v>
      </c>
      <c r="B3691" s="10">
        <v>0</v>
      </c>
      <c r="C3691" s="10">
        <v>0</v>
      </c>
      <c r="D3691" s="10" t="s">
        <v>17</v>
      </c>
      <c r="E3691" s="84">
        <v>0.16270131261264459</v>
      </c>
      <c r="F3691" s="84">
        <v>0.17587973795727876</v>
      </c>
      <c r="G3691" s="84">
        <v>0.22414322672352194</v>
      </c>
      <c r="H3691" s="11">
        <v>0</v>
      </c>
      <c r="I3691" s="11">
        <v>0</v>
      </c>
      <c r="J3691" s="11">
        <v>0</v>
      </c>
      <c r="K3691" s="11">
        <v>0</v>
      </c>
      <c r="L3691" s="11">
        <v>0</v>
      </c>
      <c r="M3691" s="11">
        <v>0</v>
      </c>
      <c r="N3691" s="11"/>
      <c r="O3691" s="11"/>
    </row>
    <row r="3692" spans="1:15" x14ac:dyDescent="0.35">
      <c r="A3692" s="10" t="str">
        <f t="shared" si="121"/>
        <v>CONSUMO PER CAPITA (kg ó litros por individuo)Bebidas VegetalesMUJER</v>
      </c>
      <c r="B3692" s="10">
        <v>0</v>
      </c>
      <c r="C3692" s="10">
        <v>0</v>
      </c>
      <c r="D3692" s="10" t="s">
        <v>18</v>
      </c>
      <c r="E3692" s="84">
        <v>0.35662383451106405</v>
      </c>
      <c r="F3692" s="84">
        <v>0.56948099888027304</v>
      </c>
      <c r="G3692" s="84">
        <v>0.53661879648058841</v>
      </c>
      <c r="H3692" s="11">
        <v>0</v>
      </c>
      <c r="I3692" s="11">
        <v>0</v>
      </c>
      <c r="J3692" s="11">
        <v>0</v>
      </c>
      <c r="K3692" s="11">
        <v>0</v>
      </c>
      <c r="L3692" s="11">
        <v>0</v>
      </c>
      <c r="M3692" s="11">
        <v>0</v>
      </c>
      <c r="N3692" s="11"/>
      <c r="O3692" s="11"/>
    </row>
    <row r="3693" spans="1:15" x14ac:dyDescent="0.35">
      <c r="A3693" s="10" t="str">
        <f>$B$3423&amp;$C$3693&amp;D3693</f>
        <v>CONSUMO PER CAPITA (kg ó litros por individuo)InfusionesT.ESPAÑA</v>
      </c>
      <c r="B3693" s="10">
        <v>0</v>
      </c>
      <c r="C3693" s="10" t="s">
        <v>122</v>
      </c>
      <c r="D3693" s="10" t="s">
        <v>32</v>
      </c>
      <c r="E3693" s="84">
        <v>0.40197269632491012</v>
      </c>
      <c r="F3693" s="84">
        <v>0.37430165146163796</v>
      </c>
      <c r="G3693" s="84">
        <v>0.36371090620653229</v>
      </c>
      <c r="H3693" s="11">
        <v>0</v>
      </c>
      <c r="I3693" s="11">
        <v>0</v>
      </c>
      <c r="J3693" s="11">
        <v>0</v>
      </c>
      <c r="K3693" s="11">
        <v>0</v>
      </c>
      <c r="L3693" s="11">
        <v>0</v>
      </c>
      <c r="M3693" s="11">
        <v>0</v>
      </c>
      <c r="N3693" s="11"/>
      <c r="O3693" s="11"/>
    </row>
    <row r="3694" spans="1:15" x14ac:dyDescent="0.35">
      <c r="A3694" s="10" t="str">
        <f t="shared" ref="A3694:A3722" si="122">$B$3423&amp;$C$3693&amp;D3694</f>
        <v>CONSUMO PER CAPITA (kg ó litros por individuo)InfusionesBCN AM</v>
      </c>
      <c r="B3694" s="10">
        <v>0</v>
      </c>
      <c r="C3694" s="10">
        <v>0</v>
      </c>
      <c r="D3694" s="10" t="s">
        <v>1</v>
      </c>
      <c r="E3694" s="84">
        <v>0.46989306501083772</v>
      </c>
      <c r="F3694" s="84">
        <v>0.35158287992457188</v>
      </c>
      <c r="G3694" s="84">
        <v>0.36229852900457876</v>
      </c>
      <c r="H3694" s="11">
        <v>0</v>
      </c>
      <c r="I3694" s="11">
        <v>0</v>
      </c>
      <c r="J3694" s="11">
        <v>0</v>
      </c>
      <c r="K3694" s="11">
        <v>0</v>
      </c>
      <c r="L3694" s="11">
        <v>0</v>
      </c>
      <c r="M3694" s="11">
        <v>0</v>
      </c>
      <c r="N3694" s="11"/>
      <c r="O3694" s="11"/>
    </row>
    <row r="3695" spans="1:15" x14ac:dyDescent="0.35">
      <c r="A3695" s="10" t="str">
        <f t="shared" si="122"/>
        <v>CONSUMO PER CAPITA (kg ó litros por individuo)InfusionesREST.CAT ARAGON</v>
      </c>
      <c r="B3695" s="10">
        <v>0</v>
      </c>
      <c r="C3695" s="10">
        <v>0</v>
      </c>
      <c r="D3695" s="10" t="s">
        <v>2</v>
      </c>
      <c r="E3695" s="84">
        <v>0.38726165303733034</v>
      </c>
      <c r="F3695" s="84">
        <v>0.40298628492235578</v>
      </c>
      <c r="G3695" s="84">
        <v>0.39568893221136703</v>
      </c>
      <c r="H3695" s="11">
        <v>0</v>
      </c>
      <c r="I3695" s="11">
        <v>0</v>
      </c>
      <c r="J3695" s="11">
        <v>0</v>
      </c>
      <c r="K3695" s="11">
        <v>0</v>
      </c>
      <c r="L3695" s="11">
        <v>0</v>
      </c>
      <c r="M3695" s="11">
        <v>0</v>
      </c>
      <c r="N3695" s="11"/>
      <c r="O3695" s="11"/>
    </row>
    <row r="3696" spans="1:15" x14ac:dyDescent="0.35">
      <c r="A3696" s="10" t="str">
        <f t="shared" si="122"/>
        <v>CONSUMO PER CAPITA (kg ó litros por individuo)InfusionesLEVANTE</v>
      </c>
      <c r="B3696" s="10">
        <v>0</v>
      </c>
      <c r="C3696" s="10">
        <v>0</v>
      </c>
      <c r="D3696" s="10" t="s">
        <v>3</v>
      </c>
      <c r="E3696" s="84">
        <v>0.44327620253157762</v>
      </c>
      <c r="F3696" s="84">
        <v>0.39642725761818653</v>
      </c>
      <c r="G3696" s="84">
        <v>0.35289088371431704</v>
      </c>
      <c r="H3696" s="11">
        <v>0</v>
      </c>
      <c r="I3696" s="11">
        <v>0</v>
      </c>
      <c r="J3696" s="11">
        <v>0</v>
      </c>
      <c r="K3696" s="11">
        <v>0</v>
      </c>
      <c r="L3696" s="11">
        <v>0</v>
      </c>
      <c r="M3696" s="11">
        <v>0</v>
      </c>
      <c r="N3696" s="11"/>
      <c r="O3696" s="11"/>
    </row>
    <row r="3697" spans="1:15" x14ac:dyDescent="0.35">
      <c r="A3697" s="10" t="str">
        <f t="shared" si="122"/>
        <v>CONSUMO PER CAPITA (kg ó litros por individuo)InfusionesANDALUCIA</v>
      </c>
      <c r="B3697" s="10">
        <v>0</v>
      </c>
      <c r="C3697" s="10">
        <v>0</v>
      </c>
      <c r="D3697" s="10" t="s">
        <v>4</v>
      </c>
      <c r="E3697" s="84">
        <v>0.34483053173808709</v>
      </c>
      <c r="F3697" s="84">
        <v>0.33728569839538758</v>
      </c>
      <c r="G3697" s="84">
        <v>0.30005672276925682</v>
      </c>
      <c r="H3697" s="11">
        <v>0</v>
      </c>
      <c r="I3697" s="11">
        <v>0</v>
      </c>
      <c r="J3697" s="11">
        <v>0</v>
      </c>
      <c r="K3697" s="11">
        <v>0</v>
      </c>
      <c r="L3697" s="11">
        <v>0</v>
      </c>
      <c r="M3697" s="11">
        <v>0</v>
      </c>
      <c r="N3697" s="11"/>
      <c r="O3697" s="11"/>
    </row>
    <row r="3698" spans="1:15" x14ac:dyDescent="0.35">
      <c r="A3698" s="10" t="str">
        <f t="shared" si="122"/>
        <v>CONSUMO PER CAPITA (kg ó litros por individuo)InfusionesMDD AM</v>
      </c>
      <c r="B3698" s="10">
        <v>0</v>
      </c>
      <c r="C3698" s="10">
        <v>0</v>
      </c>
      <c r="D3698" s="10" t="s">
        <v>5</v>
      </c>
      <c r="E3698" s="84">
        <v>0.40607114586638465</v>
      </c>
      <c r="F3698" s="84">
        <v>0.3784507295105719</v>
      </c>
      <c r="G3698" s="84">
        <v>0.34167522018620583</v>
      </c>
      <c r="H3698" s="11">
        <v>0</v>
      </c>
      <c r="I3698" s="11">
        <v>0</v>
      </c>
      <c r="J3698" s="11">
        <v>0</v>
      </c>
      <c r="K3698" s="11">
        <v>0</v>
      </c>
      <c r="L3698" s="11">
        <v>0</v>
      </c>
      <c r="M3698" s="11">
        <v>0</v>
      </c>
      <c r="N3698" s="11"/>
      <c r="O3698" s="11"/>
    </row>
    <row r="3699" spans="1:15" x14ac:dyDescent="0.35">
      <c r="A3699" s="10" t="str">
        <f t="shared" si="122"/>
        <v>CONSUMO PER CAPITA (kg ó litros por individuo)InfusionesRTO CENTRO</v>
      </c>
      <c r="B3699" s="10">
        <v>0</v>
      </c>
      <c r="C3699" s="10">
        <v>0</v>
      </c>
      <c r="D3699" s="10" t="s">
        <v>6</v>
      </c>
      <c r="E3699" s="84">
        <v>0.20273154289347464</v>
      </c>
      <c r="F3699" s="84">
        <v>0.1735534065094205</v>
      </c>
      <c r="G3699" s="84">
        <v>0.23217992501581483</v>
      </c>
      <c r="H3699" s="11">
        <v>0</v>
      </c>
      <c r="I3699" s="11">
        <v>0</v>
      </c>
      <c r="J3699" s="11">
        <v>0</v>
      </c>
      <c r="K3699" s="11">
        <v>0</v>
      </c>
      <c r="L3699" s="11">
        <v>0</v>
      </c>
      <c r="M3699" s="11">
        <v>0</v>
      </c>
      <c r="N3699" s="11"/>
      <c r="O3699" s="11"/>
    </row>
    <row r="3700" spans="1:15" x14ac:dyDescent="0.35">
      <c r="A3700" s="10" t="str">
        <f t="shared" si="122"/>
        <v>CONSUMO PER CAPITA (kg ó litros por individuo)InfusionesNORTE-CENTRO</v>
      </c>
      <c r="B3700" s="10">
        <v>0</v>
      </c>
      <c r="C3700" s="10">
        <v>0</v>
      </c>
      <c r="D3700" s="10" t="s">
        <v>7</v>
      </c>
      <c r="E3700" s="84">
        <v>0.40822456027488968</v>
      </c>
      <c r="F3700" s="84">
        <v>0.39960640768502315</v>
      </c>
      <c r="G3700" s="84">
        <v>0.40553520054586412</v>
      </c>
      <c r="H3700" s="11">
        <v>0</v>
      </c>
      <c r="I3700" s="11">
        <v>0</v>
      </c>
      <c r="J3700" s="11">
        <v>0</v>
      </c>
      <c r="K3700" s="11">
        <v>0</v>
      </c>
      <c r="L3700" s="11">
        <v>0</v>
      </c>
      <c r="M3700" s="11">
        <v>0</v>
      </c>
      <c r="N3700" s="11"/>
      <c r="O3700" s="11"/>
    </row>
    <row r="3701" spans="1:15" x14ac:dyDescent="0.35">
      <c r="A3701" s="10" t="str">
        <f t="shared" si="122"/>
        <v>CONSUMO PER CAPITA (kg ó litros por individuo)InfusionesNOROESTE</v>
      </c>
      <c r="B3701" s="10">
        <v>0</v>
      </c>
      <c r="C3701" s="10">
        <v>0</v>
      </c>
      <c r="D3701" s="10" t="s">
        <v>8</v>
      </c>
      <c r="E3701" s="84">
        <v>0.60445450082398156</v>
      </c>
      <c r="F3701" s="84">
        <v>0.58335042385177527</v>
      </c>
      <c r="G3701" s="84">
        <v>0.61398093446111146</v>
      </c>
      <c r="H3701" s="11">
        <v>0</v>
      </c>
      <c r="I3701" s="11">
        <v>0</v>
      </c>
      <c r="J3701" s="11">
        <v>0</v>
      </c>
      <c r="K3701" s="11">
        <v>0</v>
      </c>
      <c r="L3701" s="11">
        <v>0</v>
      </c>
      <c r="M3701" s="11">
        <v>0</v>
      </c>
      <c r="N3701" s="11"/>
      <c r="O3701" s="11"/>
    </row>
    <row r="3702" spans="1:15" x14ac:dyDescent="0.35">
      <c r="A3702" s="10" t="str">
        <f t="shared" si="122"/>
        <v>CONSUMO PER CAPITA (kg ó litros por individuo)Infusiones&lt;2MIL</v>
      </c>
      <c r="B3702" s="10">
        <v>0</v>
      </c>
      <c r="C3702" s="10">
        <v>0</v>
      </c>
      <c r="D3702" s="10" t="s">
        <v>9</v>
      </c>
      <c r="E3702" s="84">
        <v>0.27704196655682373</v>
      </c>
      <c r="F3702" s="84">
        <v>0.25270999686740619</v>
      </c>
      <c r="G3702" s="84">
        <v>0.29500410974079222</v>
      </c>
      <c r="H3702" s="11">
        <v>0</v>
      </c>
      <c r="I3702" s="11">
        <v>0</v>
      </c>
      <c r="J3702" s="11">
        <v>0</v>
      </c>
      <c r="K3702" s="11">
        <v>0</v>
      </c>
      <c r="L3702" s="11">
        <v>0</v>
      </c>
      <c r="M3702" s="11">
        <v>0</v>
      </c>
      <c r="N3702" s="11"/>
      <c r="O3702" s="11"/>
    </row>
    <row r="3703" spans="1:15" x14ac:dyDescent="0.35">
      <c r="A3703" s="10" t="str">
        <f t="shared" si="122"/>
        <v>CONSUMO PER CAPITA (kg ó litros por individuo)Infusiones2-5MIL</v>
      </c>
      <c r="B3703" s="10">
        <v>0</v>
      </c>
      <c r="C3703" s="10">
        <v>0</v>
      </c>
      <c r="D3703" s="10" t="s">
        <v>10</v>
      </c>
      <c r="E3703" s="84">
        <v>0.24978378881592941</v>
      </c>
      <c r="F3703" s="84">
        <v>0.26508562044942718</v>
      </c>
      <c r="G3703" s="84">
        <v>0.2008084794962538</v>
      </c>
      <c r="H3703" s="11">
        <v>0</v>
      </c>
      <c r="I3703" s="11">
        <v>0</v>
      </c>
      <c r="J3703" s="11">
        <v>0</v>
      </c>
      <c r="K3703" s="11">
        <v>0</v>
      </c>
      <c r="L3703" s="11">
        <v>0</v>
      </c>
      <c r="M3703" s="11">
        <v>0</v>
      </c>
      <c r="N3703" s="11"/>
      <c r="O3703" s="11"/>
    </row>
    <row r="3704" spans="1:15" x14ac:dyDescent="0.35">
      <c r="A3704" s="10" t="str">
        <f t="shared" si="122"/>
        <v>CONSUMO PER CAPITA (kg ó litros por individuo)Infusiones5-10MIL</v>
      </c>
      <c r="B3704" s="10">
        <v>0</v>
      </c>
      <c r="C3704" s="10">
        <v>0</v>
      </c>
      <c r="D3704" s="10" t="s">
        <v>11</v>
      </c>
      <c r="E3704" s="84">
        <v>0.25641454743464454</v>
      </c>
      <c r="F3704" s="84">
        <v>0.24891536217265034</v>
      </c>
      <c r="G3704" s="84">
        <v>0.21500672249634767</v>
      </c>
      <c r="H3704" s="11">
        <v>0</v>
      </c>
      <c r="I3704" s="11">
        <v>0</v>
      </c>
      <c r="J3704" s="11">
        <v>0</v>
      </c>
      <c r="K3704" s="11">
        <v>0</v>
      </c>
      <c r="L3704" s="11">
        <v>0</v>
      </c>
      <c r="M3704" s="11">
        <v>0</v>
      </c>
      <c r="N3704" s="11"/>
      <c r="O3704" s="11"/>
    </row>
    <row r="3705" spans="1:15" x14ac:dyDescent="0.35">
      <c r="A3705" s="10" t="str">
        <f t="shared" si="122"/>
        <v>CONSUMO PER CAPITA (kg ó litros por individuo)Infusiones10-30MIL</v>
      </c>
      <c r="B3705" s="10">
        <v>0</v>
      </c>
      <c r="C3705" s="10">
        <v>0</v>
      </c>
      <c r="D3705" s="10" t="s">
        <v>12</v>
      </c>
      <c r="E3705" s="84">
        <v>0.37303941784525257</v>
      </c>
      <c r="F3705" s="84">
        <v>0.42853998846634611</v>
      </c>
      <c r="G3705" s="84">
        <v>0.44505940340133721</v>
      </c>
      <c r="H3705" s="11">
        <v>0</v>
      </c>
      <c r="I3705" s="11">
        <v>0</v>
      </c>
      <c r="J3705" s="11">
        <v>0</v>
      </c>
      <c r="K3705" s="11">
        <v>0</v>
      </c>
      <c r="L3705" s="11">
        <v>0</v>
      </c>
      <c r="M3705" s="11">
        <v>0</v>
      </c>
      <c r="N3705" s="11"/>
      <c r="O3705" s="11"/>
    </row>
    <row r="3706" spans="1:15" x14ac:dyDescent="0.35">
      <c r="A3706" s="10" t="str">
        <f t="shared" si="122"/>
        <v>CONSUMO PER CAPITA (kg ó litros por individuo)Infusiones30-100MIL</v>
      </c>
      <c r="B3706" s="10">
        <v>0</v>
      </c>
      <c r="C3706" s="10">
        <v>0</v>
      </c>
      <c r="D3706" s="10" t="s">
        <v>13</v>
      </c>
      <c r="E3706" s="84">
        <v>0.44091723818504847</v>
      </c>
      <c r="F3706" s="84">
        <v>0.4166501556150573</v>
      </c>
      <c r="G3706" s="84">
        <v>0.38082151561959127</v>
      </c>
      <c r="H3706" s="11">
        <v>0</v>
      </c>
      <c r="I3706" s="11">
        <v>0</v>
      </c>
      <c r="J3706" s="11">
        <v>0</v>
      </c>
      <c r="K3706" s="11">
        <v>0</v>
      </c>
      <c r="L3706" s="11">
        <v>0</v>
      </c>
      <c r="M3706" s="11">
        <v>0</v>
      </c>
      <c r="N3706" s="11"/>
      <c r="O3706" s="11"/>
    </row>
    <row r="3707" spans="1:15" x14ac:dyDescent="0.35">
      <c r="A3707" s="10" t="str">
        <f t="shared" si="122"/>
        <v>CONSUMO PER CAPITA (kg ó litros por individuo)Infusiones100-200MIL</v>
      </c>
      <c r="B3707" s="10">
        <v>0</v>
      </c>
      <c r="C3707" s="10">
        <v>0</v>
      </c>
      <c r="D3707" s="10" t="s">
        <v>14</v>
      </c>
      <c r="E3707" s="84">
        <v>0.40090730802131652</v>
      </c>
      <c r="F3707" s="84">
        <v>0.28187993931964317</v>
      </c>
      <c r="G3707" s="84">
        <v>0.33942619887295433</v>
      </c>
      <c r="H3707" s="11">
        <v>0</v>
      </c>
      <c r="I3707" s="11">
        <v>0</v>
      </c>
      <c r="J3707" s="11">
        <v>0</v>
      </c>
      <c r="K3707" s="11">
        <v>0</v>
      </c>
      <c r="L3707" s="11">
        <v>0</v>
      </c>
      <c r="M3707" s="11">
        <v>0</v>
      </c>
      <c r="N3707" s="11"/>
      <c r="O3707" s="11"/>
    </row>
    <row r="3708" spans="1:15" x14ac:dyDescent="0.35">
      <c r="A3708" s="10" t="str">
        <f t="shared" si="122"/>
        <v>CONSUMO PER CAPITA (kg ó litros por individuo)Infusiones200-500MIL</v>
      </c>
      <c r="B3708" s="10">
        <v>0</v>
      </c>
      <c r="C3708" s="10">
        <v>0</v>
      </c>
      <c r="D3708" s="10" t="s">
        <v>15</v>
      </c>
      <c r="E3708" s="84">
        <v>0.4973575300343111</v>
      </c>
      <c r="F3708" s="84">
        <v>0.43905863070756007</v>
      </c>
      <c r="G3708" s="84">
        <v>0.44224844817253983</v>
      </c>
      <c r="H3708" s="11">
        <v>0</v>
      </c>
      <c r="I3708" s="11">
        <v>0</v>
      </c>
      <c r="J3708" s="11">
        <v>0</v>
      </c>
      <c r="K3708" s="11">
        <v>0</v>
      </c>
      <c r="L3708" s="11">
        <v>0</v>
      </c>
      <c r="M3708" s="11">
        <v>0</v>
      </c>
      <c r="N3708" s="11"/>
      <c r="O3708" s="11"/>
    </row>
    <row r="3709" spans="1:15" x14ac:dyDescent="0.35">
      <c r="A3709" s="10" t="str">
        <f t="shared" si="122"/>
        <v>CONSUMO PER CAPITA (kg ó litros por individuo)Infusiones&gt;500MIL</v>
      </c>
      <c r="B3709" s="10">
        <v>0</v>
      </c>
      <c r="C3709" s="10">
        <v>0</v>
      </c>
      <c r="D3709" s="10" t="s">
        <v>16</v>
      </c>
      <c r="E3709" s="84">
        <v>0.4837754358319038</v>
      </c>
      <c r="F3709" s="84">
        <v>0.41432271867056319</v>
      </c>
      <c r="G3709" s="84">
        <v>0.37137443615518168</v>
      </c>
      <c r="H3709" s="11">
        <v>0</v>
      </c>
      <c r="I3709" s="11">
        <v>0</v>
      </c>
      <c r="J3709" s="11">
        <v>0</v>
      </c>
      <c r="K3709" s="11">
        <v>0</v>
      </c>
      <c r="L3709" s="11">
        <v>0</v>
      </c>
      <c r="M3709" s="11">
        <v>0</v>
      </c>
      <c r="N3709" s="11"/>
      <c r="O3709" s="11"/>
    </row>
    <row r="3710" spans="1:15" x14ac:dyDescent="0.35">
      <c r="A3710" s="10" t="str">
        <f t="shared" si="122"/>
        <v>CONSUMO PER CAPITA (kg ó litros por individuo)InfusionesDE 15 A 19 AÑOS</v>
      </c>
      <c r="B3710" s="10">
        <v>0</v>
      </c>
      <c r="C3710" s="10">
        <v>0</v>
      </c>
      <c r="D3710" s="10" t="s">
        <v>35</v>
      </c>
      <c r="E3710" s="84">
        <v>1.7594528191618389E-2</v>
      </c>
      <c r="F3710" s="84">
        <v>1.4025274646304209E-2</v>
      </c>
      <c r="G3710" s="84">
        <v>4.108257712463196E-2</v>
      </c>
      <c r="H3710" s="11">
        <v>0</v>
      </c>
      <c r="I3710" s="11">
        <v>0</v>
      </c>
      <c r="J3710" s="11">
        <v>0</v>
      </c>
      <c r="K3710" s="11">
        <v>0</v>
      </c>
      <c r="L3710" s="11">
        <v>0</v>
      </c>
      <c r="M3710" s="11">
        <v>0</v>
      </c>
      <c r="N3710" s="11"/>
      <c r="O3710" s="11"/>
    </row>
    <row r="3711" spans="1:15" x14ac:dyDescent="0.35">
      <c r="A3711" s="10" t="str">
        <f t="shared" si="122"/>
        <v>CONSUMO PER CAPITA (kg ó litros por individuo)InfusionesDE 20 A 24 AÑOS</v>
      </c>
      <c r="B3711" s="10">
        <v>0</v>
      </c>
      <c r="C3711" s="10">
        <v>0</v>
      </c>
      <c r="D3711" s="10" t="s">
        <v>36</v>
      </c>
      <c r="E3711" s="84">
        <v>0.18855688067844481</v>
      </c>
      <c r="F3711" s="84">
        <v>0.12971312103772295</v>
      </c>
      <c r="G3711" s="84">
        <v>0.10326394905389688</v>
      </c>
      <c r="H3711" s="11">
        <v>0</v>
      </c>
      <c r="I3711" s="11">
        <v>0</v>
      </c>
      <c r="J3711" s="11">
        <v>0</v>
      </c>
      <c r="K3711" s="11">
        <v>0</v>
      </c>
      <c r="L3711" s="11">
        <v>0</v>
      </c>
      <c r="M3711" s="11">
        <v>0</v>
      </c>
      <c r="N3711" s="11"/>
      <c r="O3711" s="11"/>
    </row>
    <row r="3712" spans="1:15" x14ac:dyDescent="0.35">
      <c r="A3712" s="10" t="str">
        <f t="shared" si="122"/>
        <v>CONSUMO PER CAPITA (kg ó litros por individuo)InfusionesDE 25 A 34 AÑOS</v>
      </c>
      <c r="B3712" s="10">
        <v>0</v>
      </c>
      <c r="C3712" s="10">
        <v>0</v>
      </c>
      <c r="D3712" s="10" t="s">
        <v>37</v>
      </c>
      <c r="E3712" s="84">
        <v>0.35894434091297295</v>
      </c>
      <c r="F3712" s="84">
        <v>0.2400466746777252</v>
      </c>
      <c r="G3712" s="84">
        <v>0.15480387012763466</v>
      </c>
      <c r="H3712" s="11">
        <v>0</v>
      </c>
      <c r="I3712" s="11">
        <v>0</v>
      </c>
      <c r="J3712" s="11">
        <v>0</v>
      </c>
      <c r="K3712" s="11">
        <v>0</v>
      </c>
      <c r="L3712" s="11">
        <v>0</v>
      </c>
      <c r="M3712" s="11">
        <v>0</v>
      </c>
      <c r="N3712" s="11"/>
      <c r="O3712" s="11"/>
    </row>
    <row r="3713" spans="1:15" x14ac:dyDescent="0.35">
      <c r="A3713" s="10" t="str">
        <f t="shared" si="122"/>
        <v>CONSUMO PER CAPITA (kg ó litros por individuo)InfusionesDE 35 A 49 AÑOS</v>
      </c>
      <c r="B3713" s="10">
        <v>0</v>
      </c>
      <c r="C3713" s="10">
        <v>0</v>
      </c>
      <c r="D3713" s="10" t="s">
        <v>38</v>
      </c>
      <c r="E3713" s="84">
        <v>0.33631599057177686</v>
      </c>
      <c r="F3713" s="84">
        <v>0.32798725200734269</v>
      </c>
      <c r="G3713" s="84">
        <v>0.31499436054105678</v>
      </c>
      <c r="H3713" s="11">
        <v>0</v>
      </c>
      <c r="I3713" s="11">
        <v>0</v>
      </c>
      <c r="J3713" s="11">
        <v>0</v>
      </c>
      <c r="K3713" s="11">
        <v>0</v>
      </c>
      <c r="L3713" s="11">
        <v>0</v>
      </c>
      <c r="M3713" s="11">
        <v>0</v>
      </c>
      <c r="N3713" s="11"/>
      <c r="O3713" s="11"/>
    </row>
    <row r="3714" spans="1:15" x14ac:dyDescent="0.35">
      <c r="A3714" s="10" t="str">
        <f t="shared" si="122"/>
        <v>CONSUMO PER CAPITA (kg ó litros por individuo)InfusionesDE 50 A 59 AÑOS</v>
      </c>
      <c r="B3714" s="10">
        <v>0</v>
      </c>
      <c r="C3714" s="10">
        <v>0</v>
      </c>
      <c r="D3714" s="10" t="s">
        <v>39</v>
      </c>
      <c r="E3714" s="84">
        <v>0.53219454891014106</v>
      </c>
      <c r="F3714" s="84">
        <v>0.51692580990447368</v>
      </c>
      <c r="G3714" s="84">
        <v>0.49809386923727145</v>
      </c>
      <c r="H3714" s="11">
        <v>0</v>
      </c>
      <c r="I3714" s="11">
        <v>0</v>
      </c>
      <c r="J3714" s="11">
        <v>0</v>
      </c>
      <c r="K3714" s="11">
        <v>0</v>
      </c>
      <c r="L3714" s="11">
        <v>0</v>
      </c>
      <c r="M3714" s="11">
        <v>0</v>
      </c>
      <c r="N3714" s="11"/>
      <c r="O3714" s="11"/>
    </row>
    <row r="3715" spans="1:15" x14ac:dyDescent="0.35">
      <c r="A3715" s="10" t="str">
        <f t="shared" si="122"/>
        <v>CONSUMO PER CAPITA (kg ó litros por individuo)InfusionesDE 60 A 75 AÑOS</v>
      </c>
      <c r="B3715" s="10">
        <v>0</v>
      </c>
      <c r="C3715" s="10">
        <v>0</v>
      </c>
      <c r="D3715" s="10" t="s">
        <v>40</v>
      </c>
      <c r="E3715" s="84">
        <v>0.5796347761419407</v>
      </c>
      <c r="F3715" s="84">
        <v>0.57466099646682756</v>
      </c>
      <c r="G3715" s="84">
        <v>0.61442270757970729</v>
      </c>
      <c r="H3715" s="11">
        <v>0</v>
      </c>
      <c r="I3715" s="11">
        <v>0</v>
      </c>
      <c r="J3715" s="11">
        <v>0</v>
      </c>
      <c r="K3715" s="11">
        <v>0</v>
      </c>
      <c r="L3715" s="11">
        <v>0</v>
      </c>
      <c r="M3715" s="11">
        <v>0</v>
      </c>
      <c r="N3715" s="11"/>
      <c r="O3715" s="11"/>
    </row>
    <row r="3716" spans="1:15" x14ac:dyDescent="0.35">
      <c r="A3716" s="10" t="str">
        <f t="shared" si="122"/>
        <v>CONSUMO PER CAPITA (kg ó litros por individuo)InfusionesNIVEL ALTO</v>
      </c>
      <c r="B3716" s="10">
        <v>0</v>
      </c>
      <c r="C3716" s="10">
        <v>0</v>
      </c>
      <c r="D3716" s="10" t="s">
        <v>203</v>
      </c>
      <c r="E3716" s="84">
        <v>0.48336347432426457</v>
      </c>
      <c r="F3716" s="84">
        <v>0.3947884567423422</v>
      </c>
      <c r="G3716" s="84">
        <v>0.37764210792377406</v>
      </c>
      <c r="H3716" s="11">
        <v>0</v>
      </c>
      <c r="I3716" s="11">
        <v>0</v>
      </c>
      <c r="J3716" s="11">
        <v>0</v>
      </c>
      <c r="K3716" s="11">
        <v>0</v>
      </c>
      <c r="L3716" s="11">
        <v>0</v>
      </c>
      <c r="M3716" s="11">
        <v>0</v>
      </c>
      <c r="N3716" s="11"/>
      <c r="O3716" s="11"/>
    </row>
    <row r="3717" spans="1:15" x14ac:dyDescent="0.35">
      <c r="A3717" s="10" t="str">
        <f t="shared" si="122"/>
        <v>CONSUMO PER CAPITA (kg ó litros por individuo)InfusionesNIVEL MEDIO ALTO</v>
      </c>
      <c r="B3717" s="10">
        <v>0</v>
      </c>
      <c r="C3717" s="10">
        <v>0</v>
      </c>
      <c r="D3717" s="10" t="s">
        <v>204</v>
      </c>
      <c r="E3717" s="84">
        <v>0.44615007216216923</v>
      </c>
      <c r="F3717" s="84">
        <v>0.39121509479688044</v>
      </c>
      <c r="G3717" s="84">
        <v>0.3514540700869247</v>
      </c>
      <c r="H3717" s="11">
        <v>0</v>
      </c>
      <c r="I3717" s="11">
        <v>0</v>
      </c>
      <c r="J3717" s="11">
        <v>0</v>
      </c>
      <c r="K3717" s="11">
        <v>0</v>
      </c>
      <c r="L3717" s="11">
        <v>0</v>
      </c>
      <c r="M3717" s="11">
        <v>0</v>
      </c>
      <c r="N3717" s="11"/>
      <c r="O3717" s="11"/>
    </row>
    <row r="3718" spans="1:15" x14ac:dyDescent="0.35">
      <c r="A3718" s="10" t="str">
        <f t="shared" si="122"/>
        <v>CONSUMO PER CAPITA (kg ó litros por individuo)InfusionesNIVEL MEDIO</v>
      </c>
      <c r="B3718" s="10">
        <v>0</v>
      </c>
      <c r="C3718" s="10">
        <v>0</v>
      </c>
      <c r="D3718" s="10" t="s">
        <v>205</v>
      </c>
      <c r="E3718" s="84">
        <v>0.35264258963370426</v>
      </c>
      <c r="F3718" s="84">
        <v>0.34801870002052937</v>
      </c>
      <c r="G3718" s="84">
        <v>0.34026130213457995</v>
      </c>
      <c r="H3718" s="11">
        <v>0</v>
      </c>
      <c r="I3718" s="11">
        <v>0</v>
      </c>
      <c r="J3718" s="11">
        <v>0</v>
      </c>
      <c r="K3718" s="11">
        <v>0</v>
      </c>
      <c r="L3718" s="11">
        <v>0</v>
      </c>
      <c r="M3718" s="11">
        <v>0</v>
      </c>
      <c r="N3718" s="11"/>
      <c r="O3718" s="11"/>
    </row>
    <row r="3719" spans="1:15" x14ac:dyDescent="0.35">
      <c r="A3719" s="10" t="str">
        <f t="shared" si="122"/>
        <v>CONSUMO PER CAPITA (kg ó litros por individuo)InfusionesNIVEL MEDIO BAJO</v>
      </c>
      <c r="B3719" s="10">
        <v>0</v>
      </c>
      <c r="C3719" s="10">
        <v>0</v>
      </c>
      <c r="D3719" s="10" t="s">
        <v>206</v>
      </c>
      <c r="E3719" s="84">
        <v>0.34890109336709141</v>
      </c>
      <c r="F3719" s="84">
        <v>0.30533525828255537</v>
      </c>
      <c r="G3719" s="84">
        <v>0.32817595964067087</v>
      </c>
      <c r="H3719" s="11">
        <v>0</v>
      </c>
      <c r="I3719" s="11">
        <v>0</v>
      </c>
      <c r="J3719" s="11">
        <v>0</v>
      </c>
      <c r="K3719" s="11">
        <v>0</v>
      </c>
      <c r="L3719" s="11">
        <v>0</v>
      </c>
      <c r="M3719" s="11">
        <v>0</v>
      </c>
      <c r="N3719" s="11"/>
      <c r="O3719" s="11"/>
    </row>
    <row r="3720" spans="1:15" x14ac:dyDescent="0.35">
      <c r="A3720" s="10" t="str">
        <f t="shared" si="122"/>
        <v>CONSUMO PER CAPITA (kg ó litros por individuo)InfusionesNIVEL BAJO</v>
      </c>
      <c r="B3720" s="10">
        <v>0</v>
      </c>
      <c r="C3720" s="10">
        <v>0</v>
      </c>
      <c r="D3720" s="10" t="s">
        <v>207</v>
      </c>
      <c r="E3720" s="84">
        <v>0.38154741508611406</v>
      </c>
      <c r="F3720" s="84">
        <v>0.41749939139052167</v>
      </c>
      <c r="G3720" s="84">
        <v>0.41042295053761246</v>
      </c>
      <c r="H3720" s="11">
        <v>0</v>
      </c>
      <c r="I3720" s="11">
        <v>0</v>
      </c>
      <c r="J3720" s="11">
        <v>0</v>
      </c>
      <c r="K3720" s="11">
        <v>0</v>
      </c>
      <c r="L3720" s="11">
        <v>0</v>
      </c>
      <c r="M3720" s="11">
        <v>0</v>
      </c>
      <c r="N3720" s="11"/>
      <c r="O3720" s="11"/>
    </row>
    <row r="3721" spans="1:15" x14ac:dyDescent="0.35">
      <c r="A3721" s="10" t="str">
        <f t="shared" si="122"/>
        <v>CONSUMO PER CAPITA (kg ó litros por individuo)InfusionesHOMBRE</v>
      </c>
      <c r="B3721" s="10">
        <v>0</v>
      </c>
      <c r="C3721" s="10">
        <v>0</v>
      </c>
      <c r="D3721" s="10" t="s">
        <v>17</v>
      </c>
      <c r="E3721" s="84">
        <v>0.36273564548534665</v>
      </c>
      <c r="F3721" s="84">
        <v>0.32795035097684166</v>
      </c>
      <c r="G3721" s="84">
        <v>0.31744947436504473</v>
      </c>
      <c r="H3721" s="11">
        <v>0</v>
      </c>
      <c r="I3721" s="11">
        <v>0</v>
      </c>
      <c r="J3721" s="11">
        <v>0</v>
      </c>
      <c r="K3721" s="11">
        <v>0</v>
      </c>
      <c r="L3721" s="11">
        <v>0</v>
      </c>
      <c r="M3721" s="11">
        <v>0</v>
      </c>
      <c r="N3721" s="11"/>
      <c r="O3721" s="11"/>
    </row>
    <row r="3722" spans="1:15" x14ac:dyDescent="0.35">
      <c r="A3722" s="10" t="str">
        <f t="shared" si="122"/>
        <v>CONSUMO PER CAPITA (kg ó litros por individuo)InfusionesMUJER</v>
      </c>
      <c r="B3722" s="10">
        <v>0</v>
      </c>
      <c r="C3722" s="10">
        <v>0</v>
      </c>
      <c r="D3722" s="10" t="s">
        <v>18</v>
      </c>
      <c r="E3722" s="84">
        <v>0.44080503057351744</v>
      </c>
      <c r="F3722" s="84">
        <v>0.42010055929800699</v>
      </c>
      <c r="G3722" s="84">
        <v>0.40937829879247212</v>
      </c>
      <c r="H3722" s="11">
        <v>0</v>
      </c>
      <c r="I3722" s="11">
        <v>0</v>
      </c>
      <c r="J3722" s="11">
        <v>0</v>
      </c>
      <c r="K3722" s="11">
        <v>0</v>
      </c>
      <c r="L3722" s="11">
        <v>0</v>
      </c>
      <c r="M3722" s="11">
        <v>0</v>
      </c>
      <c r="N3722" s="11"/>
      <c r="O3722" s="11"/>
    </row>
    <row r="3723" spans="1:15" x14ac:dyDescent="0.35">
      <c r="A3723" s="10" t="str">
        <f>$B$3423&amp;$C$3723&amp;D3723</f>
        <v>CONSUMO PER CAPITA (kg ó litros por individuo)Resto Bebidas CalienteT.ESPAÑA</v>
      </c>
      <c r="B3723" s="10">
        <v>0</v>
      </c>
      <c r="C3723" s="10" t="s">
        <v>123</v>
      </c>
      <c r="D3723" s="10" t="s">
        <v>32</v>
      </c>
      <c r="E3723" s="84">
        <v>0.29924694198729568</v>
      </c>
      <c r="F3723" s="84">
        <v>0.28054320217208978</v>
      </c>
      <c r="G3723" s="84">
        <v>0.25478481545072323</v>
      </c>
      <c r="H3723" s="11">
        <v>0</v>
      </c>
      <c r="I3723" s="11">
        <v>0</v>
      </c>
      <c r="J3723" s="11">
        <v>0</v>
      </c>
      <c r="K3723" s="11">
        <v>0</v>
      </c>
      <c r="L3723" s="11">
        <v>0</v>
      </c>
      <c r="M3723" s="11">
        <v>0</v>
      </c>
      <c r="N3723" s="11"/>
      <c r="O3723" s="11"/>
    </row>
    <row r="3724" spans="1:15" x14ac:dyDescent="0.35">
      <c r="A3724" s="10" t="str">
        <f t="shared" ref="A3724:A3752" si="123">$B$3423&amp;$C$3723&amp;D3724</f>
        <v>CONSUMO PER CAPITA (kg ó litros por individuo)Resto Bebidas CalienteBCN AM</v>
      </c>
      <c r="B3724" s="10">
        <v>0</v>
      </c>
      <c r="C3724" s="10">
        <v>0</v>
      </c>
      <c r="D3724" s="10" t="s">
        <v>1</v>
      </c>
      <c r="E3724" s="84">
        <v>0.31461253356298768</v>
      </c>
      <c r="F3724" s="84">
        <v>0.2756141698468822</v>
      </c>
      <c r="G3724" s="84">
        <v>0.27674943298687033</v>
      </c>
      <c r="H3724" s="11">
        <v>0</v>
      </c>
      <c r="I3724" s="11">
        <v>0</v>
      </c>
      <c r="J3724" s="11">
        <v>0</v>
      </c>
      <c r="K3724" s="11">
        <v>0</v>
      </c>
      <c r="L3724" s="11">
        <v>0</v>
      </c>
      <c r="M3724" s="11">
        <v>0</v>
      </c>
      <c r="N3724" s="11"/>
      <c r="O3724" s="11"/>
    </row>
    <row r="3725" spans="1:15" x14ac:dyDescent="0.35">
      <c r="A3725" s="10" t="str">
        <f t="shared" si="123"/>
        <v>CONSUMO PER CAPITA (kg ó litros por individuo)Resto Bebidas CalienteREST.CAT ARAGON</v>
      </c>
      <c r="B3725" s="10">
        <v>0</v>
      </c>
      <c r="C3725" s="10">
        <v>0</v>
      </c>
      <c r="D3725" s="10" t="s">
        <v>2</v>
      </c>
      <c r="E3725" s="84">
        <v>0.33547920394918895</v>
      </c>
      <c r="F3725" s="84">
        <v>0.32857410334740289</v>
      </c>
      <c r="G3725" s="84">
        <v>0.3032320789678164</v>
      </c>
      <c r="H3725" s="11">
        <v>0</v>
      </c>
      <c r="I3725" s="11">
        <v>0</v>
      </c>
      <c r="J3725" s="11">
        <v>0</v>
      </c>
      <c r="K3725" s="11">
        <v>0</v>
      </c>
      <c r="L3725" s="11">
        <v>0</v>
      </c>
      <c r="M3725" s="11">
        <v>0</v>
      </c>
      <c r="N3725" s="11"/>
      <c r="O3725" s="11"/>
    </row>
    <row r="3726" spans="1:15" x14ac:dyDescent="0.35">
      <c r="A3726" s="10" t="str">
        <f t="shared" si="123"/>
        <v>CONSUMO PER CAPITA (kg ó litros por individuo)Resto Bebidas CalienteLEVANTE</v>
      </c>
      <c r="B3726" s="10">
        <v>0</v>
      </c>
      <c r="C3726" s="10">
        <v>0</v>
      </c>
      <c r="D3726" s="10" t="s">
        <v>3</v>
      </c>
      <c r="E3726" s="84">
        <v>0.33884594181641137</v>
      </c>
      <c r="F3726" s="84">
        <v>0.27578426331129086</v>
      </c>
      <c r="G3726" s="84">
        <v>0.25337737115749753</v>
      </c>
      <c r="H3726" s="11">
        <v>0</v>
      </c>
      <c r="I3726" s="11">
        <v>0</v>
      </c>
      <c r="J3726" s="11">
        <v>0</v>
      </c>
      <c r="K3726" s="11">
        <v>0</v>
      </c>
      <c r="L3726" s="11">
        <v>0</v>
      </c>
      <c r="M3726" s="11">
        <v>0</v>
      </c>
      <c r="N3726" s="11"/>
      <c r="O3726" s="11"/>
    </row>
    <row r="3727" spans="1:15" x14ac:dyDescent="0.35">
      <c r="A3727" s="10" t="str">
        <f t="shared" si="123"/>
        <v>CONSUMO PER CAPITA (kg ó litros por individuo)Resto Bebidas CalienteANDALUCIA</v>
      </c>
      <c r="B3727" s="10">
        <v>0</v>
      </c>
      <c r="C3727" s="10">
        <v>0</v>
      </c>
      <c r="D3727" s="10" t="s">
        <v>4</v>
      </c>
      <c r="E3727" s="84">
        <v>0.29587482343082955</v>
      </c>
      <c r="F3727" s="84">
        <v>0.25729732922025539</v>
      </c>
      <c r="G3727" s="84">
        <v>0.27953746742690411</v>
      </c>
      <c r="H3727" s="11">
        <v>0</v>
      </c>
      <c r="I3727" s="11">
        <v>0</v>
      </c>
      <c r="J3727" s="11">
        <v>0</v>
      </c>
      <c r="K3727" s="11">
        <v>0</v>
      </c>
      <c r="L3727" s="11">
        <v>0</v>
      </c>
      <c r="M3727" s="11">
        <v>0</v>
      </c>
      <c r="N3727" s="11"/>
      <c r="O3727" s="11"/>
    </row>
    <row r="3728" spans="1:15" x14ac:dyDescent="0.35">
      <c r="A3728" s="10" t="str">
        <f t="shared" si="123"/>
        <v>CONSUMO PER CAPITA (kg ó litros por individuo)Resto Bebidas CalienteMDD AM</v>
      </c>
      <c r="B3728" s="10">
        <v>0</v>
      </c>
      <c r="C3728" s="10">
        <v>0</v>
      </c>
      <c r="D3728" s="10" t="s">
        <v>5</v>
      </c>
      <c r="E3728" s="84">
        <v>0.24069254467055839</v>
      </c>
      <c r="F3728" s="84">
        <v>0.22637585045814848</v>
      </c>
      <c r="G3728" s="84">
        <v>0.19524384182283605</v>
      </c>
      <c r="H3728" s="11">
        <v>0</v>
      </c>
      <c r="I3728" s="11">
        <v>0</v>
      </c>
      <c r="J3728" s="11">
        <v>0</v>
      </c>
      <c r="K3728" s="11">
        <v>0</v>
      </c>
      <c r="L3728" s="11">
        <v>0</v>
      </c>
      <c r="M3728" s="11">
        <v>0</v>
      </c>
      <c r="N3728" s="11"/>
      <c r="O3728" s="11"/>
    </row>
    <row r="3729" spans="1:15" x14ac:dyDescent="0.35">
      <c r="A3729" s="10" t="str">
        <f t="shared" si="123"/>
        <v>CONSUMO PER CAPITA (kg ó litros por individuo)Resto Bebidas CalienteRTO CENTRO</v>
      </c>
      <c r="B3729" s="10">
        <v>0</v>
      </c>
      <c r="C3729" s="10">
        <v>0</v>
      </c>
      <c r="D3729" s="10" t="s">
        <v>6</v>
      </c>
      <c r="E3729" s="84">
        <v>0.26119495666765685</v>
      </c>
      <c r="F3729" s="84">
        <v>0.24981817071051665</v>
      </c>
      <c r="G3729" s="84">
        <v>0.21343766311598578</v>
      </c>
      <c r="H3729" s="11">
        <v>0</v>
      </c>
      <c r="I3729" s="11">
        <v>0</v>
      </c>
      <c r="J3729" s="11">
        <v>0</v>
      </c>
      <c r="K3729" s="11">
        <v>0</v>
      </c>
      <c r="L3729" s="11">
        <v>0</v>
      </c>
      <c r="M3729" s="11">
        <v>0</v>
      </c>
      <c r="N3729" s="11"/>
      <c r="O3729" s="11"/>
    </row>
    <row r="3730" spans="1:15" x14ac:dyDescent="0.35">
      <c r="A3730" s="10" t="str">
        <f t="shared" si="123"/>
        <v>CONSUMO PER CAPITA (kg ó litros por individuo)Resto Bebidas CalienteNORTE-CENTRO</v>
      </c>
      <c r="B3730" s="10">
        <v>0</v>
      </c>
      <c r="C3730" s="10">
        <v>0</v>
      </c>
      <c r="D3730" s="10" t="s">
        <v>7</v>
      </c>
      <c r="E3730" s="84">
        <v>0.24064091413896552</v>
      </c>
      <c r="F3730" s="84">
        <v>0.21805782184631284</v>
      </c>
      <c r="G3730" s="84">
        <v>0.20427516616075372</v>
      </c>
      <c r="H3730" s="11">
        <v>0</v>
      </c>
      <c r="I3730" s="11">
        <v>0</v>
      </c>
      <c r="J3730" s="11">
        <v>0</v>
      </c>
      <c r="K3730" s="11">
        <v>0</v>
      </c>
      <c r="L3730" s="11">
        <v>0</v>
      </c>
      <c r="M3730" s="11">
        <v>0</v>
      </c>
      <c r="N3730" s="11"/>
      <c r="O3730" s="11"/>
    </row>
    <row r="3731" spans="1:15" x14ac:dyDescent="0.35">
      <c r="A3731" s="10" t="str">
        <f t="shared" si="123"/>
        <v>CONSUMO PER CAPITA (kg ó litros por individuo)Resto Bebidas CalienteNOROESTE</v>
      </c>
      <c r="B3731" s="10">
        <v>0</v>
      </c>
      <c r="C3731" s="10">
        <v>0</v>
      </c>
      <c r="D3731" s="10" t="s">
        <v>8</v>
      </c>
      <c r="E3731" s="84">
        <v>0.35765473175820162</v>
      </c>
      <c r="F3731" s="84">
        <v>0.45449755082823734</v>
      </c>
      <c r="G3731" s="84">
        <v>0.29190734365382881</v>
      </c>
      <c r="H3731" s="11">
        <v>0</v>
      </c>
      <c r="I3731" s="11">
        <v>0</v>
      </c>
      <c r="J3731" s="11">
        <v>0</v>
      </c>
      <c r="K3731" s="11">
        <v>0</v>
      </c>
      <c r="L3731" s="11">
        <v>0</v>
      </c>
      <c r="M3731" s="11">
        <v>0</v>
      </c>
      <c r="N3731" s="11"/>
      <c r="O3731" s="11"/>
    </row>
    <row r="3732" spans="1:15" x14ac:dyDescent="0.35">
      <c r="A3732" s="10" t="str">
        <f t="shared" si="123"/>
        <v>CONSUMO PER CAPITA (kg ó litros por individuo)Resto Bebidas Caliente&lt;2MIL</v>
      </c>
      <c r="B3732" s="10">
        <v>0</v>
      </c>
      <c r="C3732" s="10">
        <v>0</v>
      </c>
      <c r="D3732" s="10" t="s">
        <v>9</v>
      </c>
      <c r="E3732" s="84">
        <v>0.28785074704065061</v>
      </c>
      <c r="F3732" s="84">
        <v>0.26100561426722063</v>
      </c>
      <c r="G3732" s="84">
        <v>0.26617303632598349</v>
      </c>
      <c r="H3732" s="11">
        <v>0</v>
      </c>
      <c r="I3732" s="11">
        <v>0</v>
      </c>
      <c r="J3732" s="11">
        <v>0</v>
      </c>
      <c r="K3732" s="11">
        <v>0</v>
      </c>
      <c r="L3732" s="11">
        <v>0</v>
      </c>
      <c r="M3732" s="11">
        <v>0</v>
      </c>
      <c r="N3732" s="11"/>
      <c r="O3732" s="11"/>
    </row>
    <row r="3733" spans="1:15" x14ac:dyDescent="0.35">
      <c r="A3733" s="10" t="str">
        <f t="shared" si="123"/>
        <v>CONSUMO PER CAPITA (kg ó litros por individuo)Resto Bebidas Caliente2-5MIL</v>
      </c>
      <c r="B3733" s="10">
        <v>0</v>
      </c>
      <c r="C3733" s="10">
        <v>0</v>
      </c>
      <c r="D3733" s="10" t="s">
        <v>10</v>
      </c>
      <c r="E3733" s="84">
        <v>0.20166163344656932</v>
      </c>
      <c r="F3733" s="84">
        <v>0.20955785123718929</v>
      </c>
      <c r="G3733" s="84">
        <v>0.15912278372647609</v>
      </c>
      <c r="H3733" s="11">
        <v>0</v>
      </c>
      <c r="I3733" s="11">
        <v>0</v>
      </c>
      <c r="J3733" s="11">
        <v>0</v>
      </c>
      <c r="K3733" s="11">
        <v>0</v>
      </c>
      <c r="L3733" s="11">
        <v>0</v>
      </c>
      <c r="M3733" s="11">
        <v>0</v>
      </c>
      <c r="N3733" s="11"/>
      <c r="O3733" s="11"/>
    </row>
    <row r="3734" spans="1:15" x14ac:dyDescent="0.35">
      <c r="A3734" s="10" t="str">
        <f t="shared" si="123"/>
        <v>CONSUMO PER CAPITA (kg ó litros por individuo)Resto Bebidas Caliente5-10MIL</v>
      </c>
      <c r="B3734" s="10">
        <v>0</v>
      </c>
      <c r="C3734" s="10">
        <v>0</v>
      </c>
      <c r="D3734" s="10" t="s">
        <v>11</v>
      </c>
      <c r="E3734" s="84">
        <v>0.20051470425983511</v>
      </c>
      <c r="F3734" s="84">
        <v>0.17772612314289868</v>
      </c>
      <c r="G3734" s="84">
        <v>0.17324283888673889</v>
      </c>
      <c r="H3734" s="11">
        <v>0</v>
      </c>
      <c r="I3734" s="11">
        <v>0</v>
      </c>
      <c r="J3734" s="11">
        <v>0</v>
      </c>
      <c r="K3734" s="11">
        <v>0</v>
      </c>
      <c r="L3734" s="11">
        <v>0</v>
      </c>
      <c r="M3734" s="11">
        <v>0</v>
      </c>
      <c r="N3734" s="11"/>
      <c r="O3734" s="11"/>
    </row>
    <row r="3735" spans="1:15" x14ac:dyDescent="0.35">
      <c r="A3735" s="10" t="str">
        <f t="shared" si="123"/>
        <v>CONSUMO PER CAPITA (kg ó litros por individuo)Resto Bebidas Caliente10-30MIL</v>
      </c>
      <c r="B3735" s="10">
        <v>0</v>
      </c>
      <c r="C3735" s="10">
        <v>0</v>
      </c>
      <c r="D3735" s="10" t="s">
        <v>12</v>
      </c>
      <c r="E3735" s="84">
        <v>0.27952173218233839</v>
      </c>
      <c r="F3735" s="84">
        <v>0.26138459205308295</v>
      </c>
      <c r="G3735" s="84">
        <v>0.21595779236636437</v>
      </c>
      <c r="H3735" s="11">
        <v>0</v>
      </c>
      <c r="I3735" s="11">
        <v>0</v>
      </c>
      <c r="J3735" s="11">
        <v>0</v>
      </c>
      <c r="K3735" s="11">
        <v>0</v>
      </c>
      <c r="L3735" s="11">
        <v>0</v>
      </c>
      <c r="M3735" s="11">
        <v>0</v>
      </c>
      <c r="N3735" s="11"/>
      <c r="O3735" s="11"/>
    </row>
    <row r="3736" spans="1:15" x14ac:dyDescent="0.35">
      <c r="A3736" s="10" t="str">
        <f t="shared" si="123"/>
        <v>CONSUMO PER CAPITA (kg ó litros por individuo)Resto Bebidas Caliente30-100MIL</v>
      </c>
      <c r="B3736" s="10">
        <v>0</v>
      </c>
      <c r="C3736" s="10">
        <v>0</v>
      </c>
      <c r="D3736" s="10" t="s">
        <v>13</v>
      </c>
      <c r="E3736" s="84">
        <v>0.38924891298889092</v>
      </c>
      <c r="F3736" s="84">
        <v>0.35067264641268037</v>
      </c>
      <c r="G3736" s="84">
        <v>0.31197268326472127</v>
      </c>
      <c r="H3736" s="11">
        <v>0</v>
      </c>
      <c r="I3736" s="11">
        <v>0</v>
      </c>
      <c r="J3736" s="11">
        <v>0</v>
      </c>
      <c r="K3736" s="11">
        <v>0</v>
      </c>
      <c r="L3736" s="11">
        <v>0</v>
      </c>
      <c r="M3736" s="11">
        <v>0</v>
      </c>
      <c r="N3736" s="11"/>
      <c r="O3736" s="11"/>
    </row>
    <row r="3737" spans="1:15" x14ac:dyDescent="0.35">
      <c r="A3737" s="10" t="str">
        <f t="shared" si="123"/>
        <v>CONSUMO PER CAPITA (kg ó litros por individuo)Resto Bebidas Caliente100-200MIL</v>
      </c>
      <c r="B3737" s="10">
        <v>0</v>
      </c>
      <c r="C3737" s="10">
        <v>0</v>
      </c>
      <c r="D3737" s="10" t="s">
        <v>14</v>
      </c>
      <c r="E3737" s="84">
        <v>0.33915528776872894</v>
      </c>
      <c r="F3737" s="84">
        <v>0.29325107908820292</v>
      </c>
      <c r="G3737" s="84">
        <v>0.25975267125061041</v>
      </c>
      <c r="H3737" s="11">
        <v>0</v>
      </c>
      <c r="I3737" s="11">
        <v>0</v>
      </c>
      <c r="J3737" s="11">
        <v>0</v>
      </c>
      <c r="K3737" s="11">
        <v>0</v>
      </c>
      <c r="L3737" s="11">
        <v>0</v>
      </c>
      <c r="M3737" s="11">
        <v>0</v>
      </c>
      <c r="N3737" s="11"/>
      <c r="O3737" s="11"/>
    </row>
    <row r="3738" spans="1:15" x14ac:dyDescent="0.35">
      <c r="A3738" s="10" t="str">
        <f t="shared" si="123"/>
        <v>CONSUMO PER CAPITA (kg ó litros por individuo)Resto Bebidas Caliente200-500MIL</v>
      </c>
      <c r="B3738" s="10">
        <v>0</v>
      </c>
      <c r="C3738" s="10">
        <v>0</v>
      </c>
      <c r="D3738" s="10" t="s">
        <v>15</v>
      </c>
      <c r="E3738" s="84">
        <v>0.31240227710751817</v>
      </c>
      <c r="F3738" s="84">
        <v>0.29787424345969593</v>
      </c>
      <c r="G3738" s="84">
        <v>0.24591260013117042</v>
      </c>
      <c r="H3738" s="11">
        <v>0</v>
      </c>
      <c r="I3738" s="11">
        <v>0</v>
      </c>
      <c r="J3738" s="11">
        <v>0</v>
      </c>
      <c r="K3738" s="11">
        <v>0</v>
      </c>
      <c r="L3738" s="11">
        <v>0</v>
      </c>
      <c r="M3738" s="11">
        <v>0</v>
      </c>
      <c r="N3738" s="11"/>
      <c r="O3738" s="11"/>
    </row>
    <row r="3739" spans="1:15" x14ac:dyDescent="0.35">
      <c r="A3739" s="10" t="str">
        <f t="shared" si="123"/>
        <v>CONSUMO PER CAPITA (kg ó litros por individuo)Resto Bebidas Caliente&gt;500MIL</v>
      </c>
      <c r="B3739" s="10">
        <v>0</v>
      </c>
      <c r="C3739" s="10">
        <v>0</v>
      </c>
      <c r="D3739" s="10" t="s">
        <v>16</v>
      </c>
      <c r="E3739" s="84">
        <v>0.26624623757337385</v>
      </c>
      <c r="F3739" s="84">
        <v>0.27828830689103451</v>
      </c>
      <c r="G3739" s="84">
        <v>0.30362065287509687</v>
      </c>
      <c r="H3739" s="11">
        <v>0</v>
      </c>
      <c r="I3739" s="11">
        <v>0</v>
      </c>
      <c r="J3739" s="11">
        <v>0</v>
      </c>
      <c r="K3739" s="11">
        <v>0</v>
      </c>
      <c r="L3739" s="11">
        <v>0</v>
      </c>
      <c r="M3739" s="11">
        <v>0</v>
      </c>
      <c r="N3739" s="11"/>
      <c r="O3739" s="11"/>
    </row>
    <row r="3740" spans="1:15" x14ac:dyDescent="0.35">
      <c r="A3740" s="10" t="str">
        <f t="shared" si="123"/>
        <v>CONSUMO PER CAPITA (kg ó litros por individuo)Resto Bebidas CalienteDE 15 A 19 AÑOS</v>
      </c>
      <c r="B3740" s="10">
        <v>0</v>
      </c>
      <c r="C3740" s="10">
        <v>0</v>
      </c>
      <c r="D3740" s="10" t="s">
        <v>35</v>
      </c>
      <c r="E3740" s="84">
        <v>8.4468484825282991E-2</v>
      </c>
      <c r="F3740" s="84">
        <v>0.13390562200083836</v>
      </c>
      <c r="G3740" s="84">
        <v>7.5321808562563111E-2</v>
      </c>
      <c r="H3740" s="11">
        <v>0</v>
      </c>
      <c r="I3740" s="11">
        <v>0</v>
      </c>
      <c r="J3740" s="11">
        <v>0</v>
      </c>
      <c r="K3740" s="11">
        <v>0</v>
      </c>
      <c r="L3740" s="11">
        <v>0</v>
      </c>
      <c r="M3740" s="11">
        <v>0</v>
      </c>
      <c r="N3740" s="11"/>
      <c r="O3740" s="11"/>
    </row>
    <row r="3741" spans="1:15" x14ac:dyDescent="0.35">
      <c r="A3741" s="10" t="str">
        <f t="shared" si="123"/>
        <v>CONSUMO PER CAPITA (kg ó litros por individuo)Resto Bebidas CalienteDE 20 A 24 AÑOS</v>
      </c>
      <c r="B3741" s="10">
        <v>0</v>
      </c>
      <c r="C3741" s="10">
        <v>0</v>
      </c>
      <c r="D3741" s="10" t="s">
        <v>36</v>
      </c>
      <c r="E3741" s="84">
        <v>0.16199045056426542</v>
      </c>
      <c r="F3741" s="84">
        <v>0.11767974215779087</v>
      </c>
      <c r="G3741" s="84">
        <v>0.11015072171186453</v>
      </c>
      <c r="H3741" s="11">
        <v>0</v>
      </c>
      <c r="I3741" s="11">
        <v>0</v>
      </c>
      <c r="J3741" s="11">
        <v>0</v>
      </c>
      <c r="K3741" s="11">
        <v>0</v>
      </c>
      <c r="L3741" s="11">
        <v>0</v>
      </c>
      <c r="M3741" s="11">
        <v>0</v>
      </c>
      <c r="N3741" s="11"/>
      <c r="O3741" s="11"/>
    </row>
    <row r="3742" spans="1:15" x14ac:dyDescent="0.35">
      <c r="A3742" s="10" t="str">
        <f t="shared" si="123"/>
        <v>CONSUMO PER CAPITA (kg ó litros por individuo)Resto Bebidas CalienteDE 25 A 34 AÑOS</v>
      </c>
      <c r="B3742" s="10">
        <v>0</v>
      </c>
      <c r="C3742" s="10">
        <v>0</v>
      </c>
      <c r="D3742" s="10" t="s">
        <v>37</v>
      </c>
      <c r="E3742" s="84">
        <v>0.15872103933453474</v>
      </c>
      <c r="F3742" s="84">
        <v>0.15780257967540037</v>
      </c>
      <c r="G3742" s="84">
        <v>9.1388358829952498E-2</v>
      </c>
      <c r="H3742" s="11">
        <v>0</v>
      </c>
      <c r="I3742" s="11">
        <v>0</v>
      </c>
      <c r="J3742" s="11">
        <v>0</v>
      </c>
      <c r="K3742" s="11">
        <v>0</v>
      </c>
      <c r="L3742" s="11">
        <v>0</v>
      </c>
      <c r="M3742" s="11">
        <v>0</v>
      </c>
      <c r="N3742" s="11"/>
      <c r="O3742" s="11"/>
    </row>
    <row r="3743" spans="1:15" x14ac:dyDescent="0.35">
      <c r="A3743" s="10" t="str">
        <f t="shared" si="123"/>
        <v>CONSUMO PER CAPITA (kg ó litros por individuo)Resto Bebidas CalienteDE 35 A 49 AÑOS</v>
      </c>
      <c r="B3743" s="10">
        <v>0</v>
      </c>
      <c r="C3743" s="10">
        <v>0</v>
      </c>
      <c r="D3743" s="10" t="s">
        <v>38</v>
      </c>
      <c r="E3743" s="84">
        <v>0.25269586959198992</v>
      </c>
      <c r="F3743" s="84">
        <v>0.23056434698187953</v>
      </c>
      <c r="G3743" s="84">
        <v>0.22330096230169066</v>
      </c>
      <c r="H3743" s="11">
        <v>0</v>
      </c>
      <c r="I3743" s="11">
        <v>0</v>
      </c>
      <c r="J3743" s="11">
        <v>0</v>
      </c>
      <c r="K3743" s="11">
        <v>0</v>
      </c>
      <c r="L3743" s="11">
        <v>0</v>
      </c>
      <c r="M3743" s="11">
        <v>0</v>
      </c>
      <c r="N3743" s="11"/>
      <c r="O3743" s="11"/>
    </row>
    <row r="3744" spans="1:15" x14ac:dyDescent="0.35">
      <c r="A3744" s="10" t="str">
        <f t="shared" si="123"/>
        <v>CONSUMO PER CAPITA (kg ó litros por individuo)Resto Bebidas CalienteDE 50 A 59 AÑOS</v>
      </c>
      <c r="B3744" s="10">
        <v>0</v>
      </c>
      <c r="C3744" s="10">
        <v>0</v>
      </c>
      <c r="D3744" s="10" t="s">
        <v>39</v>
      </c>
      <c r="E3744" s="84">
        <v>0.33577156416936377</v>
      </c>
      <c r="F3744" s="84">
        <v>0.31012165731932356</v>
      </c>
      <c r="G3744" s="84">
        <v>0.27969812917681158</v>
      </c>
      <c r="H3744" s="11">
        <v>0</v>
      </c>
      <c r="I3744" s="11">
        <v>0</v>
      </c>
      <c r="J3744" s="11">
        <v>0</v>
      </c>
      <c r="K3744" s="11">
        <v>0</v>
      </c>
      <c r="L3744" s="11">
        <v>0</v>
      </c>
      <c r="M3744" s="11">
        <v>0</v>
      </c>
      <c r="N3744" s="11"/>
      <c r="O3744" s="11"/>
    </row>
    <row r="3745" spans="1:15" x14ac:dyDescent="0.35">
      <c r="A3745" s="10" t="str">
        <f t="shared" si="123"/>
        <v>CONSUMO PER CAPITA (kg ó litros por individuo)Resto Bebidas CalienteDE 60 A 75 AÑOS</v>
      </c>
      <c r="B3745" s="10">
        <v>0</v>
      </c>
      <c r="C3745" s="10">
        <v>0</v>
      </c>
      <c r="D3745" s="10" t="s">
        <v>40</v>
      </c>
      <c r="E3745" s="84">
        <v>0.52294244066870588</v>
      </c>
      <c r="F3745" s="84">
        <v>0.48864003985143517</v>
      </c>
      <c r="G3745" s="84">
        <v>0.47231665974308734</v>
      </c>
      <c r="H3745" s="11">
        <v>0</v>
      </c>
      <c r="I3745" s="11">
        <v>0</v>
      </c>
      <c r="J3745" s="11">
        <v>0</v>
      </c>
      <c r="K3745" s="11">
        <v>0</v>
      </c>
      <c r="L3745" s="11">
        <v>0</v>
      </c>
      <c r="M3745" s="11">
        <v>0</v>
      </c>
      <c r="N3745" s="11"/>
      <c r="O3745" s="11"/>
    </row>
    <row r="3746" spans="1:15" x14ac:dyDescent="0.35">
      <c r="A3746" s="10" t="str">
        <f t="shared" si="123"/>
        <v>CONSUMO PER CAPITA (kg ó litros por individuo)Resto Bebidas CalienteNIVEL ALTO</v>
      </c>
      <c r="B3746" s="10">
        <v>0</v>
      </c>
      <c r="C3746" s="10">
        <v>0</v>
      </c>
      <c r="D3746" s="10" t="s">
        <v>203</v>
      </c>
      <c r="E3746" s="84">
        <v>0.27483586639534885</v>
      </c>
      <c r="F3746" s="84">
        <v>0.28024794083891486</v>
      </c>
      <c r="G3746" s="84">
        <v>0.30755963164062644</v>
      </c>
      <c r="H3746" s="11">
        <v>0</v>
      </c>
      <c r="I3746" s="11">
        <v>0</v>
      </c>
      <c r="J3746" s="11">
        <v>0</v>
      </c>
      <c r="K3746" s="11">
        <v>0</v>
      </c>
      <c r="L3746" s="11">
        <v>0</v>
      </c>
      <c r="M3746" s="11">
        <v>0</v>
      </c>
      <c r="N3746" s="11"/>
      <c r="O3746" s="11"/>
    </row>
    <row r="3747" spans="1:15" x14ac:dyDescent="0.35">
      <c r="A3747" s="10" t="str">
        <f t="shared" si="123"/>
        <v>CONSUMO PER CAPITA (kg ó litros por individuo)Resto Bebidas CalienteNIVEL MEDIO ALTO</v>
      </c>
      <c r="B3747" s="10">
        <v>0</v>
      </c>
      <c r="C3747" s="10">
        <v>0</v>
      </c>
      <c r="D3747" s="10" t="s">
        <v>204</v>
      </c>
      <c r="E3747" s="84">
        <v>0.25497441120642805</v>
      </c>
      <c r="F3747" s="84">
        <v>0.2558615375718612</v>
      </c>
      <c r="G3747" s="84">
        <v>0.21839869563089956</v>
      </c>
      <c r="H3747" s="11">
        <v>0</v>
      </c>
      <c r="I3747" s="11">
        <v>0</v>
      </c>
      <c r="J3747" s="11">
        <v>0</v>
      </c>
      <c r="K3747" s="11">
        <v>0</v>
      </c>
      <c r="L3747" s="11">
        <v>0</v>
      </c>
      <c r="M3747" s="11">
        <v>0</v>
      </c>
      <c r="N3747" s="11"/>
      <c r="O3747" s="11"/>
    </row>
    <row r="3748" spans="1:15" x14ac:dyDescent="0.35">
      <c r="A3748" s="10" t="str">
        <f t="shared" si="123"/>
        <v>CONSUMO PER CAPITA (kg ó litros por individuo)Resto Bebidas CalienteNIVEL MEDIO</v>
      </c>
      <c r="B3748" s="10">
        <v>0</v>
      </c>
      <c r="C3748" s="10">
        <v>0</v>
      </c>
      <c r="D3748" s="10" t="s">
        <v>205</v>
      </c>
      <c r="E3748" s="84">
        <v>0.28012621044524044</v>
      </c>
      <c r="F3748" s="84">
        <v>0.26667552279619672</v>
      </c>
      <c r="G3748" s="84">
        <v>0.23873183470434184</v>
      </c>
      <c r="H3748" s="11">
        <v>0</v>
      </c>
      <c r="I3748" s="11">
        <v>0</v>
      </c>
      <c r="J3748" s="11">
        <v>0</v>
      </c>
      <c r="K3748" s="11">
        <v>0</v>
      </c>
      <c r="L3748" s="11">
        <v>0</v>
      </c>
      <c r="M3748" s="11">
        <v>0</v>
      </c>
      <c r="N3748" s="11"/>
      <c r="O3748" s="11"/>
    </row>
    <row r="3749" spans="1:15" x14ac:dyDescent="0.35">
      <c r="A3749" s="10" t="str">
        <f t="shared" si="123"/>
        <v>CONSUMO PER CAPITA (kg ó litros por individuo)Resto Bebidas CalienteNIVEL MEDIO BAJO</v>
      </c>
      <c r="B3749" s="10">
        <v>0</v>
      </c>
      <c r="C3749" s="10">
        <v>0</v>
      </c>
      <c r="D3749" s="10" t="s">
        <v>206</v>
      </c>
      <c r="E3749" s="84">
        <v>0.28949650675717198</v>
      </c>
      <c r="F3749" s="84">
        <v>0.21767004279812696</v>
      </c>
      <c r="G3749" s="84">
        <v>0.18481357979143739</v>
      </c>
      <c r="H3749" s="11">
        <v>0</v>
      </c>
      <c r="I3749" s="11">
        <v>0</v>
      </c>
      <c r="J3749" s="11">
        <v>0</v>
      </c>
      <c r="K3749" s="11">
        <v>0</v>
      </c>
      <c r="L3749" s="11">
        <v>0</v>
      </c>
      <c r="M3749" s="11">
        <v>0</v>
      </c>
      <c r="N3749" s="11"/>
      <c r="O3749" s="11"/>
    </row>
    <row r="3750" spans="1:15" x14ac:dyDescent="0.35">
      <c r="A3750" s="10" t="str">
        <f t="shared" si="123"/>
        <v>CONSUMO PER CAPITA (kg ó litros por individuo)Resto Bebidas CalienteNIVEL BAJO</v>
      </c>
      <c r="B3750" s="10">
        <v>0</v>
      </c>
      <c r="C3750" s="10">
        <v>0</v>
      </c>
      <c r="D3750" s="10" t="s">
        <v>207</v>
      </c>
      <c r="E3750" s="84">
        <v>0.38032193781050194</v>
      </c>
      <c r="F3750" s="84">
        <v>0.35408920347515233</v>
      </c>
      <c r="G3750" s="84">
        <v>0.29494453984192437</v>
      </c>
      <c r="H3750" s="11">
        <v>0</v>
      </c>
      <c r="I3750" s="11">
        <v>0</v>
      </c>
      <c r="J3750" s="11">
        <v>0</v>
      </c>
      <c r="K3750" s="11">
        <v>0</v>
      </c>
      <c r="L3750" s="11">
        <v>0</v>
      </c>
      <c r="M3750" s="11">
        <v>0</v>
      </c>
      <c r="N3750" s="11"/>
      <c r="O3750" s="11"/>
    </row>
    <row r="3751" spans="1:15" x14ac:dyDescent="0.35">
      <c r="A3751" s="10" t="str">
        <f t="shared" si="123"/>
        <v>CONSUMO PER CAPITA (kg ó litros por individuo)Resto Bebidas CalienteHOMBRE</v>
      </c>
      <c r="B3751" s="10">
        <v>0</v>
      </c>
      <c r="C3751" s="10">
        <v>0</v>
      </c>
      <c r="D3751" s="10" t="s">
        <v>17</v>
      </c>
      <c r="E3751" s="84">
        <v>0.28760574601614097</v>
      </c>
      <c r="F3751" s="84">
        <v>0.2560942964044659</v>
      </c>
      <c r="G3751" s="84">
        <v>0.24743741827536628</v>
      </c>
      <c r="H3751" s="11">
        <v>0</v>
      </c>
      <c r="I3751" s="11">
        <v>0</v>
      </c>
      <c r="J3751" s="11">
        <v>0</v>
      </c>
      <c r="K3751" s="11">
        <v>0</v>
      </c>
      <c r="L3751" s="11">
        <v>0</v>
      </c>
      <c r="M3751" s="11">
        <v>0</v>
      </c>
      <c r="N3751" s="11"/>
      <c r="O3751" s="11"/>
    </row>
    <row r="3752" spans="1:15" x14ac:dyDescent="0.35">
      <c r="A3752" s="10" t="str">
        <f t="shared" si="123"/>
        <v>CONSUMO PER CAPITA (kg ó litros por individuo)Resto Bebidas CalienteMUJER</v>
      </c>
      <c r="B3752" s="10">
        <v>0</v>
      </c>
      <c r="C3752" s="10">
        <v>0</v>
      </c>
      <c r="D3752" s="10" t="s">
        <v>18</v>
      </c>
      <c r="E3752" s="84">
        <v>0.31076827797764678</v>
      </c>
      <c r="F3752" s="84">
        <v>0.30470077960248115</v>
      </c>
      <c r="G3752" s="84">
        <v>0.26203785726735407</v>
      </c>
      <c r="H3752" s="11">
        <v>0</v>
      </c>
      <c r="I3752" s="11">
        <v>0</v>
      </c>
      <c r="J3752" s="11">
        <v>0</v>
      </c>
      <c r="K3752" s="11">
        <v>0</v>
      </c>
      <c r="L3752" s="11">
        <v>0</v>
      </c>
      <c r="M3752" s="11">
        <v>0</v>
      </c>
      <c r="N3752" s="11"/>
      <c r="O3752" s="11"/>
    </row>
    <row r="3753" spans="1:15" x14ac:dyDescent="0.35">
      <c r="A3753" s="10" t="str">
        <f>$B$3423&amp;$C$3753&amp;D3753</f>
        <v>CONSUMO PER CAPITA (kg ó litros por individuo).Total Bebidas FriasT.ESPAÑA</v>
      </c>
      <c r="B3753" s="10">
        <v>0</v>
      </c>
      <c r="C3753" s="10" t="s">
        <v>124</v>
      </c>
      <c r="D3753" s="10" t="s">
        <v>32</v>
      </c>
      <c r="E3753" s="84">
        <v>58.379997097522754</v>
      </c>
      <c r="F3753" s="84">
        <v>55.776831074722288</v>
      </c>
      <c r="G3753" s="84">
        <v>53.359611577909277</v>
      </c>
      <c r="H3753" s="11">
        <v>0</v>
      </c>
      <c r="I3753" s="11">
        <v>0</v>
      </c>
      <c r="J3753" s="11">
        <v>0</v>
      </c>
      <c r="K3753" s="11">
        <v>0</v>
      </c>
      <c r="L3753" s="11">
        <v>0</v>
      </c>
      <c r="M3753" s="11">
        <v>0</v>
      </c>
      <c r="N3753" s="11"/>
      <c r="O3753" s="11"/>
    </row>
    <row r="3754" spans="1:15" x14ac:dyDescent="0.35">
      <c r="A3754" s="10" t="str">
        <f t="shared" ref="A3754:A3782" si="124">$B$3423&amp;$C$3753&amp;D3754</f>
        <v>CONSUMO PER CAPITA (kg ó litros por individuo).Total Bebidas FriasBCN AM</v>
      </c>
      <c r="B3754" s="10">
        <v>0</v>
      </c>
      <c r="C3754" s="10">
        <v>0</v>
      </c>
      <c r="D3754" s="10" t="s">
        <v>1</v>
      </c>
      <c r="E3754" s="84">
        <v>54.519247712258284</v>
      </c>
      <c r="F3754" s="84">
        <v>56.702625169621626</v>
      </c>
      <c r="G3754" s="84">
        <v>53.155447810670388</v>
      </c>
      <c r="H3754" s="11">
        <v>0</v>
      </c>
      <c r="I3754" s="11">
        <v>0</v>
      </c>
      <c r="J3754" s="11">
        <v>0</v>
      </c>
      <c r="K3754" s="11">
        <v>0</v>
      </c>
      <c r="L3754" s="11">
        <v>0</v>
      </c>
      <c r="M3754" s="11">
        <v>0</v>
      </c>
      <c r="N3754" s="11"/>
      <c r="O3754" s="11"/>
    </row>
    <row r="3755" spans="1:15" x14ac:dyDescent="0.35">
      <c r="A3755" s="10" t="str">
        <f t="shared" si="124"/>
        <v>CONSUMO PER CAPITA (kg ó litros por individuo).Total Bebidas FriasREST.CAT ARAGON</v>
      </c>
      <c r="B3755" s="10">
        <v>0</v>
      </c>
      <c r="C3755" s="10">
        <v>0</v>
      </c>
      <c r="D3755" s="10" t="s">
        <v>2</v>
      </c>
      <c r="E3755" s="84">
        <v>54.966131253840494</v>
      </c>
      <c r="F3755" s="84">
        <v>54.848154140893783</v>
      </c>
      <c r="G3755" s="84">
        <v>62.011898788737376</v>
      </c>
      <c r="H3755" s="11">
        <v>0</v>
      </c>
      <c r="I3755" s="11">
        <v>0</v>
      </c>
      <c r="J3755" s="11">
        <v>0</v>
      </c>
      <c r="K3755" s="11">
        <v>0</v>
      </c>
      <c r="L3755" s="11">
        <v>0</v>
      </c>
      <c r="M3755" s="11">
        <v>0</v>
      </c>
      <c r="N3755" s="11"/>
      <c r="O3755" s="11"/>
    </row>
    <row r="3756" spans="1:15" x14ac:dyDescent="0.35">
      <c r="A3756" s="10" t="str">
        <f t="shared" si="124"/>
        <v>CONSUMO PER CAPITA (kg ó litros por individuo).Total Bebidas FriasLEVANTE</v>
      </c>
      <c r="B3756" s="10">
        <v>0</v>
      </c>
      <c r="C3756" s="10">
        <v>0</v>
      </c>
      <c r="D3756" s="10" t="s">
        <v>3</v>
      </c>
      <c r="E3756" s="84">
        <v>55.785117667997632</v>
      </c>
      <c r="F3756" s="84">
        <v>53.135251357439188</v>
      </c>
      <c r="G3756" s="84">
        <v>46.581141881689852</v>
      </c>
      <c r="H3756" s="11">
        <v>0</v>
      </c>
      <c r="I3756" s="11">
        <v>0</v>
      </c>
      <c r="J3756" s="11">
        <v>0</v>
      </c>
      <c r="K3756" s="11">
        <v>0</v>
      </c>
      <c r="L3756" s="11">
        <v>0</v>
      </c>
      <c r="M3756" s="11">
        <v>0</v>
      </c>
      <c r="N3756" s="11"/>
      <c r="O3756" s="11"/>
    </row>
    <row r="3757" spans="1:15" x14ac:dyDescent="0.35">
      <c r="A3757" s="10" t="str">
        <f t="shared" si="124"/>
        <v>CONSUMO PER CAPITA (kg ó litros por individuo).Total Bebidas FriasANDALUCIA</v>
      </c>
      <c r="B3757" s="10">
        <v>0</v>
      </c>
      <c r="C3757" s="10">
        <v>0</v>
      </c>
      <c r="D3757" s="10" t="s">
        <v>4</v>
      </c>
      <c r="E3757" s="84">
        <v>59.281465174456642</v>
      </c>
      <c r="F3757" s="84">
        <v>52.571184752875297</v>
      </c>
      <c r="G3757" s="84">
        <v>52.131454721212869</v>
      </c>
      <c r="H3757" s="11">
        <v>0</v>
      </c>
      <c r="I3757" s="11">
        <v>0</v>
      </c>
      <c r="J3757" s="11">
        <v>0</v>
      </c>
      <c r="K3757" s="11">
        <v>0</v>
      </c>
      <c r="L3757" s="11">
        <v>0</v>
      </c>
      <c r="M3757" s="11">
        <v>0</v>
      </c>
      <c r="N3757" s="11"/>
      <c r="O3757" s="11"/>
    </row>
    <row r="3758" spans="1:15" x14ac:dyDescent="0.35">
      <c r="A3758" s="10" t="str">
        <f t="shared" si="124"/>
        <v>CONSUMO PER CAPITA (kg ó litros por individuo).Total Bebidas FriasMDD AM</v>
      </c>
      <c r="B3758" s="10">
        <v>0</v>
      </c>
      <c r="C3758" s="10">
        <v>0</v>
      </c>
      <c r="D3758" s="10" t="s">
        <v>5</v>
      </c>
      <c r="E3758" s="84">
        <v>59.119489234773447</v>
      </c>
      <c r="F3758" s="84">
        <v>55.540144894422475</v>
      </c>
      <c r="G3758" s="84">
        <v>51.086039175533607</v>
      </c>
      <c r="H3758" s="11">
        <v>0</v>
      </c>
      <c r="I3758" s="11">
        <v>0</v>
      </c>
      <c r="J3758" s="11">
        <v>0</v>
      </c>
      <c r="K3758" s="11">
        <v>0</v>
      </c>
      <c r="L3758" s="11">
        <v>0</v>
      </c>
      <c r="M3758" s="11">
        <v>0</v>
      </c>
      <c r="N3758" s="11"/>
      <c r="O3758" s="11"/>
    </row>
    <row r="3759" spans="1:15" x14ac:dyDescent="0.35">
      <c r="A3759" s="10" t="str">
        <f t="shared" si="124"/>
        <v>CONSUMO PER CAPITA (kg ó litros por individuo).Total Bebidas FriasRTO CENTRO</v>
      </c>
      <c r="B3759" s="10">
        <v>0</v>
      </c>
      <c r="C3759" s="10">
        <v>0</v>
      </c>
      <c r="D3759" s="10" t="s">
        <v>6</v>
      </c>
      <c r="E3759" s="84">
        <v>60.861560491800603</v>
      </c>
      <c r="F3759" s="84">
        <v>52.204768577364504</v>
      </c>
      <c r="G3759" s="84">
        <v>49.548219926706807</v>
      </c>
      <c r="H3759" s="11">
        <v>0</v>
      </c>
      <c r="I3759" s="11">
        <v>0</v>
      </c>
      <c r="J3759" s="11">
        <v>0</v>
      </c>
      <c r="K3759" s="11">
        <v>0</v>
      </c>
      <c r="L3759" s="11">
        <v>0</v>
      </c>
      <c r="M3759" s="11">
        <v>0</v>
      </c>
      <c r="N3759" s="11"/>
      <c r="O3759" s="11"/>
    </row>
    <row r="3760" spans="1:15" x14ac:dyDescent="0.35">
      <c r="A3760" s="10" t="str">
        <f t="shared" si="124"/>
        <v>CONSUMO PER CAPITA (kg ó litros por individuo).Total Bebidas FriasNORTE-CENTRO</v>
      </c>
      <c r="B3760" s="10">
        <v>0</v>
      </c>
      <c r="C3760" s="10">
        <v>0</v>
      </c>
      <c r="D3760" s="10" t="s">
        <v>7</v>
      </c>
      <c r="E3760" s="84">
        <v>59.054181313878601</v>
      </c>
      <c r="F3760" s="84">
        <v>57.34883543142805</v>
      </c>
      <c r="G3760" s="84">
        <v>54.206307002198301</v>
      </c>
      <c r="H3760" s="11">
        <v>0</v>
      </c>
      <c r="I3760" s="11">
        <v>0</v>
      </c>
      <c r="J3760" s="11">
        <v>0</v>
      </c>
      <c r="K3760" s="11">
        <v>0</v>
      </c>
      <c r="L3760" s="11">
        <v>0</v>
      </c>
      <c r="M3760" s="11">
        <v>0</v>
      </c>
      <c r="N3760" s="11"/>
      <c r="O3760" s="11"/>
    </row>
    <row r="3761" spans="1:15" x14ac:dyDescent="0.35">
      <c r="A3761" s="10" t="str">
        <f t="shared" si="124"/>
        <v>CONSUMO PER CAPITA (kg ó litros por individuo).Total Bebidas FriasNOROESTE</v>
      </c>
      <c r="B3761" s="10">
        <v>0</v>
      </c>
      <c r="C3761" s="10">
        <v>0</v>
      </c>
      <c r="D3761" s="10" t="s">
        <v>8</v>
      </c>
      <c r="E3761" s="84">
        <v>65.297973577410247</v>
      </c>
      <c r="F3761" s="84">
        <v>70.524468224207695</v>
      </c>
      <c r="G3761" s="84">
        <v>62.1149014493393</v>
      </c>
      <c r="H3761" s="11">
        <v>0</v>
      </c>
      <c r="I3761" s="11">
        <v>0</v>
      </c>
      <c r="J3761" s="11">
        <v>0</v>
      </c>
      <c r="K3761" s="11">
        <v>0</v>
      </c>
      <c r="L3761" s="11">
        <v>0</v>
      </c>
      <c r="M3761" s="11">
        <v>0</v>
      </c>
      <c r="N3761" s="11"/>
      <c r="O3761" s="11"/>
    </row>
    <row r="3762" spans="1:15" x14ac:dyDescent="0.35">
      <c r="A3762" s="10" t="str">
        <f t="shared" si="124"/>
        <v>CONSUMO PER CAPITA (kg ó litros por individuo).Total Bebidas Frias&lt;2MIL</v>
      </c>
      <c r="B3762" s="10">
        <v>0</v>
      </c>
      <c r="C3762" s="10">
        <v>0</v>
      </c>
      <c r="D3762" s="10" t="s">
        <v>9</v>
      </c>
      <c r="E3762" s="84">
        <v>56.266513312037901</v>
      </c>
      <c r="F3762" s="84">
        <v>53.327079725907517</v>
      </c>
      <c r="G3762" s="84">
        <v>51.062534718738547</v>
      </c>
      <c r="H3762" s="11">
        <v>0</v>
      </c>
      <c r="I3762" s="11">
        <v>0</v>
      </c>
      <c r="J3762" s="11">
        <v>0</v>
      </c>
      <c r="K3762" s="11">
        <v>0</v>
      </c>
      <c r="L3762" s="11">
        <v>0</v>
      </c>
      <c r="M3762" s="11">
        <v>0</v>
      </c>
      <c r="N3762" s="11"/>
      <c r="O3762" s="11"/>
    </row>
    <row r="3763" spans="1:15" x14ac:dyDescent="0.35">
      <c r="A3763" s="10" t="str">
        <f t="shared" si="124"/>
        <v>CONSUMO PER CAPITA (kg ó litros por individuo).Total Bebidas Frias2-5MIL</v>
      </c>
      <c r="B3763" s="10">
        <v>0</v>
      </c>
      <c r="C3763" s="10">
        <v>0</v>
      </c>
      <c r="D3763" s="10" t="s">
        <v>10</v>
      </c>
      <c r="E3763" s="84">
        <v>41.768106861425792</v>
      </c>
      <c r="F3763" s="84">
        <v>41.2209868353535</v>
      </c>
      <c r="G3763" s="84">
        <v>37.857137739986271</v>
      </c>
      <c r="H3763" s="11">
        <v>0</v>
      </c>
      <c r="I3763" s="11">
        <v>0</v>
      </c>
      <c r="J3763" s="11">
        <v>0</v>
      </c>
      <c r="K3763" s="11">
        <v>0</v>
      </c>
      <c r="L3763" s="11">
        <v>0</v>
      </c>
      <c r="M3763" s="11">
        <v>0</v>
      </c>
      <c r="N3763" s="11"/>
      <c r="O3763" s="11"/>
    </row>
    <row r="3764" spans="1:15" x14ac:dyDescent="0.35">
      <c r="A3764" s="10" t="str">
        <f t="shared" si="124"/>
        <v>CONSUMO PER CAPITA (kg ó litros por individuo).Total Bebidas Frias5-10MIL</v>
      </c>
      <c r="B3764" s="10">
        <v>0</v>
      </c>
      <c r="C3764" s="10">
        <v>0</v>
      </c>
      <c r="D3764" s="10" t="s">
        <v>11</v>
      </c>
      <c r="E3764" s="84">
        <v>55.826509626849337</v>
      </c>
      <c r="F3764" s="84">
        <v>53.760153198007124</v>
      </c>
      <c r="G3764" s="84">
        <v>50.746986978513732</v>
      </c>
      <c r="H3764" s="11">
        <v>0</v>
      </c>
      <c r="I3764" s="11">
        <v>0</v>
      </c>
      <c r="J3764" s="11">
        <v>0</v>
      </c>
      <c r="K3764" s="11">
        <v>0</v>
      </c>
      <c r="L3764" s="11">
        <v>0</v>
      </c>
      <c r="M3764" s="11">
        <v>0</v>
      </c>
      <c r="N3764" s="11"/>
      <c r="O3764" s="11"/>
    </row>
    <row r="3765" spans="1:15" x14ac:dyDescent="0.35">
      <c r="A3765" s="10" t="str">
        <f t="shared" si="124"/>
        <v>CONSUMO PER CAPITA (kg ó litros por individuo).Total Bebidas Frias10-30MIL</v>
      </c>
      <c r="B3765" s="10">
        <v>0</v>
      </c>
      <c r="C3765" s="10">
        <v>0</v>
      </c>
      <c r="D3765" s="10" t="s">
        <v>12</v>
      </c>
      <c r="E3765" s="84">
        <v>56.638556094525917</v>
      </c>
      <c r="F3765" s="84">
        <v>54.195508447602464</v>
      </c>
      <c r="G3765" s="84">
        <v>52.303793009006831</v>
      </c>
      <c r="H3765" s="11">
        <v>0</v>
      </c>
      <c r="I3765" s="11">
        <v>0</v>
      </c>
      <c r="J3765" s="11">
        <v>0</v>
      </c>
      <c r="K3765" s="11">
        <v>0</v>
      </c>
      <c r="L3765" s="11">
        <v>0</v>
      </c>
      <c r="M3765" s="11">
        <v>0</v>
      </c>
      <c r="N3765" s="11"/>
      <c r="O3765" s="11"/>
    </row>
    <row r="3766" spans="1:15" x14ac:dyDescent="0.35">
      <c r="A3766" s="10" t="str">
        <f t="shared" si="124"/>
        <v>CONSUMO PER CAPITA (kg ó litros por individuo).Total Bebidas Frias30-100MIL</v>
      </c>
      <c r="B3766" s="10">
        <v>0</v>
      </c>
      <c r="C3766" s="10">
        <v>0</v>
      </c>
      <c r="D3766" s="10" t="s">
        <v>13</v>
      </c>
      <c r="E3766" s="84">
        <v>56.092181019365817</v>
      </c>
      <c r="F3766" s="84">
        <v>52.22774223769806</v>
      </c>
      <c r="G3766" s="84">
        <v>54.291775494395573</v>
      </c>
      <c r="H3766" s="11">
        <v>0</v>
      </c>
      <c r="I3766" s="11">
        <v>0</v>
      </c>
      <c r="J3766" s="11">
        <v>0</v>
      </c>
      <c r="K3766" s="11">
        <v>0</v>
      </c>
      <c r="L3766" s="11">
        <v>0</v>
      </c>
      <c r="M3766" s="11">
        <v>0</v>
      </c>
      <c r="N3766" s="11"/>
      <c r="O3766" s="11"/>
    </row>
    <row r="3767" spans="1:15" x14ac:dyDescent="0.35">
      <c r="A3767" s="10" t="str">
        <f t="shared" si="124"/>
        <v>CONSUMO PER CAPITA (kg ó litros por individuo).Total Bebidas Frias100-200MIL</v>
      </c>
      <c r="B3767" s="10">
        <v>0</v>
      </c>
      <c r="C3767" s="10">
        <v>0</v>
      </c>
      <c r="D3767" s="10" t="s">
        <v>14</v>
      </c>
      <c r="E3767" s="84">
        <v>59.366083991387612</v>
      </c>
      <c r="F3767" s="84">
        <v>52.747886582972676</v>
      </c>
      <c r="G3767" s="84">
        <v>52.365455154538381</v>
      </c>
      <c r="H3767" s="11">
        <v>0</v>
      </c>
      <c r="I3767" s="11">
        <v>0</v>
      </c>
      <c r="J3767" s="11">
        <v>0</v>
      </c>
      <c r="K3767" s="11">
        <v>0</v>
      </c>
      <c r="L3767" s="11">
        <v>0</v>
      </c>
      <c r="M3767" s="11">
        <v>0</v>
      </c>
      <c r="N3767" s="11"/>
      <c r="O3767" s="11"/>
    </row>
    <row r="3768" spans="1:15" x14ac:dyDescent="0.35">
      <c r="A3768" s="10" t="str">
        <f t="shared" si="124"/>
        <v>CONSUMO PER CAPITA (kg ó litros por individuo).Total Bebidas Frias200-500MIL</v>
      </c>
      <c r="B3768" s="10">
        <v>0</v>
      </c>
      <c r="C3768" s="10">
        <v>0</v>
      </c>
      <c r="D3768" s="10" t="s">
        <v>15</v>
      </c>
      <c r="E3768" s="84">
        <v>62.230450133418998</v>
      </c>
      <c r="F3768" s="84">
        <v>64.071471323150675</v>
      </c>
      <c r="G3768" s="84">
        <v>57.432316672065326</v>
      </c>
      <c r="H3768" s="11">
        <v>0</v>
      </c>
      <c r="I3768" s="11">
        <v>0</v>
      </c>
      <c r="J3768" s="11">
        <v>0</v>
      </c>
      <c r="K3768" s="11">
        <v>0</v>
      </c>
      <c r="L3768" s="11">
        <v>0</v>
      </c>
      <c r="M3768" s="11">
        <v>0</v>
      </c>
      <c r="N3768" s="11"/>
      <c r="O3768" s="11"/>
    </row>
    <row r="3769" spans="1:15" x14ac:dyDescent="0.35">
      <c r="A3769" s="10" t="str">
        <f t="shared" si="124"/>
        <v>CONSUMO PER CAPITA (kg ó litros por individuo).Total Bebidas Frias&gt;500MIL</v>
      </c>
      <c r="B3769" s="10">
        <v>0</v>
      </c>
      <c r="C3769" s="10">
        <v>0</v>
      </c>
      <c r="D3769" s="10" t="s">
        <v>16</v>
      </c>
      <c r="E3769" s="84">
        <v>67.756184697353902</v>
      </c>
      <c r="F3769" s="84">
        <v>64.702647661916387</v>
      </c>
      <c r="G3769" s="84">
        <v>59.065368665567767</v>
      </c>
      <c r="H3769" s="11">
        <v>0</v>
      </c>
      <c r="I3769" s="11">
        <v>0</v>
      </c>
      <c r="J3769" s="11">
        <v>0</v>
      </c>
      <c r="K3769" s="11">
        <v>0</v>
      </c>
      <c r="L3769" s="11">
        <v>0</v>
      </c>
      <c r="M3769" s="11">
        <v>0</v>
      </c>
      <c r="N3769" s="11"/>
      <c r="O3769" s="11"/>
    </row>
    <row r="3770" spans="1:15" x14ac:dyDescent="0.35">
      <c r="A3770" s="10" t="str">
        <f t="shared" si="124"/>
        <v>CONSUMO PER CAPITA (kg ó litros por individuo).Total Bebidas FriasDE 15 A 19 AÑOS</v>
      </c>
      <c r="B3770" s="10">
        <v>0</v>
      </c>
      <c r="C3770" s="10">
        <v>0</v>
      </c>
      <c r="D3770" s="10" t="s">
        <v>35</v>
      </c>
      <c r="E3770" s="84">
        <v>20.646851493223362</v>
      </c>
      <c r="F3770" s="84">
        <v>17.385754399409201</v>
      </c>
      <c r="G3770" s="84">
        <v>13.462313430687539</v>
      </c>
      <c r="H3770" s="11">
        <v>0</v>
      </c>
      <c r="I3770" s="11">
        <v>0</v>
      </c>
      <c r="J3770" s="11">
        <v>0</v>
      </c>
      <c r="K3770" s="11">
        <v>0</v>
      </c>
      <c r="L3770" s="11">
        <v>0</v>
      </c>
      <c r="M3770" s="11">
        <v>0</v>
      </c>
      <c r="N3770" s="11"/>
      <c r="O3770" s="11"/>
    </row>
    <row r="3771" spans="1:15" x14ac:dyDescent="0.35">
      <c r="A3771" s="10" t="str">
        <f t="shared" si="124"/>
        <v>CONSUMO PER CAPITA (kg ó litros por individuo).Total Bebidas FriasDE 20 A 24 AÑOS</v>
      </c>
      <c r="B3771" s="10">
        <v>0</v>
      </c>
      <c r="C3771" s="10">
        <v>0</v>
      </c>
      <c r="D3771" s="10" t="s">
        <v>36</v>
      </c>
      <c r="E3771" s="84">
        <v>22.860131157743659</v>
      </c>
      <c r="F3771" s="84">
        <v>21.6010862878084</v>
      </c>
      <c r="G3771" s="84">
        <v>17.631093219318423</v>
      </c>
      <c r="H3771" s="11">
        <v>0</v>
      </c>
      <c r="I3771" s="11">
        <v>0</v>
      </c>
      <c r="J3771" s="11">
        <v>0</v>
      </c>
      <c r="K3771" s="11">
        <v>0</v>
      </c>
      <c r="L3771" s="11">
        <v>0</v>
      </c>
      <c r="M3771" s="11">
        <v>0</v>
      </c>
      <c r="N3771" s="11"/>
      <c r="O3771" s="11"/>
    </row>
    <row r="3772" spans="1:15" x14ac:dyDescent="0.35">
      <c r="A3772" s="10" t="str">
        <f t="shared" si="124"/>
        <v>CONSUMO PER CAPITA (kg ó litros por individuo).Total Bebidas FriasDE 25 A 34 AÑOS</v>
      </c>
      <c r="B3772" s="10">
        <v>0</v>
      </c>
      <c r="C3772" s="10">
        <v>0</v>
      </c>
      <c r="D3772" s="10" t="s">
        <v>37</v>
      </c>
      <c r="E3772" s="84">
        <v>30.807478174822659</v>
      </c>
      <c r="F3772" s="84">
        <v>29.114274620432607</v>
      </c>
      <c r="G3772" s="84">
        <v>24.062001970487231</v>
      </c>
      <c r="H3772" s="11">
        <v>0</v>
      </c>
      <c r="I3772" s="11">
        <v>0</v>
      </c>
      <c r="J3772" s="11">
        <v>0</v>
      </c>
      <c r="K3772" s="11">
        <v>0</v>
      </c>
      <c r="L3772" s="11">
        <v>0</v>
      </c>
      <c r="M3772" s="11">
        <v>0</v>
      </c>
      <c r="N3772" s="11"/>
      <c r="O3772" s="11"/>
    </row>
    <row r="3773" spans="1:15" x14ac:dyDescent="0.35">
      <c r="A3773" s="10" t="str">
        <f t="shared" si="124"/>
        <v>CONSUMO PER CAPITA (kg ó litros por individuo).Total Bebidas FriasDE 35 A 49 AÑOS</v>
      </c>
      <c r="B3773" s="10">
        <v>0</v>
      </c>
      <c r="C3773" s="10">
        <v>0</v>
      </c>
      <c r="D3773" s="10" t="s">
        <v>38</v>
      </c>
      <c r="E3773" s="84">
        <v>51.251332048327278</v>
      </c>
      <c r="F3773" s="84">
        <v>46.581714947435714</v>
      </c>
      <c r="G3773" s="84">
        <v>41.926443925457846</v>
      </c>
      <c r="H3773" s="11">
        <v>0</v>
      </c>
      <c r="I3773" s="11">
        <v>0</v>
      </c>
      <c r="J3773" s="11">
        <v>0</v>
      </c>
      <c r="K3773" s="11">
        <v>0</v>
      </c>
      <c r="L3773" s="11">
        <v>0</v>
      </c>
      <c r="M3773" s="11">
        <v>0</v>
      </c>
      <c r="N3773" s="11"/>
      <c r="O3773" s="11"/>
    </row>
    <row r="3774" spans="1:15" x14ac:dyDescent="0.35">
      <c r="A3774" s="10" t="str">
        <f t="shared" si="124"/>
        <v>CONSUMO PER CAPITA (kg ó litros por individuo).Total Bebidas FriasDE 50 A 59 AÑOS</v>
      </c>
      <c r="B3774" s="10">
        <v>0</v>
      </c>
      <c r="C3774" s="10">
        <v>0</v>
      </c>
      <c r="D3774" s="10" t="s">
        <v>39</v>
      </c>
      <c r="E3774" s="84">
        <v>73.533653587826862</v>
      </c>
      <c r="F3774" s="84">
        <v>70.329974082405897</v>
      </c>
      <c r="G3774" s="84">
        <v>69.932513568949929</v>
      </c>
      <c r="H3774" s="11">
        <v>0</v>
      </c>
      <c r="I3774" s="11">
        <v>0</v>
      </c>
      <c r="J3774" s="11">
        <v>0</v>
      </c>
      <c r="K3774" s="11">
        <v>0</v>
      </c>
      <c r="L3774" s="11">
        <v>0</v>
      </c>
      <c r="M3774" s="11">
        <v>0</v>
      </c>
      <c r="N3774" s="11"/>
      <c r="O3774" s="11"/>
    </row>
    <row r="3775" spans="1:15" x14ac:dyDescent="0.35">
      <c r="A3775" s="10" t="str">
        <f t="shared" si="124"/>
        <v>CONSUMO PER CAPITA (kg ó litros por individuo).Total Bebidas FriasDE 60 A 75 AÑOS</v>
      </c>
      <c r="B3775" s="10">
        <v>0</v>
      </c>
      <c r="C3775" s="10">
        <v>0</v>
      </c>
      <c r="D3775" s="10" t="s">
        <v>40</v>
      </c>
      <c r="E3775" s="84">
        <v>93.801050848316024</v>
      </c>
      <c r="F3775" s="84">
        <v>93.379884728519997</v>
      </c>
      <c r="G3775" s="84">
        <v>94.429642581308983</v>
      </c>
      <c r="H3775" s="11">
        <v>0</v>
      </c>
      <c r="I3775" s="11">
        <v>0</v>
      </c>
      <c r="J3775" s="11">
        <v>0</v>
      </c>
      <c r="K3775" s="11">
        <v>0</v>
      </c>
      <c r="L3775" s="11">
        <v>0</v>
      </c>
      <c r="M3775" s="11">
        <v>0</v>
      </c>
      <c r="N3775" s="11"/>
      <c r="O3775" s="11"/>
    </row>
    <row r="3776" spans="1:15" x14ac:dyDescent="0.35">
      <c r="A3776" s="10" t="str">
        <f t="shared" si="124"/>
        <v>CONSUMO PER CAPITA (kg ó litros por individuo).Total Bebidas FriasNIVEL ALTO</v>
      </c>
      <c r="B3776" s="10">
        <v>0</v>
      </c>
      <c r="C3776" s="10">
        <v>0</v>
      </c>
      <c r="D3776" s="10" t="s">
        <v>203</v>
      </c>
      <c r="E3776" s="84">
        <v>59.13225863861647</v>
      </c>
      <c r="F3776" s="84">
        <v>59.6438984262034</v>
      </c>
      <c r="G3776" s="84">
        <v>55.11716382857194</v>
      </c>
      <c r="H3776" s="11">
        <v>0</v>
      </c>
      <c r="I3776" s="11">
        <v>0</v>
      </c>
      <c r="J3776" s="11">
        <v>0</v>
      </c>
      <c r="K3776" s="11">
        <v>0</v>
      </c>
      <c r="L3776" s="11">
        <v>0</v>
      </c>
      <c r="M3776" s="11">
        <v>0</v>
      </c>
      <c r="N3776" s="11"/>
      <c r="O3776" s="11"/>
    </row>
    <row r="3777" spans="1:15" x14ac:dyDescent="0.35">
      <c r="A3777" s="10" t="str">
        <f t="shared" si="124"/>
        <v>CONSUMO PER CAPITA (kg ó litros por individuo).Total Bebidas FriasNIVEL MEDIO ALTO</v>
      </c>
      <c r="B3777" s="10">
        <v>0</v>
      </c>
      <c r="C3777" s="10">
        <v>0</v>
      </c>
      <c r="D3777" s="10" t="s">
        <v>204</v>
      </c>
      <c r="E3777" s="84">
        <v>59.011472036550153</v>
      </c>
      <c r="F3777" s="84">
        <v>52.65176058298114</v>
      </c>
      <c r="G3777" s="84">
        <v>48.198228227844311</v>
      </c>
      <c r="H3777" s="11">
        <v>0</v>
      </c>
      <c r="I3777" s="11">
        <v>0</v>
      </c>
      <c r="J3777" s="11">
        <v>0</v>
      </c>
      <c r="K3777" s="11">
        <v>0</v>
      </c>
      <c r="L3777" s="11">
        <v>0</v>
      </c>
      <c r="M3777" s="11">
        <v>0</v>
      </c>
      <c r="N3777" s="11"/>
      <c r="O3777" s="11"/>
    </row>
    <row r="3778" spans="1:15" x14ac:dyDescent="0.35">
      <c r="A3778" s="10" t="str">
        <f t="shared" si="124"/>
        <v>CONSUMO PER CAPITA (kg ó litros por individuo).Total Bebidas FriasNIVEL MEDIO</v>
      </c>
      <c r="B3778" s="10">
        <v>0</v>
      </c>
      <c r="C3778" s="10">
        <v>0</v>
      </c>
      <c r="D3778" s="10" t="s">
        <v>205</v>
      </c>
      <c r="E3778" s="84">
        <v>59.991013921686523</v>
      </c>
      <c r="F3778" s="84">
        <v>57.750894060602761</v>
      </c>
      <c r="G3778" s="84">
        <v>56.05089435940247</v>
      </c>
      <c r="H3778" s="11">
        <v>0</v>
      </c>
      <c r="I3778" s="11">
        <v>0</v>
      </c>
      <c r="J3778" s="11">
        <v>0</v>
      </c>
      <c r="K3778" s="11">
        <v>0</v>
      </c>
      <c r="L3778" s="11">
        <v>0</v>
      </c>
      <c r="M3778" s="11">
        <v>0</v>
      </c>
      <c r="N3778" s="11"/>
      <c r="O3778" s="11"/>
    </row>
    <row r="3779" spans="1:15" x14ac:dyDescent="0.35">
      <c r="A3779" s="10" t="str">
        <f t="shared" si="124"/>
        <v>CONSUMO PER CAPITA (kg ó litros por individuo).Total Bebidas FriasNIVEL MEDIO BAJO</v>
      </c>
      <c r="B3779" s="10">
        <v>0</v>
      </c>
      <c r="C3779" s="10">
        <v>0</v>
      </c>
      <c r="D3779" s="10" t="s">
        <v>206</v>
      </c>
      <c r="E3779" s="84">
        <v>62.266662140895555</v>
      </c>
      <c r="F3779" s="84">
        <v>54.012647001565703</v>
      </c>
      <c r="G3779" s="84">
        <v>53.803416892864099</v>
      </c>
      <c r="H3779" s="11">
        <v>0</v>
      </c>
      <c r="I3779" s="11">
        <v>0</v>
      </c>
      <c r="J3779" s="11">
        <v>0</v>
      </c>
      <c r="K3779" s="11">
        <v>0</v>
      </c>
      <c r="L3779" s="11">
        <v>0</v>
      </c>
      <c r="M3779" s="11">
        <v>0</v>
      </c>
      <c r="N3779" s="11"/>
      <c r="O3779" s="11"/>
    </row>
    <row r="3780" spans="1:15" x14ac:dyDescent="0.35">
      <c r="A3780" s="10" t="str">
        <f t="shared" si="124"/>
        <v>CONSUMO PER CAPITA (kg ó litros por individuo).Total Bebidas FriasNIVEL BAJO</v>
      </c>
      <c r="B3780" s="10">
        <v>0</v>
      </c>
      <c r="C3780" s="10">
        <v>0</v>
      </c>
      <c r="D3780" s="10" t="s">
        <v>207</v>
      </c>
      <c r="E3780" s="84">
        <v>52.875909878610223</v>
      </c>
      <c r="F3780" s="84">
        <v>53.025786136487461</v>
      </c>
      <c r="G3780" s="84">
        <v>51.819879270671855</v>
      </c>
      <c r="H3780" s="11">
        <v>0</v>
      </c>
      <c r="I3780" s="11">
        <v>0</v>
      </c>
      <c r="J3780" s="11">
        <v>0</v>
      </c>
      <c r="K3780" s="11">
        <v>0</v>
      </c>
      <c r="L3780" s="11">
        <v>0</v>
      </c>
      <c r="M3780" s="11">
        <v>0</v>
      </c>
      <c r="N3780" s="11"/>
      <c r="O3780" s="11"/>
    </row>
    <row r="3781" spans="1:15" x14ac:dyDescent="0.35">
      <c r="A3781" s="10" t="str">
        <f t="shared" si="124"/>
        <v>CONSUMO PER CAPITA (kg ó litros por individuo).Total Bebidas FriasHOMBRE</v>
      </c>
      <c r="B3781" s="10">
        <v>0</v>
      </c>
      <c r="C3781" s="10">
        <v>0</v>
      </c>
      <c r="D3781" s="10" t="s">
        <v>17</v>
      </c>
      <c r="E3781" s="84">
        <v>68.440524046218215</v>
      </c>
      <c r="F3781" s="84">
        <v>64.62981271575174</v>
      </c>
      <c r="G3781" s="84">
        <v>63.520339954349147</v>
      </c>
      <c r="H3781" s="11">
        <v>0</v>
      </c>
      <c r="I3781" s="11">
        <v>0</v>
      </c>
      <c r="J3781" s="11">
        <v>0</v>
      </c>
      <c r="K3781" s="11">
        <v>0</v>
      </c>
      <c r="L3781" s="11">
        <v>0</v>
      </c>
      <c r="M3781" s="11">
        <v>0</v>
      </c>
      <c r="N3781" s="11"/>
      <c r="O3781" s="11"/>
    </row>
    <row r="3782" spans="1:15" x14ac:dyDescent="0.35">
      <c r="A3782" s="10" t="str">
        <f t="shared" si="124"/>
        <v>CONSUMO PER CAPITA (kg ó litros por individuo).Total Bebidas FriasMUJER</v>
      </c>
      <c r="B3782" s="10">
        <v>0</v>
      </c>
      <c r="C3782" s="10">
        <v>0</v>
      </c>
      <c r="D3782" s="10" t="s">
        <v>18</v>
      </c>
      <c r="E3782" s="84">
        <v>48.423270037401508</v>
      </c>
      <c r="F3782" s="84">
        <v>47.029345190401024</v>
      </c>
      <c r="G3782" s="84">
        <v>43.329288200062749</v>
      </c>
      <c r="H3782" s="11">
        <v>0</v>
      </c>
      <c r="I3782" s="11">
        <v>0</v>
      </c>
      <c r="J3782" s="11">
        <v>0</v>
      </c>
      <c r="K3782" s="11">
        <v>0</v>
      </c>
      <c r="L3782" s="11">
        <v>0</v>
      </c>
      <c r="M3782" s="11">
        <v>0</v>
      </c>
      <c r="N3782" s="11"/>
      <c r="O3782" s="11"/>
    </row>
    <row r="3783" spans="1:15" x14ac:dyDescent="0.35">
      <c r="A3783" s="10" t="str">
        <f>$B$3423&amp;$C$3783&amp;D3783</f>
        <v>CONSUMO PER CAPITA (kg ó litros por individuo)Total bebidas de vinoT.ESPAÑA</v>
      </c>
      <c r="B3783" s="10">
        <v>0</v>
      </c>
      <c r="C3783" s="10" t="s">
        <v>125</v>
      </c>
      <c r="D3783" s="10" t="s">
        <v>32</v>
      </c>
      <c r="E3783" s="84">
        <v>4.18182036092389</v>
      </c>
      <c r="F3783" s="84">
        <v>3.987953682726646</v>
      </c>
      <c r="G3783" s="84">
        <v>3.7849685926625938</v>
      </c>
      <c r="H3783" s="11">
        <v>0</v>
      </c>
      <c r="I3783" s="11">
        <v>0</v>
      </c>
      <c r="J3783" s="11">
        <v>0</v>
      </c>
      <c r="K3783" s="11">
        <v>0</v>
      </c>
      <c r="L3783" s="11">
        <v>0</v>
      </c>
      <c r="M3783" s="11">
        <v>0</v>
      </c>
      <c r="N3783" s="11"/>
      <c r="O3783" s="11"/>
    </row>
    <row r="3784" spans="1:15" x14ac:dyDescent="0.35">
      <c r="A3784" s="10" t="str">
        <f t="shared" ref="A3784:A3812" si="125">$B$3423&amp;$C$3783&amp;D3784</f>
        <v>CONSUMO PER CAPITA (kg ó litros por individuo)Total bebidas de vinoBCN AM</v>
      </c>
      <c r="B3784" s="10">
        <v>0</v>
      </c>
      <c r="C3784" s="10">
        <v>0</v>
      </c>
      <c r="D3784" s="10" t="s">
        <v>1</v>
      </c>
      <c r="E3784" s="84">
        <v>3.6468789700298752</v>
      </c>
      <c r="F3784" s="84">
        <v>3.2839687389715779</v>
      </c>
      <c r="G3784" s="84">
        <v>2.9489113418275092</v>
      </c>
      <c r="H3784" s="11">
        <v>0</v>
      </c>
      <c r="I3784" s="11">
        <v>0</v>
      </c>
      <c r="J3784" s="11">
        <v>0</v>
      </c>
      <c r="K3784" s="11">
        <v>0</v>
      </c>
      <c r="L3784" s="11">
        <v>0</v>
      </c>
      <c r="M3784" s="11">
        <v>0</v>
      </c>
      <c r="N3784" s="11"/>
      <c r="O3784" s="11"/>
    </row>
    <row r="3785" spans="1:15" x14ac:dyDescent="0.35">
      <c r="A3785" s="10" t="str">
        <f t="shared" si="125"/>
        <v>CONSUMO PER CAPITA (kg ó litros por individuo)Total bebidas de vinoREST.CAT ARAGON</v>
      </c>
      <c r="B3785" s="10">
        <v>0</v>
      </c>
      <c r="C3785" s="10">
        <v>0</v>
      </c>
      <c r="D3785" s="10" t="s">
        <v>2</v>
      </c>
      <c r="E3785" s="84">
        <v>3.8634669290217545</v>
      </c>
      <c r="F3785" s="84">
        <v>4.2543756697205604</v>
      </c>
      <c r="G3785" s="84">
        <v>4.555518725261738</v>
      </c>
      <c r="H3785" s="11">
        <v>0</v>
      </c>
      <c r="I3785" s="11">
        <v>0</v>
      </c>
      <c r="J3785" s="11">
        <v>0</v>
      </c>
      <c r="K3785" s="11">
        <v>0</v>
      </c>
      <c r="L3785" s="11">
        <v>0</v>
      </c>
      <c r="M3785" s="11">
        <v>0</v>
      </c>
      <c r="N3785" s="11"/>
      <c r="O3785" s="11"/>
    </row>
    <row r="3786" spans="1:15" x14ac:dyDescent="0.35">
      <c r="A3786" s="10" t="str">
        <f t="shared" si="125"/>
        <v>CONSUMO PER CAPITA (kg ó litros por individuo)Total bebidas de vinoLEVANTE</v>
      </c>
      <c r="B3786" s="10">
        <v>0</v>
      </c>
      <c r="C3786" s="10">
        <v>0</v>
      </c>
      <c r="D3786" s="10" t="s">
        <v>3</v>
      </c>
      <c r="E3786" s="84">
        <v>3.2888960162710243</v>
      </c>
      <c r="F3786" s="84">
        <v>2.8478425846286952</v>
      </c>
      <c r="G3786" s="84">
        <v>2.797445280444026</v>
      </c>
      <c r="H3786" s="11">
        <v>0</v>
      </c>
      <c r="I3786" s="11">
        <v>0</v>
      </c>
      <c r="J3786" s="11">
        <v>0</v>
      </c>
      <c r="K3786" s="11">
        <v>0</v>
      </c>
      <c r="L3786" s="11">
        <v>0</v>
      </c>
      <c r="M3786" s="11">
        <v>0</v>
      </c>
      <c r="N3786" s="11"/>
      <c r="O3786" s="11"/>
    </row>
    <row r="3787" spans="1:15" x14ac:dyDescent="0.35">
      <c r="A3787" s="10" t="str">
        <f t="shared" si="125"/>
        <v>CONSUMO PER CAPITA (kg ó litros por individuo)Total bebidas de vinoANDALUCIA</v>
      </c>
      <c r="B3787" s="10">
        <v>0</v>
      </c>
      <c r="C3787" s="10">
        <v>0</v>
      </c>
      <c r="D3787" s="10" t="s">
        <v>4</v>
      </c>
      <c r="E3787" s="84">
        <v>3.6763970907497483</v>
      </c>
      <c r="F3787" s="84">
        <v>3.3332552220764229</v>
      </c>
      <c r="G3787" s="84">
        <v>3.351604916461536</v>
      </c>
      <c r="H3787" s="11">
        <v>0</v>
      </c>
      <c r="I3787" s="11">
        <v>0</v>
      </c>
      <c r="J3787" s="11">
        <v>0</v>
      </c>
      <c r="K3787" s="11">
        <v>0</v>
      </c>
      <c r="L3787" s="11">
        <v>0</v>
      </c>
      <c r="M3787" s="11">
        <v>0</v>
      </c>
      <c r="N3787" s="11"/>
      <c r="O3787" s="11"/>
    </row>
    <row r="3788" spans="1:15" x14ac:dyDescent="0.35">
      <c r="A3788" s="10" t="str">
        <f t="shared" si="125"/>
        <v>CONSUMO PER CAPITA (kg ó litros por individuo)Total bebidas de vinoMDD AM</v>
      </c>
      <c r="B3788" s="10">
        <v>0</v>
      </c>
      <c r="C3788" s="10">
        <v>0</v>
      </c>
      <c r="D3788" s="10" t="s">
        <v>5</v>
      </c>
      <c r="E3788" s="84">
        <v>4.6901979915786054</v>
      </c>
      <c r="F3788" s="84">
        <v>4.4704528224421276</v>
      </c>
      <c r="G3788" s="84">
        <v>3.9132675885937376</v>
      </c>
      <c r="H3788" s="11">
        <v>0</v>
      </c>
      <c r="I3788" s="11">
        <v>0</v>
      </c>
      <c r="J3788" s="11">
        <v>0</v>
      </c>
      <c r="K3788" s="11">
        <v>0</v>
      </c>
      <c r="L3788" s="11">
        <v>0</v>
      </c>
      <c r="M3788" s="11">
        <v>0</v>
      </c>
      <c r="N3788" s="11"/>
      <c r="O3788" s="11"/>
    </row>
    <row r="3789" spans="1:15" x14ac:dyDescent="0.35">
      <c r="A3789" s="10" t="str">
        <f t="shared" si="125"/>
        <v>CONSUMO PER CAPITA (kg ó litros por individuo)Total bebidas de vinoRTO CENTRO</v>
      </c>
      <c r="B3789" s="10">
        <v>0</v>
      </c>
      <c r="C3789" s="10">
        <v>0</v>
      </c>
      <c r="D3789" s="10" t="s">
        <v>6</v>
      </c>
      <c r="E3789" s="84">
        <v>3.6549439453094679</v>
      </c>
      <c r="F3789" s="84">
        <v>3.1470907116929419</v>
      </c>
      <c r="G3789" s="84">
        <v>2.998333729802122</v>
      </c>
      <c r="H3789" s="11">
        <v>0</v>
      </c>
      <c r="I3789" s="11">
        <v>0</v>
      </c>
      <c r="J3789" s="11">
        <v>0</v>
      </c>
      <c r="K3789" s="11">
        <v>0</v>
      </c>
      <c r="L3789" s="11">
        <v>0</v>
      </c>
      <c r="M3789" s="11">
        <v>0</v>
      </c>
      <c r="N3789" s="11"/>
      <c r="O3789" s="11"/>
    </row>
    <row r="3790" spans="1:15" x14ac:dyDescent="0.35">
      <c r="A3790" s="10" t="str">
        <f t="shared" si="125"/>
        <v>CONSUMO PER CAPITA (kg ó litros por individuo)Total bebidas de vinoNORTE-CENTRO</v>
      </c>
      <c r="B3790" s="10">
        <v>0</v>
      </c>
      <c r="C3790" s="10">
        <v>0</v>
      </c>
      <c r="D3790" s="10" t="s">
        <v>7</v>
      </c>
      <c r="E3790" s="84">
        <v>7.046376827468098</v>
      </c>
      <c r="F3790" s="84">
        <v>7.1425511283492558</v>
      </c>
      <c r="G3790" s="84">
        <v>6.2692600437475718</v>
      </c>
      <c r="H3790" s="11">
        <v>0</v>
      </c>
      <c r="I3790" s="11">
        <v>0</v>
      </c>
      <c r="J3790" s="11">
        <v>0</v>
      </c>
      <c r="K3790" s="11">
        <v>0</v>
      </c>
      <c r="L3790" s="11">
        <v>0</v>
      </c>
      <c r="M3790" s="11">
        <v>0</v>
      </c>
      <c r="N3790" s="11"/>
      <c r="O3790" s="11"/>
    </row>
    <row r="3791" spans="1:15" x14ac:dyDescent="0.35">
      <c r="A3791" s="10" t="str">
        <f t="shared" si="125"/>
        <v>CONSUMO PER CAPITA (kg ó litros por individuo)Total bebidas de vinoNOROESTE</v>
      </c>
      <c r="B3791" s="10">
        <v>0</v>
      </c>
      <c r="C3791" s="10">
        <v>0</v>
      </c>
      <c r="D3791" s="10" t="s">
        <v>8</v>
      </c>
      <c r="E3791" s="84">
        <v>4.6880889375953751</v>
      </c>
      <c r="F3791" s="84">
        <v>4.7041457017502761</v>
      </c>
      <c r="G3791" s="84">
        <v>4.3245368888863283</v>
      </c>
      <c r="H3791" s="11">
        <v>0</v>
      </c>
      <c r="I3791" s="11">
        <v>0</v>
      </c>
      <c r="J3791" s="11">
        <v>0</v>
      </c>
      <c r="K3791" s="11">
        <v>0</v>
      </c>
      <c r="L3791" s="11">
        <v>0</v>
      </c>
      <c r="M3791" s="11">
        <v>0</v>
      </c>
      <c r="N3791" s="11"/>
      <c r="O3791" s="11"/>
    </row>
    <row r="3792" spans="1:15" x14ac:dyDescent="0.35">
      <c r="A3792" s="10" t="str">
        <f t="shared" si="125"/>
        <v>CONSUMO PER CAPITA (kg ó litros por individuo)Total bebidas de vino&lt;2MIL</v>
      </c>
      <c r="B3792" s="10">
        <v>0</v>
      </c>
      <c r="C3792" s="10">
        <v>0</v>
      </c>
      <c r="D3792" s="10" t="s">
        <v>9</v>
      </c>
      <c r="E3792" s="84">
        <v>2.8583608986895603</v>
      </c>
      <c r="F3792" s="84">
        <v>2.9311759915112763</v>
      </c>
      <c r="G3792" s="84">
        <v>4.1338336053132156</v>
      </c>
      <c r="H3792" s="11">
        <v>0</v>
      </c>
      <c r="I3792" s="11">
        <v>0</v>
      </c>
      <c r="J3792" s="11">
        <v>0</v>
      </c>
      <c r="K3792" s="11">
        <v>0</v>
      </c>
      <c r="L3792" s="11">
        <v>0</v>
      </c>
      <c r="M3792" s="11">
        <v>0</v>
      </c>
      <c r="N3792" s="11"/>
      <c r="O3792" s="11"/>
    </row>
    <row r="3793" spans="1:15" x14ac:dyDescent="0.35">
      <c r="A3793" s="10" t="str">
        <f t="shared" si="125"/>
        <v>CONSUMO PER CAPITA (kg ó litros por individuo)Total bebidas de vino2-5MIL</v>
      </c>
      <c r="B3793" s="10">
        <v>0</v>
      </c>
      <c r="C3793" s="10">
        <v>0</v>
      </c>
      <c r="D3793" s="10" t="s">
        <v>10</v>
      </c>
      <c r="E3793" s="84">
        <v>3.6355909357342777</v>
      </c>
      <c r="F3793" s="84">
        <v>3.4667112758515586</v>
      </c>
      <c r="G3793" s="84">
        <v>3.2317437110314553</v>
      </c>
      <c r="H3793" s="11">
        <v>0</v>
      </c>
      <c r="I3793" s="11">
        <v>0</v>
      </c>
      <c r="J3793" s="11">
        <v>0</v>
      </c>
      <c r="K3793" s="11">
        <v>0</v>
      </c>
      <c r="L3793" s="11">
        <v>0</v>
      </c>
      <c r="M3793" s="11">
        <v>0</v>
      </c>
      <c r="N3793" s="11"/>
      <c r="O3793" s="11"/>
    </row>
    <row r="3794" spans="1:15" x14ac:dyDescent="0.35">
      <c r="A3794" s="10" t="str">
        <f t="shared" si="125"/>
        <v>CONSUMO PER CAPITA (kg ó litros por individuo)Total bebidas de vino5-10MIL</v>
      </c>
      <c r="B3794" s="10">
        <v>0</v>
      </c>
      <c r="C3794" s="10">
        <v>0</v>
      </c>
      <c r="D3794" s="10" t="s">
        <v>11</v>
      </c>
      <c r="E3794" s="84">
        <v>3.3682064508666172</v>
      </c>
      <c r="F3794" s="84">
        <v>3.7394258344296314</v>
      </c>
      <c r="G3794" s="84">
        <v>3.8630344180674281</v>
      </c>
      <c r="H3794" s="11">
        <v>0</v>
      </c>
      <c r="I3794" s="11">
        <v>0</v>
      </c>
      <c r="J3794" s="11">
        <v>0</v>
      </c>
      <c r="K3794" s="11">
        <v>0</v>
      </c>
      <c r="L3794" s="11">
        <v>0</v>
      </c>
      <c r="M3794" s="11">
        <v>0</v>
      </c>
      <c r="N3794" s="11"/>
      <c r="O3794" s="11"/>
    </row>
    <row r="3795" spans="1:15" x14ac:dyDescent="0.35">
      <c r="A3795" s="10" t="str">
        <f t="shared" si="125"/>
        <v>CONSUMO PER CAPITA (kg ó litros por individuo)Total bebidas de vino10-30MIL</v>
      </c>
      <c r="B3795" s="10">
        <v>0</v>
      </c>
      <c r="C3795" s="10">
        <v>0</v>
      </c>
      <c r="D3795" s="10" t="s">
        <v>12</v>
      </c>
      <c r="E3795" s="84">
        <v>3.8613453218883627</v>
      </c>
      <c r="F3795" s="84">
        <v>3.8003858423029051</v>
      </c>
      <c r="G3795" s="84">
        <v>3.4838691501674472</v>
      </c>
      <c r="H3795" s="11">
        <v>0</v>
      </c>
      <c r="I3795" s="11">
        <v>0</v>
      </c>
      <c r="J3795" s="11">
        <v>0</v>
      </c>
      <c r="K3795" s="11">
        <v>0</v>
      </c>
      <c r="L3795" s="11">
        <v>0</v>
      </c>
      <c r="M3795" s="11">
        <v>0</v>
      </c>
      <c r="N3795" s="11"/>
      <c r="O3795" s="11"/>
    </row>
    <row r="3796" spans="1:15" x14ac:dyDescent="0.35">
      <c r="A3796" s="10" t="str">
        <f t="shared" si="125"/>
        <v>CONSUMO PER CAPITA (kg ó litros por individuo)Total bebidas de vino30-100MIL</v>
      </c>
      <c r="B3796" s="10">
        <v>0</v>
      </c>
      <c r="C3796" s="10">
        <v>0</v>
      </c>
      <c r="D3796" s="10" t="s">
        <v>13</v>
      </c>
      <c r="E3796" s="84">
        <v>3.4681217410053735</v>
      </c>
      <c r="F3796" s="84">
        <v>3.402161780748342</v>
      </c>
      <c r="G3796" s="84">
        <v>3.4305810407083315</v>
      </c>
      <c r="H3796" s="11">
        <v>0</v>
      </c>
      <c r="I3796" s="11">
        <v>0</v>
      </c>
      <c r="J3796" s="11">
        <v>0</v>
      </c>
      <c r="K3796" s="11">
        <v>0</v>
      </c>
      <c r="L3796" s="11">
        <v>0</v>
      </c>
      <c r="M3796" s="11">
        <v>0</v>
      </c>
      <c r="N3796" s="11"/>
      <c r="O3796" s="11"/>
    </row>
    <row r="3797" spans="1:15" x14ac:dyDescent="0.35">
      <c r="A3797" s="10" t="str">
        <f t="shared" si="125"/>
        <v>CONSUMO PER CAPITA (kg ó litros por individuo)Total bebidas de vino100-200MIL</v>
      </c>
      <c r="B3797" s="10">
        <v>0</v>
      </c>
      <c r="C3797" s="10">
        <v>0</v>
      </c>
      <c r="D3797" s="10" t="s">
        <v>14</v>
      </c>
      <c r="E3797" s="84">
        <v>5.0062408641164415</v>
      </c>
      <c r="F3797" s="84">
        <v>4.3758533730881339</v>
      </c>
      <c r="G3797" s="84">
        <v>4.0741935232913251</v>
      </c>
      <c r="H3797" s="11">
        <v>0</v>
      </c>
      <c r="I3797" s="11">
        <v>0</v>
      </c>
      <c r="J3797" s="11">
        <v>0</v>
      </c>
      <c r="K3797" s="11">
        <v>0</v>
      </c>
      <c r="L3797" s="11">
        <v>0</v>
      </c>
      <c r="M3797" s="11">
        <v>0</v>
      </c>
      <c r="N3797" s="11"/>
      <c r="O3797" s="11"/>
    </row>
    <row r="3798" spans="1:15" x14ac:dyDescent="0.35">
      <c r="A3798" s="10" t="str">
        <f t="shared" si="125"/>
        <v>CONSUMO PER CAPITA (kg ó litros por individuo)Total bebidas de vino200-500MIL</v>
      </c>
      <c r="B3798" s="10">
        <v>0</v>
      </c>
      <c r="C3798" s="10">
        <v>0</v>
      </c>
      <c r="D3798" s="10" t="s">
        <v>15</v>
      </c>
      <c r="E3798" s="84">
        <v>5.3207941058827126</v>
      </c>
      <c r="F3798" s="84">
        <v>4.6803086435431442</v>
      </c>
      <c r="G3798" s="84">
        <v>4.3130652942384673</v>
      </c>
      <c r="H3798" s="11">
        <v>0</v>
      </c>
      <c r="I3798" s="11">
        <v>0</v>
      </c>
      <c r="J3798" s="11">
        <v>0</v>
      </c>
      <c r="K3798" s="11">
        <v>0</v>
      </c>
      <c r="L3798" s="11">
        <v>0</v>
      </c>
      <c r="M3798" s="11">
        <v>0</v>
      </c>
      <c r="N3798" s="11"/>
      <c r="O3798" s="11"/>
    </row>
    <row r="3799" spans="1:15" x14ac:dyDescent="0.35">
      <c r="A3799" s="10" t="str">
        <f t="shared" si="125"/>
        <v>CONSUMO PER CAPITA (kg ó litros por individuo)Total bebidas de vino&gt;500MIL</v>
      </c>
      <c r="B3799" s="10">
        <v>0</v>
      </c>
      <c r="C3799" s="10">
        <v>0</v>
      </c>
      <c r="D3799" s="10" t="s">
        <v>16</v>
      </c>
      <c r="E3799" s="84">
        <v>5.0899125735767594</v>
      </c>
      <c r="F3799" s="84">
        <v>4.8433339110430955</v>
      </c>
      <c r="G3799" s="84">
        <v>4.0314765113653088</v>
      </c>
      <c r="H3799" s="11">
        <v>0</v>
      </c>
      <c r="I3799" s="11">
        <v>0</v>
      </c>
      <c r="J3799" s="11">
        <v>0</v>
      </c>
      <c r="K3799" s="11">
        <v>0</v>
      </c>
      <c r="L3799" s="11">
        <v>0</v>
      </c>
      <c r="M3799" s="11">
        <v>0</v>
      </c>
      <c r="N3799" s="11"/>
      <c r="O3799" s="11"/>
    </row>
    <row r="3800" spans="1:15" x14ac:dyDescent="0.35">
      <c r="A3800" s="10" t="str">
        <f t="shared" si="125"/>
        <v>CONSUMO PER CAPITA (kg ó litros por individuo)Total bebidas de vinoDE 15 A 19 AÑOS</v>
      </c>
      <c r="B3800" s="10">
        <v>0</v>
      </c>
      <c r="C3800" s="10">
        <v>0</v>
      </c>
      <c r="D3800" s="10" t="s">
        <v>35</v>
      </c>
      <c r="E3800" s="84">
        <v>0.3880899989879889</v>
      </c>
      <c r="F3800" s="84">
        <v>0.20573897878669686</v>
      </c>
      <c r="G3800" s="84">
        <v>0.415948762896585</v>
      </c>
      <c r="H3800" s="11">
        <v>0</v>
      </c>
      <c r="I3800" s="11">
        <v>0</v>
      </c>
      <c r="J3800" s="11">
        <v>0</v>
      </c>
      <c r="K3800" s="11">
        <v>0</v>
      </c>
      <c r="L3800" s="11">
        <v>0</v>
      </c>
      <c r="M3800" s="11">
        <v>0</v>
      </c>
      <c r="N3800" s="11"/>
      <c r="O3800" s="11"/>
    </row>
    <row r="3801" spans="1:15" x14ac:dyDescent="0.35">
      <c r="A3801" s="10" t="str">
        <f t="shared" si="125"/>
        <v>CONSUMO PER CAPITA (kg ó litros por individuo)Total bebidas de vinoDE 20 A 24 AÑOS</v>
      </c>
      <c r="B3801" s="10">
        <v>0</v>
      </c>
      <c r="C3801" s="10">
        <v>0</v>
      </c>
      <c r="D3801" s="10" t="s">
        <v>36</v>
      </c>
      <c r="E3801" s="84">
        <v>0.93326156508906566</v>
      </c>
      <c r="F3801" s="84">
        <v>1.0686231531463382</v>
      </c>
      <c r="G3801" s="84">
        <v>0.91147145053686673</v>
      </c>
      <c r="H3801" s="11">
        <v>0</v>
      </c>
      <c r="I3801" s="11">
        <v>0</v>
      </c>
      <c r="J3801" s="11">
        <v>0</v>
      </c>
      <c r="K3801" s="11">
        <v>0</v>
      </c>
      <c r="L3801" s="11">
        <v>0</v>
      </c>
      <c r="M3801" s="11">
        <v>0</v>
      </c>
      <c r="N3801" s="11"/>
      <c r="O3801" s="11"/>
    </row>
    <row r="3802" spans="1:15" x14ac:dyDescent="0.35">
      <c r="A3802" s="10" t="str">
        <f t="shared" si="125"/>
        <v>CONSUMO PER CAPITA (kg ó litros por individuo)Total bebidas de vinoDE 25 A 34 AÑOS</v>
      </c>
      <c r="B3802" s="10">
        <v>0</v>
      </c>
      <c r="C3802" s="10">
        <v>0</v>
      </c>
      <c r="D3802" s="10" t="s">
        <v>37</v>
      </c>
      <c r="E3802" s="84">
        <v>1.6920605105512057</v>
      </c>
      <c r="F3802" s="84">
        <v>1.440512755944529</v>
      </c>
      <c r="G3802" s="84">
        <v>1.0060258439422891</v>
      </c>
      <c r="H3802" s="11">
        <v>0</v>
      </c>
      <c r="I3802" s="11">
        <v>0</v>
      </c>
      <c r="J3802" s="11">
        <v>0</v>
      </c>
      <c r="K3802" s="11">
        <v>0</v>
      </c>
      <c r="L3802" s="11">
        <v>0</v>
      </c>
      <c r="M3802" s="11">
        <v>0</v>
      </c>
      <c r="N3802" s="11"/>
      <c r="O3802" s="11"/>
    </row>
    <row r="3803" spans="1:15" x14ac:dyDescent="0.35">
      <c r="A3803" s="10" t="str">
        <f t="shared" si="125"/>
        <v>CONSUMO PER CAPITA (kg ó litros por individuo)Total bebidas de vinoDE 35 A 49 AÑOS</v>
      </c>
      <c r="B3803" s="10">
        <v>0</v>
      </c>
      <c r="C3803" s="10">
        <v>0</v>
      </c>
      <c r="D3803" s="10" t="s">
        <v>38</v>
      </c>
      <c r="E3803" s="84">
        <v>2.4623262232837253</v>
      </c>
      <c r="F3803" s="84">
        <v>2.1482380148406648</v>
      </c>
      <c r="G3803" s="84">
        <v>1.8292877516096751</v>
      </c>
      <c r="H3803" s="11">
        <v>0</v>
      </c>
      <c r="I3803" s="11">
        <v>0</v>
      </c>
      <c r="J3803" s="11">
        <v>0</v>
      </c>
      <c r="K3803" s="11">
        <v>0</v>
      </c>
      <c r="L3803" s="11">
        <v>0</v>
      </c>
      <c r="M3803" s="11">
        <v>0</v>
      </c>
      <c r="N3803" s="11"/>
      <c r="O3803" s="11"/>
    </row>
    <row r="3804" spans="1:15" x14ac:dyDescent="0.35">
      <c r="A3804" s="10" t="str">
        <f t="shared" si="125"/>
        <v>CONSUMO PER CAPITA (kg ó litros por individuo)Total bebidas de vinoDE 50 A 59 AÑOS</v>
      </c>
      <c r="B3804" s="10">
        <v>0</v>
      </c>
      <c r="C3804" s="10">
        <v>0</v>
      </c>
      <c r="D3804" s="10" t="s">
        <v>39</v>
      </c>
      <c r="E3804" s="84">
        <v>5.1549603376726463</v>
      </c>
      <c r="F3804" s="84">
        <v>4.9071871121712718</v>
      </c>
      <c r="G3804" s="84">
        <v>4.9757355451862804</v>
      </c>
      <c r="H3804" s="11">
        <v>0</v>
      </c>
      <c r="I3804" s="11">
        <v>0</v>
      </c>
      <c r="J3804" s="11">
        <v>0</v>
      </c>
      <c r="K3804" s="11">
        <v>0</v>
      </c>
      <c r="L3804" s="11">
        <v>0</v>
      </c>
      <c r="M3804" s="11">
        <v>0</v>
      </c>
      <c r="N3804" s="11"/>
      <c r="O3804" s="11"/>
    </row>
    <row r="3805" spans="1:15" x14ac:dyDescent="0.35">
      <c r="A3805" s="10" t="str">
        <f t="shared" si="125"/>
        <v>CONSUMO PER CAPITA (kg ó litros por individuo)Total bebidas de vinoDE 60 A 75 AÑOS</v>
      </c>
      <c r="B3805" s="10">
        <v>0</v>
      </c>
      <c r="C3805" s="10">
        <v>0</v>
      </c>
      <c r="D3805" s="10" t="s">
        <v>40</v>
      </c>
      <c r="E3805" s="84">
        <v>9.2934675923393915</v>
      </c>
      <c r="F3805" s="84">
        <v>9.1727178278212822</v>
      </c>
      <c r="G3805" s="84">
        <v>8.8300059385565266</v>
      </c>
      <c r="H3805" s="11">
        <v>0</v>
      </c>
      <c r="I3805" s="11">
        <v>0</v>
      </c>
      <c r="J3805" s="11">
        <v>0</v>
      </c>
      <c r="K3805" s="11">
        <v>0</v>
      </c>
      <c r="L3805" s="11">
        <v>0</v>
      </c>
      <c r="M3805" s="11">
        <v>0</v>
      </c>
      <c r="N3805" s="11"/>
      <c r="O3805" s="11"/>
    </row>
    <row r="3806" spans="1:15" x14ac:dyDescent="0.35">
      <c r="A3806" s="10" t="str">
        <f t="shared" si="125"/>
        <v>CONSUMO PER CAPITA (kg ó litros por individuo)Total bebidas de vinoNIVEL ALTO</v>
      </c>
      <c r="B3806" s="10">
        <v>0</v>
      </c>
      <c r="C3806" s="10">
        <v>0</v>
      </c>
      <c r="D3806" s="10" t="s">
        <v>203</v>
      </c>
      <c r="E3806" s="84">
        <v>4.9486795699047583</v>
      </c>
      <c r="F3806" s="84">
        <v>4.8760815374666775</v>
      </c>
      <c r="G3806" s="84">
        <v>4.5612330075374867</v>
      </c>
      <c r="H3806" s="11">
        <v>0</v>
      </c>
      <c r="I3806" s="11">
        <v>0</v>
      </c>
      <c r="J3806" s="11">
        <v>0</v>
      </c>
      <c r="K3806" s="11">
        <v>0</v>
      </c>
      <c r="L3806" s="11">
        <v>0</v>
      </c>
      <c r="M3806" s="11">
        <v>0</v>
      </c>
      <c r="N3806" s="11"/>
      <c r="O3806" s="11"/>
    </row>
    <row r="3807" spans="1:15" x14ac:dyDescent="0.35">
      <c r="A3807" s="10" t="str">
        <f t="shared" si="125"/>
        <v>CONSUMO PER CAPITA (kg ó litros por individuo)Total bebidas de vinoNIVEL MEDIO ALTO</v>
      </c>
      <c r="B3807" s="10">
        <v>0</v>
      </c>
      <c r="C3807" s="10">
        <v>0</v>
      </c>
      <c r="D3807" s="10" t="s">
        <v>204</v>
      </c>
      <c r="E3807" s="84">
        <v>4.1772060580278678</v>
      </c>
      <c r="F3807" s="84">
        <v>3.900047524615482</v>
      </c>
      <c r="G3807" s="84">
        <v>3.495833396904291</v>
      </c>
      <c r="H3807" s="11">
        <v>0</v>
      </c>
      <c r="I3807" s="11">
        <v>0</v>
      </c>
      <c r="J3807" s="11">
        <v>0</v>
      </c>
      <c r="K3807" s="11">
        <v>0</v>
      </c>
      <c r="L3807" s="11">
        <v>0</v>
      </c>
      <c r="M3807" s="11">
        <v>0</v>
      </c>
      <c r="N3807" s="11"/>
      <c r="O3807" s="11"/>
    </row>
    <row r="3808" spans="1:15" x14ac:dyDescent="0.35">
      <c r="A3808" s="10" t="str">
        <f t="shared" si="125"/>
        <v>CONSUMO PER CAPITA (kg ó litros por individuo)Total bebidas de vinoNIVEL MEDIO</v>
      </c>
      <c r="B3808" s="10">
        <v>0</v>
      </c>
      <c r="C3808" s="10">
        <v>0</v>
      </c>
      <c r="D3808" s="10" t="s">
        <v>205</v>
      </c>
      <c r="E3808" s="84">
        <v>3.9236416206722478</v>
      </c>
      <c r="F3808" s="84">
        <v>3.7945597167754737</v>
      </c>
      <c r="G3808" s="84">
        <v>3.7703862438493077</v>
      </c>
      <c r="H3808" s="11">
        <v>0</v>
      </c>
      <c r="I3808" s="11">
        <v>0</v>
      </c>
      <c r="J3808" s="11">
        <v>0</v>
      </c>
      <c r="K3808" s="11">
        <v>0</v>
      </c>
      <c r="L3808" s="11">
        <v>0</v>
      </c>
      <c r="M3808" s="11">
        <v>0</v>
      </c>
      <c r="N3808" s="11"/>
      <c r="O3808" s="11"/>
    </row>
    <row r="3809" spans="1:15" x14ac:dyDescent="0.35">
      <c r="A3809" s="10" t="str">
        <f t="shared" si="125"/>
        <v>CONSUMO PER CAPITA (kg ó litros por individuo)Total bebidas de vinoNIVEL MEDIO BAJO</v>
      </c>
      <c r="B3809" s="10">
        <v>0</v>
      </c>
      <c r="C3809" s="10">
        <v>0</v>
      </c>
      <c r="D3809" s="10" t="s">
        <v>206</v>
      </c>
      <c r="E3809" s="84">
        <v>4.4298349829423529</v>
      </c>
      <c r="F3809" s="84">
        <v>4.2030660713877666</v>
      </c>
      <c r="G3809" s="84">
        <v>3.6009075899295375</v>
      </c>
      <c r="H3809" s="11">
        <v>0</v>
      </c>
      <c r="I3809" s="11">
        <v>0</v>
      </c>
      <c r="J3809" s="11">
        <v>0</v>
      </c>
      <c r="K3809" s="11">
        <v>0</v>
      </c>
      <c r="L3809" s="11">
        <v>0</v>
      </c>
      <c r="M3809" s="11">
        <v>0</v>
      </c>
      <c r="N3809" s="11"/>
      <c r="O3809" s="11"/>
    </row>
    <row r="3810" spans="1:15" x14ac:dyDescent="0.35">
      <c r="A3810" s="10" t="str">
        <f t="shared" si="125"/>
        <v>CONSUMO PER CAPITA (kg ó litros por individuo)Total bebidas de vinoNIVEL BAJO</v>
      </c>
      <c r="B3810" s="10">
        <v>0</v>
      </c>
      <c r="C3810" s="10">
        <v>0</v>
      </c>
      <c r="D3810" s="10" t="s">
        <v>207</v>
      </c>
      <c r="E3810" s="84">
        <v>3.5479036361578529</v>
      </c>
      <c r="F3810" s="84">
        <v>3.2416904660685071</v>
      </c>
      <c r="G3810" s="84">
        <v>3.3446121004454845</v>
      </c>
      <c r="H3810" s="11">
        <v>0</v>
      </c>
      <c r="I3810" s="11">
        <v>0</v>
      </c>
      <c r="J3810" s="11">
        <v>0</v>
      </c>
      <c r="K3810" s="11">
        <v>0</v>
      </c>
      <c r="L3810" s="11">
        <v>0</v>
      </c>
      <c r="M3810" s="11">
        <v>0</v>
      </c>
      <c r="N3810" s="11"/>
      <c r="O3810" s="11"/>
    </row>
    <row r="3811" spans="1:15" x14ac:dyDescent="0.35">
      <c r="A3811" s="10" t="str">
        <f t="shared" si="125"/>
        <v>CONSUMO PER CAPITA (kg ó litros por individuo)Total bebidas de vinoHOMBRE</v>
      </c>
      <c r="B3811" s="10">
        <v>0</v>
      </c>
      <c r="C3811" s="10">
        <v>0</v>
      </c>
      <c r="D3811" s="10" t="s">
        <v>17</v>
      </c>
      <c r="E3811" s="84">
        <v>5.0154724079818891</v>
      </c>
      <c r="F3811" s="84">
        <v>4.7904966575016852</v>
      </c>
      <c r="G3811" s="84">
        <v>4.6532869677878548</v>
      </c>
      <c r="H3811" s="11">
        <v>0</v>
      </c>
      <c r="I3811" s="11">
        <v>0</v>
      </c>
      <c r="J3811" s="11">
        <v>0</v>
      </c>
      <c r="K3811" s="11">
        <v>0</v>
      </c>
      <c r="L3811" s="11">
        <v>0</v>
      </c>
      <c r="M3811" s="11">
        <v>0</v>
      </c>
      <c r="N3811" s="11"/>
      <c r="O3811" s="11"/>
    </row>
    <row r="3812" spans="1:15" x14ac:dyDescent="0.35">
      <c r="A3812" s="10" t="str">
        <f t="shared" si="125"/>
        <v>CONSUMO PER CAPITA (kg ó litros por individuo)Total bebidas de vinoMUJER</v>
      </c>
      <c r="B3812" s="10">
        <v>0</v>
      </c>
      <c r="C3812" s="10">
        <v>0</v>
      </c>
      <c r="D3812" s="10" t="s">
        <v>18</v>
      </c>
      <c r="E3812" s="84">
        <v>3.3567687318227453</v>
      </c>
      <c r="F3812" s="84">
        <v>3.1949735175575089</v>
      </c>
      <c r="G3812" s="84">
        <v>2.9277952016112381</v>
      </c>
      <c r="H3812" s="11">
        <v>0</v>
      </c>
      <c r="I3812" s="11">
        <v>0</v>
      </c>
      <c r="J3812" s="11">
        <v>0</v>
      </c>
      <c r="K3812" s="11">
        <v>0</v>
      </c>
      <c r="L3812" s="11">
        <v>0</v>
      </c>
      <c r="M3812" s="11">
        <v>0</v>
      </c>
      <c r="N3812" s="11"/>
      <c r="O3812" s="11"/>
    </row>
    <row r="3813" spans="1:15" x14ac:dyDescent="0.35">
      <c r="A3813" s="10" t="str">
        <f>$B$3423&amp;$C$3813&amp;D3813</f>
        <v>CONSUMO PER CAPITA (kg ó litros por individuo)VinoT.ESPAÑA</v>
      </c>
      <c r="B3813" s="10">
        <v>0</v>
      </c>
      <c r="C3813" s="10" t="s">
        <v>126</v>
      </c>
      <c r="D3813" s="10" t="s">
        <v>32</v>
      </c>
      <c r="E3813" s="84">
        <v>2.7983375460960942</v>
      </c>
      <c r="F3813" s="84">
        <v>2.6847680215189103</v>
      </c>
      <c r="G3813" s="84">
        <v>2.5882928255186566</v>
      </c>
      <c r="H3813" s="11">
        <v>0</v>
      </c>
      <c r="I3813" s="11">
        <v>0</v>
      </c>
      <c r="J3813" s="11">
        <v>0</v>
      </c>
      <c r="K3813" s="11">
        <v>0</v>
      </c>
      <c r="L3813" s="11">
        <v>0</v>
      </c>
      <c r="M3813" s="11">
        <v>0</v>
      </c>
      <c r="N3813" s="11"/>
      <c r="O3813" s="11"/>
    </row>
    <row r="3814" spans="1:15" x14ac:dyDescent="0.35">
      <c r="A3814" s="10" t="str">
        <f t="shared" ref="A3814:A3842" si="126">$B$3423&amp;$C$3813&amp;D3814</f>
        <v>CONSUMO PER CAPITA (kg ó litros por individuo)VinoBCN AM</v>
      </c>
      <c r="B3814" s="10">
        <v>0</v>
      </c>
      <c r="C3814" s="10">
        <v>0</v>
      </c>
      <c r="D3814" s="10" t="s">
        <v>1</v>
      </c>
      <c r="E3814" s="84">
        <v>2.4176360273938964</v>
      </c>
      <c r="F3814" s="84">
        <v>2.292013355674646</v>
      </c>
      <c r="G3814" s="84">
        <v>2.1542441575035158</v>
      </c>
      <c r="H3814" s="11">
        <v>0</v>
      </c>
      <c r="I3814" s="11">
        <v>0</v>
      </c>
      <c r="J3814" s="11">
        <v>0</v>
      </c>
      <c r="K3814" s="11">
        <v>0</v>
      </c>
      <c r="L3814" s="11">
        <v>0</v>
      </c>
      <c r="M3814" s="11">
        <v>0</v>
      </c>
      <c r="N3814" s="11"/>
      <c r="O3814" s="11"/>
    </row>
    <row r="3815" spans="1:15" x14ac:dyDescent="0.35">
      <c r="A3815" s="10" t="str">
        <f t="shared" si="126"/>
        <v>CONSUMO PER CAPITA (kg ó litros por individuo)VinoREST.CAT ARAGON</v>
      </c>
      <c r="B3815" s="10">
        <v>0</v>
      </c>
      <c r="C3815" s="10">
        <v>0</v>
      </c>
      <c r="D3815" s="10" t="s">
        <v>2</v>
      </c>
      <c r="E3815" s="84">
        <v>2.8710447646294712</v>
      </c>
      <c r="F3815" s="84">
        <v>3.241374341164061</v>
      </c>
      <c r="G3815" s="84">
        <v>3.6587859256137989</v>
      </c>
      <c r="H3815" s="11">
        <v>0</v>
      </c>
      <c r="I3815" s="11">
        <v>0</v>
      </c>
      <c r="J3815" s="11">
        <v>0</v>
      </c>
      <c r="K3815" s="11">
        <v>0</v>
      </c>
      <c r="L3815" s="11">
        <v>0</v>
      </c>
      <c r="M3815" s="11">
        <v>0</v>
      </c>
      <c r="N3815" s="11"/>
      <c r="O3815" s="11"/>
    </row>
    <row r="3816" spans="1:15" x14ac:dyDescent="0.35">
      <c r="A3816" s="10" t="str">
        <f t="shared" si="126"/>
        <v>CONSUMO PER CAPITA (kg ó litros por individuo)VinoLEVANTE</v>
      </c>
      <c r="B3816" s="10">
        <v>0</v>
      </c>
      <c r="C3816" s="10">
        <v>0</v>
      </c>
      <c r="D3816" s="10" t="s">
        <v>3</v>
      </c>
      <c r="E3816" s="84">
        <v>2.0895897995601738</v>
      </c>
      <c r="F3816" s="84">
        <v>1.9558625663774041</v>
      </c>
      <c r="G3816" s="84">
        <v>1.6761159108391968</v>
      </c>
      <c r="H3816" s="11">
        <v>0</v>
      </c>
      <c r="I3816" s="11">
        <v>0</v>
      </c>
      <c r="J3816" s="11">
        <v>0</v>
      </c>
      <c r="K3816" s="11">
        <v>0</v>
      </c>
      <c r="L3816" s="11">
        <v>0</v>
      </c>
      <c r="M3816" s="11">
        <v>0</v>
      </c>
      <c r="N3816" s="11"/>
      <c r="O3816" s="11"/>
    </row>
    <row r="3817" spans="1:15" x14ac:dyDescent="0.35">
      <c r="A3817" s="10" t="str">
        <f t="shared" si="126"/>
        <v>CONSUMO PER CAPITA (kg ó litros por individuo)VinoANDALUCIA</v>
      </c>
      <c r="B3817" s="10">
        <v>0</v>
      </c>
      <c r="C3817" s="10">
        <v>0</v>
      </c>
      <c r="D3817" s="10" t="s">
        <v>4</v>
      </c>
      <c r="E3817" s="84">
        <v>1.5200080070081756</v>
      </c>
      <c r="F3817" s="84">
        <v>1.3264152482100378</v>
      </c>
      <c r="G3817" s="84">
        <v>1.4554597197918739</v>
      </c>
      <c r="H3817" s="11">
        <v>0</v>
      </c>
      <c r="I3817" s="11">
        <v>0</v>
      </c>
      <c r="J3817" s="11">
        <v>0</v>
      </c>
      <c r="K3817" s="11">
        <v>0</v>
      </c>
      <c r="L3817" s="11">
        <v>0</v>
      </c>
      <c r="M3817" s="11">
        <v>0</v>
      </c>
      <c r="N3817" s="11"/>
      <c r="O3817" s="11"/>
    </row>
    <row r="3818" spans="1:15" x14ac:dyDescent="0.35">
      <c r="A3818" s="10" t="str">
        <f t="shared" si="126"/>
        <v>CONSUMO PER CAPITA (kg ó litros por individuo)VinoMDD AM</v>
      </c>
      <c r="B3818" s="10">
        <v>0</v>
      </c>
      <c r="C3818" s="10">
        <v>0</v>
      </c>
      <c r="D3818" s="10" t="s">
        <v>5</v>
      </c>
      <c r="E3818" s="84">
        <v>3.1597296890987816</v>
      </c>
      <c r="F3818" s="84">
        <v>2.8822819129500794</v>
      </c>
      <c r="G3818" s="84">
        <v>2.5758692418071143</v>
      </c>
      <c r="H3818" s="11">
        <v>0</v>
      </c>
      <c r="I3818" s="11">
        <v>0</v>
      </c>
      <c r="J3818" s="11">
        <v>0</v>
      </c>
      <c r="K3818" s="11">
        <v>0</v>
      </c>
      <c r="L3818" s="11">
        <v>0</v>
      </c>
      <c r="M3818" s="11">
        <v>0</v>
      </c>
      <c r="N3818" s="11"/>
      <c r="O3818" s="11"/>
    </row>
    <row r="3819" spans="1:15" x14ac:dyDescent="0.35">
      <c r="A3819" s="10" t="str">
        <f t="shared" si="126"/>
        <v>CONSUMO PER CAPITA (kg ó litros por individuo)VinoRTO CENTRO</v>
      </c>
      <c r="B3819" s="10">
        <v>0</v>
      </c>
      <c r="C3819" s="10">
        <v>0</v>
      </c>
      <c r="D3819" s="10" t="s">
        <v>6</v>
      </c>
      <c r="E3819" s="84">
        <v>2.5789656378023733</v>
      </c>
      <c r="F3819" s="84">
        <v>2.1985274613820178</v>
      </c>
      <c r="G3819" s="84">
        <v>1.9802805184819947</v>
      </c>
      <c r="H3819" s="11">
        <v>0</v>
      </c>
      <c r="I3819" s="11">
        <v>0</v>
      </c>
      <c r="J3819" s="11">
        <v>0</v>
      </c>
      <c r="K3819" s="11">
        <v>0</v>
      </c>
      <c r="L3819" s="11">
        <v>0</v>
      </c>
      <c r="M3819" s="11">
        <v>0</v>
      </c>
      <c r="N3819" s="11"/>
      <c r="O3819" s="11"/>
    </row>
    <row r="3820" spans="1:15" x14ac:dyDescent="0.35">
      <c r="A3820" s="10" t="str">
        <f t="shared" si="126"/>
        <v>CONSUMO PER CAPITA (kg ó litros por individuo)VinoNORTE-CENTRO</v>
      </c>
      <c r="B3820" s="10">
        <v>0</v>
      </c>
      <c r="C3820" s="10">
        <v>0</v>
      </c>
      <c r="D3820" s="10" t="s">
        <v>7</v>
      </c>
      <c r="E3820" s="84">
        <v>5.3119136128349798</v>
      </c>
      <c r="F3820" s="84">
        <v>5.2347944756224907</v>
      </c>
      <c r="G3820" s="84">
        <v>4.9011414171325285</v>
      </c>
      <c r="H3820" s="11">
        <v>0</v>
      </c>
      <c r="I3820" s="11">
        <v>0</v>
      </c>
      <c r="J3820" s="11">
        <v>0</v>
      </c>
      <c r="K3820" s="11">
        <v>0</v>
      </c>
      <c r="L3820" s="11">
        <v>0</v>
      </c>
      <c r="M3820" s="11">
        <v>0</v>
      </c>
      <c r="N3820" s="11"/>
      <c r="O3820" s="11"/>
    </row>
    <row r="3821" spans="1:15" x14ac:dyDescent="0.35">
      <c r="A3821" s="10" t="str">
        <f t="shared" si="126"/>
        <v>CONSUMO PER CAPITA (kg ó litros por individuo)VinoNOROESTE</v>
      </c>
      <c r="B3821" s="10">
        <v>0</v>
      </c>
      <c r="C3821" s="10">
        <v>0</v>
      </c>
      <c r="D3821" s="10" t="s">
        <v>8</v>
      </c>
      <c r="E3821" s="84">
        <v>4.2625918150102331</v>
      </c>
      <c r="F3821" s="84">
        <v>4.2031851217903204</v>
      </c>
      <c r="G3821" s="84">
        <v>3.9083119545518823</v>
      </c>
      <c r="H3821" s="11">
        <v>0</v>
      </c>
      <c r="I3821" s="11">
        <v>0</v>
      </c>
      <c r="J3821" s="11">
        <v>0</v>
      </c>
      <c r="K3821" s="11">
        <v>0</v>
      </c>
      <c r="L3821" s="11">
        <v>0</v>
      </c>
      <c r="M3821" s="11">
        <v>0</v>
      </c>
      <c r="N3821" s="11"/>
      <c r="O3821" s="11"/>
    </row>
    <row r="3822" spans="1:15" x14ac:dyDescent="0.35">
      <c r="A3822" s="10" t="str">
        <f t="shared" si="126"/>
        <v>CONSUMO PER CAPITA (kg ó litros por individuo)Vino&lt;2MIL</v>
      </c>
      <c r="B3822" s="10">
        <v>0</v>
      </c>
      <c r="C3822" s="10">
        <v>0</v>
      </c>
      <c r="D3822" s="10" t="s">
        <v>9</v>
      </c>
      <c r="E3822" s="84">
        <v>1.7750745139248361</v>
      </c>
      <c r="F3822" s="84">
        <v>2.1414284037777742</v>
      </c>
      <c r="G3822" s="84">
        <v>3.2088538610220509</v>
      </c>
      <c r="H3822" s="11">
        <v>0</v>
      </c>
      <c r="I3822" s="11">
        <v>0</v>
      </c>
      <c r="J3822" s="11">
        <v>0</v>
      </c>
      <c r="K3822" s="11">
        <v>0</v>
      </c>
      <c r="L3822" s="11">
        <v>0</v>
      </c>
      <c r="M3822" s="11">
        <v>0</v>
      </c>
      <c r="N3822" s="11"/>
      <c r="O3822" s="11"/>
    </row>
    <row r="3823" spans="1:15" x14ac:dyDescent="0.35">
      <c r="A3823" s="10" t="str">
        <f t="shared" si="126"/>
        <v>CONSUMO PER CAPITA (kg ó litros por individuo)Vino2-5MIL</v>
      </c>
      <c r="B3823" s="10">
        <v>0</v>
      </c>
      <c r="C3823" s="10">
        <v>0</v>
      </c>
      <c r="D3823" s="10" t="s">
        <v>10</v>
      </c>
      <c r="E3823" s="84">
        <v>2.720936727774903</v>
      </c>
      <c r="F3823" s="84">
        <v>2.571741440074554</v>
      </c>
      <c r="G3823" s="84">
        <v>2.4013536694142279</v>
      </c>
      <c r="H3823" s="11">
        <v>0</v>
      </c>
      <c r="I3823" s="11">
        <v>0</v>
      </c>
      <c r="J3823" s="11">
        <v>0</v>
      </c>
      <c r="K3823" s="11">
        <v>0</v>
      </c>
      <c r="L3823" s="11">
        <v>0</v>
      </c>
      <c r="M3823" s="11">
        <v>0</v>
      </c>
      <c r="N3823" s="11"/>
      <c r="O3823" s="11"/>
    </row>
    <row r="3824" spans="1:15" x14ac:dyDescent="0.35">
      <c r="A3824" s="10" t="str">
        <f t="shared" si="126"/>
        <v>CONSUMO PER CAPITA (kg ó litros por individuo)Vino5-10MIL</v>
      </c>
      <c r="B3824" s="10">
        <v>0</v>
      </c>
      <c r="C3824" s="10">
        <v>0</v>
      </c>
      <c r="D3824" s="10" t="s">
        <v>11</v>
      </c>
      <c r="E3824" s="84">
        <v>2.1770579753249488</v>
      </c>
      <c r="F3824" s="84">
        <v>2.6459079821177567</v>
      </c>
      <c r="G3824" s="84">
        <v>2.8233910145562637</v>
      </c>
      <c r="H3824" s="11">
        <v>0</v>
      </c>
      <c r="I3824" s="11">
        <v>0</v>
      </c>
      <c r="J3824" s="11">
        <v>0</v>
      </c>
      <c r="K3824" s="11">
        <v>0</v>
      </c>
      <c r="L3824" s="11">
        <v>0</v>
      </c>
      <c r="M3824" s="11">
        <v>0</v>
      </c>
      <c r="N3824" s="11"/>
      <c r="O3824" s="11"/>
    </row>
    <row r="3825" spans="1:15" x14ac:dyDescent="0.35">
      <c r="A3825" s="10" t="str">
        <f t="shared" si="126"/>
        <v>CONSUMO PER CAPITA (kg ó litros por individuo)Vino10-30MIL</v>
      </c>
      <c r="B3825" s="10">
        <v>0</v>
      </c>
      <c r="C3825" s="10">
        <v>0</v>
      </c>
      <c r="D3825" s="10" t="s">
        <v>12</v>
      </c>
      <c r="E3825" s="84">
        <v>2.4220515083327552</v>
      </c>
      <c r="F3825" s="84">
        <v>2.5807253400107504</v>
      </c>
      <c r="G3825" s="84">
        <v>2.3042423144434765</v>
      </c>
      <c r="H3825" s="11">
        <v>0</v>
      </c>
      <c r="I3825" s="11">
        <v>0</v>
      </c>
      <c r="J3825" s="11">
        <v>0</v>
      </c>
      <c r="K3825" s="11">
        <v>0</v>
      </c>
      <c r="L3825" s="11">
        <v>0</v>
      </c>
      <c r="M3825" s="11">
        <v>0</v>
      </c>
      <c r="N3825" s="11"/>
      <c r="O3825" s="11"/>
    </row>
    <row r="3826" spans="1:15" x14ac:dyDescent="0.35">
      <c r="A3826" s="10" t="str">
        <f t="shared" si="126"/>
        <v>CONSUMO PER CAPITA (kg ó litros por individuo)Vino30-100MIL</v>
      </c>
      <c r="B3826" s="10">
        <v>0</v>
      </c>
      <c r="C3826" s="10">
        <v>0</v>
      </c>
      <c r="D3826" s="10" t="s">
        <v>13</v>
      </c>
      <c r="E3826" s="84">
        <v>2.1364241783809859</v>
      </c>
      <c r="F3826" s="84">
        <v>2.0262230798628997</v>
      </c>
      <c r="G3826" s="84">
        <v>2.1536100278863071</v>
      </c>
      <c r="H3826" s="11">
        <v>0</v>
      </c>
      <c r="I3826" s="11">
        <v>0</v>
      </c>
      <c r="J3826" s="11">
        <v>0</v>
      </c>
      <c r="K3826" s="11">
        <v>0</v>
      </c>
      <c r="L3826" s="11">
        <v>0</v>
      </c>
      <c r="M3826" s="11">
        <v>0</v>
      </c>
      <c r="N3826" s="11"/>
      <c r="O3826" s="11"/>
    </row>
    <row r="3827" spans="1:15" x14ac:dyDescent="0.35">
      <c r="A3827" s="10" t="str">
        <f t="shared" si="126"/>
        <v>CONSUMO PER CAPITA (kg ó litros por individuo)Vino100-200MIL</v>
      </c>
      <c r="B3827" s="10">
        <v>0</v>
      </c>
      <c r="C3827" s="10">
        <v>0</v>
      </c>
      <c r="D3827" s="10" t="s">
        <v>14</v>
      </c>
      <c r="E3827" s="84">
        <v>3.2679930571321609</v>
      </c>
      <c r="F3827" s="84">
        <v>2.7213845349972772</v>
      </c>
      <c r="G3827" s="84">
        <v>2.5756612044439131</v>
      </c>
      <c r="H3827" s="11">
        <v>0</v>
      </c>
      <c r="I3827" s="11">
        <v>0</v>
      </c>
      <c r="J3827" s="11">
        <v>0</v>
      </c>
      <c r="K3827" s="11">
        <v>0</v>
      </c>
      <c r="L3827" s="11">
        <v>0</v>
      </c>
      <c r="M3827" s="11">
        <v>0</v>
      </c>
      <c r="N3827" s="11"/>
      <c r="O3827" s="11"/>
    </row>
    <row r="3828" spans="1:15" x14ac:dyDescent="0.35">
      <c r="A3828" s="10" t="str">
        <f t="shared" si="126"/>
        <v>CONSUMO PER CAPITA (kg ó litros por individuo)Vino200-500MIL</v>
      </c>
      <c r="B3828" s="10">
        <v>0</v>
      </c>
      <c r="C3828" s="10">
        <v>0</v>
      </c>
      <c r="D3828" s="10" t="s">
        <v>15</v>
      </c>
      <c r="E3828" s="84">
        <v>3.9925204367410903</v>
      </c>
      <c r="F3828" s="84">
        <v>3.4776888715209635</v>
      </c>
      <c r="G3828" s="84">
        <v>3.0871951241683213</v>
      </c>
      <c r="H3828" s="11">
        <v>0</v>
      </c>
      <c r="I3828" s="11">
        <v>0</v>
      </c>
      <c r="J3828" s="11">
        <v>0</v>
      </c>
      <c r="K3828" s="11">
        <v>0</v>
      </c>
      <c r="L3828" s="11">
        <v>0</v>
      </c>
      <c r="M3828" s="11">
        <v>0</v>
      </c>
      <c r="N3828" s="11"/>
      <c r="O3828" s="11"/>
    </row>
    <row r="3829" spans="1:15" x14ac:dyDescent="0.35">
      <c r="A3829" s="10" t="str">
        <f t="shared" si="126"/>
        <v>CONSUMO PER CAPITA (kg ó litros por individuo)Vino&gt;500MIL</v>
      </c>
      <c r="B3829" s="10">
        <v>0</v>
      </c>
      <c r="C3829" s="10">
        <v>0</v>
      </c>
      <c r="D3829" s="10" t="s">
        <v>16</v>
      </c>
      <c r="E3829" s="84">
        <v>3.4920439748223897</v>
      </c>
      <c r="F3829" s="84">
        <v>3.2295361129524847</v>
      </c>
      <c r="G3829" s="84">
        <v>2.8112365455169521</v>
      </c>
      <c r="H3829" s="11">
        <v>0</v>
      </c>
      <c r="I3829" s="11">
        <v>0</v>
      </c>
      <c r="J3829" s="11">
        <v>0</v>
      </c>
      <c r="K3829" s="11">
        <v>0</v>
      </c>
      <c r="L3829" s="11">
        <v>0</v>
      </c>
      <c r="M3829" s="11">
        <v>0</v>
      </c>
      <c r="N3829" s="11"/>
      <c r="O3829" s="11"/>
    </row>
    <row r="3830" spans="1:15" x14ac:dyDescent="0.35">
      <c r="A3830" s="10" t="str">
        <f t="shared" si="126"/>
        <v>CONSUMO PER CAPITA (kg ó litros por individuo)VinoDE 15 A 19 AÑOS</v>
      </c>
      <c r="B3830" s="10">
        <v>0</v>
      </c>
      <c r="C3830" s="10">
        <v>0</v>
      </c>
      <c r="D3830" s="10" t="s">
        <v>35</v>
      </c>
      <c r="E3830" s="84">
        <v>0.16505555540304223</v>
      </c>
      <c r="F3830" s="84">
        <v>8.4624352070156367E-2</v>
      </c>
      <c r="G3830" s="84">
        <v>3.545458979854732E-2</v>
      </c>
      <c r="H3830" s="11">
        <v>0</v>
      </c>
      <c r="I3830" s="11">
        <v>0</v>
      </c>
      <c r="J3830" s="11">
        <v>0</v>
      </c>
      <c r="K3830" s="11">
        <v>0</v>
      </c>
      <c r="L3830" s="11">
        <v>0</v>
      </c>
      <c r="M3830" s="11">
        <v>0</v>
      </c>
      <c r="N3830" s="11"/>
      <c r="O3830" s="11"/>
    </row>
    <row r="3831" spans="1:15" x14ac:dyDescent="0.35">
      <c r="A3831" s="10" t="str">
        <f t="shared" si="126"/>
        <v>CONSUMO PER CAPITA (kg ó litros por individuo)VinoDE 20 A 24 AÑOS</v>
      </c>
      <c r="B3831" s="10">
        <v>0</v>
      </c>
      <c r="C3831" s="10">
        <v>0</v>
      </c>
      <c r="D3831" s="10" t="s">
        <v>36</v>
      </c>
      <c r="E3831" s="84">
        <v>0.35703424505909526</v>
      </c>
      <c r="F3831" s="84">
        <v>0.36163000472240159</v>
      </c>
      <c r="G3831" s="84">
        <v>0.20570504885867955</v>
      </c>
      <c r="H3831" s="11">
        <v>0</v>
      </c>
      <c r="I3831" s="11">
        <v>0</v>
      </c>
      <c r="J3831" s="11">
        <v>0</v>
      </c>
      <c r="K3831" s="11">
        <v>0</v>
      </c>
      <c r="L3831" s="11">
        <v>0</v>
      </c>
      <c r="M3831" s="11">
        <v>0</v>
      </c>
      <c r="N3831" s="11"/>
      <c r="O3831" s="11"/>
    </row>
    <row r="3832" spans="1:15" x14ac:dyDescent="0.35">
      <c r="A3832" s="10" t="str">
        <f t="shared" si="126"/>
        <v>CONSUMO PER CAPITA (kg ó litros por individuo)VinoDE 25 A 34 AÑOS</v>
      </c>
      <c r="B3832" s="10">
        <v>0</v>
      </c>
      <c r="C3832" s="10">
        <v>0</v>
      </c>
      <c r="D3832" s="10" t="s">
        <v>37</v>
      </c>
      <c r="E3832" s="84">
        <v>0.73606331905251887</v>
      </c>
      <c r="F3832" s="84">
        <v>0.69066891543256204</v>
      </c>
      <c r="G3832" s="84">
        <v>0.52843140061913008</v>
      </c>
      <c r="H3832" s="11">
        <v>0</v>
      </c>
      <c r="I3832" s="11">
        <v>0</v>
      </c>
      <c r="J3832" s="11">
        <v>0</v>
      </c>
      <c r="K3832" s="11">
        <v>0</v>
      </c>
      <c r="L3832" s="11">
        <v>0</v>
      </c>
      <c r="M3832" s="11">
        <v>0</v>
      </c>
      <c r="N3832" s="11"/>
      <c r="O3832" s="11"/>
    </row>
    <row r="3833" spans="1:15" x14ac:dyDescent="0.35">
      <c r="A3833" s="10" t="str">
        <f t="shared" si="126"/>
        <v>CONSUMO PER CAPITA (kg ó litros por individuo)VinoDE 35 A 49 AÑOS</v>
      </c>
      <c r="B3833" s="10">
        <v>0</v>
      </c>
      <c r="C3833" s="10">
        <v>0</v>
      </c>
      <c r="D3833" s="10" t="s">
        <v>38</v>
      </c>
      <c r="E3833" s="84">
        <v>1.3849251923587986</v>
      </c>
      <c r="F3833" s="84">
        <v>1.1940845228685371</v>
      </c>
      <c r="G3833" s="84">
        <v>1.0556050760998885</v>
      </c>
      <c r="H3833" s="11">
        <v>0</v>
      </c>
      <c r="I3833" s="11">
        <v>0</v>
      </c>
      <c r="J3833" s="11">
        <v>0</v>
      </c>
      <c r="K3833" s="11">
        <v>0</v>
      </c>
      <c r="L3833" s="11">
        <v>0</v>
      </c>
      <c r="M3833" s="11">
        <v>0</v>
      </c>
      <c r="N3833" s="11"/>
      <c r="O3833" s="11"/>
    </row>
    <row r="3834" spans="1:15" x14ac:dyDescent="0.35">
      <c r="A3834" s="10" t="str">
        <f t="shared" si="126"/>
        <v>CONSUMO PER CAPITA (kg ó litros por individuo)VinoDE 50 A 59 AÑOS</v>
      </c>
      <c r="B3834" s="10">
        <v>0</v>
      </c>
      <c r="C3834" s="10">
        <v>0</v>
      </c>
      <c r="D3834" s="10" t="s">
        <v>39</v>
      </c>
      <c r="E3834" s="84">
        <v>3.3609428292229175</v>
      </c>
      <c r="F3834" s="84">
        <v>3.0980280101193349</v>
      </c>
      <c r="G3834" s="84">
        <v>3.1601925223782952</v>
      </c>
      <c r="H3834" s="11">
        <v>0</v>
      </c>
      <c r="I3834" s="11">
        <v>0</v>
      </c>
      <c r="J3834" s="11">
        <v>0</v>
      </c>
      <c r="K3834" s="11">
        <v>0</v>
      </c>
      <c r="L3834" s="11">
        <v>0</v>
      </c>
      <c r="M3834" s="11">
        <v>0</v>
      </c>
      <c r="N3834" s="11"/>
      <c r="O3834" s="11"/>
    </row>
    <row r="3835" spans="1:15" x14ac:dyDescent="0.35">
      <c r="A3835" s="10" t="str">
        <f t="shared" si="126"/>
        <v>CONSUMO PER CAPITA (kg ó litros por individuo)VinoDE 60 A 75 AÑOS</v>
      </c>
      <c r="B3835" s="10">
        <v>0</v>
      </c>
      <c r="C3835" s="10">
        <v>0</v>
      </c>
      <c r="D3835" s="10" t="s">
        <v>40</v>
      </c>
      <c r="E3835" s="84">
        <v>7.0069208379175878</v>
      </c>
      <c r="F3835" s="84">
        <v>6.9777649924630385</v>
      </c>
      <c r="G3835" s="84">
        <v>6.792122801605788</v>
      </c>
      <c r="H3835" s="11">
        <v>0</v>
      </c>
      <c r="I3835" s="11">
        <v>0</v>
      </c>
      <c r="J3835" s="11">
        <v>0</v>
      </c>
      <c r="K3835" s="11">
        <v>0</v>
      </c>
      <c r="L3835" s="11">
        <v>0</v>
      </c>
      <c r="M3835" s="11">
        <v>0</v>
      </c>
      <c r="N3835" s="11"/>
      <c r="O3835" s="11"/>
    </row>
    <row r="3836" spans="1:15" x14ac:dyDescent="0.35">
      <c r="A3836" s="10" t="str">
        <f t="shared" si="126"/>
        <v>CONSUMO PER CAPITA (kg ó litros por individuo)VinoNIVEL ALTO</v>
      </c>
      <c r="B3836" s="10">
        <v>0</v>
      </c>
      <c r="C3836" s="10">
        <v>0</v>
      </c>
      <c r="D3836" s="10" t="s">
        <v>203</v>
      </c>
      <c r="E3836" s="84">
        <v>3.3852495772542146</v>
      </c>
      <c r="F3836" s="84">
        <v>3.3745244441918749</v>
      </c>
      <c r="G3836" s="84">
        <v>3.2133337730451004</v>
      </c>
      <c r="H3836" s="11">
        <v>0</v>
      </c>
      <c r="I3836" s="11">
        <v>0</v>
      </c>
      <c r="J3836" s="11">
        <v>0</v>
      </c>
      <c r="K3836" s="11">
        <v>0</v>
      </c>
      <c r="L3836" s="11">
        <v>0</v>
      </c>
      <c r="M3836" s="11">
        <v>0</v>
      </c>
      <c r="N3836" s="11"/>
      <c r="O3836" s="11"/>
    </row>
    <row r="3837" spans="1:15" x14ac:dyDescent="0.35">
      <c r="A3837" s="10" t="str">
        <f t="shared" si="126"/>
        <v>CONSUMO PER CAPITA (kg ó litros por individuo)VinoNIVEL MEDIO ALTO</v>
      </c>
      <c r="B3837" s="10">
        <v>0</v>
      </c>
      <c r="C3837" s="10">
        <v>0</v>
      </c>
      <c r="D3837" s="10" t="s">
        <v>204</v>
      </c>
      <c r="E3837" s="84">
        <v>2.8192911844475192</v>
      </c>
      <c r="F3837" s="84">
        <v>2.6536091269445654</v>
      </c>
      <c r="G3837" s="84">
        <v>2.4610574637943512</v>
      </c>
      <c r="H3837" s="11">
        <v>0</v>
      </c>
      <c r="I3837" s="11">
        <v>0</v>
      </c>
      <c r="J3837" s="11">
        <v>0</v>
      </c>
      <c r="K3837" s="11">
        <v>0</v>
      </c>
      <c r="L3837" s="11">
        <v>0</v>
      </c>
      <c r="M3837" s="11">
        <v>0</v>
      </c>
      <c r="N3837" s="11"/>
      <c r="O3837" s="11"/>
    </row>
    <row r="3838" spans="1:15" x14ac:dyDescent="0.35">
      <c r="A3838" s="10" t="str">
        <f t="shared" si="126"/>
        <v>CONSUMO PER CAPITA (kg ó litros por individuo)VinoNIVEL MEDIO</v>
      </c>
      <c r="B3838" s="10">
        <v>0</v>
      </c>
      <c r="C3838" s="10">
        <v>0</v>
      </c>
      <c r="D3838" s="10" t="s">
        <v>205</v>
      </c>
      <c r="E3838" s="84">
        <v>2.54626036856261</v>
      </c>
      <c r="F3838" s="84">
        <v>2.6014041353193007</v>
      </c>
      <c r="G3838" s="84">
        <v>2.7005822834907756</v>
      </c>
      <c r="H3838" s="11">
        <v>0</v>
      </c>
      <c r="I3838" s="11">
        <v>0</v>
      </c>
      <c r="J3838" s="11">
        <v>0</v>
      </c>
      <c r="K3838" s="11">
        <v>0</v>
      </c>
      <c r="L3838" s="11">
        <v>0</v>
      </c>
      <c r="M3838" s="11">
        <v>0</v>
      </c>
      <c r="N3838" s="11"/>
      <c r="O3838" s="11"/>
    </row>
    <row r="3839" spans="1:15" x14ac:dyDescent="0.35">
      <c r="A3839" s="10" t="str">
        <f t="shared" si="126"/>
        <v>CONSUMO PER CAPITA (kg ó litros por individuo)VinoNIVEL MEDIO BAJO</v>
      </c>
      <c r="B3839" s="10">
        <v>0</v>
      </c>
      <c r="C3839" s="10">
        <v>0</v>
      </c>
      <c r="D3839" s="10" t="s">
        <v>206</v>
      </c>
      <c r="E3839" s="84">
        <v>2.8155622769544961</v>
      </c>
      <c r="F3839" s="84">
        <v>2.6735837656294126</v>
      </c>
      <c r="G3839" s="84">
        <v>2.184733257693158</v>
      </c>
      <c r="H3839" s="11">
        <v>0</v>
      </c>
      <c r="I3839" s="11">
        <v>0</v>
      </c>
      <c r="J3839" s="11">
        <v>0</v>
      </c>
      <c r="K3839" s="11">
        <v>0</v>
      </c>
      <c r="L3839" s="11">
        <v>0</v>
      </c>
      <c r="M3839" s="11">
        <v>0</v>
      </c>
      <c r="N3839" s="11"/>
      <c r="O3839" s="11"/>
    </row>
    <row r="3840" spans="1:15" x14ac:dyDescent="0.35">
      <c r="A3840" s="10" t="str">
        <f t="shared" si="126"/>
        <v>CONSUMO PER CAPITA (kg ó litros por individuo)VinoNIVEL BAJO</v>
      </c>
      <c r="B3840" s="10">
        <v>0</v>
      </c>
      <c r="C3840" s="10">
        <v>0</v>
      </c>
      <c r="D3840" s="10" t="s">
        <v>207</v>
      </c>
      <c r="E3840" s="84">
        <v>2.4708458712889301</v>
      </c>
      <c r="F3840" s="84">
        <v>2.1247486206756223</v>
      </c>
      <c r="G3840" s="84">
        <v>2.1979982007089114</v>
      </c>
      <c r="H3840" s="11">
        <v>0</v>
      </c>
      <c r="I3840" s="11">
        <v>0</v>
      </c>
      <c r="J3840" s="11">
        <v>0</v>
      </c>
      <c r="K3840" s="11">
        <v>0</v>
      </c>
      <c r="L3840" s="11">
        <v>0</v>
      </c>
      <c r="M3840" s="11">
        <v>0</v>
      </c>
      <c r="N3840" s="11"/>
      <c r="O3840" s="11"/>
    </row>
    <row r="3841" spans="1:15" x14ac:dyDescent="0.35">
      <c r="A3841" s="10" t="str">
        <f t="shared" si="126"/>
        <v>CONSUMO PER CAPITA (kg ó litros por individuo)VinoHOMBRE</v>
      </c>
      <c r="B3841" s="10">
        <v>0</v>
      </c>
      <c r="C3841" s="10">
        <v>0</v>
      </c>
      <c r="D3841" s="10" t="s">
        <v>17</v>
      </c>
      <c r="E3841" s="84">
        <v>3.7090163375059397</v>
      </c>
      <c r="F3841" s="84">
        <v>3.4828165236425201</v>
      </c>
      <c r="G3841" s="84">
        <v>3.4583956991017422</v>
      </c>
      <c r="H3841" s="11">
        <v>0</v>
      </c>
      <c r="I3841" s="11">
        <v>0</v>
      </c>
      <c r="J3841" s="11">
        <v>0</v>
      </c>
      <c r="K3841" s="11">
        <v>0</v>
      </c>
      <c r="L3841" s="11">
        <v>0</v>
      </c>
      <c r="M3841" s="11">
        <v>0</v>
      </c>
      <c r="N3841" s="11"/>
      <c r="O3841" s="11"/>
    </row>
    <row r="3842" spans="1:15" x14ac:dyDescent="0.35">
      <c r="A3842" s="10" t="str">
        <f t="shared" si="126"/>
        <v>CONSUMO PER CAPITA (kg ó litros por individuo)VinoMUJER</v>
      </c>
      <c r="B3842" s="10">
        <v>0</v>
      </c>
      <c r="C3842" s="10">
        <v>0</v>
      </c>
      <c r="D3842" s="10" t="s">
        <v>18</v>
      </c>
      <c r="E3842" s="84">
        <v>1.8970539888965829</v>
      </c>
      <c r="F3842" s="84">
        <v>1.8962314156652347</v>
      </c>
      <c r="G3842" s="84">
        <v>1.729355707549814</v>
      </c>
      <c r="H3842" s="11">
        <v>0</v>
      </c>
      <c r="I3842" s="11">
        <v>0</v>
      </c>
      <c r="J3842" s="11">
        <v>0</v>
      </c>
      <c r="K3842" s="11">
        <v>0</v>
      </c>
      <c r="L3842" s="11">
        <v>0</v>
      </c>
      <c r="M3842" s="11">
        <v>0</v>
      </c>
      <c r="N3842" s="11"/>
      <c r="O3842" s="11"/>
    </row>
    <row r="3843" spans="1:15" x14ac:dyDescent="0.35">
      <c r="A3843" s="10" t="str">
        <f>$B$3423&amp;$C$3843&amp;D3843</f>
        <v>CONSUMO PER CAPITA (kg ó litros por individuo)TintoT.ESPAÑA</v>
      </c>
      <c r="B3843" s="10">
        <v>0</v>
      </c>
      <c r="C3843" s="10" t="s">
        <v>127</v>
      </c>
      <c r="D3843" s="10" t="s">
        <v>32</v>
      </c>
      <c r="E3843" s="84">
        <v>1.6304961233625701</v>
      </c>
      <c r="F3843" s="84">
        <v>1.4787280406353926</v>
      </c>
      <c r="G3843" s="84">
        <v>1.4307975178146153</v>
      </c>
      <c r="H3843" s="11">
        <v>0</v>
      </c>
      <c r="I3843" s="11">
        <v>0</v>
      </c>
      <c r="J3843" s="11">
        <v>0</v>
      </c>
      <c r="K3843" s="11">
        <v>0</v>
      </c>
      <c r="L3843" s="11">
        <v>0</v>
      </c>
      <c r="M3843" s="11">
        <v>0</v>
      </c>
      <c r="N3843" s="11"/>
      <c r="O3843" s="11"/>
    </row>
    <row r="3844" spans="1:15" x14ac:dyDescent="0.35">
      <c r="A3844" s="10" t="str">
        <f t="shared" ref="A3844:A3872" si="127">$B$3423&amp;$C$3843&amp;D3844</f>
        <v>CONSUMO PER CAPITA (kg ó litros por individuo)TintoBCN AM</v>
      </c>
      <c r="B3844" s="10">
        <v>0</v>
      </c>
      <c r="C3844" s="10">
        <v>0</v>
      </c>
      <c r="D3844" s="10" t="s">
        <v>1</v>
      </c>
      <c r="E3844" s="84">
        <v>1.572805852325639</v>
      </c>
      <c r="F3844" s="84">
        <v>1.3971115492304265</v>
      </c>
      <c r="G3844" s="84">
        <v>1.3229703143393776</v>
      </c>
      <c r="H3844" s="11">
        <v>0</v>
      </c>
      <c r="I3844" s="11">
        <v>0</v>
      </c>
      <c r="J3844" s="11">
        <v>0</v>
      </c>
      <c r="K3844" s="11">
        <v>0</v>
      </c>
      <c r="L3844" s="11">
        <v>0</v>
      </c>
      <c r="M3844" s="11">
        <v>0</v>
      </c>
      <c r="N3844" s="11"/>
      <c r="O3844" s="11"/>
    </row>
    <row r="3845" spans="1:15" x14ac:dyDescent="0.35">
      <c r="A3845" s="10" t="str">
        <f t="shared" si="127"/>
        <v>CONSUMO PER CAPITA (kg ó litros por individuo)TintoREST.CAT ARAGON</v>
      </c>
      <c r="B3845" s="10">
        <v>0</v>
      </c>
      <c r="C3845" s="10">
        <v>0</v>
      </c>
      <c r="D3845" s="10" t="s">
        <v>2</v>
      </c>
      <c r="E3845" s="84">
        <v>1.6719849036811967</v>
      </c>
      <c r="F3845" s="84">
        <v>1.7868267172625549</v>
      </c>
      <c r="G3845" s="84">
        <v>2.2112470442911536</v>
      </c>
      <c r="H3845" s="11">
        <v>0</v>
      </c>
      <c r="I3845" s="11">
        <v>0</v>
      </c>
      <c r="J3845" s="11">
        <v>0</v>
      </c>
      <c r="K3845" s="11">
        <v>0</v>
      </c>
      <c r="L3845" s="11">
        <v>0</v>
      </c>
      <c r="M3845" s="11">
        <v>0</v>
      </c>
      <c r="N3845" s="11"/>
      <c r="O3845" s="11"/>
    </row>
    <row r="3846" spans="1:15" x14ac:dyDescent="0.35">
      <c r="A3846" s="10" t="str">
        <f t="shared" si="127"/>
        <v>CONSUMO PER CAPITA (kg ó litros por individuo)TintoLEVANTE</v>
      </c>
      <c r="B3846" s="10">
        <v>0</v>
      </c>
      <c r="C3846" s="10">
        <v>0</v>
      </c>
      <c r="D3846" s="10" t="s">
        <v>3</v>
      </c>
      <c r="E3846" s="84">
        <v>1.3873986531250124</v>
      </c>
      <c r="F3846" s="84">
        <v>1.277857811383742</v>
      </c>
      <c r="G3846" s="84">
        <v>1.085910950076834</v>
      </c>
      <c r="H3846" s="11">
        <v>0</v>
      </c>
      <c r="I3846" s="11">
        <v>0</v>
      </c>
      <c r="J3846" s="11">
        <v>0</v>
      </c>
      <c r="K3846" s="11">
        <v>0</v>
      </c>
      <c r="L3846" s="11">
        <v>0</v>
      </c>
      <c r="M3846" s="11">
        <v>0</v>
      </c>
      <c r="N3846" s="11"/>
      <c r="O3846" s="11"/>
    </row>
    <row r="3847" spans="1:15" x14ac:dyDescent="0.35">
      <c r="A3847" s="10" t="str">
        <f t="shared" si="127"/>
        <v>CONSUMO PER CAPITA (kg ó litros por individuo)TintoANDALUCIA</v>
      </c>
      <c r="B3847" s="10">
        <v>0</v>
      </c>
      <c r="C3847" s="10">
        <v>0</v>
      </c>
      <c r="D3847" s="10" t="s">
        <v>4</v>
      </c>
      <c r="E3847" s="84">
        <v>0.88223078874444927</v>
      </c>
      <c r="F3847" s="84">
        <v>0.76958831109115111</v>
      </c>
      <c r="G3847" s="84">
        <v>0.80343408476289058</v>
      </c>
      <c r="H3847" s="11">
        <v>0</v>
      </c>
      <c r="I3847" s="11">
        <v>0</v>
      </c>
      <c r="J3847" s="11">
        <v>0</v>
      </c>
      <c r="K3847" s="11">
        <v>0</v>
      </c>
      <c r="L3847" s="11">
        <v>0</v>
      </c>
      <c r="M3847" s="11">
        <v>0</v>
      </c>
      <c r="N3847" s="11"/>
      <c r="O3847" s="11"/>
    </row>
    <row r="3848" spans="1:15" x14ac:dyDescent="0.35">
      <c r="A3848" s="10" t="str">
        <f t="shared" si="127"/>
        <v>CONSUMO PER CAPITA (kg ó litros por individuo)TintoMDD AM</v>
      </c>
      <c r="B3848" s="10">
        <v>0</v>
      </c>
      <c r="C3848" s="10">
        <v>0</v>
      </c>
      <c r="D3848" s="10" t="s">
        <v>5</v>
      </c>
      <c r="E3848" s="84">
        <v>1.8031128545926356</v>
      </c>
      <c r="F3848" s="84">
        <v>1.3029472150866477</v>
      </c>
      <c r="G3848" s="84">
        <v>1.1796961788157854</v>
      </c>
      <c r="H3848" s="11">
        <v>0</v>
      </c>
      <c r="I3848" s="11">
        <v>0</v>
      </c>
      <c r="J3848" s="11">
        <v>0</v>
      </c>
      <c r="K3848" s="11">
        <v>0</v>
      </c>
      <c r="L3848" s="11">
        <v>0</v>
      </c>
      <c r="M3848" s="11">
        <v>0</v>
      </c>
      <c r="N3848" s="11"/>
      <c r="O3848" s="11"/>
    </row>
    <row r="3849" spans="1:15" x14ac:dyDescent="0.35">
      <c r="A3849" s="10" t="str">
        <f t="shared" si="127"/>
        <v>CONSUMO PER CAPITA (kg ó litros por individuo)TintoRTO CENTRO</v>
      </c>
      <c r="B3849" s="10">
        <v>0</v>
      </c>
      <c r="C3849" s="10">
        <v>0</v>
      </c>
      <c r="D3849" s="10" t="s">
        <v>6</v>
      </c>
      <c r="E3849" s="84">
        <v>1.5087885379744193</v>
      </c>
      <c r="F3849" s="84">
        <v>1.2401091221547351</v>
      </c>
      <c r="G3849" s="84">
        <v>1.1040428834181129</v>
      </c>
      <c r="H3849" s="11">
        <v>0</v>
      </c>
      <c r="I3849" s="11">
        <v>0</v>
      </c>
      <c r="J3849" s="11">
        <v>0</v>
      </c>
      <c r="K3849" s="11">
        <v>0</v>
      </c>
      <c r="L3849" s="11">
        <v>0</v>
      </c>
      <c r="M3849" s="11">
        <v>0</v>
      </c>
      <c r="N3849" s="11"/>
      <c r="O3849" s="11"/>
    </row>
    <row r="3850" spans="1:15" x14ac:dyDescent="0.35">
      <c r="A3850" s="10" t="str">
        <f t="shared" si="127"/>
        <v>CONSUMO PER CAPITA (kg ó litros por individuo)TintoNORTE-CENTRO</v>
      </c>
      <c r="B3850" s="10">
        <v>0</v>
      </c>
      <c r="C3850" s="10">
        <v>0</v>
      </c>
      <c r="D3850" s="10" t="s">
        <v>7</v>
      </c>
      <c r="E3850" s="84">
        <v>2.7612039918755298</v>
      </c>
      <c r="F3850" s="84">
        <v>2.8706679426196491</v>
      </c>
      <c r="G3850" s="84">
        <v>2.4317666154422013</v>
      </c>
      <c r="H3850" s="11">
        <v>0</v>
      </c>
      <c r="I3850" s="11">
        <v>0</v>
      </c>
      <c r="J3850" s="11">
        <v>0</v>
      </c>
      <c r="K3850" s="11">
        <v>0</v>
      </c>
      <c r="L3850" s="11">
        <v>0</v>
      </c>
      <c r="M3850" s="11">
        <v>0</v>
      </c>
      <c r="N3850" s="11"/>
      <c r="O3850" s="11"/>
    </row>
    <row r="3851" spans="1:15" x14ac:dyDescent="0.35">
      <c r="A3851" s="10" t="str">
        <f t="shared" si="127"/>
        <v>CONSUMO PER CAPITA (kg ó litros por individuo)TintoNOROESTE</v>
      </c>
      <c r="B3851" s="10">
        <v>0</v>
      </c>
      <c r="C3851" s="10">
        <v>0</v>
      </c>
      <c r="D3851" s="10" t="s">
        <v>8</v>
      </c>
      <c r="E3851" s="84">
        <v>2.4265218030863287</v>
      </c>
      <c r="F3851" s="84">
        <v>2.1371676111976683</v>
      </c>
      <c r="G3851" s="84">
        <v>2.1036619683733671</v>
      </c>
      <c r="H3851" s="11">
        <v>0</v>
      </c>
      <c r="I3851" s="11">
        <v>0</v>
      </c>
      <c r="J3851" s="11">
        <v>0</v>
      </c>
      <c r="K3851" s="11">
        <v>0</v>
      </c>
      <c r="L3851" s="11">
        <v>0</v>
      </c>
      <c r="M3851" s="11">
        <v>0</v>
      </c>
      <c r="N3851" s="11"/>
      <c r="O3851" s="11"/>
    </row>
    <row r="3852" spans="1:15" x14ac:dyDescent="0.35">
      <c r="A3852" s="10" t="str">
        <f t="shared" si="127"/>
        <v>CONSUMO PER CAPITA (kg ó litros por individuo)Tinto&lt;2MIL</v>
      </c>
      <c r="B3852" s="10">
        <v>0</v>
      </c>
      <c r="C3852" s="10">
        <v>0</v>
      </c>
      <c r="D3852" s="10" t="s">
        <v>9</v>
      </c>
      <c r="E3852" s="84">
        <v>1.075345019754594</v>
      </c>
      <c r="F3852" s="84">
        <v>1.2583157929283932</v>
      </c>
      <c r="G3852" s="84">
        <v>1.9791105890419098</v>
      </c>
      <c r="H3852" s="11">
        <v>0</v>
      </c>
      <c r="I3852" s="11">
        <v>0</v>
      </c>
      <c r="J3852" s="11">
        <v>0</v>
      </c>
      <c r="K3852" s="11">
        <v>0</v>
      </c>
      <c r="L3852" s="11">
        <v>0</v>
      </c>
      <c r="M3852" s="11">
        <v>0</v>
      </c>
      <c r="N3852" s="11"/>
      <c r="O3852" s="11"/>
    </row>
    <row r="3853" spans="1:15" x14ac:dyDescent="0.35">
      <c r="A3853" s="10" t="str">
        <f t="shared" si="127"/>
        <v>CONSUMO PER CAPITA (kg ó litros por individuo)Tinto2-5MIL</v>
      </c>
      <c r="B3853" s="10">
        <v>0</v>
      </c>
      <c r="C3853" s="10">
        <v>0</v>
      </c>
      <c r="D3853" s="10" t="s">
        <v>10</v>
      </c>
      <c r="E3853" s="84">
        <v>1.4300334108706434</v>
      </c>
      <c r="F3853" s="84">
        <v>1.5130217575982867</v>
      </c>
      <c r="G3853" s="84">
        <v>1.1297401974450278</v>
      </c>
      <c r="H3853" s="11">
        <v>0</v>
      </c>
      <c r="I3853" s="11">
        <v>0</v>
      </c>
      <c r="J3853" s="11">
        <v>0</v>
      </c>
      <c r="K3853" s="11">
        <v>0</v>
      </c>
      <c r="L3853" s="11">
        <v>0</v>
      </c>
      <c r="M3853" s="11">
        <v>0</v>
      </c>
      <c r="N3853" s="11"/>
      <c r="O3853" s="11"/>
    </row>
    <row r="3854" spans="1:15" x14ac:dyDescent="0.35">
      <c r="A3854" s="10" t="str">
        <f t="shared" si="127"/>
        <v>CONSUMO PER CAPITA (kg ó litros por individuo)Tinto5-10MIL</v>
      </c>
      <c r="B3854" s="10">
        <v>0</v>
      </c>
      <c r="C3854" s="10">
        <v>0</v>
      </c>
      <c r="D3854" s="10" t="s">
        <v>11</v>
      </c>
      <c r="E3854" s="84">
        <v>1.3542372919633943</v>
      </c>
      <c r="F3854" s="84">
        <v>1.5267354615712265</v>
      </c>
      <c r="G3854" s="84">
        <v>1.4274188756861632</v>
      </c>
      <c r="H3854" s="11">
        <v>0</v>
      </c>
      <c r="I3854" s="11">
        <v>0</v>
      </c>
      <c r="J3854" s="11">
        <v>0</v>
      </c>
      <c r="K3854" s="11">
        <v>0</v>
      </c>
      <c r="L3854" s="11">
        <v>0</v>
      </c>
      <c r="M3854" s="11">
        <v>0</v>
      </c>
      <c r="N3854" s="11"/>
      <c r="O3854" s="11"/>
    </row>
    <row r="3855" spans="1:15" x14ac:dyDescent="0.35">
      <c r="A3855" s="10" t="str">
        <f t="shared" si="127"/>
        <v>CONSUMO PER CAPITA (kg ó litros por individuo)Tinto10-30MIL</v>
      </c>
      <c r="B3855" s="10">
        <v>0</v>
      </c>
      <c r="C3855" s="10">
        <v>0</v>
      </c>
      <c r="D3855" s="10" t="s">
        <v>12</v>
      </c>
      <c r="E3855" s="84">
        <v>1.3003626847782201</v>
      </c>
      <c r="F3855" s="84">
        <v>1.3131217370741592</v>
      </c>
      <c r="G3855" s="84">
        <v>1.2813380839062734</v>
      </c>
      <c r="H3855" s="11">
        <v>0</v>
      </c>
      <c r="I3855" s="11">
        <v>0</v>
      </c>
      <c r="J3855" s="11">
        <v>0</v>
      </c>
      <c r="K3855" s="11">
        <v>0</v>
      </c>
      <c r="L3855" s="11">
        <v>0</v>
      </c>
      <c r="M3855" s="11">
        <v>0</v>
      </c>
      <c r="N3855" s="11"/>
      <c r="O3855" s="11"/>
    </row>
    <row r="3856" spans="1:15" x14ac:dyDescent="0.35">
      <c r="A3856" s="10" t="str">
        <f t="shared" si="127"/>
        <v>CONSUMO PER CAPITA (kg ó litros por individuo)Tinto30-100MIL</v>
      </c>
      <c r="B3856" s="10">
        <v>0</v>
      </c>
      <c r="C3856" s="10">
        <v>0</v>
      </c>
      <c r="D3856" s="10" t="s">
        <v>13</v>
      </c>
      <c r="E3856" s="84">
        <v>1.167691732306775</v>
      </c>
      <c r="F3856" s="84">
        <v>1.0385142633386655</v>
      </c>
      <c r="G3856" s="84">
        <v>1.2233729598925247</v>
      </c>
      <c r="H3856" s="11">
        <v>0</v>
      </c>
      <c r="I3856" s="11">
        <v>0</v>
      </c>
      <c r="J3856" s="11">
        <v>0</v>
      </c>
      <c r="K3856" s="11">
        <v>0</v>
      </c>
      <c r="L3856" s="11">
        <v>0</v>
      </c>
      <c r="M3856" s="11">
        <v>0</v>
      </c>
      <c r="N3856" s="11"/>
      <c r="O3856" s="11"/>
    </row>
    <row r="3857" spans="1:15" x14ac:dyDescent="0.35">
      <c r="A3857" s="10" t="str">
        <f t="shared" si="127"/>
        <v>CONSUMO PER CAPITA (kg ó litros por individuo)Tinto100-200MIL</v>
      </c>
      <c r="B3857" s="10">
        <v>0</v>
      </c>
      <c r="C3857" s="10">
        <v>0</v>
      </c>
      <c r="D3857" s="10" t="s">
        <v>14</v>
      </c>
      <c r="E3857" s="84">
        <v>1.9826247884160915</v>
      </c>
      <c r="F3857" s="84">
        <v>1.5705340127490477</v>
      </c>
      <c r="G3857" s="84">
        <v>1.3996494131411517</v>
      </c>
      <c r="H3857" s="11">
        <v>0</v>
      </c>
      <c r="I3857" s="11">
        <v>0</v>
      </c>
      <c r="J3857" s="11">
        <v>0</v>
      </c>
      <c r="K3857" s="11">
        <v>0</v>
      </c>
      <c r="L3857" s="11">
        <v>0</v>
      </c>
      <c r="M3857" s="11">
        <v>0</v>
      </c>
      <c r="N3857" s="11"/>
      <c r="O3857" s="11"/>
    </row>
    <row r="3858" spans="1:15" x14ac:dyDescent="0.35">
      <c r="A3858" s="10" t="str">
        <f t="shared" si="127"/>
        <v>CONSUMO PER CAPITA (kg ó litros por individuo)Tinto200-500MIL</v>
      </c>
      <c r="B3858" s="10">
        <v>0</v>
      </c>
      <c r="C3858" s="10">
        <v>0</v>
      </c>
      <c r="D3858" s="10" t="s">
        <v>15</v>
      </c>
      <c r="E3858" s="84">
        <v>2.4224618747998936</v>
      </c>
      <c r="F3858" s="84">
        <v>2.1002804803090291</v>
      </c>
      <c r="G3858" s="84">
        <v>1.8141620609914555</v>
      </c>
      <c r="H3858" s="11">
        <v>0</v>
      </c>
      <c r="I3858" s="11">
        <v>0</v>
      </c>
      <c r="J3858" s="11">
        <v>0</v>
      </c>
      <c r="K3858" s="11">
        <v>0</v>
      </c>
      <c r="L3858" s="11">
        <v>0</v>
      </c>
      <c r="M3858" s="11">
        <v>0</v>
      </c>
      <c r="N3858" s="11"/>
      <c r="O3858" s="11"/>
    </row>
    <row r="3859" spans="1:15" x14ac:dyDescent="0.35">
      <c r="A3859" s="10" t="str">
        <f t="shared" si="127"/>
        <v>CONSUMO PER CAPITA (kg ó litros por individuo)Tinto&gt;500MIL</v>
      </c>
      <c r="B3859" s="10">
        <v>0</v>
      </c>
      <c r="C3859" s="10">
        <v>0</v>
      </c>
      <c r="D3859" s="10" t="s">
        <v>16</v>
      </c>
      <c r="E3859" s="84">
        <v>2.1304214139708546</v>
      </c>
      <c r="F3859" s="84">
        <v>1.7070401228104315</v>
      </c>
      <c r="G3859" s="84">
        <v>1.5121586146883537</v>
      </c>
      <c r="H3859" s="11">
        <v>0</v>
      </c>
      <c r="I3859" s="11">
        <v>0</v>
      </c>
      <c r="J3859" s="11">
        <v>0</v>
      </c>
      <c r="K3859" s="11">
        <v>0</v>
      </c>
      <c r="L3859" s="11">
        <v>0</v>
      </c>
      <c r="M3859" s="11">
        <v>0</v>
      </c>
      <c r="N3859" s="11"/>
      <c r="O3859" s="11"/>
    </row>
    <row r="3860" spans="1:15" x14ac:dyDescent="0.35">
      <c r="A3860" s="10" t="str">
        <f t="shared" si="127"/>
        <v>CONSUMO PER CAPITA (kg ó litros por individuo)TintoDE 15 A 19 AÑOS</v>
      </c>
      <c r="B3860" s="10">
        <v>0</v>
      </c>
      <c r="C3860" s="10">
        <v>0</v>
      </c>
      <c r="D3860" s="10" t="s">
        <v>35</v>
      </c>
      <c r="E3860" s="84">
        <v>1.3408988761476899E-2</v>
      </c>
      <c r="F3860" s="84">
        <v>3.7432221743497709E-2</v>
      </c>
      <c r="G3860" s="84">
        <v>1.6228827549518033E-2</v>
      </c>
      <c r="H3860" s="11">
        <v>0</v>
      </c>
      <c r="I3860" s="11">
        <v>0</v>
      </c>
      <c r="J3860" s="11">
        <v>0</v>
      </c>
      <c r="K3860" s="11">
        <v>0</v>
      </c>
      <c r="L3860" s="11">
        <v>0</v>
      </c>
      <c r="M3860" s="11">
        <v>0</v>
      </c>
      <c r="N3860" s="11"/>
      <c r="O3860" s="11"/>
    </row>
    <row r="3861" spans="1:15" x14ac:dyDescent="0.35">
      <c r="A3861" s="10" t="str">
        <f t="shared" si="127"/>
        <v>CONSUMO PER CAPITA (kg ó litros por individuo)TintoDE 20 A 24 AÑOS</v>
      </c>
      <c r="B3861" s="10">
        <v>0</v>
      </c>
      <c r="C3861" s="10">
        <v>0</v>
      </c>
      <c r="D3861" s="10" t="s">
        <v>36</v>
      </c>
      <c r="E3861" s="84">
        <v>0.14923089452555202</v>
      </c>
      <c r="F3861" s="84">
        <v>0.16359139217869398</v>
      </c>
      <c r="G3861" s="84">
        <v>7.957422420266072E-2</v>
      </c>
      <c r="H3861" s="11">
        <v>0</v>
      </c>
      <c r="I3861" s="11">
        <v>0</v>
      </c>
      <c r="J3861" s="11">
        <v>0</v>
      </c>
      <c r="K3861" s="11">
        <v>0</v>
      </c>
      <c r="L3861" s="11">
        <v>0</v>
      </c>
      <c r="M3861" s="11">
        <v>0</v>
      </c>
      <c r="N3861" s="11"/>
      <c r="O3861" s="11"/>
    </row>
    <row r="3862" spans="1:15" x14ac:dyDescent="0.35">
      <c r="A3862" s="10" t="str">
        <f t="shared" si="127"/>
        <v>CONSUMO PER CAPITA (kg ó litros por individuo)TintoDE 25 A 34 AÑOS</v>
      </c>
      <c r="B3862" s="10">
        <v>0</v>
      </c>
      <c r="C3862" s="10">
        <v>0</v>
      </c>
      <c r="D3862" s="10" t="s">
        <v>37</v>
      </c>
      <c r="E3862" s="84">
        <v>0.2738424902670154</v>
      </c>
      <c r="F3862" s="84">
        <v>0.25684759003420621</v>
      </c>
      <c r="G3862" s="84">
        <v>0.21895060349849726</v>
      </c>
      <c r="H3862" s="11">
        <v>0</v>
      </c>
      <c r="I3862" s="11">
        <v>0</v>
      </c>
      <c r="J3862" s="11">
        <v>0</v>
      </c>
      <c r="K3862" s="11">
        <v>0</v>
      </c>
      <c r="L3862" s="11">
        <v>0</v>
      </c>
      <c r="M3862" s="11">
        <v>0</v>
      </c>
      <c r="N3862" s="11"/>
      <c r="O3862" s="11"/>
    </row>
    <row r="3863" spans="1:15" x14ac:dyDescent="0.35">
      <c r="A3863" s="10" t="str">
        <f t="shared" si="127"/>
        <v>CONSUMO PER CAPITA (kg ó litros por individuo)TintoDE 35 A 49 AÑOS</v>
      </c>
      <c r="B3863" s="10">
        <v>0</v>
      </c>
      <c r="C3863" s="10">
        <v>0</v>
      </c>
      <c r="D3863" s="10" t="s">
        <v>38</v>
      </c>
      <c r="E3863" s="84">
        <v>0.80747729056624251</v>
      </c>
      <c r="F3863" s="84">
        <v>0.67581308270953444</v>
      </c>
      <c r="G3863" s="84">
        <v>0.60421280424190593</v>
      </c>
      <c r="H3863" s="11">
        <v>0</v>
      </c>
      <c r="I3863" s="11">
        <v>0</v>
      </c>
      <c r="J3863" s="11">
        <v>0</v>
      </c>
      <c r="K3863" s="11">
        <v>0</v>
      </c>
      <c r="L3863" s="11">
        <v>0</v>
      </c>
      <c r="M3863" s="11">
        <v>0</v>
      </c>
      <c r="N3863" s="11"/>
      <c r="O3863" s="11"/>
    </row>
    <row r="3864" spans="1:15" x14ac:dyDescent="0.35">
      <c r="A3864" s="10" t="str">
        <f t="shared" si="127"/>
        <v>CONSUMO PER CAPITA (kg ó litros por individuo)TintoDE 50 A 59 AÑOS</v>
      </c>
      <c r="B3864" s="10">
        <v>0</v>
      </c>
      <c r="C3864" s="10">
        <v>0</v>
      </c>
      <c r="D3864" s="10" t="s">
        <v>39</v>
      </c>
      <c r="E3864" s="84">
        <v>1.9684751317763536</v>
      </c>
      <c r="F3864" s="84">
        <v>1.6835751993194512</v>
      </c>
      <c r="G3864" s="84">
        <v>1.6904980521863719</v>
      </c>
      <c r="H3864" s="11">
        <v>0</v>
      </c>
      <c r="I3864" s="11">
        <v>0</v>
      </c>
      <c r="J3864" s="11">
        <v>0</v>
      </c>
      <c r="K3864" s="11">
        <v>0</v>
      </c>
      <c r="L3864" s="11">
        <v>0</v>
      </c>
      <c r="M3864" s="11">
        <v>0</v>
      </c>
      <c r="N3864" s="11"/>
      <c r="O3864" s="11"/>
    </row>
    <row r="3865" spans="1:15" x14ac:dyDescent="0.35">
      <c r="A3865" s="10" t="str">
        <f t="shared" si="127"/>
        <v>CONSUMO PER CAPITA (kg ó litros por individuo)TintoDE 60 A 75 AÑOS</v>
      </c>
      <c r="B3865" s="10">
        <v>0</v>
      </c>
      <c r="C3865" s="10">
        <v>0</v>
      </c>
      <c r="D3865" s="10" t="s">
        <v>40</v>
      </c>
      <c r="E3865" s="84">
        <v>4.2136989343535616</v>
      </c>
      <c r="F3865" s="84">
        <v>3.9304555040640525</v>
      </c>
      <c r="G3865" s="84">
        <v>3.8342945026456547</v>
      </c>
      <c r="H3865" s="11">
        <v>0</v>
      </c>
      <c r="I3865" s="11">
        <v>0</v>
      </c>
      <c r="J3865" s="11">
        <v>0</v>
      </c>
      <c r="K3865" s="11">
        <v>0</v>
      </c>
      <c r="L3865" s="11">
        <v>0</v>
      </c>
      <c r="M3865" s="11">
        <v>0</v>
      </c>
      <c r="N3865" s="11"/>
      <c r="O3865" s="11"/>
    </row>
    <row r="3866" spans="1:15" x14ac:dyDescent="0.35">
      <c r="A3866" s="10" t="str">
        <f t="shared" si="127"/>
        <v>CONSUMO PER CAPITA (kg ó litros por individuo)TintoNIVEL ALTO</v>
      </c>
      <c r="B3866" s="10">
        <v>0</v>
      </c>
      <c r="C3866" s="10">
        <v>0</v>
      </c>
      <c r="D3866" s="10" t="s">
        <v>203</v>
      </c>
      <c r="E3866" s="84">
        <v>1.7902676024764252</v>
      </c>
      <c r="F3866" s="84">
        <v>1.6980297336685597</v>
      </c>
      <c r="G3866" s="84">
        <v>1.59625352509677</v>
      </c>
      <c r="H3866" s="11">
        <v>0</v>
      </c>
      <c r="I3866" s="11">
        <v>0</v>
      </c>
      <c r="J3866" s="11">
        <v>0</v>
      </c>
      <c r="K3866" s="11">
        <v>0</v>
      </c>
      <c r="L3866" s="11">
        <v>0</v>
      </c>
      <c r="M3866" s="11">
        <v>0</v>
      </c>
      <c r="N3866" s="11"/>
      <c r="O3866" s="11"/>
    </row>
    <row r="3867" spans="1:15" x14ac:dyDescent="0.35">
      <c r="A3867" s="10" t="str">
        <f t="shared" si="127"/>
        <v>CONSUMO PER CAPITA (kg ó litros por individuo)TintoNIVEL MEDIO ALTO</v>
      </c>
      <c r="B3867" s="10">
        <v>0</v>
      </c>
      <c r="C3867" s="10">
        <v>0</v>
      </c>
      <c r="D3867" s="10" t="s">
        <v>204</v>
      </c>
      <c r="E3867" s="84">
        <v>1.7610425123966642</v>
      </c>
      <c r="F3867" s="84">
        <v>1.53498170742146</v>
      </c>
      <c r="G3867" s="84">
        <v>1.4619027766034043</v>
      </c>
      <c r="H3867" s="11">
        <v>0</v>
      </c>
      <c r="I3867" s="11">
        <v>0</v>
      </c>
      <c r="J3867" s="11">
        <v>0</v>
      </c>
      <c r="K3867" s="11">
        <v>0</v>
      </c>
      <c r="L3867" s="11">
        <v>0</v>
      </c>
      <c r="M3867" s="11">
        <v>0</v>
      </c>
      <c r="N3867" s="11"/>
      <c r="O3867" s="11"/>
    </row>
    <row r="3868" spans="1:15" x14ac:dyDescent="0.35">
      <c r="A3868" s="10" t="str">
        <f t="shared" si="127"/>
        <v>CONSUMO PER CAPITA (kg ó litros por individuo)TintoNIVEL MEDIO</v>
      </c>
      <c r="B3868" s="10">
        <v>0</v>
      </c>
      <c r="C3868" s="10">
        <v>0</v>
      </c>
      <c r="D3868" s="10" t="s">
        <v>205</v>
      </c>
      <c r="E3868" s="84">
        <v>1.4716372140222331</v>
      </c>
      <c r="F3868" s="84">
        <v>1.3011992990427597</v>
      </c>
      <c r="G3868" s="84">
        <v>1.4084391628731983</v>
      </c>
      <c r="H3868" s="11">
        <v>0</v>
      </c>
      <c r="I3868" s="11">
        <v>0</v>
      </c>
      <c r="J3868" s="11">
        <v>0</v>
      </c>
      <c r="K3868" s="11">
        <v>0</v>
      </c>
      <c r="L3868" s="11">
        <v>0</v>
      </c>
      <c r="M3868" s="11">
        <v>0</v>
      </c>
      <c r="N3868" s="11"/>
      <c r="O3868" s="11"/>
    </row>
    <row r="3869" spans="1:15" x14ac:dyDescent="0.35">
      <c r="A3869" s="10" t="str">
        <f t="shared" si="127"/>
        <v>CONSUMO PER CAPITA (kg ó litros por individuo)TintoNIVEL MEDIO BAJO</v>
      </c>
      <c r="B3869" s="10">
        <v>0</v>
      </c>
      <c r="C3869" s="10">
        <v>0</v>
      </c>
      <c r="D3869" s="10" t="s">
        <v>206</v>
      </c>
      <c r="E3869" s="84">
        <v>1.7525829846059322</v>
      </c>
      <c r="F3869" s="84">
        <v>1.6109380455178619</v>
      </c>
      <c r="G3869" s="84">
        <v>1.3240732322976654</v>
      </c>
      <c r="H3869" s="11">
        <v>0</v>
      </c>
      <c r="I3869" s="11">
        <v>0</v>
      </c>
      <c r="J3869" s="11">
        <v>0</v>
      </c>
      <c r="K3869" s="11">
        <v>0</v>
      </c>
      <c r="L3869" s="11">
        <v>0</v>
      </c>
      <c r="M3869" s="11">
        <v>0</v>
      </c>
      <c r="N3869" s="11"/>
      <c r="O3869" s="11"/>
    </row>
    <row r="3870" spans="1:15" x14ac:dyDescent="0.35">
      <c r="A3870" s="10" t="str">
        <f t="shared" si="127"/>
        <v>CONSUMO PER CAPITA (kg ó litros por individuo)TintoNIVEL BAJO</v>
      </c>
      <c r="B3870" s="10">
        <v>0</v>
      </c>
      <c r="C3870" s="10">
        <v>0</v>
      </c>
      <c r="D3870" s="10" t="s">
        <v>207</v>
      </c>
      <c r="E3870" s="84">
        <v>1.4801776563215034</v>
      </c>
      <c r="F3870" s="84">
        <v>1.3336063912551177</v>
      </c>
      <c r="G3870" s="84">
        <v>1.3412494355703182</v>
      </c>
      <c r="H3870" s="11">
        <v>0</v>
      </c>
      <c r="I3870" s="11">
        <v>0</v>
      </c>
      <c r="J3870" s="11">
        <v>0</v>
      </c>
      <c r="K3870" s="11">
        <v>0</v>
      </c>
      <c r="L3870" s="11">
        <v>0</v>
      </c>
      <c r="M3870" s="11">
        <v>0</v>
      </c>
      <c r="N3870" s="11"/>
      <c r="O3870" s="11"/>
    </row>
    <row r="3871" spans="1:15" x14ac:dyDescent="0.35">
      <c r="A3871" s="10" t="str">
        <f t="shared" si="127"/>
        <v>CONSUMO PER CAPITA (kg ó litros por individuo)TintoHOMBRE</v>
      </c>
      <c r="B3871" s="10">
        <v>0</v>
      </c>
      <c r="C3871" s="10">
        <v>0</v>
      </c>
      <c r="D3871" s="10" t="s">
        <v>17</v>
      </c>
      <c r="E3871" s="84">
        <v>2.2558908296002032</v>
      </c>
      <c r="F3871" s="84">
        <v>1.9586439209570459</v>
      </c>
      <c r="G3871" s="84">
        <v>1.9360270968543136</v>
      </c>
      <c r="H3871" s="11">
        <v>0</v>
      </c>
      <c r="I3871" s="11">
        <v>0</v>
      </c>
      <c r="J3871" s="11">
        <v>0</v>
      </c>
      <c r="K3871" s="11">
        <v>0</v>
      </c>
      <c r="L3871" s="11">
        <v>0</v>
      </c>
      <c r="M3871" s="11">
        <v>0</v>
      </c>
      <c r="N3871" s="11"/>
      <c r="O3871" s="11"/>
    </row>
    <row r="3872" spans="1:15" x14ac:dyDescent="0.35">
      <c r="A3872" s="10" t="str">
        <f t="shared" si="127"/>
        <v>CONSUMO PER CAPITA (kg ó litros por individuo)TintoMUJER</v>
      </c>
      <c r="B3872" s="10">
        <v>0</v>
      </c>
      <c r="C3872" s="10">
        <v>0</v>
      </c>
      <c r="D3872" s="10" t="s">
        <v>18</v>
      </c>
      <c r="E3872" s="84">
        <v>1.0115551637120541</v>
      </c>
      <c r="F3872" s="84">
        <v>1.0045320349298588</v>
      </c>
      <c r="G3872" s="84">
        <v>0.9320505766694569</v>
      </c>
      <c r="H3872" s="11">
        <v>0</v>
      </c>
      <c r="I3872" s="11">
        <v>0</v>
      </c>
      <c r="J3872" s="11">
        <v>0</v>
      </c>
      <c r="K3872" s="11">
        <v>0</v>
      </c>
      <c r="L3872" s="11">
        <v>0</v>
      </c>
      <c r="M3872" s="11">
        <v>0</v>
      </c>
      <c r="N3872" s="11"/>
      <c r="O3872" s="11"/>
    </row>
    <row r="3873" spans="1:15" x14ac:dyDescent="0.35">
      <c r="A3873" s="10" t="str">
        <f>$B$3423&amp;$C$3873&amp;D3873</f>
        <v>CONSUMO PER CAPITA (kg ó litros por individuo)BlancoT.ESPAÑA</v>
      </c>
      <c r="B3873" s="10">
        <v>0</v>
      </c>
      <c r="C3873" s="10" t="s">
        <v>128</v>
      </c>
      <c r="D3873" s="10" t="s">
        <v>32</v>
      </c>
      <c r="E3873" s="84">
        <v>1.0047602762516918</v>
      </c>
      <c r="F3873" s="84">
        <v>1.0417326019344926</v>
      </c>
      <c r="G3873" s="84">
        <v>1.0359669176539366</v>
      </c>
      <c r="H3873" s="11">
        <v>0</v>
      </c>
      <c r="I3873" s="11">
        <v>0</v>
      </c>
      <c r="J3873" s="11">
        <v>0</v>
      </c>
      <c r="K3873" s="11">
        <v>0</v>
      </c>
      <c r="L3873" s="11">
        <v>0</v>
      </c>
      <c r="M3873" s="11">
        <v>0</v>
      </c>
      <c r="N3873" s="11"/>
      <c r="O3873" s="11"/>
    </row>
    <row r="3874" spans="1:15" x14ac:dyDescent="0.35">
      <c r="A3874" s="10" t="str">
        <f t="shared" ref="A3874:A3902" si="128">$B$3423&amp;$C$3873&amp;D3874</f>
        <v>CONSUMO PER CAPITA (kg ó litros por individuo)BlancoBCN AM</v>
      </c>
      <c r="B3874" s="10">
        <v>0</v>
      </c>
      <c r="C3874" s="10">
        <v>0</v>
      </c>
      <c r="D3874" s="10" t="s">
        <v>1</v>
      </c>
      <c r="E3874" s="84">
        <v>0.69197126099235551</v>
      </c>
      <c r="F3874" s="84">
        <v>0.69162332059234077</v>
      </c>
      <c r="G3874" s="84">
        <v>0.7325697976327028</v>
      </c>
      <c r="H3874" s="11">
        <v>0</v>
      </c>
      <c r="I3874" s="11">
        <v>0</v>
      </c>
      <c r="J3874" s="11">
        <v>0</v>
      </c>
      <c r="K3874" s="11">
        <v>0</v>
      </c>
      <c r="L3874" s="11">
        <v>0</v>
      </c>
      <c r="M3874" s="11">
        <v>0</v>
      </c>
      <c r="N3874" s="11"/>
      <c r="O3874" s="11"/>
    </row>
    <row r="3875" spans="1:15" x14ac:dyDescent="0.35">
      <c r="A3875" s="10" t="str">
        <f t="shared" si="128"/>
        <v>CONSUMO PER CAPITA (kg ó litros por individuo)BlancoREST.CAT ARAGON</v>
      </c>
      <c r="B3875" s="10">
        <v>0</v>
      </c>
      <c r="C3875" s="10">
        <v>0</v>
      </c>
      <c r="D3875" s="10" t="s">
        <v>2</v>
      </c>
      <c r="E3875" s="84">
        <v>0.97387840358502276</v>
      </c>
      <c r="F3875" s="84">
        <v>1.267693004261589</v>
      </c>
      <c r="G3875" s="84">
        <v>1.3025679676731592</v>
      </c>
      <c r="H3875" s="11">
        <v>0</v>
      </c>
      <c r="I3875" s="11">
        <v>0</v>
      </c>
      <c r="J3875" s="11">
        <v>0</v>
      </c>
      <c r="K3875" s="11">
        <v>0</v>
      </c>
      <c r="L3875" s="11">
        <v>0</v>
      </c>
      <c r="M3875" s="11">
        <v>0</v>
      </c>
      <c r="N3875" s="11"/>
      <c r="O3875" s="11"/>
    </row>
    <row r="3876" spans="1:15" x14ac:dyDescent="0.35">
      <c r="A3876" s="10" t="str">
        <f t="shared" si="128"/>
        <v>CONSUMO PER CAPITA (kg ó litros por individuo)BlancoLEVANTE</v>
      </c>
      <c r="B3876" s="10">
        <v>0</v>
      </c>
      <c r="C3876" s="10">
        <v>0</v>
      </c>
      <c r="D3876" s="10" t="s">
        <v>3</v>
      </c>
      <c r="E3876" s="84">
        <v>0.6247197500565842</v>
      </c>
      <c r="F3876" s="84">
        <v>0.61370666866067547</v>
      </c>
      <c r="G3876" s="84">
        <v>0.54694081964790964</v>
      </c>
      <c r="H3876" s="11">
        <v>0</v>
      </c>
      <c r="I3876" s="11">
        <v>0</v>
      </c>
      <c r="J3876" s="11">
        <v>0</v>
      </c>
      <c r="K3876" s="11">
        <v>0</v>
      </c>
      <c r="L3876" s="11">
        <v>0</v>
      </c>
      <c r="M3876" s="11">
        <v>0</v>
      </c>
      <c r="N3876" s="11"/>
      <c r="O3876" s="11"/>
    </row>
    <row r="3877" spans="1:15" x14ac:dyDescent="0.35">
      <c r="A3877" s="10" t="str">
        <f t="shared" si="128"/>
        <v>CONSUMO PER CAPITA (kg ó litros por individuo)BlancoANDALUCIA</v>
      </c>
      <c r="B3877" s="10">
        <v>0</v>
      </c>
      <c r="C3877" s="10">
        <v>0</v>
      </c>
      <c r="D3877" s="10" t="s">
        <v>4</v>
      </c>
      <c r="E3877" s="84">
        <v>0.52355256657205751</v>
      </c>
      <c r="F3877" s="84">
        <v>0.45242880344304137</v>
      </c>
      <c r="G3877" s="84">
        <v>0.55423872007793362</v>
      </c>
      <c r="H3877" s="11">
        <v>0</v>
      </c>
      <c r="I3877" s="11">
        <v>0</v>
      </c>
      <c r="J3877" s="11">
        <v>0</v>
      </c>
      <c r="K3877" s="11">
        <v>0</v>
      </c>
      <c r="L3877" s="11">
        <v>0</v>
      </c>
      <c r="M3877" s="11">
        <v>0</v>
      </c>
      <c r="N3877" s="11"/>
      <c r="O3877" s="11"/>
    </row>
    <row r="3878" spans="1:15" x14ac:dyDescent="0.35">
      <c r="A3878" s="10" t="str">
        <f t="shared" si="128"/>
        <v>CONSUMO PER CAPITA (kg ó litros por individuo)BlancoMDD AM</v>
      </c>
      <c r="B3878" s="10">
        <v>0</v>
      </c>
      <c r="C3878" s="10">
        <v>0</v>
      </c>
      <c r="D3878" s="10" t="s">
        <v>5</v>
      </c>
      <c r="E3878" s="84">
        <v>1.1973407165736307</v>
      </c>
      <c r="F3878" s="84">
        <v>1.4257798180158803</v>
      </c>
      <c r="G3878" s="84">
        <v>1.2696622980796213</v>
      </c>
      <c r="H3878" s="11">
        <v>0</v>
      </c>
      <c r="I3878" s="11">
        <v>0</v>
      </c>
      <c r="J3878" s="11">
        <v>0</v>
      </c>
      <c r="K3878" s="11">
        <v>0</v>
      </c>
      <c r="L3878" s="11">
        <v>0</v>
      </c>
      <c r="M3878" s="11">
        <v>0</v>
      </c>
      <c r="N3878" s="11"/>
      <c r="O3878" s="11"/>
    </row>
    <row r="3879" spans="1:15" x14ac:dyDescent="0.35">
      <c r="A3879" s="10" t="str">
        <f t="shared" si="128"/>
        <v>CONSUMO PER CAPITA (kg ó litros por individuo)BlancoRTO CENTRO</v>
      </c>
      <c r="B3879" s="10">
        <v>0</v>
      </c>
      <c r="C3879" s="10">
        <v>0</v>
      </c>
      <c r="D3879" s="10" t="s">
        <v>6</v>
      </c>
      <c r="E3879" s="84">
        <v>0.97573838941174018</v>
      </c>
      <c r="F3879" s="84">
        <v>0.83086541841440464</v>
      </c>
      <c r="G3879" s="84">
        <v>0.79288504972276674</v>
      </c>
      <c r="H3879" s="11">
        <v>0</v>
      </c>
      <c r="I3879" s="11">
        <v>0</v>
      </c>
      <c r="J3879" s="11">
        <v>0</v>
      </c>
      <c r="K3879" s="11">
        <v>0</v>
      </c>
      <c r="L3879" s="11">
        <v>0</v>
      </c>
      <c r="M3879" s="11">
        <v>0</v>
      </c>
      <c r="N3879" s="11"/>
      <c r="O3879" s="11"/>
    </row>
    <row r="3880" spans="1:15" x14ac:dyDescent="0.35">
      <c r="A3880" s="10" t="str">
        <f t="shared" si="128"/>
        <v>CONSUMO PER CAPITA (kg ó litros por individuo)BlancoNORTE-CENTRO</v>
      </c>
      <c r="B3880" s="10">
        <v>0</v>
      </c>
      <c r="C3880" s="10">
        <v>0</v>
      </c>
      <c r="D3880" s="10" t="s">
        <v>7</v>
      </c>
      <c r="E3880" s="84">
        <v>2.2035170774275765</v>
      </c>
      <c r="F3880" s="84">
        <v>1.9936976516284883</v>
      </c>
      <c r="G3880" s="84">
        <v>2.1565915695347324</v>
      </c>
      <c r="H3880" s="11">
        <v>0</v>
      </c>
      <c r="I3880" s="11">
        <v>0</v>
      </c>
      <c r="J3880" s="11">
        <v>0</v>
      </c>
      <c r="K3880" s="11">
        <v>0</v>
      </c>
      <c r="L3880" s="11">
        <v>0</v>
      </c>
      <c r="M3880" s="11">
        <v>0</v>
      </c>
      <c r="N3880" s="11"/>
      <c r="O3880" s="11"/>
    </row>
    <row r="3881" spans="1:15" x14ac:dyDescent="0.35">
      <c r="A3881" s="10" t="str">
        <f t="shared" si="128"/>
        <v>CONSUMO PER CAPITA (kg ó litros por individuo)BlancoNOROESTE</v>
      </c>
      <c r="B3881" s="10">
        <v>0</v>
      </c>
      <c r="C3881" s="10">
        <v>0</v>
      </c>
      <c r="D3881" s="10" t="s">
        <v>8</v>
      </c>
      <c r="E3881" s="84">
        <v>1.6088001733590087</v>
      </c>
      <c r="F3881" s="84">
        <v>1.8253497236679959</v>
      </c>
      <c r="G3881" s="84">
        <v>1.6671851258464543</v>
      </c>
      <c r="H3881" s="11">
        <v>0</v>
      </c>
      <c r="I3881" s="11">
        <v>0</v>
      </c>
      <c r="J3881" s="11">
        <v>0</v>
      </c>
      <c r="K3881" s="11">
        <v>0</v>
      </c>
      <c r="L3881" s="11">
        <v>0</v>
      </c>
      <c r="M3881" s="11">
        <v>0</v>
      </c>
      <c r="N3881" s="11"/>
      <c r="O3881" s="11"/>
    </row>
    <row r="3882" spans="1:15" x14ac:dyDescent="0.35">
      <c r="A3882" s="10" t="str">
        <f t="shared" si="128"/>
        <v>CONSUMO PER CAPITA (kg ó litros por individuo)Blanco&lt;2MIL</v>
      </c>
      <c r="B3882" s="10">
        <v>0</v>
      </c>
      <c r="C3882" s="10">
        <v>0</v>
      </c>
      <c r="D3882" s="10" t="s">
        <v>9</v>
      </c>
      <c r="E3882" s="84">
        <v>0.60003529272964018</v>
      </c>
      <c r="F3882" s="84">
        <v>0.76745344720750464</v>
      </c>
      <c r="G3882" s="84">
        <v>1.1942967841363032</v>
      </c>
      <c r="H3882" s="11">
        <v>0</v>
      </c>
      <c r="I3882" s="11">
        <v>0</v>
      </c>
      <c r="J3882" s="11">
        <v>0</v>
      </c>
      <c r="K3882" s="11">
        <v>0</v>
      </c>
      <c r="L3882" s="11">
        <v>0</v>
      </c>
      <c r="M3882" s="11">
        <v>0</v>
      </c>
      <c r="N3882" s="11"/>
      <c r="O3882" s="11"/>
    </row>
    <row r="3883" spans="1:15" x14ac:dyDescent="0.35">
      <c r="A3883" s="10" t="str">
        <f t="shared" si="128"/>
        <v>CONSUMO PER CAPITA (kg ó litros por individuo)Blanco2-5MIL</v>
      </c>
      <c r="B3883" s="10">
        <v>0</v>
      </c>
      <c r="C3883" s="10">
        <v>0</v>
      </c>
      <c r="D3883" s="10" t="s">
        <v>10</v>
      </c>
      <c r="E3883" s="84">
        <v>1.1296866098578633</v>
      </c>
      <c r="F3883" s="84">
        <v>0.95986777060757489</v>
      </c>
      <c r="G3883" s="84">
        <v>1.2277756518820417</v>
      </c>
      <c r="H3883" s="11">
        <v>0</v>
      </c>
      <c r="I3883" s="11">
        <v>0</v>
      </c>
      <c r="J3883" s="11">
        <v>0</v>
      </c>
      <c r="K3883" s="11">
        <v>0</v>
      </c>
      <c r="L3883" s="11">
        <v>0</v>
      </c>
      <c r="M3883" s="11">
        <v>0</v>
      </c>
      <c r="N3883" s="11"/>
      <c r="O3883" s="11"/>
    </row>
    <row r="3884" spans="1:15" x14ac:dyDescent="0.35">
      <c r="A3884" s="10" t="str">
        <f t="shared" si="128"/>
        <v>CONSUMO PER CAPITA (kg ó litros por individuo)Blanco5-10MIL</v>
      </c>
      <c r="B3884" s="10">
        <v>0</v>
      </c>
      <c r="C3884" s="10">
        <v>0</v>
      </c>
      <c r="D3884" s="10" t="s">
        <v>11</v>
      </c>
      <c r="E3884" s="84">
        <v>0.65801212183488211</v>
      </c>
      <c r="F3884" s="84">
        <v>0.95472773516189646</v>
      </c>
      <c r="G3884" s="84">
        <v>1.2204228425698693</v>
      </c>
      <c r="H3884" s="11">
        <v>0</v>
      </c>
      <c r="I3884" s="11">
        <v>0</v>
      </c>
      <c r="J3884" s="11">
        <v>0</v>
      </c>
      <c r="K3884" s="11">
        <v>0</v>
      </c>
      <c r="L3884" s="11">
        <v>0</v>
      </c>
      <c r="M3884" s="11">
        <v>0</v>
      </c>
      <c r="N3884" s="11"/>
      <c r="O3884" s="11"/>
    </row>
    <row r="3885" spans="1:15" x14ac:dyDescent="0.35">
      <c r="A3885" s="10" t="str">
        <f t="shared" si="128"/>
        <v>CONSUMO PER CAPITA (kg ó litros por individuo)Blanco10-30MIL</v>
      </c>
      <c r="B3885" s="10">
        <v>0</v>
      </c>
      <c r="C3885" s="10">
        <v>0</v>
      </c>
      <c r="D3885" s="10" t="s">
        <v>12</v>
      </c>
      <c r="E3885" s="84">
        <v>0.91155766111605152</v>
      </c>
      <c r="F3885" s="84">
        <v>1.0780834536297277</v>
      </c>
      <c r="G3885" s="84">
        <v>0.89990163905456233</v>
      </c>
      <c r="H3885" s="11">
        <v>0</v>
      </c>
      <c r="I3885" s="11">
        <v>0</v>
      </c>
      <c r="J3885" s="11">
        <v>0</v>
      </c>
      <c r="K3885" s="11">
        <v>0</v>
      </c>
      <c r="L3885" s="11">
        <v>0</v>
      </c>
      <c r="M3885" s="11">
        <v>0</v>
      </c>
      <c r="N3885" s="11"/>
      <c r="O3885" s="11"/>
    </row>
    <row r="3886" spans="1:15" x14ac:dyDescent="0.35">
      <c r="A3886" s="10" t="str">
        <f t="shared" si="128"/>
        <v>CONSUMO PER CAPITA (kg ó litros por individuo)Blanco30-100MIL</v>
      </c>
      <c r="B3886" s="10">
        <v>0</v>
      </c>
      <c r="C3886" s="10">
        <v>0</v>
      </c>
      <c r="D3886" s="10" t="s">
        <v>13</v>
      </c>
      <c r="E3886" s="84">
        <v>0.84127076350097763</v>
      </c>
      <c r="F3886" s="84">
        <v>0.8253318252341153</v>
      </c>
      <c r="G3886" s="84">
        <v>0.79430411456080674</v>
      </c>
      <c r="H3886" s="11">
        <v>0</v>
      </c>
      <c r="I3886" s="11">
        <v>0</v>
      </c>
      <c r="J3886" s="11">
        <v>0</v>
      </c>
      <c r="K3886" s="11">
        <v>0</v>
      </c>
      <c r="L3886" s="11">
        <v>0</v>
      </c>
      <c r="M3886" s="11">
        <v>0</v>
      </c>
      <c r="N3886" s="11"/>
      <c r="O3886" s="11"/>
    </row>
    <row r="3887" spans="1:15" x14ac:dyDescent="0.35">
      <c r="A3887" s="10" t="str">
        <f t="shared" si="128"/>
        <v>CONSUMO PER CAPITA (kg ó litros por individuo)Blanco100-200MIL</v>
      </c>
      <c r="B3887" s="10">
        <v>0</v>
      </c>
      <c r="C3887" s="10">
        <v>0</v>
      </c>
      <c r="D3887" s="10" t="s">
        <v>14</v>
      </c>
      <c r="E3887" s="84">
        <v>1.1223759466063166</v>
      </c>
      <c r="F3887" s="84">
        <v>0.9817155025439207</v>
      </c>
      <c r="G3887" s="84">
        <v>1.0340995410164562</v>
      </c>
      <c r="H3887" s="11">
        <v>0</v>
      </c>
      <c r="I3887" s="11">
        <v>0</v>
      </c>
      <c r="J3887" s="11">
        <v>0</v>
      </c>
      <c r="K3887" s="11">
        <v>0</v>
      </c>
      <c r="L3887" s="11">
        <v>0</v>
      </c>
      <c r="M3887" s="11">
        <v>0</v>
      </c>
      <c r="N3887" s="11"/>
      <c r="O3887" s="11"/>
    </row>
    <row r="3888" spans="1:15" x14ac:dyDescent="0.35">
      <c r="A3888" s="10" t="str">
        <f t="shared" si="128"/>
        <v>CONSUMO PER CAPITA (kg ó litros por individuo)Blanco200-500MIL</v>
      </c>
      <c r="B3888" s="10">
        <v>0</v>
      </c>
      <c r="C3888" s="10">
        <v>0</v>
      </c>
      <c r="D3888" s="10" t="s">
        <v>15</v>
      </c>
      <c r="E3888" s="84">
        <v>1.4072795483214284</v>
      </c>
      <c r="F3888" s="84">
        <v>1.2147906830732795</v>
      </c>
      <c r="G3888" s="84">
        <v>1.176825213601344</v>
      </c>
      <c r="H3888" s="11">
        <v>0</v>
      </c>
      <c r="I3888" s="11">
        <v>0</v>
      </c>
      <c r="J3888" s="11">
        <v>0</v>
      </c>
      <c r="K3888" s="11">
        <v>0</v>
      </c>
      <c r="L3888" s="11">
        <v>0</v>
      </c>
      <c r="M3888" s="11">
        <v>0</v>
      </c>
      <c r="N3888" s="11"/>
      <c r="O3888" s="11"/>
    </row>
    <row r="3889" spans="1:15" x14ac:dyDescent="0.35">
      <c r="A3889" s="10" t="str">
        <f t="shared" si="128"/>
        <v>CONSUMO PER CAPITA (kg ó litros por individuo)Blanco&gt;500MIL</v>
      </c>
      <c r="B3889" s="10">
        <v>0</v>
      </c>
      <c r="C3889" s="10">
        <v>0</v>
      </c>
      <c r="D3889" s="10" t="s">
        <v>16</v>
      </c>
      <c r="E3889" s="84">
        <v>1.1832101432712043</v>
      </c>
      <c r="F3889" s="84">
        <v>1.3421064153982603</v>
      </c>
      <c r="G3889" s="84">
        <v>1.1574177778143089</v>
      </c>
      <c r="H3889" s="11">
        <v>0</v>
      </c>
      <c r="I3889" s="11">
        <v>0</v>
      </c>
      <c r="J3889" s="11">
        <v>0</v>
      </c>
      <c r="K3889" s="11">
        <v>0</v>
      </c>
      <c r="L3889" s="11">
        <v>0</v>
      </c>
      <c r="M3889" s="11">
        <v>0</v>
      </c>
      <c r="N3889" s="11"/>
      <c r="O3889" s="11"/>
    </row>
    <row r="3890" spans="1:15" x14ac:dyDescent="0.35">
      <c r="A3890" s="10" t="str">
        <f t="shared" si="128"/>
        <v>CONSUMO PER CAPITA (kg ó litros por individuo)BlancoDE 15 A 19 AÑOS</v>
      </c>
      <c r="B3890" s="10">
        <v>0</v>
      </c>
      <c r="C3890" s="10">
        <v>0</v>
      </c>
      <c r="D3890" s="10" t="s">
        <v>35</v>
      </c>
      <c r="E3890" s="84">
        <v>0.12772228760033846</v>
      </c>
      <c r="F3890" s="84">
        <v>7.1016983423089269E-3</v>
      </c>
      <c r="G3890" s="84">
        <v>9.4052907732051008E-3</v>
      </c>
      <c r="H3890" s="11">
        <v>0</v>
      </c>
      <c r="I3890" s="11">
        <v>0</v>
      </c>
      <c r="J3890" s="11">
        <v>0</v>
      </c>
      <c r="K3890" s="11">
        <v>0</v>
      </c>
      <c r="L3890" s="11">
        <v>0</v>
      </c>
      <c r="M3890" s="11">
        <v>0</v>
      </c>
      <c r="N3890" s="11"/>
      <c r="O3890" s="11"/>
    </row>
    <row r="3891" spans="1:15" x14ac:dyDescent="0.35">
      <c r="A3891" s="10" t="str">
        <f t="shared" si="128"/>
        <v>CONSUMO PER CAPITA (kg ó litros por individuo)BlancoDE 20 A 24 AÑOS</v>
      </c>
      <c r="B3891" s="10">
        <v>0</v>
      </c>
      <c r="C3891" s="10">
        <v>0</v>
      </c>
      <c r="D3891" s="10" t="s">
        <v>36</v>
      </c>
      <c r="E3891" s="84">
        <v>0.19660844549960671</v>
      </c>
      <c r="F3891" s="84">
        <v>0.18440814285911158</v>
      </c>
      <c r="G3891" s="84">
        <v>0.11838090277496988</v>
      </c>
      <c r="H3891" s="11">
        <v>0</v>
      </c>
      <c r="I3891" s="11">
        <v>0</v>
      </c>
      <c r="J3891" s="11">
        <v>0</v>
      </c>
      <c r="K3891" s="11">
        <v>0</v>
      </c>
      <c r="L3891" s="11">
        <v>0</v>
      </c>
      <c r="M3891" s="11">
        <v>0</v>
      </c>
      <c r="N3891" s="11"/>
      <c r="O3891" s="11"/>
    </row>
    <row r="3892" spans="1:15" x14ac:dyDescent="0.35">
      <c r="A3892" s="10" t="str">
        <f t="shared" si="128"/>
        <v>CONSUMO PER CAPITA (kg ó litros por individuo)BlancoDE 25 A 34 AÑOS</v>
      </c>
      <c r="B3892" s="10">
        <v>0</v>
      </c>
      <c r="C3892" s="10">
        <v>0</v>
      </c>
      <c r="D3892" s="10" t="s">
        <v>37</v>
      </c>
      <c r="E3892" s="84">
        <v>0.39425964134950758</v>
      </c>
      <c r="F3892" s="84">
        <v>0.36404781082528087</v>
      </c>
      <c r="G3892" s="84">
        <v>0.27828093365834528</v>
      </c>
      <c r="H3892" s="11">
        <v>0</v>
      </c>
      <c r="I3892" s="11">
        <v>0</v>
      </c>
      <c r="J3892" s="11">
        <v>0</v>
      </c>
      <c r="K3892" s="11">
        <v>0</v>
      </c>
      <c r="L3892" s="11">
        <v>0</v>
      </c>
      <c r="M3892" s="11">
        <v>0</v>
      </c>
      <c r="N3892" s="11"/>
      <c r="O3892" s="11"/>
    </row>
    <row r="3893" spans="1:15" x14ac:dyDescent="0.35">
      <c r="A3893" s="10" t="str">
        <f t="shared" si="128"/>
        <v>CONSUMO PER CAPITA (kg ó litros por individuo)BlancoDE 35 A 49 AÑOS</v>
      </c>
      <c r="B3893" s="10">
        <v>0</v>
      </c>
      <c r="C3893" s="10">
        <v>0</v>
      </c>
      <c r="D3893" s="10" t="s">
        <v>38</v>
      </c>
      <c r="E3893" s="84">
        <v>0.47425436423039252</v>
      </c>
      <c r="F3893" s="84">
        <v>0.42964086412074476</v>
      </c>
      <c r="G3893" s="84">
        <v>0.39270835452087077</v>
      </c>
      <c r="H3893" s="11">
        <v>0</v>
      </c>
      <c r="I3893" s="11">
        <v>0</v>
      </c>
      <c r="J3893" s="11">
        <v>0</v>
      </c>
      <c r="K3893" s="11">
        <v>0</v>
      </c>
      <c r="L3893" s="11">
        <v>0</v>
      </c>
      <c r="M3893" s="11">
        <v>0</v>
      </c>
      <c r="N3893" s="11"/>
      <c r="O3893" s="11"/>
    </row>
    <row r="3894" spans="1:15" x14ac:dyDescent="0.35">
      <c r="A3894" s="10" t="str">
        <f t="shared" si="128"/>
        <v>CONSUMO PER CAPITA (kg ó litros por individuo)BlancoDE 50 A 59 AÑOS</v>
      </c>
      <c r="B3894" s="10">
        <v>0</v>
      </c>
      <c r="C3894" s="10">
        <v>0</v>
      </c>
      <c r="D3894" s="10" t="s">
        <v>39</v>
      </c>
      <c r="E3894" s="84">
        <v>1.1705288440963955</v>
      </c>
      <c r="F3894" s="84">
        <v>1.2034917654393846</v>
      </c>
      <c r="G3894" s="84">
        <v>1.3283553237684527</v>
      </c>
      <c r="H3894" s="11">
        <v>0</v>
      </c>
      <c r="I3894" s="11">
        <v>0</v>
      </c>
      <c r="J3894" s="11">
        <v>0</v>
      </c>
      <c r="K3894" s="11">
        <v>0</v>
      </c>
      <c r="L3894" s="11">
        <v>0</v>
      </c>
      <c r="M3894" s="11">
        <v>0</v>
      </c>
      <c r="N3894" s="11"/>
      <c r="O3894" s="11"/>
    </row>
    <row r="3895" spans="1:15" x14ac:dyDescent="0.35">
      <c r="A3895" s="10" t="str">
        <f t="shared" si="128"/>
        <v>CONSUMO PER CAPITA (kg ó litros por individuo)BlancoDE 60 A 75 AÑOS</v>
      </c>
      <c r="B3895" s="10">
        <v>0</v>
      </c>
      <c r="C3895" s="10">
        <v>0</v>
      </c>
      <c r="D3895" s="10" t="s">
        <v>40</v>
      </c>
      <c r="E3895" s="84">
        <v>2.4552095109399952</v>
      </c>
      <c r="F3895" s="84">
        <v>2.6843557827284319</v>
      </c>
      <c r="G3895" s="84">
        <v>2.6502375751926643</v>
      </c>
      <c r="H3895" s="11">
        <v>0</v>
      </c>
      <c r="I3895" s="11">
        <v>0</v>
      </c>
      <c r="J3895" s="11">
        <v>0</v>
      </c>
      <c r="K3895" s="11">
        <v>0</v>
      </c>
      <c r="L3895" s="11">
        <v>0</v>
      </c>
      <c r="M3895" s="11">
        <v>0</v>
      </c>
      <c r="N3895" s="11"/>
      <c r="O3895" s="11"/>
    </row>
    <row r="3896" spans="1:15" x14ac:dyDescent="0.35">
      <c r="A3896" s="10" t="str">
        <f t="shared" si="128"/>
        <v>CONSUMO PER CAPITA (kg ó litros por individuo)BlancoNIVEL ALTO</v>
      </c>
      <c r="B3896" s="10">
        <v>0</v>
      </c>
      <c r="C3896" s="10">
        <v>0</v>
      </c>
      <c r="D3896" s="10" t="s">
        <v>203</v>
      </c>
      <c r="E3896" s="84">
        <v>1.4185867013643334</v>
      </c>
      <c r="F3896" s="84">
        <v>1.4946448976692008</v>
      </c>
      <c r="G3896" s="84">
        <v>1.4949610166805665</v>
      </c>
      <c r="H3896" s="11">
        <v>0</v>
      </c>
      <c r="I3896" s="11">
        <v>0</v>
      </c>
      <c r="J3896" s="11">
        <v>0</v>
      </c>
      <c r="K3896" s="11">
        <v>0</v>
      </c>
      <c r="L3896" s="11">
        <v>0</v>
      </c>
      <c r="M3896" s="11">
        <v>0</v>
      </c>
      <c r="N3896" s="11"/>
      <c r="O3896" s="11"/>
    </row>
    <row r="3897" spans="1:15" x14ac:dyDescent="0.35">
      <c r="A3897" s="10" t="str">
        <f t="shared" si="128"/>
        <v>CONSUMO PER CAPITA (kg ó litros por individuo)BlancoNIVEL MEDIO ALTO</v>
      </c>
      <c r="B3897" s="10">
        <v>0</v>
      </c>
      <c r="C3897" s="10">
        <v>0</v>
      </c>
      <c r="D3897" s="10" t="s">
        <v>204</v>
      </c>
      <c r="E3897" s="84">
        <v>0.93716824329406445</v>
      </c>
      <c r="F3897" s="84">
        <v>0.96279071990331988</v>
      </c>
      <c r="G3897" s="84">
        <v>0.8966405463364473</v>
      </c>
      <c r="H3897" s="11">
        <v>0</v>
      </c>
      <c r="I3897" s="11">
        <v>0</v>
      </c>
      <c r="J3897" s="11">
        <v>0</v>
      </c>
      <c r="K3897" s="11">
        <v>0</v>
      </c>
      <c r="L3897" s="11">
        <v>0</v>
      </c>
      <c r="M3897" s="11">
        <v>0</v>
      </c>
      <c r="N3897" s="11"/>
      <c r="O3897" s="11"/>
    </row>
    <row r="3898" spans="1:15" x14ac:dyDescent="0.35">
      <c r="A3898" s="10" t="str">
        <f t="shared" si="128"/>
        <v>CONSUMO PER CAPITA (kg ó litros por individuo)BlancoNIVEL MEDIO</v>
      </c>
      <c r="B3898" s="10">
        <v>0</v>
      </c>
      <c r="C3898" s="10">
        <v>0</v>
      </c>
      <c r="D3898" s="10" t="s">
        <v>205</v>
      </c>
      <c r="E3898" s="84">
        <v>0.94793116639903374</v>
      </c>
      <c r="F3898" s="84">
        <v>1.1059893624040937</v>
      </c>
      <c r="G3898" s="84">
        <v>1.1564183293323513</v>
      </c>
      <c r="H3898" s="11">
        <v>0</v>
      </c>
      <c r="I3898" s="11">
        <v>0</v>
      </c>
      <c r="J3898" s="11">
        <v>0</v>
      </c>
      <c r="K3898" s="11">
        <v>0</v>
      </c>
      <c r="L3898" s="11">
        <v>0</v>
      </c>
      <c r="M3898" s="11">
        <v>0</v>
      </c>
      <c r="N3898" s="11"/>
      <c r="O3898" s="11"/>
    </row>
    <row r="3899" spans="1:15" x14ac:dyDescent="0.35">
      <c r="A3899" s="10" t="str">
        <f t="shared" si="128"/>
        <v>CONSUMO PER CAPITA (kg ó litros por individuo)BlancoNIVEL MEDIO BAJO</v>
      </c>
      <c r="B3899" s="10">
        <v>0</v>
      </c>
      <c r="C3899" s="10">
        <v>0</v>
      </c>
      <c r="D3899" s="10" t="s">
        <v>206</v>
      </c>
      <c r="E3899" s="84">
        <v>0.86630778483510673</v>
      </c>
      <c r="F3899" s="84">
        <v>0.95126396860258855</v>
      </c>
      <c r="G3899" s="84">
        <v>0.74721391218176259</v>
      </c>
      <c r="H3899" s="11">
        <v>0</v>
      </c>
      <c r="I3899" s="11">
        <v>0</v>
      </c>
      <c r="J3899" s="11">
        <v>0</v>
      </c>
      <c r="K3899" s="11">
        <v>0</v>
      </c>
      <c r="L3899" s="11">
        <v>0</v>
      </c>
      <c r="M3899" s="11">
        <v>0</v>
      </c>
      <c r="N3899" s="11"/>
      <c r="O3899" s="11"/>
    </row>
    <row r="3900" spans="1:15" x14ac:dyDescent="0.35">
      <c r="A3900" s="10" t="str">
        <f t="shared" si="128"/>
        <v>CONSUMO PER CAPITA (kg ó litros por individuo)BlancoNIVEL BAJO</v>
      </c>
      <c r="B3900" s="10">
        <v>0</v>
      </c>
      <c r="C3900" s="10">
        <v>0</v>
      </c>
      <c r="D3900" s="10" t="s">
        <v>207</v>
      </c>
      <c r="E3900" s="84">
        <v>0.79489328683422211</v>
      </c>
      <c r="F3900" s="84">
        <v>0.63650023395583022</v>
      </c>
      <c r="G3900" s="84">
        <v>0.73287902659927517</v>
      </c>
      <c r="H3900" s="11">
        <v>0</v>
      </c>
      <c r="I3900" s="11">
        <v>0</v>
      </c>
      <c r="J3900" s="11">
        <v>0</v>
      </c>
      <c r="K3900" s="11">
        <v>0</v>
      </c>
      <c r="L3900" s="11">
        <v>0</v>
      </c>
      <c r="M3900" s="11">
        <v>0</v>
      </c>
      <c r="N3900" s="11"/>
      <c r="O3900" s="11"/>
    </row>
    <row r="3901" spans="1:15" x14ac:dyDescent="0.35">
      <c r="A3901" s="10" t="str">
        <f t="shared" si="128"/>
        <v>CONSUMO PER CAPITA (kg ó litros por individuo)BlancoHOMBRE</v>
      </c>
      <c r="B3901" s="10">
        <v>0</v>
      </c>
      <c r="C3901" s="10">
        <v>0</v>
      </c>
      <c r="D3901" s="10" t="s">
        <v>17</v>
      </c>
      <c r="E3901" s="84">
        <v>1.2501021997937212</v>
      </c>
      <c r="F3901" s="84">
        <v>1.318055111105443</v>
      </c>
      <c r="G3901" s="84">
        <v>1.3709728422030507</v>
      </c>
      <c r="H3901" s="11">
        <v>0</v>
      </c>
      <c r="I3901" s="11">
        <v>0</v>
      </c>
      <c r="J3901" s="11">
        <v>0</v>
      </c>
      <c r="K3901" s="11">
        <v>0</v>
      </c>
      <c r="L3901" s="11">
        <v>0</v>
      </c>
      <c r="M3901" s="11">
        <v>0</v>
      </c>
      <c r="N3901" s="11"/>
      <c r="O3901" s="11"/>
    </row>
    <row r="3902" spans="1:15" x14ac:dyDescent="0.35">
      <c r="A3902" s="10" t="str">
        <f t="shared" si="128"/>
        <v>CONSUMO PER CAPITA (kg ó litros por individuo)BlancoMUJER</v>
      </c>
      <c r="B3902" s="10">
        <v>0</v>
      </c>
      <c r="C3902" s="10">
        <v>0</v>
      </c>
      <c r="D3902" s="10" t="s">
        <v>18</v>
      </c>
      <c r="E3902" s="84">
        <v>0.76194941286976536</v>
      </c>
      <c r="F3902" s="84">
        <v>0.76870365215036429</v>
      </c>
      <c r="G3902" s="84">
        <v>0.70526018707611404</v>
      </c>
      <c r="H3902" s="11">
        <v>0</v>
      </c>
      <c r="I3902" s="11">
        <v>0</v>
      </c>
      <c r="J3902" s="11">
        <v>0</v>
      </c>
      <c r="K3902" s="11">
        <v>0</v>
      </c>
      <c r="L3902" s="11">
        <v>0</v>
      </c>
      <c r="M3902" s="11">
        <v>0</v>
      </c>
      <c r="N3902" s="11"/>
      <c r="O3902" s="11"/>
    </row>
    <row r="3903" spans="1:15" x14ac:dyDescent="0.35">
      <c r="A3903" s="10" t="str">
        <f>$B$3423&amp;$C$3903&amp;D3903</f>
        <v>CONSUMO PER CAPITA (kg ó litros por individuo)RosadoT.ESPAÑA</v>
      </c>
      <c r="B3903" s="10">
        <v>0</v>
      </c>
      <c r="C3903" s="10" t="s">
        <v>129</v>
      </c>
      <c r="D3903" s="10" t="s">
        <v>32</v>
      </c>
      <c r="E3903" s="84">
        <v>0.12349144106732865</v>
      </c>
      <c r="F3903" s="84">
        <v>0.12968826419734392</v>
      </c>
      <c r="G3903" s="84">
        <v>4.2945292475334206E-2</v>
      </c>
      <c r="H3903" s="11">
        <v>0</v>
      </c>
      <c r="I3903" s="11">
        <v>0</v>
      </c>
      <c r="J3903" s="11">
        <v>0</v>
      </c>
      <c r="K3903" s="11">
        <v>0</v>
      </c>
      <c r="L3903" s="11">
        <v>0</v>
      </c>
      <c r="M3903" s="11">
        <v>0</v>
      </c>
      <c r="N3903" s="11"/>
      <c r="O3903" s="11"/>
    </row>
    <row r="3904" spans="1:15" x14ac:dyDescent="0.35">
      <c r="A3904" s="10" t="str">
        <f t="shared" ref="A3904:A3932" si="129">$B$3423&amp;$C$3903&amp;D3904</f>
        <v>CONSUMO PER CAPITA (kg ó litros por individuo)RosadoBCN AM</v>
      </c>
      <c r="B3904" s="10">
        <v>0</v>
      </c>
      <c r="C3904" s="10">
        <v>0</v>
      </c>
      <c r="D3904" s="10" t="s">
        <v>1</v>
      </c>
      <c r="E3904" s="84">
        <v>0.1293267437941332</v>
      </c>
      <c r="F3904" s="84">
        <v>0.15807060307154802</v>
      </c>
      <c r="G3904" s="84">
        <v>6.1988342037481693E-2</v>
      </c>
      <c r="H3904" s="11">
        <v>0</v>
      </c>
      <c r="I3904" s="11">
        <v>0</v>
      </c>
      <c r="J3904" s="11">
        <v>0</v>
      </c>
      <c r="K3904" s="11">
        <v>0</v>
      </c>
      <c r="L3904" s="11">
        <v>0</v>
      </c>
      <c r="M3904" s="11">
        <v>0</v>
      </c>
      <c r="N3904" s="11"/>
      <c r="O3904" s="11"/>
    </row>
    <row r="3905" spans="1:15" x14ac:dyDescent="0.35">
      <c r="A3905" s="10" t="str">
        <f t="shared" si="129"/>
        <v>CONSUMO PER CAPITA (kg ó litros por individuo)RosadoREST.CAT ARAGON</v>
      </c>
      <c r="B3905" s="10">
        <v>0</v>
      </c>
      <c r="C3905" s="10">
        <v>0</v>
      </c>
      <c r="D3905" s="10" t="s">
        <v>2</v>
      </c>
      <c r="E3905" s="84">
        <v>0.16535373772617112</v>
      </c>
      <c r="F3905" s="84">
        <v>0.16810249495337551</v>
      </c>
      <c r="G3905" s="84">
        <v>4.6551889328824841E-2</v>
      </c>
      <c r="H3905" s="11">
        <v>0</v>
      </c>
      <c r="I3905" s="11">
        <v>0</v>
      </c>
      <c r="J3905" s="11">
        <v>0</v>
      </c>
      <c r="K3905" s="11">
        <v>0</v>
      </c>
      <c r="L3905" s="11">
        <v>0</v>
      </c>
      <c r="M3905" s="11">
        <v>0</v>
      </c>
      <c r="N3905" s="11"/>
      <c r="O3905" s="11"/>
    </row>
    <row r="3906" spans="1:15" x14ac:dyDescent="0.35">
      <c r="A3906" s="10" t="str">
        <f t="shared" si="129"/>
        <v>CONSUMO PER CAPITA (kg ó litros por individuo)RosadoLEVANTE</v>
      </c>
      <c r="B3906" s="10">
        <v>0</v>
      </c>
      <c r="C3906" s="10">
        <v>0</v>
      </c>
      <c r="D3906" s="10" t="s">
        <v>3</v>
      </c>
      <c r="E3906" s="84">
        <v>5.3717255027906891E-2</v>
      </c>
      <c r="F3906" s="84">
        <v>5.638949504928896E-2</v>
      </c>
      <c r="G3906" s="84">
        <v>1.2906316638667519E-2</v>
      </c>
      <c r="H3906" s="11">
        <v>0</v>
      </c>
      <c r="I3906" s="11">
        <v>0</v>
      </c>
      <c r="J3906" s="11">
        <v>0</v>
      </c>
      <c r="K3906" s="11">
        <v>0</v>
      </c>
      <c r="L3906" s="11">
        <v>0</v>
      </c>
      <c r="M3906" s="11">
        <v>0</v>
      </c>
      <c r="N3906" s="11"/>
      <c r="O3906" s="11"/>
    </row>
    <row r="3907" spans="1:15" x14ac:dyDescent="0.35">
      <c r="A3907" s="10" t="str">
        <f t="shared" si="129"/>
        <v>CONSUMO PER CAPITA (kg ó litros por individuo)RosadoANDALUCIA</v>
      </c>
      <c r="B3907" s="10">
        <v>0</v>
      </c>
      <c r="C3907" s="10">
        <v>0</v>
      </c>
      <c r="D3907" s="10" t="s">
        <v>4</v>
      </c>
      <c r="E3907" s="84">
        <v>3.4118398197804135E-2</v>
      </c>
      <c r="F3907" s="84">
        <v>3.166615034595209E-2</v>
      </c>
      <c r="G3907" s="84">
        <v>1.7214537250098454E-2</v>
      </c>
      <c r="H3907" s="11">
        <v>0</v>
      </c>
      <c r="I3907" s="11">
        <v>0</v>
      </c>
      <c r="J3907" s="11">
        <v>0</v>
      </c>
      <c r="K3907" s="11">
        <v>0</v>
      </c>
      <c r="L3907" s="11">
        <v>0</v>
      </c>
      <c r="M3907" s="11">
        <v>0</v>
      </c>
      <c r="N3907" s="11"/>
      <c r="O3907" s="11"/>
    </row>
    <row r="3908" spans="1:15" x14ac:dyDescent="0.35">
      <c r="A3908" s="10" t="str">
        <f t="shared" si="129"/>
        <v>CONSUMO PER CAPITA (kg ó litros por individuo)RosadoMDD AM</v>
      </c>
      <c r="B3908" s="10">
        <v>0</v>
      </c>
      <c r="C3908" s="10">
        <v>0</v>
      </c>
      <c r="D3908" s="10" t="s">
        <v>5</v>
      </c>
      <c r="E3908" s="84">
        <v>0.13698359936547463</v>
      </c>
      <c r="F3908" s="84">
        <v>0.13598805579996359</v>
      </c>
      <c r="G3908" s="84">
        <v>5.3498934224294047E-2</v>
      </c>
      <c r="H3908" s="11">
        <v>0</v>
      </c>
      <c r="I3908" s="11">
        <v>0</v>
      </c>
      <c r="J3908" s="11">
        <v>0</v>
      </c>
      <c r="K3908" s="11">
        <v>0</v>
      </c>
      <c r="L3908" s="11">
        <v>0</v>
      </c>
      <c r="M3908" s="11">
        <v>0</v>
      </c>
      <c r="N3908" s="11"/>
      <c r="O3908" s="11"/>
    </row>
    <row r="3909" spans="1:15" x14ac:dyDescent="0.35">
      <c r="A3909" s="10" t="str">
        <f t="shared" si="129"/>
        <v>CONSUMO PER CAPITA (kg ó litros por individuo)RosadoRTO CENTRO</v>
      </c>
      <c r="B3909" s="10">
        <v>0</v>
      </c>
      <c r="C3909" s="10">
        <v>0</v>
      </c>
      <c r="D3909" s="10" t="s">
        <v>6</v>
      </c>
      <c r="E3909" s="84">
        <v>8.2881776034607252E-2</v>
      </c>
      <c r="F3909" s="84">
        <v>0.11910365176484404</v>
      </c>
      <c r="G3909" s="84">
        <v>4.3609161912801446E-2</v>
      </c>
      <c r="H3909" s="11">
        <v>0</v>
      </c>
      <c r="I3909" s="11">
        <v>0</v>
      </c>
      <c r="J3909" s="11">
        <v>0</v>
      </c>
      <c r="K3909" s="11">
        <v>0</v>
      </c>
      <c r="L3909" s="11">
        <v>0</v>
      </c>
      <c r="M3909" s="11">
        <v>0</v>
      </c>
      <c r="N3909" s="11"/>
      <c r="O3909" s="11"/>
    </row>
    <row r="3910" spans="1:15" x14ac:dyDescent="0.35">
      <c r="A3910" s="10" t="str">
        <f t="shared" si="129"/>
        <v>CONSUMO PER CAPITA (kg ó litros por individuo)RosadoNORTE-CENTRO</v>
      </c>
      <c r="B3910" s="10">
        <v>0</v>
      </c>
      <c r="C3910" s="10">
        <v>0</v>
      </c>
      <c r="D3910" s="10" t="s">
        <v>7</v>
      </c>
      <c r="E3910" s="84">
        <v>0.30440639765826671</v>
      </c>
      <c r="F3910" s="84">
        <v>0.30963575850446945</v>
      </c>
      <c r="G3910" s="84">
        <v>9.7984735233798054E-2</v>
      </c>
      <c r="H3910" s="11">
        <v>0</v>
      </c>
      <c r="I3910" s="11">
        <v>0</v>
      </c>
      <c r="J3910" s="11">
        <v>0</v>
      </c>
      <c r="K3910" s="11">
        <v>0</v>
      </c>
      <c r="L3910" s="11">
        <v>0</v>
      </c>
      <c r="M3910" s="11">
        <v>0</v>
      </c>
      <c r="N3910" s="11"/>
      <c r="O3910" s="11"/>
    </row>
    <row r="3911" spans="1:15" x14ac:dyDescent="0.35">
      <c r="A3911" s="10" t="str">
        <f t="shared" si="129"/>
        <v>CONSUMO PER CAPITA (kg ó litros por individuo)RosadoNOROESTE</v>
      </c>
      <c r="B3911" s="10">
        <v>0</v>
      </c>
      <c r="C3911" s="10">
        <v>0</v>
      </c>
      <c r="D3911" s="10" t="s">
        <v>8</v>
      </c>
      <c r="E3911" s="84">
        <v>0.21234107693019511</v>
      </c>
      <c r="F3911" s="84">
        <v>0.20811351946963055</v>
      </c>
      <c r="G3911" s="84">
        <v>5.5138521414124737E-2</v>
      </c>
      <c r="H3911" s="11">
        <v>0</v>
      </c>
      <c r="I3911" s="11">
        <v>0</v>
      </c>
      <c r="J3911" s="11">
        <v>0</v>
      </c>
      <c r="K3911" s="11">
        <v>0</v>
      </c>
      <c r="L3911" s="11">
        <v>0</v>
      </c>
      <c r="M3911" s="11">
        <v>0</v>
      </c>
      <c r="N3911" s="11"/>
      <c r="O3911" s="11"/>
    </row>
    <row r="3912" spans="1:15" x14ac:dyDescent="0.35">
      <c r="A3912" s="10" t="str">
        <f t="shared" si="129"/>
        <v>CONSUMO PER CAPITA (kg ó litros por individuo)Rosado&lt;2MIL</v>
      </c>
      <c r="B3912" s="10">
        <v>0</v>
      </c>
      <c r="C3912" s="10">
        <v>0</v>
      </c>
      <c r="D3912" s="10" t="s">
        <v>9</v>
      </c>
      <c r="E3912" s="84">
        <v>9.5542879162988065E-2</v>
      </c>
      <c r="F3912" s="84">
        <v>0.11176564450297277</v>
      </c>
      <c r="G3912" s="84">
        <v>1.0802256991550484E-2</v>
      </c>
      <c r="H3912" s="11">
        <v>0</v>
      </c>
      <c r="I3912" s="11">
        <v>0</v>
      </c>
      <c r="J3912" s="11">
        <v>0</v>
      </c>
      <c r="K3912" s="11">
        <v>0</v>
      </c>
      <c r="L3912" s="11">
        <v>0</v>
      </c>
      <c r="M3912" s="11">
        <v>0</v>
      </c>
      <c r="N3912" s="11"/>
      <c r="O3912" s="11"/>
    </row>
    <row r="3913" spans="1:15" x14ac:dyDescent="0.35">
      <c r="A3913" s="10" t="str">
        <f t="shared" si="129"/>
        <v>CONSUMO PER CAPITA (kg ó litros por individuo)Rosado2-5MIL</v>
      </c>
      <c r="B3913" s="10">
        <v>0</v>
      </c>
      <c r="C3913" s="10">
        <v>0</v>
      </c>
      <c r="D3913" s="10" t="s">
        <v>10</v>
      </c>
      <c r="E3913" s="84">
        <v>0.14323941518407748</v>
      </c>
      <c r="F3913" s="84">
        <v>6.7232317205582745E-2</v>
      </c>
      <c r="G3913" s="84">
        <v>2.1641443432587885E-2</v>
      </c>
      <c r="H3913" s="11">
        <v>0</v>
      </c>
      <c r="I3913" s="11">
        <v>0</v>
      </c>
      <c r="J3913" s="11">
        <v>0</v>
      </c>
      <c r="K3913" s="11">
        <v>0</v>
      </c>
      <c r="L3913" s="11">
        <v>0</v>
      </c>
      <c r="M3913" s="11">
        <v>0</v>
      </c>
      <c r="N3913" s="11"/>
      <c r="O3913" s="11"/>
    </row>
    <row r="3914" spans="1:15" x14ac:dyDescent="0.35">
      <c r="A3914" s="10" t="str">
        <f t="shared" si="129"/>
        <v>CONSUMO PER CAPITA (kg ó litros por individuo)Rosado5-10MIL</v>
      </c>
      <c r="B3914" s="10">
        <v>0</v>
      </c>
      <c r="C3914" s="10">
        <v>0</v>
      </c>
      <c r="D3914" s="10" t="s">
        <v>11</v>
      </c>
      <c r="E3914" s="84">
        <v>0.14393792153163751</v>
      </c>
      <c r="F3914" s="84">
        <v>0.15096140874738526</v>
      </c>
      <c r="G3914" s="84">
        <v>5.9146532186668349E-2</v>
      </c>
      <c r="H3914" s="11">
        <v>0</v>
      </c>
      <c r="I3914" s="11">
        <v>0</v>
      </c>
      <c r="J3914" s="11">
        <v>0</v>
      </c>
      <c r="K3914" s="11">
        <v>0</v>
      </c>
      <c r="L3914" s="11">
        <v>0</v>
      </c>
      <c r="M3914" s="11">
        <v>0</v>
      </c>
      <c r="N3914" s="11"/>
      <c r="O3914" s="11"/>
    </row>
    <row r="3915" spans="1:15" x14ac:dyDescent="0.35">
      <c r="A3915" s="10" t="str">
        <f t="shared" si="129"/>
        <v>CONSUMO PER CAPITA (kg ó litros por individuo)Rosado10-30MIL</v>
      </c>
      <c r="B3915" s="10">
        <v>0</v>
      </c>
      <c r="C3915" s="10">
        <v>0</v>
      </c>
      <c r="D3915" s="10" t="s">
        <v>12</v>
      </c>
      <c r="E3915" s="84">
        <v>0.13640340853373761</v>
      </c>
      <c r="F3915" s="84">
        <v>0.15270362565298237</v>
      </c>
      <c r="G3915" s="84">
        <v>3.6460639810763522E-2</v>
      </c>
      <c r="H3915" s="11">
        <v>0</v>
      </c>
      <c r="I3915" s="11">
        <v>0</v>
      </c>
      <c r="J3915" s="11">
        <v>0</v>
      </c>
      <c r="K3915" s="11">
        <v>0</v>
      </c>
      <c r="L3915" s="11">
        <v>0</v>
      </c>
      <c r="M3915" s="11">
        <v>0</v>
      </c>
      <c r="N3915" s="11"/>
      <c r="O3915" s="11"/>
    </row>
    <row r="3916" spans="1:15" x14ac:dyDescent="0.35">
      <c r="A3916" s="10" t="str">
        <f t="shared" si="129"/>
        <v>CONSUMO PER CAPITA (kg ó litros por individuo)Rosado30-100MIL</v>
      </c>
      <c r="B3916" s="10">
        <v>0</v>
      </c>
      <c r="C3916" s="10">
        <v>0</v>
      </c>
      <c r="D3916" s="10" t="s">
        <v>13</v>
      </c>
      <c r="E3916" s="84">
        <v>9.6588165393040382E-2</v>
      </c>
      <c r="F3916" s="84">
        <v>0.1314643321818339</v>
      </c>
      <c r="G3916" s="84">
        <v>5.8098250861502304E-2</v>
      </c>
      <c r="H3916" s="11">
        <v>0</v>
      </c>
      <c r="I3916" s="11">
        <v>0</v>
      </c>
      <c r="J3916" s="11">
        <v>0</v>
      </c>
      <c r="K3916" s="11">
        <v>0</v>
      </c>
      <c r="L3916" s="11">
        <v>0</v>
      </c>
      <c r="M3916" s="11">
        <v>0</v>
      </c>
      <c r="N3916" s="11"/>
      <c r="O3916" s="11"/>
    </row>
    <row r="3917" spans="1:15" x14ac:dyDescent="0.35">
      <c r="A3917" s="10" t="str">
        <f t="shared" si="129"/>
        <v>CONSUMO PER CAPITA (kg ó litros por individuo)Rosado100-200MIL</v>
      </c>
      <c r="B3917" s="10">
        <v>0</v>
      </c>
      <c r="C3917" s="10">
        <v>0</v>
      </c>
      <c r="D3917" s="10" t="s">
        <v>14</v>
      </c>
      <c r="E3917" s="84">
        <v>0.13020912971898052</v>
      </c>
      <c r="F3917" s="84">
        <v>0.12002820508343066</v>
      </c>
      <c r="G3917" s="84">
        <v>4.3948599799470252E-2</v>
      </c>
      <c r="H3917" s="11">
        <v>0</v>
      </c>
      <c r="I3917" s="11">
        <v>0</v>
      </c>
      <c r="J3917" s="11">
        <v>0</v>
      </c>
      <c r="K3917" s="11">
        <v>0</v>
      </c>
      <c r="L3917" s="11">
        <v>0</v>
      </c>
      <c r="M3917" s="11">
        <v>0</v>
      </c>
      <c r="N3917" s="11"/>
      <c r="O3917" s="11"/>
    </row>
    <row r="3918" spans="1:15" x14ac:dyDescent="0.35">
      <c r="A3918" s="10" t="str">
        <f t="shared" si="129"/>
        <v>CONSUMO PER CAPITA (kg ó litros por individuo)Rosado200-500MIL</v>
      </c>
      <c r="B3918" s="10">
        <v>0</v>
      </c>
      <c r="C3918" s="10">
        <v>0</v>
      </c>
      <c r="D3918" s="10" t="s">
        <v>15</v>
      </c>
      <c r="E3918" s="84">
        <v>0.10739052271754776</v>
      </c>
      <c r="F3918" s="84">
        <v>9.5969585317769723E-2</v>
      </c>
      <c r="G3918" s="84">
        <v>2.555254232440516E-2</v>
      </c>
      <c r="H3918" s="11">
        <v>0</v>
      </c>
      <c r="I3918" s="11">
        <v>0</v>
      </c>
      <c r="J3918" s="11">
        <v>0</v>
      </c>
      <c r="K3918" s="11">
        <v>0</v>
      </c>
      <c r="L3918" s="11">
        <v>0</v>
      </c>
      <c r="M3918" s="11">
        <v>0</v>
      </c>
      <c r="N3918" s="11"/>
      <c r="O3918" s="11"/>
    </row>
    <row r="3919" spans="1:15" x14ac:dyDescent="0.35">
      <c r="A3919" s="10" t="str">
        <f t="shared" si="129"/>
        <v>CONSUMO PER CAPITA (kg ó litros por individuo)Rosado&gt;500MIL</v>
      </c>
      <c r="B3919" s="10">
        <v>0</v>
      </c>
      <c r="C3919" s="10">
        <v>0</v>
      </c>
      <c r="D3919" s="10" t="s">
        <v>16</v>
      </c>
      <c r="E3919" s="84">
        <v>0.14317513702873658</v>
      </c>
      <c r="F3919" s="84">
        <v>0.15444899593099329</v>
      </c>
      <c r="G3919" s="84">
        <v>5.5074105958995763E-2</v>
      </c>
      <c r="H3919" s="11">
        <v>0</v>
      </c>
      <c r="I3919" s="11">
        <v>0</v>
      </c>
      <c r="J3919" s="11">
        <v>0</v>
      </c>
      <c r="K3919" s="11">
        <v>0</v>
      </c>
      <c r="L3919" s="11">
        <v>0</v>
      </c>
      <c r="M3919" s="11">
        <v>0</v>
      </c>
      <c r="N3919" s="11"/>
      <c r="O3919" s="11"/>
    </row>
    <row r="3920" spans="1:15" x14ac:dyDescent="0.35">
      <c r="A3920" s="10" t="str">
        <f t="shared" si="129"/>
        <v>CONSUMO PER CAPITA (kg ó litros por individuo)RosadoDE 15 A 19 AÑOS</v>
      </c>
      <c r="B3920" s="10">
        <v>0</v>
      </c>
      <c r="C3920" s="10">
        <v>0</v>
      </c>
      <c r="D3920" s="10" t="s">
        <v>35</v>
      </c>
      <c r="E3920" s="84" t="s">
        <v>213</v>
      </c>
      <c r="F3920" s="84">
        <v>4.0090418759427399E-2</v>
      </c>
      <c r="G3920" s="84" t="s">
        <v>213</v>
      </c>
      <c r="H3920" s="11">
        <v>0</v>
      </c>
      <c r="I3920" s="11">
        <v>0</v>
      </c>
      <c r="J3920" s="11">
        <v>0</v>
      </c>
      <c r="K3920" s="11">
        <v>0</v>
      </c>
      <c r="L3920" s="11">
        <v>0</v>
      </c>
      <c r="M3920" s="11">
        <v>0</v>
      </c>
      <c r="N3920" s="11"/>
      <c r="O3920" s="11"/>
    </row>
    <row r="3921" spans="1:15" x14ac:dyDescent="0.35">
      <c r="A3921" s="10" t="str">
        <f t="shared" si="129"/>
        <v>CONSUMO PER CAPITA (kg ó litros por individuo)RosadoDE 20 A 24 AÑOS</v>
      </c>
      <c r="B3921" s="10">
        <v>0</v>
      </c>
      <c r="C3921" s="10">
        <v>0</v>
      </c>
      <c r="D3921" s="10" t="s">
        <v>36</v>
      </c>
      <c r="E3921" s="84">
        <v>7.6056334643238724E-3</v>
      </c>
      <c r="F3921" s="84">
        <v>3.1980261672868385E-3</v>
      </c>
      <c r="G3921" s="84">
        <v>2.7454179663398419E-3</v>
      </c>
      <c r="H3921" s="11">
        <v>0</v>
      </c>
      <c r="I3921" s="11">
        <v>0</v>
      </c>
      <c r="J3921" s="11">
        <v>0</v>
      </c>
      <c r="K3921" s="11">
        <v>0</v>
      </c>
      <c r="L3921" s="11">
        <v>0</v>
      </c>
      <c r="M3921" s="11">
        <v>0</v>
      </c>
      <c r="N3921" s="11"/>
      <c r="O3921" s="11"/>
    </row>
    <row r="3922" spans="1:15" x14ac:dyDescent="0.35">
      <c r="A3922" s="10" t="str">
        <f t="shared" si="129"/>
        <v>CONSUMO PER CAPITA (kg ó litros por individuo)RosadoDE 25 A 34 AÑOS</v>
      </c>
      <c r="B3922" s="10">
        <v>0</v>
      </c>
      <c r="C3922" s="10">
        <v>0</v>
      </c>
      <c r="D3922" s="10" t="s">
        <v>37</v>
      </c>
      <c r="E3922" s="84">
        <v>4.834645549598951E-2</v>
      </c>
      <c r="F3922" s="84">
        <v>5.7453934896036937E-2</v>
      </c>
      <c r="G3922" s="84">
        <v>1.1894581004288616E-2</v>
      </c>
      <c r="H3922" s="11">
        <v>0</v>
      </c>
      <c r="I3922" s="11">
        <v>0</v>
      </c>
      <c r="J3922" s="11">
        <v>0</v>
      </c>
      <c r="K3922" s="11">
        <v>0</v>
      </c>
      <c r="L3922" s="11">
        <v>0</v>
      </c>
      <c r="M3922" s="11">
        <v>0</v>
      </c>
      <c r="N3922" s="11"/>
      <c r="O3922" s="11"/>
    </row>
    <row r="3923" spans="1:15" x14ac:dyDescent="0.35">
      <c r="A3923" s="10" t="str">
        <f t="shared" si="129"/>
        <v>CONSUMO PER CAPITA (kg ó litros por individuo)RosadoDE 35 A 49 AÑOS</v>
      </c>
      <c r="B3923" s="10">
        <v>0</v>
      </c>
      <c r="C3923" s="10">
        <v>0</v>
      </c>
      <c r="D3923" s="10" t="s">
        <v>38</v>
      </c>
      <c r="E3923" s="84">
        <v>5.7151107512956809E-2</v>
      </c>
      <c r="F3923" s="84">
        <v>7.0855773364832397E-2</v>
      </c>
      <c r="G3923" s="84">
        <v>2.2448850091359104E-2</v>
      </c>
      <c r="H3923" s="11">
        <v>0</v>
      </c>
      <c r="I3923" s="11">
        <v>0</v>
      </c>
      <c r="J3923" s="11">
        <v>0</v>
      </c>
      <c r="K3923" s="11">
        <v>0</v>
      </c>
      <c r="L3923" s="11">
        <v>0</v>
      </c>
      <c r="M3923" s="11">
        <v>0</v>
      </c>
      <c r="N3923" s="11"/>
      <c r="O3923" s="11"/>
    </row>
    <row r="3924" spans="1:15" x14ac:dyDescent="0.35">
      <c r="A3924" s="10" t="str">
        <f t="shared" si="129"/>
        <v>CONSUMO PER CAPITA (kg ó litros por individuo)RosadoDE 50 A 59 AÑOS</v>
      </c>
      <c r="B3924" s="10">
        <v>0</v>
      </c>
      <c r="C3924" s="10">
        <v>0</v>
      </c>
      <c r="D3924" s="10" t="s">
        <v>39</v>
      </c>
      <c r="E3924" s="84">
        <v>0.18394292749413119</v>
      </c>
      <c r="F3924" s="84">
        <v>0.16591667604350058</v>
      </c>
      <c r="G3924" s="84">
        <v>4.5313719562118868E-2</v>
      </c>
      <c r="H3924" s="11">
        <v>0</v>
      </c>
      <c r="I3924" s="11">
        <v>0</v>
      </c>
      <c r="J3924" s="11">
        <v>0</v>
      </c>
      <c r="K3924" s="11">
        <v>0</v>
      </c>
      <c r="L3924" s="11">
        <v>0</v>
      </c>
      <c r="M3924" s="11">
        <v>0</v>
      </c>
      <c r="N3924" s="11"/>
      <c r="O3924" s="11"/>
    </row>
    <row r="3925" spans="1:15" x14ac:dyDescent="0.35">
      <c r="A3925" s="10" t="str">
        <f t="shared" si="129"/>
        <v>CONSUMO PER CAPITA (kg ó litros por individuo)RosadoDE 60 A 75 AÑOS</v>
      </c>
      <c r="B3925" s="10">
        <v>0</v>
      </c>
      <c r="C3925" s="10">
        <v>0</v>
      </c>
      <c r="D3925" s="10" t="s">
        <v>40</v>
      </c>
      <c r="E3925" s="84">
        <v>0.27787556088185578</v>
      </c>
      <c r="F3925" s="84">
        <v>0.28399360792185047</v>
      </c>
      <c r="G3925" s="84">
        <v>0.11103834869422954</v>
      </c>
      <c r="H3925" s="11">
        <v>0</v>
      </c>
      <c r="I3925" s="11">
        <v>0</v>
      </c>
      <c r="J3925" s="11">
        <v>0</v>
      </c>
      <c r="K3925" s="11">
        <v>0</v>
      </c>
      <c r="L3925" s="11">
        <v>0</v>
      </c>
      <c r="M3925" s="11">
        <v>0</v>
      </c>
      <c r="N3925" s="11"/>
      <c r="O3925" s="11"/>
    </row>
    <row r="3926" spans="1:15" x14ac:dyDescent="0.35">
      <c r="A3926" s="10" t="str">
        <f t="shared" si="129"/>
        <v>CONSUMO PER CAPITA (kg ó litros por individuo)RosadoNIVEL ALTO</v>
      </c>
      <c r="B3926" s="10">
        <v>0</v>
      </c>
      <c r="C3926" s="10">
        <v>0</v>
      </c>
      <c r="D3926" s="10" t="s">
        <v>203</v>
      </c>
      <c r="E3926" s="84">
        <v>0.15470448142543788</v>
      </c>
      <c r="F3926" s="84">
        <v>0.15255207038943766</v>
      </c>
      <c r="G3926" s="84">
        <v>3.8463246888412114E-2</v>
      </c>
      <c r="H3926" s="11">
        <v>0</v>
      </c>
      <c r="I3926" s="11">
        <v>0</v>
      </c>
      <c r="J3926" s="11">
        <v>0</v>
      </c>
      <c r="K3926" s="11">
        <v>0</v>
      </c>
      <c r="L3926" s="11">
        <v>0</v>
      </c>
      <c r="M3926" s="11">
        <v>0</v>
      </c>
      <c r="N3926" s="11"/>
      <c r="O3926" s="11"/>
    </row>
    <row r="3927" spans="1:15" x14ac:dyDescent="0.35">
      <c r="A3927" s="10" t="str">
        <f t="shared" si="129"/>
        <v>CONSUMO PER CAPITA (kg ó litros por individuo)RosadoNIVEL MEDIO ALTO</v>
      </c>
      <c r="B3927" s="10">
        <v>0</v>
      </c>
      <c r="C3927" s="10">
        <v>0</v>
      </c>
      <c r="D3927" s="10" t="s">
        <v>204</v>
      </c>
      <c r="E3927" s="84">
        <v>7.5435680557882717E-2</v>
      </c>
      <c r="F3927" s="84">
        <v>0.11414185801254551</v>
      </c>
      <c r="G3927" s="84">
        <v>3.9216463207984137E-2</v>
      </c>
      <c r="H3927" s="11">
        <v>0</v>
      </c>
      <c r="I3927" s="11">
        <v>0</v>
      </c>
      <c r="J3927" s="11">
        <v>0</v>
      </c>
      <c r="K3927" s="11">
        <v>0</v>
      </c>
      <c r="L3927" s="11">
        <v>0</v>
      </c>
      <c r="M3927" s="11">
        <v>0</v>
      </c>
      <c r="N3927" s="11"/>
      <c r="O3927" s="11"/>
    </row>
    <row r="3928" spans="1:15" x14ac:dyDescent="0.35">
      <c r="A3928" s="10" t="str">
        <f t="shared" si="129"/>
        <v>CONSUMO PER CAPITA (kg ó litros por individuo)RosadoNIVEL MEDIO</v>
      </c>
      <c r="B3928" s="10">
        <v>0</v>
      </c>
      <c r="C3928" s="10">
        <v>0</v>
      </c>
      <c r="D3928" s="10" t="s">
        <v>205</v>
      </c>
      <c r="E3928" s="84">
        <v>9.7922522412011034E-2</v>
      </c>
      <c r="F3928" s="84">
        <v>0.15878236268501991</v>
      </c>
      <c r="G3928" s="84">
        <v>4.9571638573646958E-2</v>
      </c>
      <c r="H3928" s="11">
        <v>0</v>
      </c>
      <c r="I3928" s="11">
        <v>0</v>
      </c>
      <c r="J3928" s="11">
        <v>0</v>
      </c>
      <c r="K3928" s="11">
        <v>0</v>
      </c>
      <c r="L3928" s="11">
        <v>0</v>
      </c>
      <c r="M3928" s="11">
        <v>0</v>
      </c>
      <c r="N3928" s="11"/>
      <c r="O3928" s="11"/>
    </row>
    <row r="3929" spans="1:15" x14ac:dyDescent="0.35">
      <c r="A3929" s="10" t="str">
        <f t="shared" si="129"/>
        <v>CONSUMO PER CAPITA (kg ó litros por individuo)RosadoNIVEL MEDIO BAJO</v>
      </c>
      <c r="B3929" s="10">
        <v>0</v>
      </c>
      <c r="C3929" s="10">
        <v>0</v>
      </c>
      <c r="D3929" s="10" t="s">
        <v>206</v>
      </c>
      <c r="E3929" s="84">
        <v>0.122128546092388</v>
      </c>
      <c r="F3929" s="84">
        <v>7.6411361031451144E-2</v>
      </c>
      <c r="G3929" s="84">
        <v>4.0958503878221954E-2</v>
      </c>
      <c r="H3929" s="11">
        <v>0</v>
      </c>
      <c r="I3929" s="11">
        <v>0</v>
      </c>
      <c r="J3929" s="11">
        <v>0</v>
      </c>
      <c r="K3929" s="11">
        <v>0</v>
      </c>
      <c r="L3929" s="11">
        <v>0</v>
      </c>
      <c r="M3929" s="11">
        <v>0</v>
      </c>
      <c r="N3929" s="11"/>
      <c r="O3929" s="11"/>
    </row>
    <row r="3930" spans="1:15" x14ac:dyDescent="0.35">
      <c r="A3930" s="10" t="str">
        <f t="shared" si="129"/>
        <v>CONSUMO PER CAPITA (kg ó litros por individuo)RosadoNIVEL BAJO</v>
      </c>
      <c r="B3930" s="10">
        <v>0</v>
      </c>
      <c r="C3930" s="10">
        <v>0</v>
      </c>
      <c r="D3930" s="10" t="s">
        <v>207</v>
      </c>
      <c r="E3930" s="84">
        <v>0.15369351768724387</v>
      </c>
      <c r="F3930" s="84">
        <v>0.120599312509544</v>
      </c>
      <c r="G3930" s="84">
        <v>4.3974499758074694E-2</v>
      </c>
      <c r="H3930" s="11">
        <v>0</v>
      </c>
      <c r="I3930" s="11">
        <v>0</v>
      </c>
      <c r="J3930" s="11">
        <v>0</v>
      </c>
      <c r="K3930" s="11">
        <v>0</v>
      </c>
      <c r="L3930" s="11">
        <v>0</v>
      </c>
      <c r="M3930" s="11">
        <v>0</v>
      </c>
      <c r="N3930" s="11"/>
      <c r="O3930" s="11"/>
    </row>
    <row r="3931" spans="1:15" x14ac:dyDescent="0.35">
      <c r="A3931" s="10" t="str">
        <f t="shared" si="129"/>
        <v>CONSUMO PER CAPITA (kg ó litros por individuo)RosadoHOMBRE</v>
      </c>
      <c r="B3931" s="10">
        <v>0</v>
      </c>
      <c r="C3931" s="10">
        <v>0</v>
      </c>
      <c r="D3931" s="10" t="s">
        <v>17</v>
      </c>
      <c r="E3931" s="84">
        <v>0.16140369472567728</v>
      </c>
      <c r="F3931" s="84">
        <v>0.17177180608917292</v>
      </c>
      <c r="G3931" s="84">
        <v>5.6713157509999411E-2</v>
      </c>
      <c r="H3931" s="11">
        <v>0</v>
      </c>
      <c r="I3931" s="11">
        <v>0</v>
      </c>
      <c r="J3931" s="11">
        <v>0</v>
      </c>
      <c r="K3931" s="11">
        <v>0</v>
      </c>
      <c r="L3931" s="11">
        <v>0</v>
      </c>
      <c r="M3931" s="11">
        <v>0</v>
      </c>
      <c r="N3931" s="11"/>
      <c r="O3931" s="11"/>
    </row>
    <row r="3932" spans="1:15" x14ac:dyDescent="0.35">
      <c r="A3932" s="10" t="str">
        <f t="shared" si="129"/>
        <v>CONSUMO PER CAPITA (kg ó litros por individuo)RosadoMUJER</v>
      </c>
      <c r="B3932" s="10">
        <v>0</v>
      </c>
      <c r="C3932" s="10">
        <v>0</v>
      </c>
      <c r="D3932" s="10" t="s">
        <v>18</v>
      </c>
      <c r="E3932" s="84">
        <v>8.5970458287764034E-2</v>
      </c>
      <c r="F3932" s="84">
        <v>8.8106300934325588E-2</v>
      </c>
      <c r="G3932" s="84">
        <v>2.9354100321476301E-2</v>
      </c>
      <c r="H3932" s="11">
        <v>0</v>
      </c>
      <c r="I3932" s="11">
        <v>0</v>
      </c>
      <c r="J3932" s="11">
        <v>0</v>
      </c>
      <c r="K3932" s="11">
        <v>0</v>
      </c>
      <c r="L3932" s="11">
        <v>0</v>
      </c>
      <c r="M3932" s="11">
        <v>0</v>
      </c>
      <c r="N3932" s="11"/>
      <c r="O3932" s="11"/>
    </row>
    <row r="3933" spans="1:15" x14ac:dyDescent="0.35">
      <c r="A3933" s="10" t="str">
        <f>$B$3423&amp;$C$3933&amp;D3933</f>
        <v>CONSUMO PER CAPITA (kg ó litros por individuo)Resto vinoT.ESPAÑA</v>
      </c>
      <c r="B3933" s="10">
        <v>0</v>
      </c>
      <c r="C3933" s="10" t="s">
        <v>130</v>
      </c>
      <c r="D3933" s="10" t="s">
        <v>32</v>
      </c>
      <c r="E3933" s="84">
        <v>3.9588583163106865E-2</v>
      </c>
      <c r="F3933" s="84">
        <v>3.461952891484267E-2</v>
      </c>
      <c r="G3933" s="84">
        <v>7.8583432245321869E-2</v>
      </c>
      <c r="H3933" s="11">
        <v>0</v>
      </c>
      <c r="I3933" s="11">
        <v>0</v>
      </c>
      <c r="J3933" s="11">
        <v>0</v>
      </c>
      <c r="K3933" s="11">
        <v>0</v>
      </c>
      <c r="L3933" s="11">
        <v>0</v>
      </c>
      <c r="M3933" s="11">
        <v>0</v>
      </c>
      <c r="N3933" s="11"/>
      <c r="O3933" s="11"/>
    </row>
    <row r="3934" spans="1:15" x14ac:dyDescent="0.35">
      <c r="A3934" s="10" t="str">
        <f t="shared" ref="A3934:A3962" si="130">$B$3423&amp;$C$3933&amp;D3934</f>
        <v>CONSUMO PER CAPITA (kg ó litros por individuo)Resto vinoBCN AM</v>
      </c>
      <c r="B3934" s="10">
        <v>0</v>
      </c>
      <c r="C3934" s="10">
        <v>0</v>
      </c>
      <c r="D3934" s="10" t="s">
        <v>1</v>
      </c>
      <c r="E3934" s="84">
        <v>2.3530858932986617E-2</v>
      </c>
      <c r="F3934" s="84">
        <v>4.5207716863153349E-2</v>
      </c>
      <c r="G3934" s="84">
        <v>3.6715421853401535E-2</v>
      </c>
      <c r="H3934" s="11">
        <v>0</v>
      </c>
      <c r="I3934" s="11">
        <v>0</v>
      </c>
      <c r="J3934" s="11">
        <v>0</v>
      </c>
      <c r="K3934" s="11">
        <v>0</v>
      </c>
      <c r="L3934" s="11">
        <v>0</v>
      </c>
      <c r="M3934" s="11">
        <v>0</v>
      </c>
      <c r="N3934" s="11"/>
      <c r="O3934" s="11"/>
    </row>
    <row r="3935" spans="1:15" x14ac:dyDescent="0.35">
      <c r="A3935" s="10" t="str">
        <f t="shared" si="130"/>
        <v>CONSUMO PER CAPITA (kg ó litros por individuo)Resto vinoREST.CAT ARAGON</v>
      </c>
      <c r="B3935" s="10">
        <v>0</v>
      </c>
      <c r="C3935" s="10">
        <v>0</v>
      </c>
      <c r="D3935" s="10" t="s">
        <v>2</v>
      </c>
      <c r="E3935" s="84">
        <v>5.9827642281648816E-2</v>
      </c>
      <c r="F3935" s="84">
        <v>1.8752285979805529E-2</v>
      </c>
      <c r="G3935" s="84">
        <v>9.8418005577932524E-2</v>
      </c>
      <c r="H3935" s="11">
        <v>0</v>
      </c>
      <c r="I3935" s="11">
        <v>0</v>
      </c>
      <c r="J3935" s="11">
        <v>0</v>
      </c>
      <c r="K3935" s="11">
        <v>0</v>
      </c>
      <c r="L3935" s="11">
        <v>0</v>
      </c>
      <c r="M3935" s="11">
        <v>0</v>
      </c>
      <c r="N3935" s="11"/>
      <c r="O3935" s="11"/>
    </row>
    <row r="3936" spans="1:15" x14ac:dyDescent="0.35">
      <c r="A3936" s="10" t="str">
        <f t="shared" si="130"/>
        <v>CONSUMO PER CAPITA (kg ó litros por individuo)Resto vinoLEVANTE</v>
      </c>
      <c r="B3936" s="10">
        <v>0</v>
      </c>
      <c r="C3936" s="10">
        <v>0</v>
      </c>
      <c r="D3936" s="10" t="s">
        <v>3</v>
      </c>
      <c r="E3936" s="84">
        <v>2.375444377813507E-2</v>
      </c>
      <c r="F3936" s="84">
        <v>7.9088030652270814E-3</v>
      </c>
      <c r="G3936" s="84">
        <v>3.0358191895173744E-2</v>
      </c>
      <c r="H3936" s="11">
        <v>0</v>
      </c>
      <c r="I3936" s="11">
        <v>0</v>
      </c>
      <c r="J3936" s="11">
        <v>0</v>
      </c>
      <c r="K3936" s="11">
        <v>0</v>
      </c>
      <c r="L3936" s="11">
        <v>0</v>
      </c>
      <c r="M3936" s="11">
        <v>0</v>
      </c>
      <c r="N3936" s="11"/>
      <c r="O3936" s="11"/>
    </row>
    <row r="3937" spans="1:15" x14ac:dyDescent="0.35">
      <c r="A3937" s="10" t="str">
        <f t="shared" si="130"/>
        <v>CONSUMO PER CAPITA (kg ó litros por individuo)Resto vinoANDALUCIA</v>
      </c>
      <c r="B3937" s="10">
        <v>0</v>
      </c>
      <c r="C3937" s="10">
        <v>0</v>
      </c>
      <c r="D3937" s="10" t="s">
        <v>4</v>
      </c>
      <c r="E3937" s="84">
        <v>8.0106591868930446E-2</v>
      </c>
      <c r="F3937" s="84">
        <v>7.2732101265904736E-2</v>
      </c>
      <c r="G3937" s="84">
        <v>8.0572230127033392E-2</v>
      </c>
      <c r="H3937" s="11">
        <v>0</v>
      </c>
      <c r="I3937" s="11">
        <v>0</v>
      </c>
      <c r="J3937" s="11">
        <v>0</v>
      </c>
      <c r="K3937" s="11">
        <v>0</v>
      </c>
      <c r="L3937" s="11">
        <v>0</v>
      </c>
      <c r="M3937" s="11">
        <v>0</v>
      </c>
      <c r="N3937" s="11"/>
      <c r="O3937" s="11"/>
    </row>
    <row r="3938" spans="1:15" x14ac:dyDescent="0.35">
      <c r="A3938" s="10" t="str">
        <f t="shared" si="130"/>
        <v>CONSUMO PER CAPITA (kg ó litros por individuo)Resto vinoMDD AM</v>
      </c>
      <c r="B3938" s="10">
        <v>0</v>
      </c>
      <c r="C3938" s="10">
        <v>0</v>
      </c>
      <c r="D3938" s="10" t="s">
        <v>5</v>
      </c>
      <c r="E3938" s="84">
        <v>2.2293691010466913E-2</v>
      </c>
      <c r="F3938" s="84">
        <v>1.7566190376984606E-2</v>
      </c>
      <c r="G3938" s="84">
        <v>7.3011411482662533E-2</v>
      </c>
      <c r="H3938" s="11">
        <v>0</v>
      </c>
      <c r="I3938" s="11">
        <v>0</v>
      </c>
      <c r="J3938" s="11">
        <v>0</v>
      </c>
      <c r="K3938" s="11">
        <v>0</v>
      </c>
      <c r="L3938" s="11">
        <v>0</v>
      </c>
      <c r="M3938" s="11">
        <v>0</v>
      </c>
      <c r="N3938" s="11"/>
      <c r="O3938" s="11"/>
    </row>
    <row r="3939" spans="1:15" x14ac:dyDescent="0.35">
      <c r="A3939" s="10" t="str">
        <f t="shared" si="130"/>
        <v>CONSUMO PER CAPITA (kg ó litros por individuo)Resto vinoRTO CENTRO</v>
      </c>
      <c r="B3939" s="10">
        <v>0</v>
      </c>
      <c r="C3939" s="10">
        <v>0</v>
      </c>
      <c r="D3939" s="10" t="s">
        <v>6</v>
      </c>
      <c r="E3939" s="84">
        <v>1.1556024627470334E-2</v>
      </c>
      <c r="F3939" s="84">
        <v>8.4502718390324083E-3</v>
      </c>
      <c r="G3939" s="84">
        <v>3.9744086498769968E-2</v>
      </c>
      <c r="H3939" s="11">
        <v>0</v>
      </c>
      <c r="I3939" s="11">
        <v>0</v>
      </c>
      <c r="J3939" s="11">
        <v>0</v>
      </c>
      <c r="K3939" s="11">
        <v>0</v>
      </c>
      <c r="L3939" s="11">
        <v>0</v>
      </c>
      <c r="M3939" s="11">
        <v>0</v>
      </c>
      <c r="N3939" s="11"/>
      <c r="O3939" s="11"/>
    </row>
    <row r="3940" spans="1:15" x14ac:dyDescent="0.35">
      <c r="A3940" s="10" t="str">
        <f t="shared" si="130"/>
        <v>CONSUMO PER CAPITA (kg ó litros por individuo)Resto vinoNORTE-CENTRO</v>
      </c>
      <c r="B3940" s="10">
        <v>0</v>
      </c>
      <c r="C3940" s="10">
        <v>0</v>
      </c>
      <c r="D3940" s="10" t="s">
        <v>7</v>
      </c>
      <c r="E3940" s="84">
        <v>4.2788224767792045E-2</v>
      </c>
      <c r="F3940" s="84">
        <v>6.0795161893385061E-2</v>
      </c>
      <c r="G3940" s="84">
        <v>0.21479936123882326</v>
      </c>
      <c r="H3940" s="11">
        <v>0</v>
      </c>
      <c r="I3940" s="11">
        <v>0</v>
      </c>
      <c r="J3940" s="11">
        <v>0</v>
      </c>
      <c r="K3940" s="11">
        <v>0</v>
      </c>
      <c r="L3940" s="11">
        <v>0</v>
      </c>
      <c r="M3940" s="11">
        <v>0</v>
      </c>
      <c r="N3940" s="11"/>
      <c r="O3940" s="11"/>
    </row>
    <row r="3941" spans="1:15" x14ac:dyDescent="0.35">
      <c r="A3941" s="10" t="str">
        <f t="shared" si="130"/>
        <v>CONSUMO PER CAPITA (kg ó litros por individuo)Resto vinoNOROESTE</v>
      </c>
      <c r="B3941" s="10">
        <v>0</v>
      </c>
      <c r="C3941" s="10">
        <v>0</v>
      </c>
      <c r="D3941" s="10" t="s">
        <v>8</v>
      </c>
      <c r="E3941" s="84">
        <v>1.4930466241011277E-2</v>
      </c>
      <c r="F3941" s="84">
        <v>3.2554212476614497E-2</v>
      </c>
      <c r="G3941" s="84">
        <v>8.2327734180079493E-2</v>
      </c>
      <c r="H3941" s="11">
        <v>0</v>
      </c>
      <c r="I3941" s="11">
        <v>0</v>
      </c>
      <c r="J3941" s="11">
        <v>0</v>
      </c>
      <c r="K3941" s="11">
        <v>0</v>
      </c>
      <c r="L3941" s="11">
        <v>0</v>
      </c>
      <c r="M3941" s="11">
        <v>0</v>
      </c>
      <c r="N3941" s="11"/>
      <c r="O3941" s="11"/>
    </row>
    <row r="3942" spans="1:15" x14ac:dyDescent="0.35">
      <c r="A3942" s="10" t="str">
        <f t="shared" si="130"/>
        <v>CONSUMO PER CAPITA (kg ó litros por individuo)Resto vino&lt;2MIL</v>
      </c>
      <c r="B3942" s="10">
        <v>0</v>
      </c>
      <c r="C3942" s="10">
        <v>0</v>
      </c>
      <c r="D3942" s="10" t="s">
        <v>9</v>
      </c>
      <c r="E3942" s="84">
        <v>4.1517970799235587E-3</v>
      </c>
      <c r="F3942" s="84">
        <v>3.893421937964334E-3</v>
      </c>
      <c r="G3942" s="84">
        <v>2.4643505286800909E-2</v>
      </c>
      <c r="H3942" s="11">
        <v>0</v>
      </c>
      <c r="I3942" s="11">
        <v>0</v>
      </c>
      <c r="J3942" s="11">
        <v>0</v>
      </c>
      <c r="K3942" s="11">
        <v>0</v>
      </c>
      <c r="L3942" s="11">
        <v>0</v>
      </c>
      <c r="M3942" s="11">
        <v>0</v>
      </c>
      <c r="N3942" s="11"/>
      <c r="O3942" s="11"/>
    </row>
    <row r="3943" spans="1:15" x14ac:dyDescent="0.35">
      <c r="A3943" s="10" t="str">
        <f t="shared" si="130"/>
        <v>CONSUMO PER CAPITA (kg ó litros por individuo)Resto vino2-5MIL</v>
      </c>
      <c r="B3943" s="10">
        <v>0</v>
      </c>
      <c r="C3943" s="10">
        <v>0</v>
      </c>
      <c r="D3943" s="10" t="s">
        <v>10</v>
      </c>
      <c r="E3943" s="84">
        <v>1.7977591717256915E-2</v>
      </c>
      <c r="F3943" s="84">
        <v>3.1619963457102794E-2</v>
      </c>
      <c r="G3943" s="84">
        <v>2.2196449430252129E-2</v>
      </c>
      <c r="H3943" s="11">
        <v>0</v>
      </c>
      <c r="I3943" s="11">
        <v>0</v>
      </c>
      <c r="J3943" s="11">
        <v>0</v>
      </c>
      <c r="K3943" s="11">
        <v>0</v>
      </c>
      <c r="L3943" s="11">
        <v>0</v>
      </c>
      <c r="M3943" s="11">
        <v>0</v>
      </c>
      <c r="N3943" s="11"/>
      <c r="O3943" s="11"/>
    </row>
    <row r="3944" spans="1:15" x14ac:dyDescent="0.35">
      <c r="A3944" s="10" t="str">
        <f t="shared" si="130"/>
        <v>CONSUMO PER CAPITA (kg ó litros por individuo)Resto vino5-10MIL</v>
      </c>
      <c r="B3944" s="10">
        <v>0</v>
      </c>
      <c r="C3944" s="10">
        <v>0</v>
      </c>
      <c r="D3944" s="10" t="s">
        <v>11</v>
      </c>
      <c r="E3944" s="84">
        <v>2.0871019933156716E-2</v>
      </c>
      <c r="F3944" s="84">
        <v>1.3482473009773789E-2</v>
      </c>
      <c r="G3944" s="84">
        <v>0.11640214813218688</v>
      </c>
      <c r="H3944" s="11">
        <v>0</v>
      </c>
      <c r="I3944" s="11">
        <v>0</v>
      </c>
      <c r="J3944" s="11">
        <v>0</v>
      </c>
      <c r="K3944" s="11">
        <v>0</v>
      </c>
      <c r="L3944" s="11">
        <v>0</v>
      </c>
      <c r="M3944" s="11">
        <v>0</v>
      </c>
      <c r="N3944" s="11"/>
      <c r="O3944" s="11"/>
    </row>
    <row r="3945" spans="1:15" x14ac:dyDescent="0.35">
      <c r="A3945" s="10" t="str">
        <f t="shared" si="130"/>
        <v>CONSUMO PER CAPITA (kg ó litros por individuo)Resto vino10-30MIL</v>
      </c>
      <c r="B3945" s="10">
        <v>0</v>
      </c>
      <c r="C3945" s="10">
        <v>0</v>
      </c>
      <c r="D3945" s="10" t="s">
        <v>12</v>
      </c>
      <c r="E3945" s="84">
        <v>7.3727221492422168E-2</v>
      </c>
      <c r="F3945" s="84">
        <v>3.6816489875312053E-2</v>
      </c>
      <c r="G3945" s="84">
        <v>8.6540947073514424E-2</v>
      </c>
      <c r="H3945" s="11">
        <v>0</v>
      </c>
      <c r="I3945" s="11">
        <v>0</v>
      </c>
      <c r="J3945" s="11">
        <v>0</v>
      </c>
      <c r="K3945" s="11">
        <v>0</v>
      </c>
      <c r="L3945" s="11">
        <v>0</v>
      </c>
      <c r="M3945" s="11">
        <v>0</v>
      </c>
      <c r="N3945" s="11"/>
      <c r="O3945" s="11"/>
    </row>
    <row r="3946" spans="1:15" x14ac:dyDescent="0.35">
      <c r="A3946" s="10" t="str">
        <f t="shared" si="130"/>
        <v>CONSUMO PER CAPITA (kg ó litros por individuo)Resto vino30-100MIL</v>
      </c>
      <c r="B3946" s="10">
        <v>0</v>
      </c>
      <c r="C3946" s="10">
        <v>0</v>
      </c>
      <c r="D3946" s="10" t="s">
        <v>13</v>
      </c>
      <c r="E3946" s="84">
        <v>3.0873398558103012E-2</v>
      </c>
      <c r="F3946" s="84">
        <v>3.0912605921632759E-2</v>
      </c>
      <c r="G3946" s="84">
        <v>7.7835367016567375E-2</v>
      </c>
      <c r="H3946" s="11">
        <v>0</v>
      </c>
      <c r="I3946" s="11">
        <v>0</v>
      </c>
      <c r="J3946" s="11">
        <v>0</v>
      </c>
      <c r="K3946" s="11">
        <v>0</v>
      </c>
      <c r="L3946" s="11">
        <v>0</v>
      </c>
      <c r="M3946" s="11">
        <v>0</v>
      </c>
      <c r="N3946" s="11"/>
      <c r="O3946" s="11"/>
    </row>
    <row r="3947" spans="1:15" x14ac:dyDescent="0.35">
      <c r="A3947" s="10" t="str">
        <f t="shared" si="130"/>
        <v>CONSUMO PER CAPITA (kg ó litros por individuo)Resto vino100-200MIL</v>
      </c>
      <c r="B3947" s="10">
        <v>0</v>
      </c>
      <c r="C3947" s="10">
        <v>0</v>
      </c>
      <c r="D3947" s="10" t="s">
        <v>14</v>
      </c>
      <c r="E3947" s="84">
        <v>3.2783339783560024E-2</v>
      </c>
      <c r="F3947" s="84">
        <v>4.9107285270357244E-2</v>
      </c>
      <c r="G3947" s="84">
        <v>9.7963730739281732E-2</v>
      </c>
      <c r="H3947" s="11">
        <v>0</v>
      </c>
      <c r="I3947" s="11">
        <v>0</v>
      </c>
      <c r="J3947" s="11">
        <v>0</v>
      </c>
      <c r="K3947" s="11">
        <v>0</v>
      </c>
      <c r="L3947" s="11">
        <v>0</v>
      </c>
      <c r="M3947" s="11">
        <v>0</v>
      </c>
      <c r="N3947" s="11"/>
      <c r="O3947" s="11"/>
    </row>
    <row r="3948" spans="1:15" x14ac:dyDescent="0.35">
      <c r="A3948" s="10" t="str">
        <f t="shared" si="130"/>
        <v>CONSUMO PER CAPITA (kg ó litros por individuo)Resto vino200-500MIL</v>
      </c>
      <c r="B3948" s="10">
        <v>0</v>
      </c>
      <c r="C3948" s="10">
        <v>0</v>
      </c>
      <c r="D3948" s="10" t="s">
        <v>15</v>
      </c>
      <c r="E3948" s="84">
        <v>5.5389021160055146E-2</v>
      </c>
      <c r="F3948" s="84">
        <v>6.6647221787003094E-2</v>
      </c>
      <c r="G3948" s="84">
        <v>7.0654520743538674E-2</v>
      </c>
      <c r="H3948" s="11">
        <v>0</v>
      </c>
      <c r="I3948" s="11">
        <v>0</v>
      </c>
      <c r="J3948" s="11">
        <v>0</v>
      </c>
      <c r="K3948" s="11">
        <v>0</v>
      </c>
      <c r="L3948" s="11">
        <v>0</v>
      </c>
      <c r="M3948" s="11">
        <v>0</v>
      </c>
      <c r="N3948" s="11"/>
      <c r="O3948" s="11"/>
    </row>
    <row r="3949" spans="1:15" x14ac:dyDescent="0.35">
      <c r="A3949" s="10" t="str">
        <f t="shared" si="130"/>
        <v>CONSUMO PER CAPITA (kg ó litros por individuo)Resto vino&gt;500MIL</v>
      </c>
      <c r="B3949" s="10">
        <v>0</v>
      </c>
      <c r="C3949" s="10">
        <v>0</v>
      </c>
      <c r="D3949" s="10" t="s">
        <v>16</v>
      </c>
      <c r="E3949" s="84">
        <v>3.5236769894927293E-2</v>
      </c>
      <c r="F3949" s="84">
        <v>2.5941412452593224E-2</v>
      </c>
      <c r="G3949" s="84">
        <v>8.6586231082899937E-2</v>
      </c>
      <c r="H3949" s="11">
        <v>0</v>
      </c>
      <c r="I3949" s="11">
        <v>0</v>
      </c>
      <c r="J3949" s="11">
        <v>0</v>
      </c>
      <c r="K3949" s="11">
        <v>0</v>
      </c>
      <c r="L3949" s="11">
        <v>0</v>
      </c>
      <c r="M3949" s="11">
        <v>0</v>
      </c>
      <c r="N3949" s="11"/>
      <c r="O3949" s="11"/>
    </row>
    <row r="3950" spans="1:15" x14ac:dyDescent="0.35">
      <c r="A3950" s="10" t="str">
        <f t="shared" si="130"/>
        <v>CONSUMO PER CAPITA (kg ó litros por individuo)Resto vinoDE 15 A 19 AÑOS</v>
      </c>
      <c r="B3950" s="10">
        <v>0</v>
      </c>
      <c r="C3950" s="10">
        <v>0</v>
      </c>
      <c r="D3950" s="10" t="s">
        <v>35</v>
      </c>
      <c r="E3950" s="84">
        <v>2.3924302261426673E-2</v>
      </c>
      <c r="F3950" s="84" t="s">
        <v>213</v>
      </c>
      <c r="G3950" s="84">
        <v>9.8204744479928018E-3</v>
      </c>
      <c r="H3950" s="11">
        <v>0</v>
      </c>
      <c r="I3950" s="11">
        <v>0</v>
      </c>
      <c r="J3950" s="11">
        <v>0</v>
      </c>
      <c r="K3950" s="11">
        <v>0</v>
      </c>
      <c r="L3950" s="11">
        <v>0</v>
      </c>
      <c r="M3950" s="11">
        <v>0</v>
      </c>
      <c r="N3950" s="11"/>
      <c r="O3950" s="11"/>
    </row>
    <row r="3951" spans="1:15" x14ac:dyDescent="0.35">
      <c r="A3951" s="10" t="str">
        <f t="shared" si="130"/>
        <v>CONSUMO PER CAPITA (kg ó litros por individuo)Resto vinoDE 20 A 24 AÑOS</v>
      </c>
      <c r="B3951" s="10">
        <v>0</v>
      </c>
      <c r="C3951" s="10">
        <v>0</v>
      </c>
      <c r="D3951" s="10" t="s">
        <v>36</v>
      </c>
      <c r="E3951" s="84">
        <v>3.5892284509365931E-3</v>
      </c>
      <c r="F3951" s="84">
        <v>1.0432406407453831E-2</v>
      </c>
      <c r="G3951" s="84">
        <v>5.0045317187794132E-3</v>
      </c>
      <c r="H3951" s="11">
        <v>0</v>
      </c>
      <c r="I3951" s="11">
        <v>0</v>
      </c>
      <c r="J3951" s="11">
        <v>0</v>
      </c>
      <c r="K3951" s="11">
        <v>0</v>
      </c>
      <c r="L3951" s="11">
        <v>0</v>
      </c>
      <c r="M3951" s="11">
        <v>0</v>
      </c>
      <c r="N3951" s="11"/>
      <c r="O3951" s="11"/>
    </row>
    <row r="3952" spans="1:15" x14ac:dyDescent="0.35">
      <c r="A3952" s="10" t="str">
        <f t="shared" si="130"/>
        <v>CONSUMO PER CAPITA (kg ó litros por individuo)Resto vinoDE 25 A 34 AÑOS</v>
      </c>
      <c r="B3952" s="10">
        <v>0</v>
      </c>
      <c r="C3952" s="10">
        <v>0</v>
      </c>
      <c r="D3952" s="10" t="s">
        <v>37</v>
      </c>
      <c r="E3952" s="84">
        <v>1.9614557421430423E-2</v>
      </c>
      <c r="F3952" s="84">
        <v>1.2319289516294893E-2</v>
      </c>
      <c r="G3952" s="84">
        <v>1.9305314358364974E-2</v>
      </c>
      <c r="H3952" s="11">
        <v>0</v>
      </c>
      <c r="I3952" s="11">
        <v>0</v>
      </c>
      <c r="J3952" s="11">
        <v>0</v>
      </c>
      <c r="K3952" s="11">
        <v>0</v>
      </c>
      <c r="L3952" s="11">
        <v>0</v>
      </c>
      <c r="M3952" s="11">
        <v>0</v>
      </c>
      <c r="N3952" s="11"/>
      <c r="O3952" s="11"/>
    </row>
    <row r="3953" spans="1:15" x14ac:dyDescent="0.35">
      <c r="A3953" s="10" t="str">
        <f t="shared" si="130"/>
        <v>CONSUMO PER CAPITA (kg ó litros por individuo)Resto vinoDE 35 A 49 AÑOS</v>
      </c>
      <c r="B3953" s="10">
        <v>0</v>
      </c>
      <c r="C3953" s="10">
        <v>0</v>
      </c>
      <c r="D3953" s="10" t="s">
        <v>38</v>
      </c>
      <c r="E3953" s="84">
        <v>4.6042264375969602E-2</v>
      </c>
      <c r="F3953" s="84">
        <v>1.7774736496154332E-2</v>
      </c>
      <c r="G3953" s="84">
        <v>3.6235185992481461E-2</v>
      </c>
      <c r="H3953" s="11">
        <v>0</v>
      </c>
      <c r="I3953" s="11">
        <v>0</v>
      </c>
      <c r="J3953" s="11">
        <v>0</v>
      </c>
      <c r="K3953" s="11">
        <v>0</v>
      </c>
      <c r="L3953" s="11">
        <v>0</v>
      </c>
      <c r="M3953" s="11">
        <v>0</v>
      </c>
      <c r="N3953" s="11"/>
      <c r="O3953" s="11"/>
    </row>
    <row r="3954" spans="1:15" x14ac:dyDescent="0.35">
      <c r="A3954" s="10" t="str">
        <f t="shared" si="130"/>
        <v>CONSUMO PER CAPITA (kg ó litros por individuo)Resto vinoDE 50 A 59 AÑOS</v>
      </c>
      <c r="B3954" s="10">
        <v>0</v>
      </c>
      <c r="C3954" s="10">
        <v>0</v>
      </c>
      <c r="D3954" s="10" t="s">
        <v>39</v>
      </c>
      <c r="E3954" s="84">
        <v>3.799595696219582E-2</v>
      </c>
      <c r="F3954" s="84">
        <v>4.5044592510876724E-2</v>
      </c>
      <c r="G3954" s="84">
        <v>9.6025285430838478E-2</v>
      </c>
      <c r="H3954" s="11">
        <v>0</v>
      </c>
      <c r="I3954" s="11">
        <v>0</v>
      </c>
      <c r="J3954" s="11">
        <v>0</v>
      </c>
      <c r="K3954" s="11">
        <v>0</v>
      </c>
      <c r="L3954" s="11">
        <v>0</v>
      </c>
      <c r="M3954" s="11">
        <v>0</v>
      </c>
      <c r="N3954" s="11"/>
      <c r="O3954" s="11"/>
    </row>
    <row r="3955" spans="1:15" x14ac:dyDescent="0.35">
      <c r="A3955" s="10" t="str">
        <f t="shared" si="130"/>
        <v>CONSUMO PER CAPITA (kg ó litros por individuo)Resto vinoDE 60 A 75 AÑOS</v>
      </c>
      <c r="B3955" s="10">
        <v>0</v>
      </c>
      <c r="C3955" s="10">
        <v>0</v>
      </c>
      <c r="D3955" s="10" t="s">
        <v>40</v>
      </c>
      <c r="E3955" s="84">
        <v>6.0136849158173279E-2</v>
      </c>
      <c r="F3955" s="84">
        <v>7.8960523017499534E-2</v>
      </c>
      <c r="G3955" s="84">
        <v>0.19655259378768319</v>
      </c>
      <c r="H3955" s="11">
        <v>0</v>
      </c>
      <c r="I3955" s="11">
        <v>0</v>
      </c>
      <c r="J3955" s="11">
        <v>0</v>
      </c>
      <c r="K3955" s="11">
        <v>0</v>
      </c>
      <c r="L3955" s="11">
        <v>0</v>
      </c>
      <c r="M3955" s="11">
        <v>0</v>
      </c>
      <c r="N3955" s="11"/>
      <c r="O3955" s="11"/>
    </row>
    <row r="3956" spans="1:15" x14ac:dyDescent="0.35">
      <c r="A3956" s="10" t="str">
        <f t="shared" si="130"/>
        <v>CONSUMO PER CAPITA (kg ó litros por individuo)Resto vinoNIVEL ALTO</v>
      </c>
      <c r="B3956" s="10">
        <v>0</v>
      </c>
      <c r="C3956" s="10">
        <v>0</v>
      </c>
      <c r="D3956" s="10" t="s">
        <v>203</v>
      </c>
      <c r="E3956" s="84">
        <v>2.1691569748896446E-2</v>
      </c>
      <c r="F3956" s="84">
        <v>2.9298340084709443E-2</v>
      </c>
      <c r="G3956" s="84">
        <v>8.3655401952167335E-2</v>
      </c>
      <c r="H3956" s="11">
        <v>0</v>
      </c>
      <c r="I3956" s="11">
        <v>0</v>
      </c>
      <c r="J3956" s="11">
        <v>0</v>
      </c>
      <c r="K3956" s="11">
        <v>0</v>
      </c>
      <c r="L3956" s="11">
        <v>0</v>
      </c>
      <c r="M3956" s="11">
        <v>0</v>
      </c>
      <c r="N3956" s="11"/>
      <c r="O3956" s="11"/>
    </row>
    <row r="3957" spans="1:15" x14ac:dyDescent="0.35">
      <c r="A3957" s="10" t="str">
        <f t="shared" si="130"/>
        <v>CONSUMO PER CAPITA (kg ó litros por individuo)Resto vinoNIVEL MEDIO ALTO</v>
      </c>
      <c r="B3957" s="10">
        <v>0</v>
      </c>
      <c r="C3957" s="10">
        <v>0</v>
      </c>
      <c r="D3957" s="10" t="s">
        <v>204</v>
      </c>
      <c r="E3957" s="84">
        <v>4.564448225438883E-2</v>
      </c>
      <c r="F3957" s="84">
        <v>4.1695533767819835E-2</v>
      </c>
      <c r="G3957" s="84">
        <v>6.3297095600850173E-2</v>
      </c>
      <c r="H3957" s="11">
        <v>0</v>
      </c>
      <c r="I3957" s="11">
        <v>0</v>
      </c>
      <c r="J3957" s="11">
        <v>0</v>
      </c>
      <c r="K3957" s="11">
        <v>0</v>
      </c>
      <c r="L3957" s="11">
        <v>0</v>
      </c>
      <c r="M3957" s="11">
        <v>0</v>
      </c>
      <c r="N3957" s="11"/>
      <c r="O3957" s="11"/>
    </row>
    <row r="3958" spans="1:15" x14ac:dyDescent="0.35">
      <c r="A3958" s="10" t="str">
        <f t="shared" si="130"/>
        <v>CONSUMO PER CAPITA (kg ó litros por individuo)Resto vinoNIVEL MEDIO</v>
      </c>
      <c r="B3958" s="10">
        <v>0</v>
      </c>
      <c r="C3958" s="10">
        <v>0</v>
      </c>
      <c r="D3958" s="10" t="s">
        <v>205</v>
      </c>
      <c r="E3958" s="84">
        <v>2.8769371519291653E-2</v>
      </c>
      <c r="F3958" s="84">
        <v>3.5432758545415929E-2</v>
      </c>
      <c r="G3958" s="84">
        <v>8.6153029522008234E-2</v>
      </c>
      <c r="H3958" s="11">
        <v>0</v>
      </c>
      <c r="I3958" s="11">
        <v>0</v>
      </c>
      <c r="J3958" s="11">
        <v>0</v>
      </c>
      <c r="K3958" s="11">
        <v>0</v>
      </c>
      <c r="L3958" s="11">
        <v>0</v>
      </c>
      <c r="M3958" s="11">
        <v>0</v>
      </c>
      <c r="N3958" s="11"/>
      <c r="O3958" s="11"/>
    </row>
    <row r="3959" spans="1:15" x14ac:dyDescent="0.35">
      <c r="A3959" s="10" t="str">
        <f t="shared" si="130"/>
        <v>CONSUMO PER CAPITA (kg ó litros por individuo)Resto vinoNIVEL MEDIO BAJO</v>
      </c>
      <c r="B3959" s="10">
        <v>0</v>
      </c>
      <c r="C3959" s="10">
        <v>0</v>
      </c>
      <c r="D3959" s="10" t="s">
        <v>206</v>
      </c>
      <c r="E3959" s="84">
        <v>7.4542914577751376E-2</v>
      </c>
      <c r="F3959" s="84">
        <v>3.4971442016287942E-2</v>
      </c>
      <c r="G3959" s="84">
        <v>7.2487869500479182E-2</v>
      </c>
      <c r="H3959" s="11">
        <v>0</v>
      </c>
      <c r="I3959" s="11">
        <v>0</v>
      </c>
      <c r="J3959" s="11">
        <v>0</v>
      </c>
      <c r="K3959" s="11">
        <v>0</v>
      </c>
      <c r="L3959" s="11">
        <v>0</v>
      </c>
      <c r="M3959" s="11">
        <v>0</v>
      </c>
      <c r="N3959" s="11"/>
      <c r="O3959" s="11"/>
    </row>
    <row r="3960" spans="1:15" x14ac:dyDescent="0.35">
      <c r="A3960" s="10" t="str">
        <f t="shared" si="130"/>
        <v>CONSUMO PER CAPITA (kg ó litros por individuo)Resto vinoNIVEL BAJO</v>
      </c>
      <c r="B3960" s="10">
        <v>0</v>
      </c>
      <c r="C3960" s="10">
        <v>0</v>
      </c>
      <c r="D3960" s="10" t="s">
        <v>207</v>
      </c>
      <c r="E3960" s="84">
        <v>4.208104895261669E-2</v>
      </c>
      <c r="F3960" s="84">
        <v>3.4043089457151371E-2</v>
      </c>
      <c r="G3960" s="84">
        <v>7.9896079741768919E-2</v>
      </c>
      <c r="H3960" s="11">
        <v>0</v>
      </c>
      <c r="I3960" s="11">
        <v>0</v>
      </c>
      <c r="J3960" s="11">
        <v>0</v>
      </c>
      <c r="K3960" s="11">
        <v>0</v>
      </c>
      <c r="L3960" s="11">
        <v>0</v>
      </c>
      <c r="M3960" s="11">
        <v>0</v>
      </c>
      <c r="N3960" s="11"/>
      <c r="O3960" s="11"/>
    </row>
    <row r="3961" spans="1:15" x14ac:dyDescent="0.35">
      <c r="A3961" s="10" t="str">
        <f t="shared" si="130"/>
        <v>CONSUMO PER CAPITA (kg ó litros por individuo)Resto vinoHOMBRE</v>
      </c>
      <c r="B3961" s="10">
        <v>0</v>
      </c>
      <c r="C3961" s="10">
        <v>0</v>
      </c>
      <c r="D3961" s="10" t="s">
        <v>17</v>
      </c>
      <c r="E3961" s="84">
        <v>4.161888924440927E-2</v>
      </c>
      <c r="F3961" s="84">
        <v>3.4346388698910192E-2</v>
      </c>
      <c r="G3961" s="84">
        <v>9.4682583275149293E-2</v>
      </c>
      <c r="H3961" s="11">
        <v>0</v>
      </c>
      <c r="I3961" s="11">
        <v>0</v>
      </c>
      <c r="J3961" s="11">
        <v>0</v>
      </c>
      <c r="K3961" s="11">
        <v>0</v>
      </c>
      <c r="L3961" s="11">
        <v>0</v>
      </c>
      <c r="M3961" s="11">
        <v>0</v>
      </c>
      <c r="N3961" s="11"/>
      <c r="O3961" s="11"/>
    </row>
    <row r="3962" spans="1:15" x14ac:dyDescent="0.35">
      <c r="A3962" s="10" t="str">
        <f t="shared" si="130"/>
        <v>CONSUMO PER CAPITA (kg ó litros por individuo)Resto vinoMUJER</v>
      </c>
      <c r="B3962" s="10">
        <v>0</v>
      </c>
      <c r="C3962" s="10">
        <v>0</v>
      </c>
      <c r="D3962" s="10" t="s">
        <v>18</v>
      </c>
      <c r="E3962" s="84">
        <v>3.7579252856666197E-2</v>
      </c>
      <c r="F3962" s="84">
        <v>3.488939779527931E-2</v>
      </c>
      <c r="G3962" s="84">
        <v>6.2690859797068926E-2</v>
      </c>
      <c r="H3962" s="11">
        <v>0</v>
      </c>
      <c r="I3962" s="11">
        <v>0</v>
      </c>
      <c r="J3962" s="11">
        <v>0</v>
      </c>
      <c r="K3962" s="11">
        <v>0</v>
      </c>
      <c r="L3962" s="11">
        <v>0</v>
      </c>
      <c r="M3962" s="11">
        <v>0</v>
      </c>
      <c r="N3962" s="11"/>
      <c r="O3962" s="11"/>
    </row>
    <row r="3963" spans="1:15" x14ac:dyDescent="0.35">
      <c r="A3963" s="10" t="str">
        <f>$B$3423&amp;$C$3963&amp;D3963</f>
        <v>CONSUMO PER CAPITA (kg ó litros por individuo)CavaT.ESPAÑA</v>
      </c>
      <c r="B3963" s="10">
        <v>0</v>
      </c>
      <c r="C3963" s="10" t="s">
        <v>131</v>
      </c>
      <c r="D3963" s="10" t="s">
        <v>32</v>
      </c>
      <c r="E3963" s="84">
        <v>0.12392329958273117</v>
      </c>
      <c r="F3963" s="84">
        <v>0.10849679145767581</v>
      </c>
      <c r="G3963" s="84">
        <v>9.5850096791860961E-2</v>
      </c>
      <c r="H3963" s="11">
        <v>0</v>
      </c>
      <c r="I3963" s="11">
        <v>0</v>
      </c>
      <c r="J3963" s="11">
        <v>0</v>
      </c>
      <c r="K3963" s="11">
        <v>0</v>
      </c>
      <c r="L3963" s="11">
        <v>0</v>
      </c>
      <c r="M3963" s="11">
        <v>0</v>
      </c>
      <c r="N3963" s="11"/>
      <c r="O3963" s="11"/>
    </row>
    <row r="3964" spans="1:15" x14ac:dyDescent="0.35">
      <c r="A3964" s="10" t="str">
        <f t="shared" ref="A3964:A3992" si="131">$B$3423&amp;$C$3963&amp;D3964</f>
        <v>CONSUMO PER CAPITA (kg ó litros por individuo)CavaBCN AM</v>
      </c>
      <c r="B3964" s="10">
        <v>0</v>
      </c>
      <c r="C3964" s="10">
        <v>0</v>
      </c>
      <c r="D3964" s="10" t="s">
        <v>1</v>
      </c>
      <c r="E3964" s="84">
        <v>0.43496430259149504</v>
      </c>
      <c r="F3964" s="84">
        <v>0.31491959155879135</v>
      </c>
      <c r="G3964" s="84">
        <v>0.27906319720428896</v>
      </c>
      <c r="H3964" s="11">
        <v>0</v>
      </c>
      <c r="I3964" s="11">
        <v>0</v>
      </c>
      <c r="J3964" s="11">
        <v>0</v>
      </c>
      <c r="K3964" s="11">
        <v>0</v>
      </c>
      <c r="L3964" s="11">
        <v>0</v>
      </c>
      <c r="M3964" s="11">
        <v>0</v>
      </c>
      <c r="N3964" s="11"/>
      <c r="O3964" s="11"/>
    </row>
    <row r="3965" spans="1:15" x14ac:dyDescent="0.35">
      <c r="A3965" s="10" t="str">
        <f t="shared" si="131"/>
        <v>CONSUMO PER CAPITA (kg ó litros por individuo)CavaREST.CAT ARAGON</v>
      </c>
      <c r="B3965" s="10">
        <v>0</v>
      </c>
      <c r="C3965" s="10">
        <v>0</v>
      </c>
      <c r="D3965" s="10" t="s">
        <v>2</v>
      </c>
      <c r="E3965" s="84">
        <v>0.22827354622093202</v>
      </c>
      <c r="F3965" s="84">
        <v>0.28472196852554815</v>
      </c>
      <c r="G3965" s="84">
        <v>0.30359603467501856</v>
      </c>
      <c r="H3965" s="11">
        <v>0</v>
      </c>
      <c r="I3965" s="11">
        <v>0</v>
      </c>
      <c r="J3965" s="11">
        <v>0</v>
      </c>
      <c r="K3965" s="11">
        <v>0</v>
      </c>
      <c r="L3965" s="11">
        <v>0</v>
      </c>
      <c r="M3965" s="11">
        <v>0</v>
      </c>
      <c r="N3965" s="11"/>
      <c r="O3965" s="11"/>
    </row>
    <row r="3966" spans="1:15" x14ac:dyDescent="0.35">
      <c r="A3966" s="10" t="str">
        <f t="shared" si="131"/>
        <v>CONSUMO PER CAPITA (kg ó litros por individuo)CavaLEVANTE</v>
      </c>
      <c r="B3966" s="10">
        <v>0</v>
      </c>
      <c r="C3966" s="10">
        <v>0</v>
      </c>
      <c r="D3966" s="10" t="s">
        <v>3</v>
      </c>
      <c r="E3966" s="84">
        <v>8.5670786116427325E-2</v>
      </c>
      <c r="F3966" s="84">
        <v>6.3162002455245905E-2</v>
      </c>
      <c r="G3966" s="84">
        <v>6.8985895000528583E-2</v>
      </c>
      <c r="H3966" s="11">
        <v>0</v>
      </c>
      <c r="I3966" s="11">
        <v>0</v>
      </c>
      <c r="J3966" s="11">
        <v>0</v>
      </c>
      <c r="K3966" s="11">
        <v>0</v>
      </c>
      <c r="L3966" s="11">
        <v>0</v>
      </c>
      <c r="M3966" s="11">
        <v>0</v>
      </c>
      <c r="N3966" s="11"/>
      <c r="O3966" s="11"/>
    </row>
    <row r="3967" spans="1:15" x14ac:dyDescent="0.35">
      <c r="A3967" s="10" t="str">
        <f t="shared" si="131"/>
        <v>CONSUMO PER CAPITA (kg ó litros por individuo)CavaANDALUCIA</v>
      </c>
      <c r="B3967" s="10">
        <v>0</v>
      </c>
      <c r="C3967" s="10">
        <v>0</v>
      </c>
      <c r="D3967" s="10" t="s">
        <v>4</v>
      </c>
      <c r="E3967" s="84">
        <v>3.9123103967613586E-2</v>
      </c>
      <c r="F3967" s="84">
        <v>3.2410310116906482E-2</v>
      </c>
      <c r="G3967" s="84">
        <v>7.5763755588616113E-3</v>
      </c>
      <c r="H3967" s="11">
        <v>0</v>
      </c>
      <c r="I3967" s="11">
        <v>0</v>
      </c>
      <c r="J3967" s="11">
        <v>0</v>
      </c>
      <c r="K3967" s="11">
        <v>0</v>
      </c>
      <c r="L3967" s="11">
        <v>0</v>
      </c>
      <c r="M3967" s="11">
        <v>0</v>
      </c>
      <c r="N3967" s="11"/>
      <c r="O3967" s="11"/>
    </row>
    <row r="3968" spans="1:15" x14ac:dyDescent="0.35">
      <c r="A3968" s="10" t="str">
        <f t="shared" si="131"/>
        <v>CONSUMO PER CAPITA (kg ó litros por individuo)CavaMDD AM</v>
      </c>
      <c r="B3968" s="10">
        <v>0</v>
      </c>
      <c r="C3968" s="10">
        <v>0</v>
      </c>
      <c r="D3968" s="10" t="s">
        <v>5</v>
      </c>
      <c r="E3968" s="84">
        <v>3.8898172423240424E-2</v>
      </c>
      <c r="F3968" s="84">
        <v>2.8628029788793714E-2</v>
      </c>
      <c r="G3968" s="84">
        <v>1.4381559902506067E-2</v>
      </c>
      <c r="H3968" s="11">
        <v>0</v>
      </c>
      <c r="I3968" s="11">
        <v>0</v>
      </c>
      <c r="J3968" s="11">
        <v>0</v>
      </c>
      <c r="K3968" s="11">
        <v>0</v>
      </c>
      <c r="L3968" s="11">
        <v>0</v>
      </c>
      <c r="M3968" s="11">
        <v>0</v>
      </c>
      <c r="N3968" s="11"/>
      <c r="O3968" s="11"/>
    </row>
    <row r="3969" spans="1:15" x14ac:dyDescent="0.35">
      <c r="A3969" s="10" t="str">
        <f t="shared" si="131"/>
        <v>CONSUMO PER CAPITA (kg ó litros por individuo)CavaRTO CENTRO</v>
      </c>
      <c r="B3969" s="10">
        <v>0</v>
      </c>
      <c r="C3969" s="10">
        <v>0</v>
      </c>
      <c r="D3969" s="10" t="s">
        <v>6</v>
      </c>
      <c r="E3969" s="84">
        <v>4.7155279901623992E-2</v>
      </c>
      <c r="F3969" s="84">
        <v>5.2827786645315435E-2</v>
      </c>
      <c r="G3969" s="84">
        <v>2.7746254925526011E-2</v>
      </c>
      <c r="H3969" s="11">
        <v>0</v>
      </c>
      <c r="I3969" s="11">
        <v>0</v>
      </c>
      <c r="J3969" s="11">
        <v>0</v>
      </c>
      <c r="K3969" s="11">
        <v>0</v>
      </c>
      <c r="L3969" s="11">
        <v>0</v>
      </c>
      <c r="M3969" s="11">
        <v>0</v>
      </c>
      <c r="N3969" s="11"/>
      <c r="O3969" s="11"/>
    </row>
    <row r="3970" spans="1:15" x14ac:dyDescent="0.35">
      <c r="A3970" s="10" t="str">
        <f t="shared" si="131"/>
        <v>CONSUMO PER CAPITA (kg ó litros por individuo)CavaNORTE-CENTRO</v>
      </c>
      <c r="B3970" s="10">
        <v>0</v>
      </c>
      <c r="C3970" s="10">
        <v>0</v>
      </c>
      <c r="D3970" s="10" t="s">
        <v>7</v>
      </c>
      <c r="E3970" s="84">
        <v>0.19519940350975395</v>
      </c>
      <c r="F3970" s="84">
        <v>0.12563937187980562</v>
      </c>
      <c r="G3970" s="84">
        <v>7.8200843795019265E-2</v>
      </c>
      <c r="H3970" s="11">
        <v>0</v>
      </c>
      <c r="I3970" s="11">
        <v>0</v>
      </c>
      <c r="J3970" s="11">
        <v>0</v>
      </c>
      <c r="K3970" s="11">
        <v>0</v>
      </c>
      <c r="L3970" s="11">
        <v>0</v>
      </c>
      <c r="M3970" s="11">
        <v>0</v>
      </c>
      <c r="N3970" s="11"/>
      <c r="O3970" s="11"/>
    </row>
    <row r="3971" spans="1:15" x14ac:dyDescent="0.35">
      <c r="A3971" s="10" t="str">
        <f t="shared" si="131"/>
        <v>CONSUMO PER CAPITA (kg ó litros por individuo)CavaNOROESTE</v>
      </c>
      <c r="B3971" s="10">
        <v>0</v>
      </c>
      <c r="C3971" s="10">
        <v>0</v>
      </c>
      <c r="D3971" s="10" t="s">
        <v>8</v>
      </c>
      <c r="E3971" s="84">
        <v>3.7143550213649304E-2</v>
      </c>
      <c r="F3971" s="84">
        <v>4.6145605012703567E-2</v>
      </c>
      <c r="G3971" s="84">
        <v>5.4798852436594929E-2</v>
      </c>
      <c r="H3971" s="11">
        <v>0</v>
      </c>
      <c r="I3971" s="11">
        <v>0</v>
      </c>
      <c r="J3971" s="11">
        <v>0</v>
      </c>
      <c r="K3971" s="11">
        <v>0</v>
      </c>
      <c r="L3971" s="11">
        <v>0</v>
      </c>
      <c r="M3971" s="11">
        <v>0</v>
      </c>
      <c r="N3971" s="11"/>
      <c r="O3971" s="11"/>
    </row>
    <row r="3972" spans="1:15" x14ac:dyDescent="0.35">
      <c r="A3972" s="10" t="str">
        <f t="shared" si="131"/>
        <v>CONSUMO PER CAPITA (kg ó litros por individuo)Cava&lt;2MIL</v>
      </c>
      <c r="B3972" s="10">
        <v>0</v>
      </c>
      <c r="C3972" s="10">
        <v>0</v>
      </c>
      <c r="D3972" s="10" t="s">
        <v>9</v>
      </c>
      <c r="E3972" s="84">
        <v>0.12566105991773779</v>
      </c>
      <c r="F3972" s="84">
        <v>7.0916190677840399E-2</v>
      </c>
      <c r="G3972" s="84">
        <v>8.094511609442949E-2</v>
      </c>
      <c r="H3972" s="11">
        <v>0</v>
      </c>
      <c r="I3972" s="11">
        <v>0</v>
      </c>
      <c r="J3972" s="11">
        <v>0</v>
      </c>
      <c r="K3972" s="11">
        <v>0</v>
      </c>
      <c r="L3972" s="11">
        <v>0</v>
      </c>
      <c r="M3972" s="11">
        <v>0</v>
      </c>
      <c r="N3972" s="11"/>
      <c r="O3972" s="11"/>
    </row>
    <row r="3973" spans="1:15" x14ac:dyDescent="0.35">
      <c r="A3973" s="10" t="str">
        <f t="shared" si="131"/>
        <v>CONSUMO PER CAPITA (kg ó litros por individuo)Cava2-5MIL</v>
      </c>
      <c r="B3973" s="10">
        <v>0</v>
      </c>
      <c r="C3973" s="10">
        <v>0</v>
      </c>
      <c r="D3973" s="10" t="s">
        <v>10</v>
      </c>
      <c r="E3973" s="84">
        <v>6.3017746372493258E-2</v>
      </c>
      <c r="F3973" s="84">
        <v>6.4683013943209827E-2</v>
      </c>
      <c r="G3973" s="84">
        <v>7.0443514660036247E-2</v>
      </c>
      <c r="H3973" s="11">
        <v>0</v>
      </c>
      <c r="I3973" s="11">
        <v>0</v>
      </c>
      <c r="J3973" s="11">
        <v>0</v>
      </c>
      <c r="K3973" s="11">
        <v>0</v>
      </c>
      <c r="L3973" s="11">
        <v>0</v>
      </c>
      <c r="M3973" s="11">
        <v>0</v>
      </c>
      <c r="N3973" s="11"/>
      <c r="O3973" s="11"/>
    </row>
    <row r="3974" spans="1:15" x14ac:dyDescent="0.35">
      <c r="A3974" s="10" t="str">
        <f t="shared" si="131"/>
        <v>CONSUMO PER CAPITA (kg ó litros por individuo)Cava5-10MIL</v>
      </c>
      <c r="B3974" s="10">
        <v>0</v>
      </c>
      <c r="C3974" s="10">
        <v>0</v>
      </c>
      <c r="D3974" s="10" t="s">
        <v>11</v>
      </c>
      <c r="E3974" s="84">
        <v>7.5235467420098359E-2</v>
      </c>
      <c r="F3974" s="84">
        <v>4.7848742208448994E-2</v>
      </c>
      <c r="G3974" s="84">
        <v>7.8459293844940339E-2</v>
      </c>
      <c r="H3974" s="11">
        <v>0</v>
      </c>
      <c r="I3974" s="11">
        <v>0</v>
      </c>
      <c r="J3974" s="11">
        <v>0</v>
      </c>
      <c r="K3974" s="11">
        <v>0</v>
      </c>
      <c r="L3974" s="11">
        <v>0</v>
      </c>
      <c r="M3974" s="11">
        <v>0</v>
      </c>
      <c r="N3974" s="11"/>
      <c r="O3974" s="11"/>
    </row>
    <row r="3975" spans="1:15" x14ac:dyDescent="0.35">
      <c r="A3975" s="10" t="str">
        <f t="shared" si="131"/>
        <v>CONSUMO PER CAPITA (kg ó litros por individuo)Cava10-30MIL</v>
      </c>
      <c r="B3975" s="10">
        <v>0</v>
      </c>
      <c r="C3975" s="10">
        <v>0</v>
      </c>
      <c r="D3975" s="10" t="s">
        <v>12</v>
      </c>
      <c r="E3975" s="84">
        <v>7.2113079484843745E-2</v>
      </c>
      <c r="F3975" s="84">
        <v>9.7939095698016412E-2</v>
      </c>
      <c r="G3975" s="84">
        <v>5.8718692150506645E-2</v>
      </c>
      <c r="H3975" s="11">
        <v>0</v>
      </c>
      <c r="I3975" s="11">
        <v>0</v>
      </c>
      <c r="J3975" s="11">
        <v>0</v>
      </c>
      <c r="K3975" s="11">
        <v>0</v>
      </c>
      <c r="L3975" s="11">
        <v>0</v>
      </c>
      <c r="M3975" s="11">
        <v>0</v>
      </c>
      <c r="N3975" s="11"/>
      <c r="O3975" s="11"/>
    </row>
    <row r="3976" spans="1:15" x14ac:dyDescent="0.35">
      <c r="A3976" s="10" t="str">
        <f t="shared" si="131"/>
        <v>CONSUMO PER CAPITA (kg ó litros por individuo)Cava30-100MIL</v>
      </c>
      <c r="B3976" s="10">
        <v>0</v>
      </c>
      <c r="C3976" s="10">
        <v>0</v>
      </c>
      <c r="D3976" s="10" t="s">
        <v>13</v>
      </c>
      <c r="E3976" s="84">
        <v>0.123098226581403</v>
      </c>
      <c r="F3976" s="84">
        <v>0.15356984352423789</v>
      </c>
      <c r="G3976" s="84">
        <v>0.16140267988248891</v>
      </c>
      <c r="H3976" s="11">
        <v>0</v>
      </c>
      <c r="I3976" s="11">
        <v>0</v>
      </c>
      <c r="J3976" s="11">
        <v>0</v>
      </c>
      <c r="K3976" s="11">
        <v>0</v>
      </c>
      <c r="L3976" s="11">
        <v>0</v>
      </c>
      <c r="M3976" s="11">
        <v>0</v>
      </c>
      <c r="N3976" s="11"/>
      <c r="O3976" s="11"/>
    </row>
    <row r="3977" spans="1:15" x14ac:dyDescent="0.35">
      <c r="A3977" s="10" t="str">
        <f t="shared" si="131"/>
        <v>CONSUMO PER CAPITA (kg ó litros por individuo)Cava100-200MIL</v>
      </c>
      <c r="B3977" s="10">
        <v>0</v>
      </c>
      <c r="C3977" s="10">
        <v>0</v>
      </c>
      <c r="D3977" s="10" t="s">
        <v>14</v>
      </c>
      <c r="E3977" s="84">
        <v>9.593587504186489E-2</v>
      </c>
      <c r="F3977" s="84">
        <v>8.7542097325784621E-2</v>
      </c>
      <c r="G3977" s="84">
        <v>4.9349896460249607E-2</v>
      </c>
      <c r="H3977" s="11">
        <v>0</v>
      </c>
      <c r="I3977" s="11">
        <v>0</v>
      </c>
      <c r="J3977" s="11">
        <v>0</v>
      </c>
      <c r="K3977" s="11">
        <v>0</v>
      </c>
      <c r="L3977" s="11">
        <v>0</v>
      </c>
      <c r="M3977" s="11">
        <v>0</v>
      </c>
      <c r="N3977" s="11"/>
      <c r="O3977" s="11"/>
    </row>
    <row r="3978" spans="1:15" x14ac:dyDescent="0.35">
      <c r="A3978" s="10" t="str">
        <f t="shared" si="131"/>
        <v>CONSUMO PER CAPITA (kg ó litros por individuo)Cava200-500MIL</v>
      </c>
      <c r="B3978" s="10">
        <v>0</v>
      </c>
      <c r="C3978" s="10">
        <v>0</v>
      </c>
      <c r="D3978" s="10" t="s">
        <v>15</v>
      </c>
      <c r="E3978" s="84">
        <v>0.2172245250390426</v>
      </c>
      <c r="F3978" s="84">
        <v>0.10300384357228146</v>
      </c>
      <c r="G3978" s="84">
        <v>0.12088489340651058</v>
      </c>
      <c r="H3978" s="11">
        <v>0</v>
      </c>
      <c r="I3978" s="11">
        <v>0</v>
      </c>
      <c r="J3978" s="11">
        <v>0</v>
      </c>
      <c r="K3978" s="11">
        <v>0</v>
      </c>
      <c r="L3978" s="11">
        <v>0</v>
      </c>
      <c r="M3978" s="11">
        <v>0</v>
      </c>
      <c r="N3978" s="11"/>
      <c r="O3978" s="11"/>
    </row>
    <row r="3979" spans="1:15" x14ac:dyDescent="0.35">
      <c r="A3979" s="10" t="str">
        <f t="shared" si="131"/>
        <v>CONSUMO PER CAPITA (kg ó litros por individuo)Cava&gt;500MIL</v>
      </c>
      <c r="B3979" s="10">
        <v>0</v>
      </c>
      <c r="C3979" s="10">
        <v>0</v>
      </c>
      <c r="D3979" s="10" t="s">
        <v>16</v>
      </c>
      <c r="E3979" s="84">
        <v>0.17050983727544752</v>
      </c>
      <c r="F3979" s="84">
        <v>0.14034327313432765</v>
      </c>
      <c r="G3979" s="84">
        <v>8.9654379296415662E-2</v>
      </c>
      <c r="H3979" s="11">
        <v>0</v>
      </c>
      <c r="I3979" s="11">
        <v>0</v>
      </c>
      <c r="J3979" s="11">
        <v>0</v>
      </c>
      <c r="K3979" s="11">
        <v>0</v>
      </c>
      <c r="L3979" s="11">
        <v>0</v>
      </c>
      <c r="M3979" s="11">
        <v>0</v>
      </c>
      <c r="N3979" s="11"/>
      <c r="O3979" s="11"/>
    </row>
    <row r="3980" spans="1:15" x14ac:dyDescent="0.35">
      <c r="A3980" s="10" t="str">
        <f t="shared" si="131"/>
        <v>CONSUMO PER CAPITA (kg ó litros por individuo)CavaDE 15 A 19 AÑOS</v>
      </c>
      <c r="B3980" s="10">
        <v>0</v>
      </c>
      <c r="C3980" s="10">
        <v>0</v>
      </c>
      <c r="D3980" s="10" t="s">
        <v>35</v>
      </c>
      <c r="E3980" s="84" t="s">
        <v>213</v>
      </c>
      <c r="F3980" s="84">
        <v>1.5273413869036865E-2</v>
      </c>
      <c r="G3980" s="84">
        <v>7.1702089359229572E-3</v>
      </c>
      <c r="H3980" s="11">
        <v>0</v>
      </c>
      <c r="I3980" s="11">
        <v>0</v>
      </c>
      <c r="J3980" s="11">
        <v>0</v>
      </c>
      <c r="K3980" s="11">
        <v>0</v>
      </c>
      <c r="L3980" s="11">
        <v>0</v>
      </c>
      <c r="M3980" s="11">
        <v>0</v>
      </c>
      <c r="N3980" s="11"/>
      <c r="O3980" s="11"/>
    </row>
    <row r="3981" spans="1:15" x14ac:dyDescent="0.35">
      <c r="A3981" s="10" t="str">
        <f t="shared" si="131"/>
        <v>CONSUMO PER CAPITA (kg ó litros por individuo)CavaDE 20 A 24 AÑOS</v>
      </c>
      <c r="B3981" s="10">
        <v>0</v>
      </c>
      <c r="C3981" s="10">
        <v>0</v>
      </c>
      <c r="D3981" s="10" t="s">
        <v>36</v>
      </c>
      <c r="E3981" s="84">
        <v>1.4345869120940076E-2</v>
      </c>
      <c r="F3981" s="84">
        <v>5.428952941650798E-3</v>
      </c>
      <c r="G3981" s="84">
        <v>1.5438007944212241E-2</v>
      </c>
      <c r="H3981" s="11">
        <v>0</v>
      </c>
      <c r="I3981" s="11">
        <v>0</v>
      </c>
      <c r="J3981" s="11">
        <v>0</v>
      </c>
      <c r="K3981" s="11">
        <v>0</v>
      </c>
      <c r="L3981" s="11">
        <v>0</v>
      </c>
      <c r="M3981" s="11">
        <v>0</v>
      </c>
      <c r="N3981" s="11"/>
      <c r="O3981" s="11"/>
    </row>
    <row r="3982" spans="1:15" x14ac:dyDescent="0.35">
      <c r="A3982" s="10" t="str">
        <f t="shared" si="131"/>
        <v>CONSUMO PER CAPITA (kg ó litros por individuo)CavaDE 25 A 34 AÑOS</v>
      </c>
      <c r="B3982" s="10">
        <v>0</v>
      </c>
      <c r="C3982" s="10">
        <v>0</v>
      </c>
      <c r="D3982" s="10" t="s">
        <v>37</v>
      </c>
      <c r="E3982" s="84">
        <v>1.0258732696296468E-2</v>
      </c>
      <c r="F3982" s="84">
        <v>2.8137422664154713E-2</v>
      </c>
      <c r="G3982" s="84">
        <v>5.1113868401568259E-3</v>
      </c>
      <c r="H3982" s="11">
        <v>0</v>
      </c>
      <c r="I3982" s="11">
        <v>0</v>
      </c>
      <c r="J3982" s="11">
        <v>0</v>
      </c>
      <c r="K3982" s="11">
        <v>0</v>
      </c>
      <c r="L3982" s="11">
        <v>0</v>
      </c>
      <c r="M3982" s="11">
        <v>0</v>
      </c>
      <c r="N3982" s="11"/>
      <c r="O3982" s="11"/>
    </row>
    <row r="3983" spans="1:15" x14ac:dyDescent="0.35">
      <c r="A3983" s="10" t="str">
        <f t="shared" si="131"/>
        <v>CONSUMO PER CAPITA (kg ó litros por individuo)CavaDE 35 A 49 AÑOS</v>
      </c>
      <c r="B3983" s="10">
        <v>0</v>
      </c>
      <c r="C3983" s="10">
        <v>0</v>
      </c>
      <c r="D3983" s="10" t="s">
        <v>38</v>
      </c>
      <c r="E3983" s="84">
        <v>5.6847781347500292E-2</v>
      </c>
      <c r="F3983" s="84">
        <v>3.8036727441661845E-2</v>
      </c>
      <c r="G3983" s="84">
        <v>1.347313731158971E-2</v>
      </c>
      <c r="H3983" s="11">
        <v>0</v>
      </c>
      <c r="I3983" s="11">
        <v>0</v>
      </c>
      <c r="J3983" s="11">
        <v>0</v>
      </c>
      <c r="K3983" s="11">
        <v>0</v>
      </c>
      <c r="L3983" s="11">
        <v>0</v>
      </c>
      <c r="M3983" s="11">
        <v>0</v>
      </c>
      <c r="N3983" s="11"/>
      <c r="O3983" s="11"/>
    </row>
    <row r="3984" spans="1:15" x14ac:dyDescent="0.35">
      <c r="A3984" s="10" t="str">
        <f t="shared" si="131"/>
        <v>CONSUMO PER CAPITA (kg ó litros por individuo)CavaDE 50 A 59 AÑOS</v>
      </c>
      <c r="B3984" s="10">
        <v>0</v>
      </c>
      <c r="C3984" s="10">
        <v>0</v>
      </c>
      <c r="D3984" s="10" t="s">
        <v>39</v>
      </c>
      <c r="E3984" s="84">
        <v>0.14930080565032997</v>
      </c>
      <c r="F3984" s="84">
        <v>0.12302852264689161</v>
      </c>
      <c r="G3984" s="84">
        <v>0.10772078756115432</v>
      </c>
      <c r="H3984" s="11">
        <v>0</v>
      </c>
      <c r="I3984" s="11">
        <v>0</v>
      </c>
      <c r="J3984" s="11">
        <v>0</v>
      </c>
      <c r="K3984" s="11">
        <v>0</v>
      </c>
      <c r="L3984" s="11">
        <v>0</v>
      </c>
      <c r="M3984" s="11">
        <v>0</v>
      </c>
      <c r="N3984" s="11"/>
      <c r="O3984" s="11"/>
    </row>
    <row r="3985" spans="1:15" x14ac:dyDescent="0.35">
      <c r="A3985" s="10" t="str">
        <f t="shared" si="131"/>
        <v>CONSUMO PER CAPITA (kg ó litros por individuo)CavaDE 60 A 75 AÑOS</v>
      </c>
      <c r="B3985" s="10">
        <v>0</v>
      </c>
      <c r="C3985" s="10">
        <v>0</v>
      </c>
      <c r="D3985" s="10" t="s">
        <v>40</v>
      </c>
      <c r="E3985" s="84">
        <v>0.33276563730602698</v>
      </c>
      <c r="F3985" s="84">
        <v>0.29613225158685164</v>
      </c>
      <c r="G3985" s="84">
        <v>0.29683661443374459</v>
      </c>
      <c r="H3985" s="11">
        <v>0</v>
      </c>
      <c r="I3985" s="11">
        <v>0</v>
      </c>
      <c r="J3985" s="11">
        <v>0</v>
      </c>
      <c r="K3985" s="11">
        <v>0</v>
      </c>
      <c r="L3985" s="11">
        <v>0</v>
      </c>
      <c r="M3985" s="11">
        <v>0</v>
      </c>
      <c r="N3985" s="11"/>
      <c r="O3985" s="11"/>
    </row>
    <row r="3986" spans="1:15" x14ac:dyDescent="0.35">
      <c r="A3986" s="10" t="str">
        <f t="shared" si="131"/>
        <v>CONSUMO PER CAPITA (kg ó litros por individuo)CavaNIVEL ALTO</v>
      </c>
      <c r="B3986" s="10">
        <v>0</v>
      </c>
      <c r="C3986" s="10">
        <v>0</v>
      </c>
      <c r="D3986" s="10" t="s">
        <v>203</v>
      </c>
      <c r="E3986" s="84">
        <v>0.12279844500336394</v>
      </c>
      <c r="F3986" s="84">
        <v>0.11356417803428635</v>
      </c>
      <c r="G3986" s="84">
        <v>9.4490784930099256E-2</v>
      </c>
      <c r="H3986" s="11">
        <v>0</v>
      </c>
      <c r="I3986" s="11">
        <v>0</v>
      </c>
      <c r="J3986" s="11">
        <v>0</v>
      </c>
      <c r="K3986" s="11">
        <v>0</v>
      </c>
      <c r="L3986" s="11">
        <v>0</v>
      </c>
      <c r="M3986" s="11">
        <v>0</v>
      </c>
      <c r="N3986" s="11"/>
      <c r="O3986" s="11"/>
    </row>
    <row r="3987" spans="1:15" x14ac:dyDescent="0.35">
      <c r="A3987" s="10" t="str">
        <f t="shared" si="131"/>
        <v>CONSUMO PER CAPITA (kg ó litros por individuo)CavaNIVEL MEDIO ALTO</v>
      </c>
      <c r="B3987" s="10">
        <v>0</v>
      </c>
      <c r="C3987" s="10">
        <v>0</v>
      </c>
      <c r="D3987" s="10" t="s">
        <v>204</v>
      </c>
      <c r="E3987" s="84">
        <v>9.6371479869506005E-2</v>
      </c>
      <c r="F3987" s="84">
        <v>9.6172682846634563E-2</v>
      </c>
      <c r="G3987" s="84">
        <v>4.602048490442405E-2</v>
      </c>
      <c r="H3987" s="11">
        <v>0</v>
      </c>
      <c r="I3987" s="11">
        <v>0</v>
      </c>
      <c r="J3987" s="11">
        <v>0</v>
      </c>
      <c r="K3987" s="11">
        <v>0</v>
      </c>
      <c r="L3987" s="11">
        <v>0</v>
      </c>
      <c r="M3987" s="11">
        <v>0</v>
      </c>
      <c r="N3987" s="11"/>
      <c r="O3987" s="11"/>
    </row>
    <row r="3988" spans="1:15" x14ac:dyDescent="0.35">
      <c r="A3988" s="10" t="str">
        <f t="shared" si="131"/>
        <v>CONSUMO PER CAPITA (kg ó litros por individuo)CavaNIVEL MEDIO</v>
      </c>
      <c r="B3988" s="10">
        <v>0</v>
      </c>
      <c r="C3988" s="10">
        <v>0</v>
      </c>
      <c r="D3988" s="10" t="s">
        <v>205</v>
      </c>
      <c r="E3988" s="84">
        <v>0.13842144462762046</v>
      </c>
      <c r="F3988" s="84">
        <v>0.11924115391392195</v>
      </c>
      <c r="G3988" s="84">
        <v>0.13391820888594383</v>
      </c>
      <c r="H3988" s="11">
        <v>0</v>
      </c>
      <c r="I3988" s="11">
        <v>0</v>
      </c>
      <c r="J3988" s="11">
        <v>0</v>
      </c>
      <c r="K3988" s="11">
        <v>0</v>
      </c>
      <c r="L3988" s="11">
        <v>0</v>
      </c>
      <c r="M3988" s="11">
        <v>0</v>
      </c>
      <c r="N3988" s="11"/>
      <c r="O3988" s="11"/>
    </row>
    <row r="3989" spans="1:15" x14ac:dyDescent="0.35">
      <c r="A3989" s="10" t="str">
        <f t="shared" si="131"/>
        <v>CONSUMO PER CAPITA (kg ó litros por individuo)CavaNIVEL MEDIO BAJO</v>
      </c>
      <c r="B3989" s="10">
        <v>0</v>
      </c>
      <c r="C3989" s="10">
        <v>0</v>
      </c>
      <c r="D3989" s="10" t="s">
        <v>206</v>
      </c>
      <c r="E3989" s="84">
        <v>0.10969639520616026</v>
      </c>
      <c r="F3989" s="84">
        <v>9.3514833925088803E-2</v>
      </c>
      <c r="G3989" s="84">
        <v>6.4414305118674048E-2</v>
      </c>
      <c r="H3989" s="11">
        <v>0</v>
      </c>
      <c r="I3989" s="11">
        <v>0</v>
      </c>
      <c r="J3989" s="11">
        <v>0</v>
      </c>
      <c r="K3989" s="11">
        <v>0</v>
      </c>
      <c r="L3989" s="11">
        <v>0</v>
      </c>
      <c r="M3989" s="11">
        <v>0</v>
      </c>
      <c r="N3989" s="11"/>
      <c r="O3989" s="11"/>
    </row>
    <row r="3990" spans="1:15" x14ac:dyDescent="0.35">
      <c r="A3990" s="10" t="str">
        <f t="shared" si="131"/>
        <v>CONSUMO PER CAPITA (kg ó litros por individuo)CavaNIVEL BAJO</v>
      </c>
      <c r="B3990" s="10">
        <v>0</v>
      </c>
      <c r="C3990" s="10">
        <v>0</v>
      </c>
      <c r="D3990" s="10" t="s">
        <v>207</v>
      </c>
      <c r="E3990" s="84">
        <v>0.13678879021927226</v>
      </c>
      <c r="F3990" s="84">
        <v>0.10973051822931555</v>
      </c>
      <c r="G3990" s="84">
        <v>0.11126184375563196</v>
      </c>
      <c r="H3990" s="11">
        <v>0</v>
      </c>
      <c r="I3990" s="11">
        <v>0</v>
      </c>
      <c r="J3990" s="11">
        <v>0</v>
      </c>
      <c r="K3990" s="11">
        <v>0</v>
      </c>
      <c r="L3990" s="11">
        <v>0</v>
      </c>
      <c r="M3990" s="11">
        <v>0</v>
      </c>
      <c r="N3990" s="11"/>
      <c r="O3990" s="11"/>
    </row>
    <row r="3991" spans="1:15" x14ac:dyDescent="0.35">
      <c r="A3991" s="10" t="str">
        <f t="shared" si="131"/>
        <v>CONSUMO PER CAPITA (kg ó litros por individuo)CavaHOMBRE</v>
      </c>
      <c r="B3991" s="10">
        <v>0</v>
      </c>
      <c r="C3991" s="10">
        <v>0</v>
      </c>
      <c r="D3991" s="10" t="s">
        <v>17</v>
      </c>
      <c r="E3991" s="84">
        <v>0.11007279427130708</v>
      </c>
      <c r="F3991" s="84">
        <v>0.12779134626486005</v>
      </c>
      <c r="G3991" s="84">
        <v>0.10889262467756959</v>
      </c>
      <c r="H3991" s="11">
        <v>0</v>
      </c>
      <c r="I3991" s="11">
        <v>0</v>
      </c>
      <c r="J3991" s="11">
        <v>0</v>
      </c>
      <c r="K3991" s="11">
        <v>0</v>
      </c>
      <c r="L3991" s="11">
        <v>0</v>
      </c>
      <c r="M3991" s="11">
        <v>0</v>
      </c>
      <c r="N3991" s="11"/>
      <c r="O3991" s="11"/>
    </row>
    <row r="3992" spans="1:15" x14ac:dyDescent="0.35">
      <c r="A3992" s="10" t="str">
        <f t="shared" si="131"/>
        <v>CONSUMO PER CAPITA (kg ó litros por individuo)CavaMUJER</v>
      </c>
      <c r="B3992" s="10">
        <v>0</v>
      </c>
      <c r="C3992" s="10">
        <v>0</v>
      </c>
      <c r="D3992" s="10" t="s">
        <v>18</v>
      </c>
      <c r="E3992" s="84">
        <v>0.13763087584556494</v>
      </c>
      <c r="F3992" s="84">
        <v>8.9432271136487593E-2</v>
      </c>
      <c r="G3992" s="84">
        <v>8.2974966447382184E-2</v>
      </c>
      <c r="H3992" s="11">
        <v>0</v>
      </c>
      <c r="I3992" s="11">
        <v>0</v>
      </c>
      <c r="J3992" s="11">
        <v>0</v>
      </c>
      <c r="K3992" s="11">
        <v>0</v>
      </c>
      <c r="L3992" s="11">
        <v>0</v>
      </c>
      <c r="M3992" s="11">
        <v>0</v>
      </c>
      <c r="N3992" s="11"/>
      <c r="O3992" s="11"/>
    </row>
    <row r="3993" spans="1:15" x14ac:dyDescent="0.35">
      <c r="A3993" s="10" t="str">
        <f>$B$3423&amp;$C$3993&amp;D3993</f>
        <v>CONSUMO PER CAPITA (kg ó litros por individuo)Otr.Bebidas Deri.VinoT.ESPAÑA</v>
      </c>
      <c r="B3993" s="10">
        <v>0</v>
      </c>
      <c r="C3993" s="10" t="s">
        <v>132</v>
      </c>
      <c r="D3993" s="10" t="s">
        <v>32</v>
      </c>
      <c r="E3993" s="84">
        <v>1.2595594126621783</v>
      </c>
      <c r="F3993" s="84">
        <v>1.1946876130198296</v>
      </c>
      <c r="G3993" s="84">
        <v>1.1008266922119312</v>
      </c>
      <c r="H3993" s="11">
        <v>0</v>
      </c>
      <c r="I3993" s="11">
        <v>0</v>
      </c>
      <c r="J3993" s="11">
        <v>0</v>
      </c>
      <c r="K3993" s="11">
        <v>0</v>
      </c>
      <c r="L3993" s="11">
        <v>0</v>
      </c>
      <c r="M3993" s="11">
        <v>0</v>
      </c>
      <c r="N3993" s="11"/>
      <c r="O3993" s="11"/>
    </row>
    <row r="3994" spans="1:15" x14ac:dyDescent="0.35">
      <c r="A3994" s="10" t="str">
        <f t="shared" ref="A3994:A4022" si="132">$B$3423&amp;$C$3993&amp;D3994</f>
        <v>CONSUMO PER CAPITA (kg ó litros por individuo)Otr.Bebidas Deri.VinoBCN AM</v>
      </c>
      <c r="B3994" s="10">
        <v>0</v>
      </c>
      <c r="C3994" s="10">
        <v>0</v>
      </c>
      <c r="D3994" s="10" t="s">
        <v>1</v>
      </c>
      <c r="E3994" s="84">
        <v>0.79427998073438932</v>
      </c>
      <c r="F3994" s="84">
        <v>0.67703671196172455</v>
      </c>
      <c r="G3994" s="84">
        <v>0.51560459700326056</v>
      </c>
      <c r="H3994" s="11">
        <v>0</v>
      </c>
      <c r="I3994" s="11">
        <v>0</v>
      </c>
      <c r="J3994" s="11">
        <v>0</v>
      </c>
      <c r="K3994" s="11">
        <v>0</v>
      </c>
      <c r="L3994" s="11">
        <v>0</v>
      </c>
      <c r="M3994" s="11">
        <v>0</v>
      </c>
      <c r="N3994" s="11"/>
      <c r="O3994" s="11"/>
    </row>
    <row r="3995" spans="1:15" x14ac:dyDescent="0.35">
      <c r="A3995" s="10" t="str">
        <f t="shared" si="132"/>
        <v>CONSUMO PER CAPITA (kg ó litros por individuo)Otr.Bebidas Deri.VinoREST.CAT ARAGON</v>
      </c>
      <c r="B3995" s="10">
        <v>0</v>
      </c>
      <c r="C3995" s="10">
        <v>0</v>
      </c>
      <c r="D3995" s="10" t="s">
        <v>2</v>
      </c>
      <c r="E3995" s="84">
        <v>0.76414809970636954</v>
      </c>
      <c r="F3995" s="84">
        <v>0.72828045756316728</v>
      </c>
      <c r="G3995" s="84">
        <v>0.59313794444712931</v>
      </c>
      <c r="H3995" s="11">
        <v>0</v>
      </c>
      <c r="I3995" s="11">
        <v>0</v>
      </c>
      <c r="J3995" s="11">
        <v>0</v>
      </c>
      <c r="K3995" s="11">
        <v>0</v>
      </c>
      <c r="L3995" s="11">
        <v>0</v>
      </c>
      <c r="M3995" s="11">
        <v>0</v>
      </c>
      <c r="N3995" s="11"/>
      <c r="O3995" s="11"/>
    </row>
    <row r="3996" spans="1:15" x14ac:dyDescent="0.35">
      <c r="A3996" s="10" t="str">
        <f t="shared" si="132"/>
        <v>CONSUMO PER CAPITA (kg ó litros por individuo)Otr.Bebidas Deri.VinoLEVANTE</v>
      </c>
      <c r="B3996" s="10">
        <v>0</v>
      </c>
      <c r="C3996" s="10">
        <v>0</v>
      </c>
      <c r="D3996" s="10" t="s">
        <v>3</v>
      </c>
      <c r="E3996" s="84">
        <v>1.1136360402973617</v>
      </c>
      <c r="F3996" s="84">
        <v>0.82881851853048527</v>
      </c>
      <c r="G3996" s="84">
        <v>1.052342995040193</v>
      </c>
      <c r="H3996" s="11">
        <v>0</v>
      </c>
      <c r="I3996" s="11">
        <v>0</v>
      </c>
      <c r="J3996" s="11">
        <v>0</v>
      </c>
      <c r="K3996" s="11">
        <v>0</v>
      </c>
      <c r="L3996" s="11">
        <v>0</v>
      </c>
      <c r="M3996" s="11">
        <v>0</v>
      </c>
      <c r="N3996" s="11"/>
      <c r="O3996" s="11"/>
    </row>
    <row r="3997" spans="1:15" x14ac:dyDescent="0.35">
      <c r="A3997" s="10" t="str">
        <f t="shared" si="132"/>
        <v>CONSUMO PER CAPITA (kg ó litros por individuo)Otr.Bebidas Deri.VinoANDALUCIA</v>
      </c>
      <c r="B3997" s="10">
        <v>0</v>
      </c>
      <c r="C3997" s="10">
        <v>0</v>
      </c>
      <c r="D3997" s="10" t="s">
        <v>4</v>
      </c>
      <c r="E3997" s="84">
        <v>2.117265896109831</v>
      </c>
      <c r="F3997" s="84">
        <v>1.9744294036990255</v>
      </c>
      <c r="G3997" s="84">
        <v>1.8885688285743263</v>
      </c>
      <c r="H3997" s="11">
        <v>0</v>
      </c>
      <c r="I3997" s="11">
        <v>0</v>
      </c>
      <c r="J3997" s="11">
        <v>0</v>
      </c>
      <c r="K3997" s="11">
        <v>0</v>
      </c>
      <c r="L3997" s="11">
        <v>0</v>
      </c>
      <c r="M3997" s="11">
        <v>0</v>
      </c>
      <c r="N3997" s="11"/>
      <c r="O3997" s="11"/>
    </row>
    <row r="3998" spans="1:15" x14ac:dyDescent="0.35">
      <c r="A3998" s="10" t="str">
        <f t="shared" si="132"/>
        <v>CONSUMO PER CAPITA (kg ó litros por individuo)Otr.Bebidas Deri.VinoMDD AM</v>
      </c>
      <c r="B3998" s="10">
        <v>0</v>
      </c>
      <c r="C3998" s="10">
        <v>0</v>
      </c>
      <c r="D3998" s="10" t="s">
        <v>5</v>
      </c>
      <c r="E3998" s="84">
        <v>1.4915686229118938</v>
      </c>
      <c r="F3998" s="84">
        <v>1.5595434565332076</v>
      </c>
      <c r="G3998" s="84">
        <v>1.3230161551071649</v>
      </c>
      <c r="H3998" s="11">
        <v>0</v>
      </c>
      <c r="I3998" s="11">
        <v>0</v>
      </c>
      <c r="J3998" s="11">
        <v>0</v>
      </c>
      <c r="K3998" s="11">
        <v>0</v>
      </c>
      <c r="L3998" s="11">
        <v>0</v>
      </c>
      <c r="M3998" s="11">
        <v>0</v>
      </c>
      <c r="N3998" s="11"/>
      <c r="O3998" s="11"/>
    </row>
    <row r="3999" spans="1:15" x14ac:dyDescent="0.35">
      <c r="A3999" s="10" t="str">
        <f t="shared" si="132"/>
        <v>CONSUMO PER CAPITA (kg ó litros por individuo)Otr.Bebidas Deri.VinoRTO CENTRO</v>
      </c>
      <c r="B3999" s="10">
        <v>0</v>
      </c>
      <c r="C3999" s="10">
        <v>0</v>
      </c>
      <c r="D3999" s="10" t="s">
        <v>6</v>
      </c>
      <c r="E3999" s="84">
        <v>1.0288254166365742</v>
      </c>
      <c r="F3999" s="84">
        <v>0.89573530185314776</v>
      </c>
      <c r="G3999" s="84">
        <v>0.99030758975648625</v>
      </c>
      <c r="H3999" s="11">
        <v>0</v>
      </c>
      <c r="I3999" s="11">
        <v>0</v>
      </c>
      <c r="J3999" s="11">
        <v>0</v>
      </c>
      <c r="K3999" s="11">
        <v>0</v>
      </c>
      <c r="L3999" s="11">
        <v>0</v>
      </c>
      <c r="M3999" s="11">
        <v>0</v>
      </c>
      <c r="N3999" s="11"/>
      <c r="O3999" s="11"/>
    </row>
    <row r="4000" spans="1:15" x14ac:dyDescent="0.35">
      <c r="A4000" s="10" t="str">
        <f t="shared" si="132"/>
        <v>CONSUMO PER CAPITA (kg ó litros por individuo)Otr.Bebidas Deri.VinoNORTE-CENTRO</v>
      </c>
      <c r="B4000" s="10">
        <v>0</v>
      </c>
      <c r="C4000" s="10">
        <v>0</v>
      </c>
      <c r="D4000" s="10" t="s">
        <v>7</v>
      </c>
      <c r="E4000" s="84">
        <v>1.5392630676635919</v>
      </c>
      <c r="F4000" s="84">
        <v>1.7821150657158817</v>
      </c>
      <c r="G4000" s="84">
        <v>1.2899198668809042</v>
      </c>
      <c r="H4000" s="11">
        <v>0</v>
      </c>
      <c r="I4000" s="11">
        <v>0</v>
      </c>
      <c r="J4000" s="11">
        <v>0</v>
      </c>
      <c r="K4000" s="11">
        <v>0</v>
      </c>
      <c r="L4000" s="11">
        <v>0</v>
      </c>
      <c r="M4000" s="11">
        <v>0</v>
      </c>
      <c r="N4000" s="11"/>
      <c r="O4000" s="11"/>
    </row>
    <row r="4001" spans="1:15" x14ac:dyDescent="0.35">
      <c r="A4001" s="10" t="str">
        <f t="shared" si="132"/>
        <v>CONSUMO PER CAPITA (kg ó litros por individuo)Otr.Bebidas Deri.VinoNOROESTE</v>
      </c>
      <c r="B4001" s="10">
        <v>0</v>
      </c>
      <c r="C4001" s="10">
        <v>0</v>
      </c>
      <c r="D4001" s="10" t="s">
        <v>8</v>
      </c>
      <c r="E4001" s="84">
        <v>0.38835076960935905</v>
      </c>
      <c r="F4001" s="84">
        <v>0.45481406543357061</v>
      </c>
      <c r="G4001" s="84">
        <v>0.36142713428388168</v>
      </c>
      <c r="H4001" s="11">
        <v>0</v>
      </c>
      <c r="I4001" s="11">
        <v>0</v>
      </c>
      <c r="J4001" s="11">
        <v>0</v>
      </c>
      <c r="K4001" s="11">
        <v>0</v>
      </c>
      <c r="L4001" s="11">
        <v>0</v>
      </c>
      <c r="M4001" s="11">
        <v>0</v>
      </c>
      <c r="N4001" s="11"/>
      <c r="O4001" s="11"/>
    </row>
    <row r="4002" spans="1:15" x14ac:dyDescent="0.35">
      <c r="A4002" s="10" t="str">
        <f t="shared" si="132"/>
        <v>CONSUMO PER CAPITA (kg ó litros por individuo)Otr.Bebidas Deri.Vino&lt;2MIL</v>
      </c>
      <c r="B4002" s="10">
        <v>0</v>
      </c>
      <c r="C4002" s="10">
        <v>0</v>
      </c>
      <c r="D4002" s="10" t="s">
        <v>9</v>
      </c>
      <c r="E4002" s="84">
        <v>0.95762463122984021</v>
      </c>
      <c r="F4002" s="84">
        <v>0.71883118264315071</v>
      </c>
      <c r="G4002" s="84">
        <v>0.8440352896827874</v>
      </c>
      <c r="H4002" s="11">
        <v>0</v>
      </c>
      <c r="I4002" s="11">
        <v>0</v>
      </c>
      <c r="J4002" s="11">
        <v>0</v>
      </c>
      <c r="K4002" s="11">
        <v>0</v>
      </c>
      <c r="L4002" s="11">
        <v>0</v>
      </c>
      <c r="M4002" s="11">
        <v>0</v>
      </c>
      <c r="N4002" s="11"/>
      <c r="O4002" s="11"/>
    </row>
    <row r="4003" spans="1:15" x14ac:dyDescent="0.35">
      <c r="A4003" s="10" t="str">
        <f t="shared" si="132"/>
        <v>CONSUMO PER CAPITA (kg ó litros por individuo)Otr.Bebidas Deri.Vino2-5MIL</v>
      </c>
      <c r="B4003" s="10">
        <v>0</v>
      </c>
      <c r="C4003" s="10">
        <v>0</v>
      </c>
      <c r="D4003" s="10" t="s">
        <v>10</v>
      </c>
      <c r="E4003" s="84">
        <v>0.85163594192996706</v>
      </c>
      <c r="F4003" s="84">
        <v>0.83028642556941479</v>
      </c>
      <c r="G4003" s="84">
        <v>0.75994619795497265</v>
      </c>
      <c r="H4003" s="11">
        <v>0</v>
      </c>
      <c r="I4003" s="11">
        <v>0</v>
      </c>
      <c r="J4003" s="11">
        <v>0</v>
      </c>
      <c r="K4003" s="11">
        <v>0</v>
      </c>
      <c r="L4003" s="11">
        <v>0</v>
      </c>
      <c r="M4003" s="11">
        <v>0</v>
      </c>
      <c r="N4003" s="11"/>
      <c r="O4003" s="11"/>
    </row>
    <row r="4004" spans="1:15" x14ac:dyDescent="0.35">
      <c r="A4004" s="10" t="str">
        <f t="shared" si="132"/>
        <v>CONSUMO PER CAPITA (kg ó litros por individuo)Otr.Bebidas Deri.Vino5-10MIL</v>
      </c>
      <c r="B4004" s="10">
        <v>0</v>
      </c>
      <c r="C4004" s="10">
        <v>0</v>
      </c>
      <c r="D4004" s="10" t="s">
        <v>11</v>
      </c>
      <c r="E4004" s="84">
        <v>1.1159139060903593</v>
      </c>
      <c r="F4004" s="84">
        <v>1.0456695292887801</v>
      </c>
      <c r="G4004" s="84">
        <v>0.96118486399748382</v>
      </c>
      <c r="H4004" s="11">
        <v>0</v>
      </c>
      <c r="I4004" s="11">
        <v>0</v>
      </c>
      <c r="J4004" s="11">
        <v>0</v>
      </c>
      <c r="K4004" s="11">
        <v>0</v>
      </c>
      <c r="L4004" s="11">
        <v>0</v>
      </c>
      <c r="M4004" s="11">
        <v>0</v>
      </c>
      <c r="N4004" s="11"/>
      <c r="O4004" s="11"/>
    </row>
    <row r="4005" spans="1:15" x14ac:dyDescent="0.35">
      <c r="A4005" s="10" t="str">
        <f t="shared" si="132"/>
        <v>CONSUMO PER CAPITA (kg ó litros por individuo)Otr.Bebidas Deri.Vino10-30MIL</v>
      </c>
      <c r="B4005" s="10">
        <v>0</v>
      </c>
      <c r="C4005" s="10">
        <v>0</v>
      </c>
      <c r="D4005" s="10" t="s">
        <v>12</v>
      </c>
      <c r="E4005" s="84">
        <v>1.3671821695843878</v>
      </c>
      <c r="F4005" s="84">
        <v>1.1217211765602966</v>
      </c>
      <c r="G4005" s="84">
        <v>1.1209085048043841</v>
      </c>
      <c r="H4005" s="11">
        <v>0</v>
      </c>
      <c r="I4005" s="11">
        <v>0</v>
      </c>
      <c r="J4005" s="11">
        <v>0</v>
      </c>
      <c r="K4005" s="11">
        <v>0</v>
      </c>
      <c r="L4005" s="11">
        <v>0</v>
      </c>
      <c r="M4005" s="11">
        <v>0</v>
      </c>
      <c r="N4005" s="11"/>
      <c r="O4005" s="11"/>
    </row>
    <row r="4006" spans="1:15" x14ac:dyDescent="0.35">
      <c r="A4006" s="10" t="str">
        <f t="shared" si="132"/>
        <v>CONSUMO PER CAPITA (kg ó litros por individuo)Otr.Bebidas Deri.Vino30-100MIL</v>
      </c>
      <c r="B4006" s="10">
        <v>0</v>
      </c>
      <c r="C4006" s="10">
        <v>0</v>
      </c>
      <c r="D4006" s="10" t="s">
        <v>13</v>
      </c>
      <c r="E4006" s="84">
        <v>1.2085994151124322</v>
      </c>
      <c r="F4006" s="84">
        <v>1.2223682184261924</v>
      </c>
      <c r="G4006" s="84">
        <v>1.1155677551092058</v>
      </c>
      <c r="H4006" s="11">
        <v>0</v>
      </c>
      <c r="I4006" s="11">
        <v>0</v>
      </c>
      <c r="J4006" s="11">
        <v>0</v>
      </c>
      <c r="K4006" s="11">
        <v>0</v>
      </c>
      <c r="L4006" s="11">
        <v>0</v>
      </c>
      <c r="M4006" s="11">
        <v>0</v>
      </c>
      <c r="N4006" s="11"/>
      <c r="O4006" s="11"/>
    </row>
    <row r="4007" spans="1:15" x14ac:dyDescent="0.35">
      <c r="A4007" s="10" t="str">
        <f t="shared" si="132"/>
        <v>CONSUMO PER CAPITA (kg ó litros por individuo)Otr.Bebidas Deri.Vino100-200MIL</v>
      </c>
      <c r="B4007" s="10">
        <v>0</v>
      </c>
      <c r="C4007" s="10">
        <v>0</v>
      </c>
      <c r="D4007" s="10" t="s">
        <v>14</v>
      </c>
      <c r="E4007" s="84">
        <v>1.64231169582933</v>
      </c>
      <c r="F4007" s="84">
        <v>1.5669265861054062</v>
      </c>
      <c r="G4007" s="84">
        <v>1.4491834100468415</v>
      </c>
      <c r="H4007" s="11">
        <v>0</v>
      </c>
      <c r="I4007" s="11">
        <v>0</v>
      </c>
      <c r="J4007" s="11">
        <v>0</v>
      </c>
      <c r="K4007" s="11">
        <v>0</v>
      </c>
      <c r="L4007" s="11">
        <v>0</v>
      </c>
      <c r="M4007" s="11">
        <v>0</v>
      </c>
      <c r="N4007" s="11"/>
      <c r="O4007" s="11"/>
    </row>
    <row r="4008" spans="1:15" x14ac:dyDescent="0.35">
      <c r="A4008" s="10" t="str">
        <f t="shared" si="132"/>
        <v>CONSUMO PER CAPITA (kg ó litros por individuo)Otr.Bebidas Deri.Vino200-500MIL</v>
      </c>
      <c r="B4008" s="10">
        <v>0</v>
      </c>
      <c r="C4008" s="10">
        <v>0</v>
      </c>
      <c r="D4008" s="10" t="s">
        <v>15</v>
      </c>
      <c r="E4008" s="84">
        <v>1.1110494975560248</v>
      </c>
      <c r="F4008" s="84">
        <v>1.0996164906951342</v>
      </c>
      <c r="G4008" s="84">
        <v>1.1049851056075193</v>
      </c>
      <c r="H4008" s="11">
        <v>0</v>
      </c>
      <c r="I4008" s="11">
        <v>0</v>
      </c>
      <c r="J4008" s="11">
        <v>0</v>
      </c>
      <c r="K4008" s="11">
        <v>0</v>
      </c>
      <c r="L4008" s="11">
        <v>0</v>
      </c>
      <c r="M4008" s="11">
        <v>0</v>
      </c>
      <c r="N4008" s="11"/>
      <c r="O4008" s="11"/>
    </row>
    <row r="4009" spans="1:15" x14ac:dyDescent="0.35">
      <c r="A4009" s="10" t="str">
        <f t="shared" si="132"/>
        <v>CONSUMO PER CAPITA (kg ó litros por individuo)Otr.Bebidas Deri.Vino&gt;500MIL</v>
      </c>
      <c r="B4009" s="10">
        <v>0</v>
      </c>
      <c r="C4009" s="10">
        <v>0</v>
      </c>
      <c r="D4009" s="10" t="s">
        <v>16</v>
      </c>
      <c r="E4009" s="84">
        <v>1.4273593223473366</v>
      </c>
      <c r="F4009" s="84">
        <v>1.4734527033637048</v>
      </c>
      <c r="G4009" s="84">
        <v>1.1305848284851838</v>
      </c>
      <c r="H4009" s="11">
        <v>0</v>
      </c>
      <c r="I4009" s="11">
        <v>0</v>
      </c>
      <c r="J4009" s="11">
        <v>0</v>
      </c>
      <c r="K4009" s="11">
        <v>0</v>
      </c>
      <c r="L4009" s="11">
        <v>0</v>
      </c>
      <c r="M4009" s="11">
        <v>0</v>
      </c>
      <c r="N4009" s="11"/>
      <c r="O4009" s="11"/>
    </row>
    <row r="4010" spans="1:15" x14ac:dyDescent="0.35">
      <c r="A4010" s="10" t="str">
        <f t="shared" si="132"/>
        <v>CONSUMO PER CAPITA (kg ó litros por individuo)Otr.Bebidas Deri.VinoDE 15 A 19 AÑOS</v>
      </c>
      <c r="B4010" s="10">
        <v>0</v>
      </c>
      <c r="C4010" s="10">
        <v>0</v>
      </c>
      <c r="D4010" s="10" t="s">
        <v>35</v>
      </c>
      <c r="E4010" s="84">
        <v>0.22303443964765787</v>
      </c>
      <c r="F4010" s="84">
        <v>0.1058411999713266</v>
      </c>
      <c r="G4010" s="84">
        <v>0.37332384974719518</v>
      </c>
      <c r="H4010" s="11">
        <v>0</v>
      </c>
      <c r="I4010" s="11">
        <v>0</v>
      </c>
      <c r="J4010" s="11">
        <v>0</v>
      </c>
      <c r="K4010" s="11">
        <v>0</v>
      </c>
      <c r="L4010" s="11">
        <v>0</v>
      </c>
      <c r="M4010" s="11">
        <v>0</v>
      </c>
      <c r="N4010" s="11"/>
      <c r="O4010" s="11"/>
    </row>
    <row r="4011" spans="1:15" x14ac:dyDescent="0.35">
      <c r="A4011" s="10" t="str">
        <f t="shared" si="132"/>
        <v>CONSUMO PER CAPITA (kg ó litros por individuo)Otr.Bebidas Deri.VinoDE 20 A 24 AÑOS</v>
      </c>
      <c r="B4011" s="10">
        <v>0</v>
      </c>
      <c r="C4011" s="10">
        <v>0</v>
      </c>
      <c r="D4011" s="10" t="s">
        <v>36</v>
      </c>
      <c r="E4011" s="84">
        <v>0.56188148352945877</v>
      </c>
      <c r="F4011" s="84">
        <v>0.70156405040916303</v>
      </c>
      <c r="G4011" s="84">
        <v>0.69032836464159986</v>
      </c>
      <c r="H4011" s="11">
        <v>0</v>
      </c>
      <c r="I4011" s="11">
        <v>0</v>
      </c>
      <c r="J4011" s="11">
        <v>0</v>
      </c>
      <c r="K4011" s="11">
        <v>0</v>
      </c>
      <c r="L4011" s="11">
        <v>0</v>
      </c>
      <c r="M4011" s="11">
        <v>0</v>
      </c>
      <c r="N4011" s="11"/>
      <c r="O4011" s="11"/>
    </row>
    <row r="4012" spans="1:15" x14ac:dyDescent="0.35">
      <c r="A4012" s="10" t="str">
        <f t="shared" si="132"/>
        <v>CONSUMO PER CAPITA (kg ó litros por individuo)Otr.Bebidas Deri.VinoDE 25 A 34 AÑOS</v>
      </c>
      <c r="B4012" s="10">
        <v>0</v>
      </c>
      <c r="C4012" s="10">
        <v>0</v>
      </c>
      <c r="D4012" s="10" t="s">
        <v>37</v>
      </c>
      <c r="E4012" s="84">
        <v>0.94573841225015953</v>
      </c>
      <c r="F4012" s="84">
        <v>0.72170625944191602</v>
      </c>
      <c r="G4012" s="84">
        <v>0.47248324497139799</v>
      </c>
      <c r="H4012" s="11">
        <v>0</v>
      </c>
      <c r="I4012" s="11">
        <v>0</v>
      </c>
      <c r="J4012" s="11">
        <v>0</v>
      </c>
      <c r="K4012" s="11">
        <v>0</v>
      </c>
      <c r="L4012" s="11">
        <v>0</v>
      </c>
      <c r="M4012" s="11">
        <v>0</v>
      </c>
      <c r="N4012" s="11"/>
      <c r="O4012" s="11"/>
    </row>
    <row r="4013" spans="1:15" x14ac:dyDescent="0.35">
      <c r="A4013" s="10" t="str">
        <f t="shared" si="132"/>
        <v>CONSUMO PER CAPITA (kg ó litros por individuo)Otr.Bebidas Deri.VinoDE 35 A 49 AÑOS</v>
      </c>
      <c r="B4013" s="10">
        <v>0</v>
      </c>
      <c r="C4013" s="10">
        <v>0</v>
      </c>
      <c r="D4013" s="10" t="s">
        <v>38</v>
      </c>
      <c r="E4013" s="84">
        <v>1.0205529252196808</v>
      </c>
      <c r="F4013" s="84">
        <v>0.91611702092000102</v>
      </c>
      <c r="G4013" s="84">
        <v>0.76020951610528453</v>
      </c>
      <c r="H4013" s="11">
        <v>0</v>
      </c>
      <c r="I4013" s="11">
        <v>0</v>
      </c>
      <c r="J4013" s="11">
        <v>0</v>
      </c>
      <c r="K4013" s="11">
        <v>0</v>
      </c>
      <c r="L4013" s="11">
        <v>0</v>
      </c>
      <c r="M4013" s="11">
        <v>0</v>
      </c>
      <c r="N4013" s="11"/>
      <c r="O4013" s="11"/>
    </row>
    <row r="4014" spans="1:15" x14ac:dyDescent="0.35">
      <c r="A4014" s="10" t="str">
        <f t="shared" si="132"/>
        <v>CONSUMO PER CAPITA (kg ó litros por individuo)Otr.Bebidas Deri.VinoDE 50 A 59 AÑOS</v>
      </c>
      <c r="B4014" s="10">
        <v>0</v>
      </c>
      <c r="C4014" s="10">
        <v>0</v>
      </c>
      <c r="D4014" s="10" t="s">
        <v>39</v>
      </c>
      <c r="E4014" s="84">
        <v>1.6447157817053513</v>
      </c>
      <c r="F4014" s="84">
        <v>1.686129954520764</v>
      </c>
      <c r="G4014" s="84">
        <v>1.7078235357236229</v>
      </c>
      <c r="H4014" s="11">
        <v>0</v>
      </c>
      <c r="I4014" s="11">
        <v>0</v>
      </c>
      <c r="J4014" s="11">
        <v>0</v>
      </c>
      <c r="K4014" s="11">
        <v>0</v>
      </c>
      <c r="L4014" s="11">
        <v>0</v>
      </c>
      <c r="M4014" s="11">
        <v>0</v>
      </c>
      <c r="N4014" s="11"/>
      <c r="O4014" s="11"/>
    </row>
    <row r="4015" spans="1:15" x14ac:dyDescent="0.35">
      <c r="A4015" s="10" t="str">
        <f t="shared" si="132"/>
        <v>CONSUMO PER CAPITA (kg ó litros por individuo)Otr.Bebidas Deri.VinoDE 60 A 75 AÑOS</v>
      </c>
      <c r="B4015" s="10">
        <v>0</v>
      </c>
      <c r="C4015" s="10">
        <v>0</v>
      </c>
      <c r="D4015" s="10" t="s">
        <v>40</v>
      </c>
      <c r="E4015" s="84">
        <v>1.9537817473768142</v>
      </c>
      <c r="F4015" s="84">
        <v>1.8988210867471584</v>
      </c>
      <c r="G4015" s="84">
        <v>1.7410474632561075</v>
      </c>
      <c r="H4015" s="11">
        <v>0</v>
      </c>
      <c r="I4015" s="11">
        <v>0</v>
      </c>
      <c r="J4015" s="11">
        <v>0</v>
      </c>
      <c r="K4015" s="11">
        <v>0</v>
      </c>
      <c r="L4015" s="11">
        <v>0</v>
      </c>
      <c r="M4015" s="11">
        <v>0</v>
      </c>
      <c r="N4015" s="11"/>
      <c r="O4015" s="11"/>
    </row>
    <row r="4016" spans="1:15" x14ac:dyDescent="0.35">
      <c r="A4016" s="10" t="str">
        <f t="shared" si="132"/>
        <v>CONSUMO PER CAPITA (kg ó litros por individuo)Otr.Bebidas Deri.VinoNIVEL ALTO</v>
      </c>
      <c r="B4016" s="10">
        <v>0</v>
      </c>
      <c r="C4016" s="10">
        <v>0</v>
      </c>
      <c r="D4016" s="10" t="s">
        <v>203</v>
      </c>
      <c r="E4016" s="84">
        <v>1.4406302773789093</v>
      </c>
      <c r="F4016" s="84">
        <v>1.3879920600693065</v>
      </c>
      <c r="G4016" s="84">
        <v>1.253407872493377</v>
      </c>
      <c r="H4016" s="11">
        <v>0</v>
      </c>
      <c r="I4016" s="11">
        <v>0</v>
      </c>
      <c r="J4016" s="11">
        <v>0</v>
      </c>
      <c r="K4016" s="11">
        <v>0</v>
      </c>
      <c r="L4016" s="11">
        <v>0</v>
      </c>
      <c r="M4016" s="11">
        <v>0</v>
      </c>
      <c r="N4016" s="11"/>
      <c r="O4016" s="11"/>
    </row>
    <row r="4017" spans="1:15" x14ac:dyDescent="0.35">
      <c r="A4017" s="10" t="str">
        <f t="shared" si="132"/>
        <v>CONSUMO PER CAPITA (kg ó litros por individuo)Otr.Bebidas Deri.VinoNIVEL MEDIO ALTO</v>
      </c>
      <c r="B4017" s="10">
        <v>0</v>
      </c>
      <c r="C4017" s="10">
        <v>0</v>
      </c>
      <c r="D4017" s="10" t="s">
        <v>204</v>
      </c>
      <c r="E4017" s="84">
        <v>1.2615436858097777</v>
      </c>
      <c r="F4017" s="84">
        <v>1.1502646000080967</v>
      </c>
      <c r="G4017" s="84">
        <v>0.98875502996270404</v>
      </c>
      <c r="H4017" s="11">
        <v>0</v>
      </c>
      <c r="I4017" s="11">
        <v>0</v>
      </c>
      <c r="J4017" s="11">
        <v>0</v>
      </c>
      <c r="K4017" s="11">
        <v>0</v>
      </c>
      <c r="L4017" s="11">
        <v>0</v>
      </c>
      <c r="M4017" s="11">
        <v>0</v>
      </c>
      <c r="N4017" s="11"/>
      <c r="O4017" s="11"/>
    </row>
    <row r="4018" spans="1:15" x14ac:dyDescent="0.35">
      <c r="A4018" s="10" t="str">
        <f t="shared" si="132"/>
        <v>CONSUMO PER CAPITA (kg ó litros por individuo)Otr.Bebidas Deri.VinoNIVEL MEDIO</v>
      </c>
      <c r="B4018" s="10">
        <v>0</v>
      </c>
      <c r="C4018" s="10">
        <v>0</v>
      </c>
      <c r="D4018" s="10" t="s">
        <v>205</v>
      </c>
      <c r="E4018" s="84">
        <v>1.2389598493151268</v>
      </c>
      <c r="F4018" s="84">
        <v>1.0739140580584425</v>
      </c>
      <c r="G4018" s="84">
        <v>0.93588552701935634</v>
      </c>
      <c r="H4018" s="11">
        <v>0</v>
      </c>
      <c r="I4018" s="11">
        <v>0</v>
      </c>
      <c r="J4018" s="11">
        <v>0</v>
      </c>
      <c r="K4018" s="11">
        <v>0</v>
      </c>
      <c r="L4018" s="11">
        <v>0</v>
      </c>
      <c r="M4018" s="11">
        <v>0</v>
      </c>
      <c r="N4018" s="11"/>
      <c r="O4018" s="11"/>
    </row>
    <row r="4019" spans="1:15" x14ac:dyDescent="0.35">
      <c r="A4019" s="10" t="str">
        <f t="shared" si="132"/>
        <v>CONSUMO PER CAPITA (kg ó litros por individuo)Otr.Bebidas Deri.VinoNIVEL MEDIO BAJO</v>
      </c>
      <c r="B4019" s="10">
        <v>0</v>
      </c>
      <c r="C4019" s="10">
        <v>0</v>
      </c>
      <c r="D4019" s="10" t="s">
        <v>206</v>
      </c>
      <c r="E4019" s="84">
        <v>1.5045767254178155</v>
      </c>
      <c r="F4019" s="84">
        <v>1.4359676255390805</v>
      </c>
      <c r="G4019" s="84">
        <v>1.3517604612846059</v>
      </c>
      <c r="H4019" s="11">
        <v>0</v>
      </c>
      <c r="I4019" s="11">
        <v>0</v>
      </c>
      <c r="J4019" s="11">
        <v>0</v>
      </c>
      <c r="K4019" s="11">
        <v>0</v>
      </c>
      <c r="L4019" s="11">
        <v>0</v>
      </c>
      <c r="M4019" s="11">
        <v>0</v>
      </c>
      <c r="N4019" s="11"/>
      <c r="O4019" s="11"/>
    </row>
    <row r="4020" spans="1:15" x14ac:dyDescent="0.35">
      <c r="A4020" s="10" t="str">
        <f t="shared" si="132"/>
        <v>CONSUMO PER CAPITA (kg ó litros por individuo)Otr.Bebidas Deri.VinoNIVEL BAJO</v>
      </c>
      <c r="B4020" s="10">
        <v>0</v>
      </c>
      <c r="C4020" s="10">
        <v>0</v>
      </c>
      <c r="D4020" s="10" t="s">
        <v>207</v>
      </c>
      <c r="E4020" s="84">
        <v>0.94026858759207321</v>
      </c>
      <c r="F4020" s="84">
        <v>1.0072112051536442</v>
      </c>
      <c r="G4020" s="84">
        <v>1.0353523471326538</v>
      </c>
      <c r="H4020" s="11">
        <v>0</v>
      </c>
      <c r="I4020" s="11">
        <v>0</v>
      </c>
      <c r="J4020" s="11">
        <v>0</v>
      </c>
      <c r="K4020" s="11">
        <v>0</v>
      </c>
      <c r="L4020" s="11">
        <v>0</v>
      </c>
      <c r="M4020" s="11">
        <v>0</v>
      </c>
      <c r="N4020" s="11"/>
      <c r="O4020" s="11"/>
    </row>
    <row r="4021" spans="1:15" x14ac:dyDescent="0.35">
      <c r="A4021" s="10" t="str">
        <f t="shared" si="132"/>
        <v>CONSUMO PER CAPITA (kg ó litros por individuo)Otr.Bebidas Deri.VinoHOMBRE</v>
      </c>
      <c r="B4021" s="10">
        <v>0</v>
      </c>
      <c r="C4021" s="10">
        <v>0</v>
      </c>
      <c r="D4021" s="10" t="s">
        <v>17</v>
      </c>
      <c r="E4021" s="84">
        <v>1.1963839858757983</v>
      </c>
      <c r="F4021" s="84">
        <v>1.1798894219064291</v>
      </c>
      <c r="G4021" s="84">
        <v>1.0859988302889656</v>
      </c>
      <c r="H4021" s="11">
        <v>0</v>
      </c>
      <c r="I4021" s="11">
        <v>0</v>
      </c>
      <c r="J4021" s="11">
        <v>0</v>
      </c>
      <c r="K4021" s="11">
        <v>0</v>
      </c>
      <c r="L4021" s="11">
        <v>0</v>
      </c>
      <c r="M4021" s="11">
        <v>0</v>
      </c>
      <c r="N4021" s="11"/>
      <c r="O4021" s="11"/>
    </row>
    <row r="4022" spans="1:15" x14ac:dyDescent="0.35">
      <c r="A4022" s="10" t="str">
        <f t="shared" si="132"/>
        <v>CONSUMO PER CAPITA (kg ó litros por individuo)Otr.Bebidas Deri.VinoMUJER</v>
      </c>
      <c r="B4022" s="10">
        <v>0</v>
      </c>
      <c r="C4022" s="10">
        <v>0</v>
      </c>
      <c r="D4022" s="10" t="s">
        <v>18</v>
      </c>
      <c r="E4022" s="84">
        <v>1.322083812524941</v>
      </c>
      <c r="F4022" s="84">
        <v>1.20930987608123</v>
      </c>
      <c r="G4022" s="84">
        <v>1.1154642086537716</v>
      </c>
      <c r="H4022" s="11">
        <v>0</v>
      </c>
      <c r="I4022" s="11">
        <v>0</v>
      </c>
      <c r="J4022" s="11">
        <v>0</v>
      </c>
      <c r="K4022" s="11">
        <v>0</v>
      </c>
      <c r="L4022" s="11">
        <v>0</v>
      </c>
      <c r="M4022" s="11">
        <v>0</v>
      </c>
      <c r="N4022" s="11"/>
      <c r="O4022" s="11"/>
    </row>
    <row r="4023" spans="1:15" x14ac:dyDescent="0.35">
      <c r="A4023" s="10" t="str">
        <f>$B$3423&amp;$C$4023&amp;D4023</f>
        <v>CONSUMO PER CAPITA (kg ó litros por individuo)Tinto de VeranoT.ESPAÑA</v>
      </c>
      <c r="B4023" s="10">
        <v>0</v>
      </c>
      <c r="C4023" s="10" t="s">
        <v>133</v>
      </c>
      <c r="D4023" s="10" t="s">
        <v>32</v>
      </c>
      <c r="E4023" s="84">
        <v>0.88462533142172606</v>
      </c>
      <c r="F4023" s="84">
        <v>0.85212086373297646</v>
      </c>
      <c r="G4023" s="84">
        <v>0.79272277752836506</v>
      </c>
      <c r="H4023" s="11">
        <v>0</v>
      </c>
      <c r="I4023" s="11">
        <v>0</v>
      </c>
      <c r="J4023" s="11">
        <v>0</v>
      </c>
      <c r="K4023" s="11">
        <v>0</v>
      </c>
      <c r="L4023" s="11">
        <v>0</v>
      </c>
      <c r="M4023" s="11">
        <v>0</v>
      </c>
      <c r="N4023" s="11"/>
      <c r="O4023" s="11"/>
    </row>
    <row r="4024" spans="1:15" x14ac:dyDescent="0.35">
      <c r="A4024" s="10" t="str">
        <f t="shared" ref="A4024:A4052" si="133">$B$3423&amp;$C$4023&amp;D4024</f>
        <v>CONSUMO PER CAPITA (kg ó litros por individuo)Tinto de VeranoBCN AM</v>
      </c>
      <c r="B4024" s="10">
        <v>0</v>
      </c>
      <c r="C4024" s="10">
        <v>0</v>
      </c>
      <c r="D4024" s="10" t="s">
        <v>1</v>
      </c>
      <c r="E4024" s="84">
        <v>0.27080297753406957</v>
      </c>
      <c r="F4024" s="84">
        <v>0.12713908808081881</v>
      </c>
      <c r="G4024" s="84">
        <v>0.14405675839209703</v>
      </c>
      <c r="H4024" s="11">
        <v>0</v>
      </c>
      <c r="I4024" s="11">
        <v>0</v>
      </c>
      <c r="J4024" s="11">
        <v>0</v>
      </c>
      <c r="K4024" s="11">
        <v>0</v>
      </c>
      <c r="L4024" s="11">
        <v>0</v>
      </c>
      <c r="M4024" s="11">
        <v>0</v>
      </c>
      <c r="N4024" s="11"/>
      <c r="O4024" s="11"/>
    </row>
    <row r="4025" spans="1:15" x14ac:dyDescent="0.35">
      <c r="A4025" s="10" t="str">
        <f t="shared" si="133"/>
        <v>CONSUMO PER CAPITA (kg ó litros por individuo)Tinto de VeranoREST.CAT ARAGON</v>
      </c>
      <c r="B4025" s="10">
        <v>0</v>
      </c>
      <c r="C4025" s="10">
        <v>0</v>
      </c>
      <c r="D4025" s="10" t="s">
        <v>2</v>
      </c>
      <c r="E4025" s="84">
        <v>0.23029472829682893</v>
      </c>
      <c r="F4025" s="84">
        <v>0.30351570736936523</v>
      </c>
      <c r="G4025" s="84">
        <v>0.22492630916807405</v>
      </c>
      <c r="H4025" s="11">
        <v>0</v>
      </c>
      <c r="I4025" s="11">
        <v>0</v>
      </c>
      <c r="J4025" s="11">
        <v>0</v>
      </c>
      <c r="K4025" s="11">
        <v>0</v>
      </c>
      <c r="L4025" s="11">
        <v>0</v>
      </c>
      <c r="M4025" s="11">
        <v>0</v>
      </c>
      <c r="N4025" s="11"/>
      <c r="O4025" s="11"/>
    </row>
    <row r="4026" spans="1:15" x14ac:dyDescent="0.35">
      <c r="A4026" s="10" t="str">
        <f t="shared" si="133"/>
        <v>CONSUMO PER CAPITA (kg ó litros por individuo)Tinto de VeranoLEVANTE</v>
      </c>
      <c r="B4026" s="10">
        <v>0</v>
      </c>
      <c r="C4026" s="10">
        <v>0</v>
      </c>
      <c r="D4026" s="10" t="s">
        <v>3</v>
      </c>
      <c r="E4026" s="84">
        <v>0.73318268582326529</v>
      </c>
      <c r="F4026" s="84">
        <v>0.59629638666090168</v>
      </c>
      <c r="G4026" s="84">
        <v>0.6386487574166303</v>
      </c>
      <c r="H4026" s="11">
        <v>0</v>
      </c>
      <c r="I4026" s="11">
        <v>0</v>
      </c>
      <c r="J4026" s="11">
        <v>0</v>
      </c>
      <c r="K4026" s="11">
        <v>0</v>
      </c>
      <c r="L4026" s="11">
        <v>0</v>
      </c>
      <c r="M4026" s="11">
        <v>0</v>
      </c>
      <c r="N4026" s="11"/>
      <c r="O4026" s="11"/>
    </row>
    <row r="4027" spans="1:15" x14ac:dyDescent="0.35">
      <c r="A4027" s="10" t="str">
        <f t="shared" si="133"/>
        <v>CONSUMO PER CAPITA (kg ó litros por individuo)Tinto de VeranoANDALUCIA</v>
      </c>
      <c r="B4027" s="10">
        <v>0</v>
      </c>
      <c r="C4027" s="10">
        <v>0</v>
      </c>
      <c r="D4027" s="10" t="s">
        <v>4</v>
      </c>
      <c r="E4027" s="84">
        <v>1.8897043518894492</v>
      </c>
      <c r="F4027" s="84">
        <v>1.7493055887123763</v>
      </c>
      <c r="G4027" s="84">
        <v>1.6712541784492534</v>
      </c>
      <c r="H4027" s="11">
        <v>0</v>
      </c>
      <c r="I4027" s="11">
        <v>0</v>
      </c>
      <c r="J4027" s="11">
        <v>0</v>
      </c>
      <c r="K4027" s="11">
        <v>0</v>
      </c>
      <c r="L4027" s="11">
        <v>0</v>
      </c>
      <c r="M4027" s="11">
        <v>0</v>
      </c>
      <c r="N4027" s="11"/>
      <c r="O4027" s="11"/>
    </row>
    <row r="4028" spans="1:15" x14ac:dyDescent="0.35">
      <c r="A4028" s="10" t="str">
        <f t="shared" si="133"/>
        <v>CONSUMO PER CAPITA (kg ó litros por individuo)Tinto de VeranoMDD AM</v>
      </c>
      <c r="B4028" s="10">
        <v>0</v>
      </c>
      <c r="C4028" s="10">
        <v>0</v>
      </c>
      <c r="D4028" s="10" t="s">
        <v>5</v>
      </c>
      <c r="E4028" s="84">
        <v>1.2768924136347513</v>
      </c>
      <c r="F4028" s="84">
        <v>1.3811586782828882</v>
      </c>
      <c r="G4028" s="84">
        <v>1.1754192553137854</v>
      </c>
      <c r="H4028" s="11">
        <v>0</v>
      </c>
      <c r="I4028" s="11">
        <v>0</v>
      </c>
      <c r="J4028" s="11">
        <v>0</v>
      </c>
      <c r="K4028" s="11">
        <v>0</v>
      </c>
      <c r="L4028" s="11">
        <v>0</v>
      </c>
      <c r="M4028" s="11">
        <v>0</v>
      </c>
      <c r="N4028" s="11"/>
      <c r="O4028" s="11"/>
    </row>
    <row r="4029" spans="1:15" x14ac:dyDescent="0.35">
      <c r="A4029" s="10" t="str">
        <f t="shared" si="133"/>
        <v>CONSUMO PER CAPITA (kg ó litros por individuo)Tinto de VeranoRTO CENTRO</v>
      </c>
      <c r="B4029" s="10">
        <v>0</v>
      </c>
      <c r="C4029" s="10">
        <v>0</v>
      </c>
      <c r="D4029" s="10" t="s">
        <v>6</v>
      </c>
      <c r="E4029" s="84">
        <v>0.79782147032572115</v>
      </c>
      <c r="F4029" s="84">
        <v>0.68391052459616997</v>
      </c>
      <c r="G4029" s="84">
        <v>0.77210163903882723</v>
      </c>
      <c r="H4029" s="11">
        <v>0</v>
      </c>
      <c r="I4029" s="11">
        <v>0</v>
      </c>
      <c r="J4029" s="11">
        <v>0</v>
      </c>
      <c r="K4029" s="11">
        <v>0</v>
      </c>
      <c r="L4029" s="11">
        <v>0</v>
      </c>
      <c r="M4029" s="11">
        <v>0</v>
      </c>
      <c r="N4029" s="11"/>
      <c r="O4029" s="11"/>
    </row>
    <row r="4030" spans="1:15" x14ac:dyDescent="0.35">
      <c r="A4030" s="10" t="str">
        <f t="shared" si="133"/>
        <v>CONSUMO PER CAPITA (kg ó litros por individuo)Tinto de VeranoNORTE-CENTRO</v>
      </c>
      <c r="B4030" s="10">
        <v>0</v>
      </c>
      <c r="C4030" s="10">
        <v>0</v>
      </c>
      <c r="D4030" s="10" t="s">
        <v>7</v>
      </c>
      <c r="E4030" s="84">
        <v>0.70014319718340712</v>
      </c>
      <c r="F4030" s="84">
        <v>0.87832306702392093</v>
      </c>
      <c r="G4030" s="84">
        <v>0.66104411496920823</v>
      </c>
      <c r="H4030" s="11">
        <v>0</v>
      </c>
      <c r="I4030" s="11">
        <v>0</v>
      </c>
      <c r="J4030" s="11">
        <v>0</v>
      </c>
      <c r="K4030" s="11">
        <v>0</v>
      </c>
      <c r="L4030" s="11">
        <v>0</v>
      </c>
      <c r="M4030" s="11">
        <v>0</v>
      </c>
      <c r="N4030" s="11"/>
      <c r="O4030" s="11"/>
    </row>
    <row r="4031" spans="1:15" x14ac:dyDescent="0.35">
      <c r="A4031" s="10" t="str">
        <f t="shared" si="133"/>
        <v>CONSUMO PER CAPITA (kg ó litros por individuo)Tinto de VeranoNOROESTE</v>
      </c>
      <c r="B4031" s="10">
        <v>0</v>
      </c>
      <c r="C4031" s="10">
        <v>0</v>
      </c>
      <c r="D4031" s="10" t="s">
        <v>8</v>
      </c>
      <c r="E4031" s="84">
        <v>0.16893270615404665</v>
      </c>
      <c r="F4031" s="84">
        <v>0.19398476906871115</v>
      </c>
      <c r="G4031" s="84">
        <v>0.18849615044002285</v>
      </c>
      <c r="H4031" s="11">
        <v>0</v>
      </c>
      <c r="I4031" s="11">
        <v>0</v>
      </c>
      <c r="J4031" s="11">
        <v>0</v>
      </c>
      <c r="K4031" s="11">
        <v>0</v>
      </c>
      <c r="L4031" s="11">
        <v>0</v>
      </c>
      <c r="M4031" s="11">
        <v>0</v>
      </c>
      <c r="N4031" s="11"/>
      <c r="O4031" s="11"/>
    </row>
    <row r="4032" spans="1:15" x14ac:dyDescent="0.35">
      <c r="A4032" s="10" t="str">
        <f t="shared" si="133"/>
        <v>CONSUMO PER CAPITA (kg ó litros por individuo)Tinto de Verano&lt;2MIL</v>
      </c>
      <c r="B4032" s="10">
        <v>0</v>
      </c>
      <c r="C4032" s="10">
        <v>0</v>
      </c>
      <c r="D4032" s="10" t="s">
        <v>9</v>
      </c>
      <c r="E4032" s="84">
        <v>0.4509345756406391</v>
      </c>
      <c r="F4032" s="84">
        <v>0.40462677433020122</v>
      </c>
      <c r="G4032" s="84">
        <v>0.42812433548539236</v>
      </c>
      <c r="H4032" s="11">
        <v>0</v>
      </c>
      <c r="I4032" s="11">
        <v>0</v>
      </c>
      <c r="J4032" s="11">
        <v>0</v>
      </c>
      <c r="K4032" s="11">
        <v>0</v>
      </c>
      <c r="L4032" s="11">
        <v>0</v>
      </c>
      <c r="M4032" s="11">
        <v>0</v>
      </c>
      <c r="N4032" s="11"/>
      <c r="O4032" s="11"/>
    </row>
    <row r="4033" spans="1:15" x14ac:dyDescent="0.35">
      <c r="A4033" s="10" t="str">
        <f t="shared" si="133"/>
        <v>CONSUMO PER CAPITA (kg ó litros por individuo)Tinto de Verano2-5MIL</v>
      </c>
      <c r="B4033" s="10">
        <v>0</v>
      </c>
      <c r="C4033" s="10">
        <v>0</v>
      </c>
      <c r="D4033" s="10" t="s">
        <v>10</v>
      </c>
      <c r="E4033" s="84">
        <v>0.44313732373261</v>
      </c>
      <c r="F4033" s="84">
        <v>0.54028729894470173</v>
      </c>
      <c r="G4033" s="84">
        <v>0.52002611920722464</v>
      </c>
      <c r="H4033" s="11">
        <v>0</v>
      </c>
      <c r="I4033" s="11">
        <v>0</v>
      </c>
      <c r="J4033" s="11">
        <v>0</v>
      </c>
      <c r="K4033" s="11">
        <v>0</v>
      </c>
      <c r="L4033" s="11">
        <v>0</v>
      </c>
      <c r="M4033" s="11">
        <v>0</v>
      </c>
      <c r="N4033" s="11"/>
      <c r="O4033" s="11"/>
    </row>
    <row r="4034" spans="1:15" x14ac:dyDescent="0.35">
      <c r="A4034" s="10" t="str">
        <f t="shared" si="133"/>
        <v>CONSUMO PER CAPITA (kg ó litros por individuo)Tinto de Verano5-10MIL</v>
      </c>
      <c r="B4034" s="10">
        <v>0</v>
      </c>
      <c r="C4034" s="10">
        <v>0</v>
      </c>
      <c r="D4034" s="10" t="s">
        <v>11</v>
      </c>
      <c r="E4034" s="84">
        <v>0.86515401777265588</v>
      </c>
      <c r="F4034" s="84">
        <v>0.75649708954211659</v>
      </c>
      <c r="G4034" s="84">
        <v>0.6171440930209654</v>
      </c>
      <c r="H4034" s="11">
        <v>0</v>
      </c>
      <c r="I4034" s="11">
        <v>0</v>
      </c>
      <c r="J4034" s="11">
        <v>0</v>
      </c>
      <c r="K4034" s="11">
        <v>0</v>
      </c>
      <c r="L4034" s="11">
        <v>0</v>
      </c>
      <c r="M4034" s="11">
        <v>0</v>
      </c>
      <c r="N4034" s="11"/>
      <c r="O4034" s="11"/>
    </row>
    <row r="4035" spans="1:15" x14ac:dyDescent="0.35">
      <c r="A4035" s="10" t="str">
        <f t="shared" si="133"/>
        <v>CONSUMO PER CAPITA (kg ó litros por individuo)Tinto de Verano10-30MIL</v>
      </c>
      <c r="B4035" s="10">
        <v>0</v>
      </c>
      <c r="C4035" s="10">
        <v>0</v>
      </c>
      <c r="D4035" s="10" t="s">
        <v>12</v>
      </c>
      <c r="E4035" s="84">
        <v>0.99509463941017995</v>
      </c>
      <c r="F4035" s="84">
        <v>0.83509082370667342</v>
      </c>
      <c r="G4035" s="84">
        <v>0.91318198152453212</v>
      </c>
      <c r="H4035" s="11">
        <v>0</v>
      </c>
      <c r="I4035" s="11">
        <v>0</v>
      </c>
      <c r="J4035" s="11">
        <v>0</v>
      </c>
      <c r="K4035" s="11">
        <v>0</v>
      </c>
      <c r="L4035" s="11">
        <v>0</v>
      </c>
      <c r="M4035" s="11">
        <v>0</v>
      </c>
      <c r="N4035" s="11"/>
      <c r="O4035" s="11"/>
    </row>
    <row r="4036" spans="1:15" x14ac:dyDescent="0.35">
      <c r="A4036" s="10" t="str">
        <f t="shared" si="133"/>
        <v>CONSUMO PER CAPITA (kg ó litros por individuo)Tinto de Verano30-100MIL</v>
      </c>
      <c r="B4036" s="10">
        <v>0</v>
      </c>
      <c r="C4036" s="10">
        <v>0</v>
      </c>
      <c r="D4036" s="10" t="s">
        <v>13</v>
      </c>
      <c r="E4036" s="84">
        <v>0.8467904714335438</v>
      </c>
      <c r="F4036" s="84">
        <v>0.87272034562271761</v>
      </c>
      <c r="G4036" s="84">
        <v>0.74354679352086173</v>
      </c>
      <c r="H4036" s="11">
        <v>0</v>
      </c>
      <c r="I4036" s="11">
        <v>0</v>
      </c>
      <c r="J4036" s="11">
        <v>0</v>
      </c>
      <c r="K4036" s="11">
        <v>0</v>
      </c>
      <c r="L4036" s="11">
        <v>0</v>
      </c>
      <c r="M4036" s="11">
        <v>0</v>
      </c>
      <c r="N4036" s="11"/>
      <c r="O4036" s="11"/>
    </row>
    <row r="4037" spans="1:15" x14ac:dyDescent="0.35">
      <c r="A4037" s="10" t="str">
        <f t="shared" si="133"/>
        <v>CONSUMO PER CAPITA (kg ó litros por individuo)Tinto de Verano100-200MIL</v>
      </c>
      <c r="B4037" s="10">
        <v>0</v>
      </c>
      <c r="C4037" s="10">
        <v>0</v>
      </c>
      <c r="D4037" s="10" t="s">
        <v>14</v>
      </c>
      <c r="E4037" s="84">
        <v>1.2229361817894948</v>
      </c>
      <c r="F4037" s="84">
        <v>1.1907874422510101</v>
      </c>
      <c r="G4037" s="84">
        <v>1.1407771527820798</v>
      </c>
      <c r="H4037" s="11">
        <v>0</v>
      </c>
      <c r="I4037" s="11">
        <v>0</v>
      </c>
      <c r="J4037" s="11">
        <v>0</v>
      </c>
      <c r="K4037" s="11">
        <v>0</v>
      </c>
      <c r="L4037" s="11">
        <v>0</v>
      </c>
      <c r="M4037" s="11">
        <v>0</v>
      </c>
      <c r="N4037" s="11"/>
      <c r="O4037" s="11"/>
    </row>
    <row r="4038" spans="1:15" x14ac:dyDescent="0.35">
      <c r="A4038" s="10" t="str">
        <f t="shared" si="133"/>
        <v>CONSUMO PER CAPITA (kg ó litros por individuo)Tinto de Verano200-500MIL</v>
      </c>
      <c r="B4038" s="10">
        <v>0</v>
      </c>
      <c r="C4038" s="10">
        <v>0</v>
      </c>
      <c r="D4038" s="10" t="s">
        <v>15</v>
      </c>
      <c r="E4038" s="84">
        <v>0.65494299601280714</v>
      </c>
      <c r="F4038" s="84">
        <v>0.59074598503464382</v>
      </c>
      <c r="G4038" s="84">
        <v>0.71715174897588418</v>
      </c>
      <c r="H4038" s="11">
        <v>0</v>
      </c>
      <c r="I4038" s="11">
        <v>0</v>
      </c>
      <c r="J4038" s="11">
        <v>0</v>
      </c>
      <c r="K4038" s="11">
        <v>0</v>
      </c>
      <c r="L4038" s="11">
        <v>0</v>
      </c>
      <c r="M4038" s="11">
        <v>0</v>
      </c>
      <c r="N4038" s="11"/>
      <c r="O4038" s="11"/>
    </row>
    <row r="4039" spans="1:15" x14ac:dyDescent="0.35">
      <c r="A4039" s="10" t="str">
        <f t="shared" si="133"/>
        <v>CONSUMO PER CAPITA (kg ó litros por individuo)Tinto de Verano&gt;500MIL</v>
      </c>
      <c r="B4039" s="10">
        <v>0</v>
      </c>
      <c r="C4039" s="10">
        <v>0</v>
      </c>
      <c r="D4039" s="10" t="s">
        <v>16</v>
      </c>
      <c r="E4039" s="84">
        <v>1.1201974138367941</v>
      </c>
      <c r="F4039" s="84">
        <v>1.1712898248105532</v>
      </c>
      <c r="G4039" s="84">
        <v>0.8797822996062199</v>
      </c>
      <c r="H4039" s="11">
        <v>0</v>
      </c>
      <c r="I4039" s="11">
        <v>0</v>
      </c>
      <c r="J4039" s="11">
        <v>0</v>
      </c>
      <c r="K4039" s="11">
        <v>0</v>
      </c>
      <c r="L4039" s="11">
        <v>0</v>
      </c>
      <c r="M4039" s="11">
        <v>0</v>
      </c>
      <c r="N4039" s="11"/>
      <c r="O4039" s="11"/>
    </row>
    <row r="4040" spans="1:15" x14ac:dyDescent="0.35">
      <c r="A4040" s="10" t="str">
        <f t="shared" si="133"/>
        <v>CONSUMO PER CAPITA (kg ó litros por individuo)Tinto de VeranoDE 15 A 19 AÑOS</v>
      </c>
      <c r="B4040" s="10">
        <v>0</v>
      </c>
      <c r="C4040" s="10">
        <v>0</v>
      </c>
      <c r="D4040" s="10" t="s">
        <v>35</v>
      </c>
      <c r="E4040" s="84">
        <v>0.17209517298900726</v>
      </c>
      <c r="F4040" s="84">
        <v>6.1333642270475032E-2</v>
      </c>
      <c r="G4040" s="84">
        <v>0.31178852563696557</v>
      </c>
      <c r="H4040" s="11">
        <v>0</v>
      </c>
      <c r="I4040" s="11">
        <v>0</v>
      </c>
      <c r="J4040" s="11">
        <v>0</v>
      </c>
      <c r="K4040" s="11">
        <v>0</v>
      </c>
      <c r="L4040" s="11">
        <v>0</v>
      </c>
      <c r="M4040" s="11">
        <v>0</v>
      </c>
      <c r="N4040" s="11"/>
      <c r="O4040" s="11"/>
    </row>
    <row r="4041" spans="1:15" x14ac:dyDescent="0.35">
      <c r="A4041" s="10" t="str">
        <f t="shared" si="133"/>
        <v>CONSUMO PER CAPITA (kg ó litros por individuo)Tinto de VeranoDE 20 A 24 AÑOS</v>
      </c>
      <c r="B4041" s="10">
        <v>0</v>
      </c>
      <c r="C4041" s="10">
        <v>0</v>
      </c>
      <c r="D4041" s="10" t="s">
        <v>36</v>
      </c>
      <c r="E4041" s="84">
        <v>0.31684202947993662</v>
      </c>
      <c r="F4041" s="84">
        <v>0.37372902096817961</v>
      </c>
      <c r="G4041" s="84">
        <v>0.26117417953392957</v>
      </c>
      <c r="H4041" s="11">
        <v>0</v>
      </c>
      <c r="I4041" s="11">
        <v>0</v>
      </c>
      <c r="J4041" s="11">
        <v>0</v>
      </c>
      <c r="K4041" s="11">
        <v>0</v>
      </c>
      <c r="L4041" s="11">
        <v>0</v>
      </c>
      <c r="M4041" s="11">
        <v>0</v>
      </c>
      <c r="N4041" s="11"/>
      <c r="O4041" s="11"/>
    </row>
    <row r="4042" spans="1:15" x14ac:dyDescent="0.35">
      <c r="A4042" s="10" t="str">
        <f t="shared" si="133"/>
        <v>CONSUMO PER CAPITA (kg ó litros por individuo)Tinto de VeranoDE 25 A 34 AÑOS</v>
      </c>
      <c r="B4042" s="10">
        <v>0</v>
      </c>
      <c r="C4042" s="10">
        <v>0</v>
      </c>
      <c r="D4042" s="10" t="s">
        <v>37</v>
      </c>
      <c r="E4042" s="84">
        <v>0.69054363009195907</v>
      </c>
      <c r="F4042" s="84">
        <v>0.52625951902551049</v>
      </c>
      <c r="G4042" s="84">
        <v>0.29206768639723352</v>
      </c>
      <c r="H4042" s="11">
        <v>0</v>
      </c>
      <c r="I4042" s="11">
        <v>0</v>
      </c>
      <c r="J4042" s="11">
        <v>0</v>
      </c>
      <c r="K4042" s="11">
        <v>0</v>
      </c>
      <c r="L4042" s="11">
        <v>0</v>
      </c>
      <c r="M4042" s="11">
        <v>0</v>
      </c>
      <c r="N4042" s="11"/>
      <c r="O4042" s="11"/>
    </row>
    <row r="4043" spans="1:15" x14ac:dyDescent="0.35">
      <c r="A4043" s="10" t="str">
        <f t="shared" si="133"/>
        <v>CONSUMO PER CAPITA (kg ó litros por individuo)Tinto de VeranoDE 35 A 49 AÑOS</v>
      </c>
      <c r="B4043" s="10">
        <v>0</v>
      </c>
      <c r="C4043" s="10">
        <v>0</v>
      </c>
      <c r="D4043" s="10" t="s">
        <v>38</v>
      </c>
      <c r="E4043" s="84">
        <v>0.69671470028268445</v>
      </c>
      <c r="F4043" s="84">
        <v>0.65348114219967257</v>
      </c>
      <c r="G4043" s="84">
        <v>0.53260325566257194</v>
      </c>
      <c r="H4043" s="11">
        <v>0</v>
      </c>
      <c r="I4043" s="11">
        <v>0</v>
      </c>
      <c r="J4043" s="11">
        <v>0</v>
      </c>
      <c r="K4043" s="11">
        <v>0</v>
      </c>
      <c r="L4043" s="11">
        <v>0</v>
      </c>
      <c r="M4043" s="11">
        <v>0</v>
      </c>
      <c r="N4043" s="11"/>
      <c r="O4043" s="11"/>
    </row>
    <row r="4044" spans="1:15" x14ac:dyDescent="0.35">
      <c r="A4044" s="10" t="str">
        <f t="shared" si="133"/>
        <v>CONSUMO PER CAPITA (kg ó litros por individuo)Tinto de VeranoDE 50 A 59 AÑOS</v>
      </c>
      <c r="B4044" s="10">
        <v>0</v>
      </c>
      <c r="C4044" s="10">
        <v>0</v>
      </c>
      <c r="D4044" s="10" t="s">
        <v>39</v>
      </c>
      <c r="E4044" s="84">
        <v>1.1249420025326169</v>
      </c>
      <c r="F4044" s="84">
        <v>1.2327149542600464</v>
      </c>
      <c r="G4044" s="84">
        <v>1.3488522946617041</v>
      </c>
      <c r="H4044" s="11">
        <v>0</v>
      </c>
      <c r="I4044" s="11">
        <v>0</v>
      </c>
      <c r="J4044" s="11">
        <v>0</v>
      </c>
      <c r="K4044" s="11">
        <v>0</v>
      </c>
      <c r="L4044" s="11">
        <v>0</v>
      </c>
      <c r="M4044" s="11">
        <v>0</v>
      </c>
      <c r="N4044" s="11"/>
      <c r="O4044" s="11"/>
    </row>
    <row r="4045" spans="1:15" x14ac:dyDescent="0.35">
      <c r="A4045" s="10" t="str">
        <f t="shared" si="133"/>
        <v>CONSUMO PER CAPITA (kg ó litros por individuo)Tinto de VeranoDE 60 A 75 AÑOS</v>
      </c>
      <c r="B4045" s="10">
        <v>0</v>
      </c>
      <c r="C4045" s="10">
        <v>0</v>
      </c>
      <c r="D4045" s="10" t="s">
        <v>40</v>
      </c>
      <c r="E4045" s="84">
        <v>1.4264887058912132</v>
      </c>
      <c r="F4045" s="84">
        <v>1.3620656081021878</v>
      </c>
      <c r="G4045" s="84">
        <v>1.2565537200213197</v>
      </c>
      <c r="H4045" s="11">
        <v>0</v>
      </c>
      <c r="I4045" s="11">
        <v>0</v>
      </c>
      <c r="J4045" s="11">
        <v>0</v>
      </c>
      <c r="K4045" s="11">
        <v>0</v>
      </c>
      <c r="L4045" s="11">
        <v>0</v>
      </c>
      <c r="M4045" s="11">
        <v>0</v>
      </c>
      <c r="N4045" s="11"/>
      <c r="O4045" s="11"/>
    </row>
    <row r="4046" spans="1:15" x14ac:dyDescent="0.35">
      <c r="A4046" s="10" t="str">
        <f t="shared" si="133"/>
        <v>CONSUMO PER CAPITA (kg ó litros por individuo)Tinto de VeranoNIVEL ALTO</v>
      </c>
      <c r="B4046" s="10">
        <v>0</v>
      </c>
      <c r="C4046" s="10">
        <v>0</v>
      </c>
      <c r="D4046" s="10" t="s">
        <v>203</v>
      </c>
      <c r="E4046" s="84">
        <v>1.1019142011331855</v>
      </c>
      <c r="F4046" s="84">
        <v>1.0246163128214434</v>
      </c>
      <c r="G4046" s="84">
        <v>0.94621059405622865</v>
      </c>
      <c r="H4046" s="11">
        <v>0</v>
      </c>
      <c r="I4046" s="11">
        <v>0</v>
      </c>
      <c r="J4046" s="11">
        <v>0</v>
      </c>
      <c r="K4046" s="11">
        <v>0</v>
      </c>
      <c r="L4046" s="11">
        <v>0</v>
      </c>
      <c r="M4046" s="11">
        <v>0</v>
      </c>
      <c r="N4046" s="11"/>
      <c r="O4046" s="11"/>
    </row>
    <row r="4047" spans="1:15" x14ac:dyDescent="0.35">
      <c r="A4047" s="10" t="str">
        <f t="shared" si="133"/>
        <v>CONSUMO PER CAPITA (kg ó litros por individuo)Tinto de VeranoNIVEL MEDIO ALTO</v>
      </c>
      <c r="B4047" s="10">
        <v>0</v>
      </c>
      <c r="C4047" s="10">
        <v>0</v>
      </c>
      <c r="D4047" s="10" t="s">
        <v>204</v>
      </c>
      <c r="E4047" s="84">
        <v>0.89615607985844503</v>
      </c>
      <c r="F4047" s="84">
        <v>0.7788386314052882</v>
      </c>
      <c r="G4047" s="84">
        <v>0.73479824960908624</v>
      </c>
      <c r="H4047" s="11">
        <v>0</v>
      </c>
      <c r="I4047" s="11">
        <v>0</v>
      </c>
      <c r="J4047" s="11">
        <v>0</v>
      </c>
      <c r="K4047" s="11">
        <v>0</v>
      </c>
      <c r="L4047" s="11">
        <v>0</v>
      </c>
      <c r="M4047" s="11">
        <v>0</v>
      </c>
      <c r="N4047" s="11"/>
      <c r="O4047" s="11"/>
    </row>
    <row r="4048" spans="1:15" x14ac:dyDescent="0.35">
      <c r="A4048" s="10" t="str">
        <f t="shared" si="133"/>
        <v>CONSUMO PER CAPITA (kg ó litros por individuo)Tinto de VeranoNIVEL MEDIO</v>
      </c>
      <c r="B4048" s="10">
        <v>0</v>
      </c>
      <c r="C4048" s="10">
        <v>0</v>
      </c>
      <c r="D4048" s="10" t="s">
        <v>205</v>
      </c>
      <c r="E4048" s="84">
        <v>0.87317052905810721</v>
      </c>
      <c r="F4048" s="84">
        <v>0.77577857592838417</v>
      </c>
      <c r="G4048" s="84">
        <v>0.65101591974685635</v>
      </c>
      <c r="H4048" s="11">
        <v>0</v>
      </c>
      <c r="I4048" s="11">
        <v>0</v>
      </c>
      <c r="J4048" s="11">
        <v>0</v>
      </c>
      <c r="K4048" s="11">
        <v>0</v>
      </c>
      <c r="L4048" s="11">
        <v>0</v>
      </c>
      <c r="M4048" s="11">
        <v>0</v>
      </c>
      <c r="N4048" s="11"/>
      <c r="O4048" s="11"/>
    </row>
    <row r="4049" spans="1:15" x14ac:dyDescent="0.35">
      <c r="A4049" s="10" t="str">
        <f t="shared" si="133"/>
        <v>CONSUMO PER CAPITA (kg ó litros por individuo)Tinto de VeranoNIVEL MEDIO BAJO</v>
      </c>
      <c r="B4049" s="10">
        <v>0</v>
      </c>
      <c r="C4049" s="10">
        <v>0</v>
      </c>
      <c r="D4049" s="10" t="s">
        <v>206</v>
      </c>
      <c r="E4049" s="84">
        <v>1.0381676973746008</v>
      </c>
      <c r="F4049" s="84">
        <v>1.0666373571673442</v>
      </c>
      <c r="G4049" s="84">
        <v>0.95532308887927142</v>
      </c>
      <c r="H4049" s="11">
        <v>0</v>
      </c>
      <c r="I4049" s="11">
        <v>0</v>
      </c>
      <c r="J4049" s="11">
        <v>0</v>
      </c>
      <c r="K4049" s="11">
        <v>0</v>
      </c>
      <c r="L4049" s="11">
        <v>0</v>
      </c>
      <c r="M4049" s="11">
        <v>0</v>
      </c>
      <c r="N4049" s="11"/>
      <c r="O4049" s="11"/>
    </row>
    <row r="4050" spans="1:15" x14ac:dyDescent="0.35">
      <c r="A4050" s="10" t="str">
        <f t="shared" si="133"/>
        <v>CONSUMO PER CAPITA (kg ó litros por individuo)Tinto de VeranoNIVEL BAJO</v>
      </c>
      <c r="B4050" s="10">
        <v>0</v>
      </c>
      <c r="C4050" s="10">
        <v>0</v>
      </c>
      <c r="D4050" s="10" t="s">
        <v>207</v>
      </c>
      <c r="E4050" s="84">
        <v>0.57352107573107203</v>
      </c>
      <c r="F4050" s="84">
        <v>0.67298504779824808</v>
      </c>
      <c r="G4050" s="84">
        <v>0.72405338047087731</v>
      </c>
      <c r="H4050" s="11">
        <v>0</v>
      </c>
      <c r="I4050" s="11">
        <v>0</v>
      </c>
      <c r="J4050" s="11">
        <v>0</v>
      </c>
      <c r="K4050" s="11">
        <v>0</v>
      </c>
      <c r="L4050" s="11">
        <v>0</v>
      </c>
      <c r="M4050" s="11">
        <v>0</v>
      </c>
      <c r="N4050" s="11"/>
      <c r="O4050" s="11"/>
    </row>
    <row r="4051" spans="1:15" x14ac:dyDescent="0.35">
      <c r="A4051" s="10" t="str">
        <f t="shared" si="133"/>
        <v>CONSUMO PER CAPITA (kg ó litros por individuo)Tinto de VeranoHOMBRE</v>
      </c>
      <c r="B4051" s="10">
        <v>0</v>
      </c>
      <c r="C4051" s="10">
        <v>0</v>
      </c>
      <c r="D4051" s="10" t="s">
        <v>17</v>
      </c>
      <c r="E4051" s="84">
        <v>0.86901494925815181</v>
      </c>
      <c r="F4051" s="84">
        <v>0.8496301441119567</v>
      </c>
      <c r="G4051" s="84">
        <v>0.79207295616423323</v>
      </c>
      <c r="H4051" s="11">
        <v>0</v>
      </c>
      <c r="I4051" s="11">
        <v>0</v>
      </c>
      <c r="J4051" s="11">
        <v>0</v>
      </c>
      <c r="K4051" s="11">
        <v>0</v>
      </c>
      <c r="L4051" s="11">
        <v>0</v>
      </c>
      <c r="M4051" s="11">
        <v>0</v>
      </c>
      <c r="N4051" s="11"/>
      <c r="O4051" s="11"/>
    </row>
    <row r="4052" spans="1:15" x14ac:dyDescent="0.35">
      <c r="A4052" s="10" t="str">
        <f t="shared" si="133"/>
        <v>CONSUMO PER CAPITA (kg ó litros por individuo)Tinto de VeranoMUJER</v>
      </c>
      <c r="B4052" s="10">
        <v>0</v>
      </c>
      <c r="C4052" s="10">
        <v>0</v>
      </c>
      <c r="D4052" s="10" t="s">
        <v>18</v>
      </c>
      <c r="E4052" s="84">
        <v>0.90007500449814537</v>
      </c>
      <c r="F4052" s="84">
        <v>0.85458224171878827</v>
      </c>
      <c r="G4052" s="84">
        <v>0.79336396104608831</v>
      </c>
      <c r="H4052" s="11">
        <v>0</v>
      </c>
      <c r="I4052" s="11">
        <v>0</v>
      </c>
      <c r="J4052" s="11">
        <v>0</v>
      </c>
      <c r="K4052" s="11">
        <v>0</v>
      </c>
      <c r="L4052" s="11">
        <v>0</v>
      </c>
      <c r="M4052" s="11">
        <v>0</v>
      </c>
      <c r="N4052" s="11"/>
      <c r="O4052" s="11"/>
    </row>
    <row r="4053" spans="1:15" x14ac:dyDescent="0.35">
      <c r="A4053" s="10" t="str">
        <f>$B$3423&amp;$C$4053&amp;D4053</f>
        <v>CONSUMO PER CAPITA (kg ó litros por individuo)Sangria de VinoT.ESPAÑA</v>
      </c>
      <c r="B4053" s="10">
        <v>0</v>
      </c>
      <c r="C4053" s="10" t="s">
        <v>134</v>
      </c>
      <c r="D4053" s="10" t="s">
        <v>32</v>
      </c>
      <c r="E4053" s="84">
        <v>0.12548852626586152</v>
      </c>
      <c r="F4053" s="84">
        <v>9.3494992626542497E-2</v>
      </c>
      <c r="G4053" s="84">
        <v>9.8361770560962694E-2</v>
      </c>
      <c r="H4053" s="11">
        <v>0</v>
      </c>
      <c r="I4053" s="11">
        <v>0</v>
      </c>
      <c r="J4053" s="11">
        <v>0</v>
      </c>
      <c r="K4053" s="11">
        <v>0</v>
      </c>
      <c r="L4053" s="11">
        <v>0</v>
      </c>
      <c r="M4053" s="11">
        <v>0</v>
      </c>
      <c r="N4053" s="11"/>
      <c r="O4053" s="11"/>
    </row>
    <row r="4054" spans="1:15" x14ac:dyDescent="0.35">
      <c r="A4054" s="10" t="str">
        <f t="shared" ref="A4054:A4082" si="134">$B$3423&amp;$C$4053&amp;D4054</f>
        <v>CONSUMO PER CAPITA (kg ó litros por individuo)Sangria de VinoBCN AM</v>
      </c>
      <c r="B4054" s="10">
        <v>0</v>
      </c>
      <c r="C4054" s="10">
        <v>0</v>
      </c>
      <c r="D4054" s="10" t="s">
        <v>1</v>
      </c>
      <c r="E4054" s="84">
        <v>0.18283525087198724</v>
      </c>
      <c r="F4054" s="84">
        <v>0.17581113635238207</v>
      </c>
      <c r="G4054" s="84">
        <v>0.11709414949841528</v>
      </c>
      <c r="H4054" s="11">
        <v>0</v>
      </c>
      <c r="I4054" s="11">
        <v>0</v>
      </c>
      <c r="J4054" s="11">
        <v>0</v>
      </c>
      <c r="K4054" s="11">
        <v>0</v>
      </c>
      <c r="L4054" s="11">
        <v>0</v>
      </c>
      <c r="M4054" s="11">
        <v>0</v>
      </c>
      <c r="N4054" s="11"/>
      <c r="O4054" s="11"/>
    </row>
    <row r="4055" spans="1:15" x14ac:dyDescent="0.35">
      <c r="A4055" s="10" t="str">
        <f t="shared" si="134"/>
        <v>CONSUMO PER CAPITA (kg ó litros por individuo)Sangria de VinoREST.CAT ARAGON</v>
      </c>
      <c r="B4055" s="10">
        <v>0</v>
      </c>
      <c r="C4055" s="10">
        <v>0</v>
      </c>
      <c r="D4055" s="10" t="s">
        <v>2</v>
      </c>
      <c r="E4055" s="84">
        <v>0.14975676701825705</v>
      </c>
      <c r="F4055" s="84">
        <v>0.12439897600000022</v>
      </c>
      <c r="G4055" s="84">
        <v>9.7870914302937553E-2</v>
      </c>
      <c r="H4055" s="11">
        <v>0</v>
      </c>
      <c r="I4055" s="11">
        <v>0</v>
      </c>
      <c r="J4055" s="11">
        <v>0</v>
      </c>
      <c r="K4055" s="11">
        <v>0</v>
      </c>
      <c r="L4055" s="11">
        <v>0</v>
      </c>
      <c r="M4055" s="11">
        <v>0</v>
      </c>
      <c r="N4055" s="11"/>
      <c r="O4055" s="11"/>
    </row>
    <row r="4056" spans="1:15" x14ac:dyDescent="0.35">
      <c r="A4056" s="10" t="str">
        <f t="shared" si="134"/>
        <v>CONSUMO PER CAPITA (kg ó litros por individuo)Sangria de VinoLEVANTE</v>
      </c>
      <c r="B4056" s="10">
        <v>0</v>
      </c>
      <c r="C4056" s="10">
        <v>0</v>
      </c>
      <c r="D4056" s="10" t="s">
        <v>3</v>
      </c>
      <c r="E4056" s="84">
        <v>0.22361213551516401</v>
      </c>
      <c r="F4056" s="84">
        <v>0.10517867025584603</v>
      </c>
      <c r="G4056" s="84">
        <v>0.18757221130325763</v>
      </c>
      <c r="H4056" s="11">
        <v>0</v>
      </c>
      <c r="I4056" s="11">
        <v>0</v>
      </c>
      <c r="J4056" s="11">
        <v>0</v>
      </c>
      <c r="K4056" s="11">
        <v>0</v>
      </c>
      <c r="L4056" s="11">
        <v>0</v>
      </c>
      <c r="M4056" s="11">
        <v>0</v>
      </c>
      <c r="N4056" s="11"/>
      <c r="O4056" s="11"/>
    </row>
    <row r="4057" spans="1:15" x14ac:dyDescent="0.35">
      <c r="A4057" s="10" t="str">
        <f t="shared" si="134"/>
        <v>CONSUMO PER CAPITA (kg ó litros por individuo)Sangria de VinoANDALUCIA</v>
      </c>
      <c r="B4057" s="10">
        <v>0</v>
      </c>
      <c r="C4057" s="10">
        <v>0</v>
      </c>
      <c r="D4057" s="10" t="s">
        <v>4</v>
      </c>
      <c r="E4057" s="84">
        <v>4.2904282843527632E-2</v>
      </c>
      <c r="F4057" s="84">
        <v>3.3767929089247486E-2</v>
      </c>
      <c r="G4057" s="84">
        <v>6.4780886390588183E-2</v>
      </c>
      <c r="H4057" s="11">
        <v>0</v>
      </c>
      <c r="I4057" s="11">
        <v>0</v>
      </c>
      <c r="J4057" s="11">
        <v>0</v>
      </c>
      <c r="K4057" s="11">
        <v>0</v>
      </c>
      <c r="L4057" s="11">
        <v>0</v>
      </c>
      <c r="M4057" s="11">
        <v>0</v>
      </c>
      <c r="N4057" s="11"/>
      <c r="O4057" s="11"/>
    </row>
    <row r="4058" spans="1:15" x14ac:dyDescent="0.35">
      <c r="A4058" s="10" t="str">
        <f t="shared" si="134"/>
        <v>CONSUMO PER CAPITA (kg ó litros por individuo)Sangria de VinoMDD AM</v>
      </c>
      <c r="B4058" s="10">
        <v>0</v>
      </c>
      <c r="C4058" s="10">
        <v>0</v>
      </c>
      <c r="D4058" s="10" t="s">
        <v>5</v>
      </c>
      <c r="E4058" s="84">
        <v>0.10502329983313316</v>
      </c>
      <c r="F4058" s="84">
        <v>7.9407344655845494E-2</v>
      </c>
      <c r="G4058" s="84">
        <v>5.58888684178298E-2</v>
      </c>
      <c r="H4058" s="11">
        <v>0</v>
      </c>
      <c r="I4058" s="11">
        <v>0</v>
      </c>
      <c r="J4058" s="11">
        <v>0</v>
      </c>
      <c r="K4058" s="11">
        <v>0</v>
      </c>
      <c r="L4058" s="11">
        <v>0</v>
      </c>
      <c r="M4058" s="11">
        <v>0</v>
      </c>
      <c r="N4058" s="11"/>
      <c r="O4058" s="11"/>
    </row>
    <row r="4059" spans="1:15" x14ac:dyDescent="0.35">
      <c r="A4059" s="10" t="str">
        <f t="shared" si="134"/>
        <v>CONSUMO PER CAPITA (kg ó litros por individuo)Sangria de VinoRTO CENTRO</v>
      </c>
      <c r="B4059" s="10">
        <v>0</v>
      </c>
      <c r="C4059" s="10">
        <v>0</v>
      </c>
      <c r="D4059" s="10" t="s">
        <v>6</v>
      </c>
      <c r="E4059" s="84">
        <v>9.344389327488975E-2</v>
      </c>
      <c r="F4059" s="84">
        <v>8.7744713583631534E-2</v>
      </c>
      <c r="G4059" s="84">
        <v>9.5978585253521126E-2</v>
      </c>
      <c r="H4059" s="11">
        <v>0</v>
      </c>
      <c r="I4059" s="11">
        <v>0</v>
      </c>
      <c r="J4059" s="11">
        <v>0</v>
      </c>
      <c r="K4059" s="11">
        <v>0</v>
      </c>
      <c r="L4059" s="11">
        <v>0</v>
      </c>
      <c r="M4059" s="11">
        <v>0</v>
      </c>
      <c r="N4059" s="11"/>
      <c r="O4059" s="11"/>
    </row>
    <row r="4060" spans="1:15" x14ac:dyDescent="0.35">
      <c r="A4060" s="10" t="str">
        <f t="shared" si="134"/>
        <v>CONSUMO PER CAPITA (kg ó litros por individuo)Sangria de VinoNORTE-CENTRO</v>
      </c>
      <c r="B4060" s="10">
        <v>0</v>
      </c>
      <c r="C4060" s="10">
        <v>0</v>
      </c>
      <c r="D4060" s="10" t="s">
        <v>7</v>
      </c>
      <c r="E4060" s="84">
        <v>0.11979141731882151</v>
      </c>
      <c r="F4060" s="84">
        <v>9.5788787622119467E-2</v>
      </c>
      <c r="G4060" s="84">
        <v>7.8285515306608558E-2</v>
      </c>
      <c r="H4060" s="11">
        <v>0</v>
      </c>
      <c r="I4060" s="11">
        <v>0</v>
      </c>
      <c r="J4060" s="11">
        <v>0</v>
      </c>
      <c r="K4060" s="11">
        <v>0</v>
      </c>
      <c r="L4060" s="11">
        <v>0</v>
      </c>
      <c r="M4060" s="11">
        <v>0</v>
      </c>
      <c r="N4060" s="11"/>
      <c r="O4060" s="11"/>
    </row>
    <row r="4061" spans="1:15" x14ac:dyDescent="0.35">
      <c r="A4061" s="10" t="str">
        <f t="shared" si="134"/>
        <v>CONSUMO PER CAPITA (kg ó litros por individuo)Sangria de VinoNOROESTE</v>
      </c>
      <c r="B4061" s="10">
        <v>0</v>
      </c>
      <c r="C4061" s="10">
        <v>0</v>
      </c>
      <c r="D4061" s="10" t="s">
        <v>8</v>
      </c>
      <c r="E4061" s="84">
        <v>0.11822249695804753</v>
      </c>
      <c r="F4061" s="84">
        <v>0.10169625541836451</v>
      </c>
      <c r="G4061" s="84">
        <v>8.4779356302197365E-2</v>
      </c>
      <c r="H4061" s="11">
        <v>0</v>
      </c>
      <c r="I4061" s="11">
        <v>0</v>
      </c>
      <c r="J4061" s="11">
        <v>0</v>
      </c>
      <c r="K4061" s="11">
        <v>0</v>
      </c>
      <c r="L4061" s="11">
        <v>0</v>
      </c>
      <c r="M4061" s="11">
        <v>0</v>
      </c>
      <c r="N4061" s="11"/>
      <c r="O4061" s="11"/>
    </row>
    <row r="4062" spans="1:15" x14ac:dyDescent="0.35">
      <c r="A4062" s="10" t="str">
        <f t="shared" si="134"/>
        <v>CONSUMO PER CAPITA (kg ó litros por individuo)Sangria de Vino&lt;2MIL</v>
      </c>
      <c r="B4062" s="10">
        <v>0</v>
      </c>
      <c r="C4062" s="10">
        <v>0</v>
      </c>
      <c r="D4062" s="10" t="s">
        <v>9</v>
      </c>
      <c r="E4062" s="84">
        <v>0.18838256948332044</v>
      </c>
      <c r="F4062" s="84">
        <v>6.526734869890051E-2</v>
      </c>
      <c r="G4062" s="84">
        <v>0.12634192473783026</v>
      </c>
      <c r="H4062" s="11">
        <v>0</v>
      </c>
      <c r="I4062" s="11">
        <v>0</v>
      </c>
      <c r="J4062" s="11">
        <v>0</v>
      </c>
      <c r="K4062" s="11">
        <v>0</v>
      </c>
      <c r="L4062" s="11">
        <v>0</v>
      </c>
      <c r="M4062" s="11">
        <v>0</v>
      </c>
      <c r="N4062" s="11"/>
      <c r="O4062" s="11"/>
    </row>
    <row r="4063" spans="1:15" x14ac:dyDescent="0.35">
      <c r="A4063" s="10" t="str">
        <f t="shared" si="134"/>
        <v>CONSUMO PER CAPITA (kg ó litros por individuo)Sangria de Vino2-5MIL</v>
      </c>
      <c r="B4063" s="10">
        <v>0</v>
      </c>
      <c r="C4063" s="10">
        <v>0</v>
      </c>
      <c r="D4063" s="10" t="s">
        <v>10</v>
      </c>
      <c r="E4063" s="84">
        <v>0.28843943062716315</v>
      </c>
      <c r="F4063" s="84">
        <v>0.1057448653108511</v>
      </c>
      <c r="G4063" s="84">
        <v>0.10571129176845354</v>
      </c>
      <c r="H4063" s="11">
        <v>0</v>
      </c>
      <c r="I4063" s="11">
        <v>0</v>
      </c>
      <c r="J4063" s="11">
        <v>0</v>
      </c>
      <c r="K4063" s="11">
        <v>0</v>
      </c>
      <c r="L4063" s="11">
        <v>0</v>
      </c>
      <c r="M4063" s="11">
        <v>0</v>
      </c>
      <c r="N4063" s="11"/>
      <c r="O4063" s="11"/>
    </row>
    <row r="4064" spans="1:15" x14ac:dyDescent="0.35">
      <c r="A4064" s="10" t="str">
        <f t="shared" si="134"/>
        <v>CONSUMO PER CAPITA (kg ó litros por individuo)Sangria de Vino5-10MIL</v>
      </c>
      <c r="B4064" s="10">
        <v>0</v>
      </c>
      <c r="C4064" s="10">
        <v>0</v>
      </c>
      <c r="D4064" s="10" t="s">
        <v>11</v>
      </c>
      <c r="E4064" s="84">
        <v>5.7553045695942773E-2</v>
      </c>
      <c r="F4064" s="84">
        <v>5.3918834405317806E-2</v>
      </c>
      <c r="G4064" s="84">
        <v>5.7916253964347471E-2</v>
      </c>
      <c r="H4064" s="11">
        <v>0</v>
      </c>
      <c r="I4064" s="11">
        <v>0</v>
      </c>
      <c r="J4064" s="11">
        <v>0</v>
      </c>
      <c r="K4064" s="11">
        <v>0</v>
      </c>
      <c r="L4064" s="11">
        <v>0</v>
      </c>
      <c r="M4064" s="11">
        <v>0</v>
      </c>
      <c r="N4064" s="11"/>
      <c r="O4064" s="11"/>
    </row>
    <row r="4065" spans="1:15" x14ac:dyDescent="0.35">
      <c r="A4065" s="10" t="str">
        <f t="shared" si="134"/>
        <v>CONSUMO PER CAPITA (kg ó litros por individuo)Sangria de Vino10-30MIL</v>
      </c>
      <c r="B4065" s="10">
        <v>0</v>
      </c>
      <c r="C4065" s="10">
        <v>0</v>
      </c>
      <c r="D4065" s="10" t="s">
        <v>12</v>
      </c>
      <c r="E4065" s="84">
        <v>7.864335947155314E-2</v>
      </c>
      <c r="F4065" s="84">
        <v>5.4306569847298369E-2</v>
      </c>
      <c r="G4065" s="84">
        <v>5.2654564341415397E-2</v>
      </c>
      <c r="H4065" s="11">
        <v>0</v>
      </c>
      <c r="I4065" s="11">
        <v>0</v>
      </c>
      <c r="J4065" s="11">
        <v>0</v>
      </c>
      <c r="K4065" s="11">
        <v>0</v>
      </c>
      <c r="L4065" s="11">
        <v>0</v>
      </c>
      <c r="M4065" s="11">
        <v>0</v>
      </c>
      <c r="N4065" s="11"/>
      <c r="O4065" s="11"/>
    </row>
    <row r="4066" spans="1:15" x14ac:dyDescent="0.35">
      <c r="A4066" s="10" t="str">
        <f t="shared" si="134"/>
        <v>CONSUMO PER CAPITA (kg ó litros por individuo)Sangria de Vino30-100MIL</v>
      </c>
      <c r="B4066" s="10">
        <v>0</v>
      </c>
      <c r="C4066" s="10">
        <v>0</v>
      </c>
      <c r="D4066" s="10" t="s">
        <v>13</v>
      </c>
      <c r="E4066" s="84">
        <v>0.13882846903504961</v>
      </c>
      <c r="F4066" s="84">
        <v>0.1089089924998687</v>
      </c>
      <c r="G4066" s="84">
        <v>0.13427941747043859</v>
      </c>
      <c r="H4066" s="11">
        <v>0</v>
      </c>
      <c r="I4066" s="11">
        <v>0</v>
      </c>
      <c r="J4066" s="11">
        <v>0</v>
      </c>
      <c r="K4066" s="11">
        <v>0</v>
      </c>
      <c r="L4066" s="11">
        <v>0</v>
      </c>
      <c r="M4066" s="11">
        <v>0</v>
      </c>
      <c r="N4066" s="11"/>
      <c r="O4066" s="11"/>
    </row>
    <row r="4067" spans="1:15" x14ac:dyDescent="0.35">
      <c r="A4067" s="10" t="str">
        <f t="shared" si="134"/>
        <v>CONSUMO PER CAPITA (kg ó litros por individuo)Sangria de Vino100-200MIL</v>
      </c>
      <c r="B4067" s="10">
        <v>0</v>
      </c>
      <c r="C4067" s="10">
        <v>0</v>
      </c>
      <c r="D4067" s="10" t="s">
        <v>14</v>
      </c>
      <c r="E4067" s="84">
        <v>0.13074014538241818</v>
      </c>
      <c r="F4067" s="84">
        <v>7.4064056463725617E-2</v>
      </c>
      <c r="G4067" s="84">
        <v>0.11283013734481026</v>
      </c>
      <c r="H4067" s="11">
        <v>0</v>
      </c>
      <c r="I4067" s="11">
        <v>0</v>
      </c>
      <c r="J4067" s="11">
        <v>0</v>
      </c>
      <c r="K4067" s="11">
        <v>0</v>
      </c>
      <c r="L4067" s="11">
        <v>0</v>
      </c>
      <c r="M4067" s="11">
        <v>0</v>
      </c>
      <c r="N4067" s="11"/>
      <c r="O4067" s="11"/>
    </row>
    <row r="4068" spans="1:15" x14ac:dyDescent="0.35">
      <c r="A4068" s="10" t="str">
        <f t="shared" si="134"/>
        <v>CONSUMO PER CAPITA (kg ó litros por individuo)Sangria de Vino200-500MIL</v>
      </c>
      <c r="B4068" s="10">
        <v>0</v>
      </c>
      <c r="C4068" s="10">
        <v>0</v>
      </c>
      <c r="D4068" s="10" t="s">
        <v>15</v>
      </c>
      <c r="E4068" s="84">
        <v>0.11373993530730084</v>
      </c>
      <c r="F4068" s="84">
        <v>0.16999020512751944</v>
      </c>
      <c r="G4068" s="84">
        <v>0.1224421965416969</v>
      </c>
      <c r="H4068" s="11">
        <v>0</v>
      </c>
      <c r="I4068" s="11">
        <v>0</v>
      </c>
      <c r="J4068" s="11">
        <v>0</v>
      </c>
      <c r="K4068" s="11">
        <v>0</v>
      </c>
      <c r="L4068" s="11">
        <v>0</v>
      </c>
      <c r="M4068" s="11">
        <v>0</v>
      </c>
      <c r="N4068" s="11"/>
      <c r="O4068" s="11"/>
    </row>
    <row r="4069" spans="1:15" x14ac:dyDescent="0.35">
      <c r="A4069" s="10" t="str">
        <f t="shared" si="134"/>
        <v>CONSUMO PER CAPITA (kg ó litros por individuo)Sangria de Vino&gt;500MIL</v>
      </c>
      <c r="B4069" s="10">
        <v>0</v>
      </c>
      <c r="C4069" s="10">
        <v>0</v>
      </c>
      <c r="D4069" s="10" t="s">
        <v>16</v>
      </c>
      <c r="E4069" s="84">
        <v>0.11371794904308657</v>
      </c>
      <c r="F4069" s="84">
        <v>9.3223956089365095E-2</v>
      </c>
      <c r="G4069" s="84">
        <v>8.4399593021599606E-2</v>
      </c>
      <c r="H4069" s="11">
        <v>0</v>
      </c>
      <c r="I4069" s="11">
        <v>0</v>
      </c>
      <c r="J4069" s="11">
        <v>0</v>
      </c>
      <c r="K4069" s="11">
        <v>0</v>
      </c>
      <c r="L4069" s="11">
        <v>0</v>
      </c>
      <c r="M4069" s="11">
        <v>0</v>
      </c>
      <c r="N4069" s="11"/>
      <c r="O4069" s="11"/>
    </row>
    <row r="4070" spans="1:15" x14ac:dyDescent="0.35">
      <c r="A4070" s="10" t="str">
        <f t="shared" si="134"/>
        <v>CONSUMO PER CAPITA (kg ó litros por individuo)Sangria de VinoDE 15 A 19 AÑOS</v>
      </c>
      <c r="B4070" s="10">
        <v>0</v>
      </c>
      <c r="C4070" s="10">
        <v>0</v>
      </c>
      <c r="D4070" s="10" t="s">
        <v>35</v>
      </c>
      <c r="E4070" s="84">
        <v>2.8902326875481155E-2</v>
      </c>
      <c r="F4070" s="84" t="s">
        <v>213</v>
      </c>
      <c r="G4070" s="84">
        <v>1.8434961498364599E-2</v>
      </c>
      <c r="H4070" s="11">
        <v>0</v>
      </c>
      <c r="I4070" s="11">
        <v>0</v>
      </c>
      <c r="J4070" s="11">
        <v>0</v>
      </c>
      <c r="K4070" s="11">
        <v>0</v>
      </c>
      <c r="L4070" s="11">
        <v>0</v>
      </c>
      <c r="M4070" s="11">
        <v>0</v>
      </c>
      <c r="N4070" s="11"/>
      <c r="O4070" s="11"/>
    </row>
    <row r="4071" spans="1:15" x14ac:dyDescent="0.35">
      <c r="A4071" s="10" t="str">
        <f t="shared" si="134"/>
        <v>CONSUMO PER CAPITA (kg ó litros por individuo)Sangria de VinoDE 20 A 24 AÑOS</v>
      </c>
      <c r="B4071" s="10">
        <v>0</v>
      </c>
      <c r="C4071" s="10">
        <v>0</v>
      </c>
      <c r="D4071" s="10" t="s">
        <v>36</v>
      </c>
      <c r="E4071" s="84">
        <v>5.3408936400202944E-2</v>
      </c>
      <c r="F4071" s="84">
        <v>7.0537514294138501E-2</v>
      </c>
      <c r="G4071" s="84">
        <v>7.693726923673179E-2</v>
      </c>
      <c r="H4071" s="11">
        <v>0</v>
      </c>
      <c r="I4071" s="11">
        <v>0</v>
      </c>
      <c r="J4071" s="11">
        <v>0</v>
      </c>
      <c r="K4071" s="11">
        <v>0</v>
      </c>
      <c r="L4071" s="11">
        <v>0</v>
      </c>
      <c r="M4071" s="11">
        <v>0</v>
      </c>
      <c r="N4071" s="11"/>
      <c r="O4071" s="11"/>
    </row>
    <row r="4072" spans="1:15" x14ac:dyDescent="0.35">
      <c r="A4072" s="10" t="str">
        <f t="shared" si="134"/>
        <v>CONSUMO PER CAPITA (kg ó litros por individuo)Sangria de VinoDE 25 A 34 AÑOS</v>
      </c>
      <c r="B4072" s="10">
        <v>0</v>
      </c>
      <c r="C4072" s="10">
        <v>0</v>
      </c>
      <c r="D4072" s="10" t="s">
        <v>37</v>
      </c>
      <c r="E4072" s="84">
        <v>6.4307208380447831E-2</v>
      </c>
      <c r="F4072" s="84">
        <v>5.8491555774330586E-2</v>
      </c>
      <c r="G4072" s="84">
        <v>3.8403324518756415E-2</v>
      </c>
      <c r="H4072" s="11">
        <v>0</v>
      </c>
      <c r="I4072" s="11">
        <v>0</v>
      </c>
      <c r="J4072" s="11">
        <v>0</v>
      </c>
      <c r="K4072" s="11">
        <v>0</v>
      </c>
      <c r="L4072" s="11">
        <v>0</v>
      </c>
      <c r="M4072" s="11">
        <v>0</v>
      </c>
      <c r="N4072" s="11"/>
      <c r="O4072" s="11"/>
    </row>
    <row r="4073" spans="1:15" x14ac:dyDescent="0.35">
      <c r="A4073" s="10" t="str">
        <f t="shared" si="134"/>
        <v>CONSUMO PER CAPITA (kg ó litros por individuo)Sangria de VinoDE 35 A 49 AÑOS</v>
      </c>
      <c r="B4073" s="10">
        <v>0</v>
      </c>
      <c r="C4073" s="10">
        <v>0</v>
      </c>
      <c r="D4073" s="10" t="s">
        <v>38</v>
      </c>
      <c r="E4073" s="84">
        <v>0.10512610046513375</v>
      </c>
      <c r="F4073" s="84">
        <v>7.9897359672668103E-2</v>
      </c>
      <c r="G4073" s="84">
        <v>9.2760879472413571E-2</v>
      </c>
      <c r="H4073" s="11">
        <v>0</v>
      </c>
      <c r="I4073" s="11">
        <v>0</v>
      </c>
      <c r="J4073" s="11">
        <v>0</v>
      </c>
      <c r="K4073" s="11">
        <v>0</v>
      </c>
      <c r="L4073" s="11">
        <v>0</v>
      </c>
      <c r="M4073" s="11">
        <v>0</v>
      </c>
      <c r="N4073" s="11"/>
      <c r="O4073" s="11"/>
    </row>
    <row r="4074" spans="1:15" x14ac:dyDescent="0.35">
      <c r="A4074" s="10" t="str">
        <f t="shared" si="134"/>
        <v>CONSUMO PER CAPITA (kg ó litros por individuo)Sangria de VinoDE 50 A 59 AÑOS</v>
      </c>
      <c r="B4074" s="10">
        <v>0</v>
      </c>
      <c r="C4074" s="10">
        <v>0</v>
      </c>
      <c r="D4074" s="10" t="s">
        <v>39</v>
      </c>
      <c r="E4074" s="84">
        <v>0.15485624765140543</v>
      </c>
      <c r="F4074" s="84">
        <v>0.13615501583266848</v>
      </c>
      <c r="G4074" s="84">
        <v>0.11211696417126012</v>
      </c>
      <c r="H4074" s="11">
        <v>0</v>
      </c>
      <c r="I4074" s="11">
        <v>0</v>
      </c>
      <c r="J4074" s="11">
        <v>0</v>
      </c>
      <c r="K4074" s="11">
        <v>0</v>
      </c>
      <c r="L4074" s="11">
        <v>0</v>
      </c>
      <c r="M4074" s="11">
        <v>0</v>
      </c>
      <c r="N4074" s="11"/>
      <c r="O4074" s="11"/>
    </row>
    <row r="4075" spans="1:15" x14ac:dyDescent="0.35">
      <c r="A4075" s="10" t="str">
        <f t="shared" si="134"/>
        <v>CONSUMO PER CAPITA (kg ó litros por individuo)Sangria de VinoDE 60 A 75 AÑOS</v>
      </c>
      <c r="B4075" s="10">
        <v>0</v>
      </c>
      <c r="C4075" s="10">
        <v>0</v>
      </c>
      <c r="D4075" s="10" t="s">
        <v>40</v>
      </c>
      <c r="E4075" s="84">
        <v>0.21574956358171643</v>
      </c>
      <c r="F4075" s="84">
        <v>0.13095318165980496</v>
      </c>
      <c r="G4075" s="84">
        <v>0.16161609364304746</v>
      </c>
      <c r="H4075" s="11">
        <v>0</v>
      </c>
      <c r="I4075" s="11">
        <v>0</v>
      </c>
      <c r="J4075" s="11">
        <v>0</v>
      </c>
      <c r="K4075" s="11">
        <v>0</v>
      </c>
      <c r="L4075" s="11">
        <v>0</v>
      </c>
      <c r="M4075" s="11">
        <v>0</v>
      </c>
      <c r="N4075" s="11"/>
      <c r="O4075" s="11"/>
    </row>
    <row r="4076" spans="1:15" x14ac:dyDescent="0.35">
      <c r="A4076" s="10" t="str">
        <f t="shared" si="134"/>
        <v>CONSUMO PER CAPITA (kg ó litros por individuo)Sangria de VinoNIVEL ALTO</v>
      </c>
      <c r="B4076" s="10">
        <v>0</v>
      </c>
      <c r="C4076" s="10">
        <v>0</v>
      </c>
      <c r="D4076" s="10" t="s">
        <v>203</v>
      </c>
      <c r="E4076" s="84">
        <v>0.10593253634762717</v>
      </c>
      <c r="F4076" s="84">
        <v>0.1136337433191148</v>
      </c>
      <c r="G4076" s="84">
        <v>9.584595699069573E-2</v>
      </c>
      <c r="H4076" s="11">
        <v>0</v>
      </c>
      <c r="I4076" s="11">
        <v>0</v>
      </c>
      <c r="J4076" s="11">
        <v>0</v>
      </c>
      <c r="K4076" s="11">
        <v>0</v>
      </c>
      <c r="L4076" s="11">
        <v>0</v>
      </c>
      <c r="M4076" s="11">
        <v>0</v>
      </c>
      <c r="N4076" s="11"/>
      <c r="O4076" s="11"/>
    </row>
    <row r="4077" spans="1:15" x14ac:dyDescent="0.35">
      <c r="A4077" s="10" t="str">
        <f t="shared" si="134"/>
        <v>CONSUMO PER CAPITA (kg ó litros por individuo)Sangria de VinoNIVEL MEDIO ALTO</v>
      </c>
      <c r="B4077" s="10">
        <v>0</v>
      </c>
      <c r="C4077" s="10">
        <v>0</v>
      </c>
      <c r="D4077" s="10" t="s">
        <v>204</v>
      </c>
      <c r="E4077" s="84">
        <v>0.12385475483748275</v>
      </c>
      <c r="F4077" s="84">
        <v>0.10868643742722731</v>
      </c>
      <c r="G4077" s="84">
        <v>8.9355111353256036E-2</v>
      </c>
      <c r="H4077" s="11">
        <v>0</v>
      </c>
      <c r="I4077" s="11">
        <v>0</v>
      </c>
      <c r="J4077" s="11">
        <v>0</v>
      </c>
      <c r="K4077" s="11">
        <v>0</v>
      </c>
      <c r="L4077" s="11">
        <v>0</v>
      </c>
      <c r="M4077" s="11">
        <v>0</v>
      </c>
      <c r="N4077" s="11"/>
      <c r="O4077" s="11"/>
    </row>
    <row r="4078" spans="1:15" x14ac:dyDescent="0.35">
      <c r="A4078" s="10" t="str">
        <f t="shared" si="134"/>
        <v>CONSUMO PER CAPITA (kg ó litros por individuo)Sangria de VinoNIVEL MEDIO</v>
      </c>
      <c r="B4078" s="10">
        <v>0</v>
      </c>
      <c r="C4078" s="10">
        <v>0</v>
      </c>
      <c r="D4078" s="10" t="s">
        <v>205</v>
      </c>
      <c r="E4078" s="84">
        <v>0.16105278645588572</v>
      </c>
      <c r="F4078" s="84">
        <v>8.853382728449434E-2</v>
      </c>
      <c r="G4078" s="84">
        <v>7.4997469590452365E-2</v>
      </c>
      <c r="H4078" s="11">
        <v>0</v>
      </c>
      <c r="I4078" s="11">
        <v>0</v>
      </c>
      <c r="J4078" s="11">
        <v>0</v>
      </c>
      <c r="K4078" s="11">
        <v>0</v>
      </c>
      <c r="L4078" s="11">
        <v>0</v>
      </c>
      <c r="M4078" s="11">
        <v>0</v>
      </c>
      <c r="N4078" s="11"/>
      <c r="O4078" s="11"/>
    </row>
    <row r="4079" spans="1:15" x14ac:dyDescent="0.35">
      <c r="A4079" s="10" t="str">
        <f t="shared" si="134"/>
        <v>CONSUMO PER CAPITA (kg ó litros por individuo)Sangria de VinoNIVEL MEDIO BAJO</v>
      </c>
      <c r="B4079" s="10">
        <v>0</v>
      </c>
      <c r="C4079" s="10">
        <v>0</v>
      </c>
      <c r="D4079" s="10" t="s">
        <v>206</v>
      </c>
      <c r="E4079" s="84">
        <v>0.11524736885897228</v>
      </c>
      <c r="F4079" s="84">
        <v>7.1094006541212146E-2</v>
      </c>
      <c r="G4079" s="84">
        <v>9.6301711060602743E-2</v>
      </c>
      <c r="H4079" s="11">
        <v>0</v>
      </c>
      <c r="I4079" s="11">
        <v>0</v>
      </c>
      <c r="J4079" s="11">
        <v>0</v>
      </c>
      <c r="K4079" s="11">
        <v>0</v>
      </c>
      <c r="L4079" s="11">
        <v>0</v>
      </c>
      <c r="M4079" s="11">
        <v>0</v>
      </c>
      <c r="N4079" s="11"/>
      <c r="O4079" s="11"/>
    </row>
    <row r="4080" spans="1:15" x14ac:dyDescent="0.35">
      <c r="A4080" s="10" t="str">
        <f t="shared" si="134"/>
        <v>CONSUMO PER CAPITA (kg ó litros por individuo)Sangria de VinoNIVEL BAJO</v>
      </c>
      <c r="B4080" s="10">
        <v>0</v>
      </c>
      <c r="C4080" s="10">
        <v>0</v>
      </c>
      <c r="D4080" s="10" t="s">
        <v>207</v>
      </c>
      <c r="E4080" s="84">
        <v>0.11348212225130674</v>
      </c>
      <c r="F4080" s="84">
        <v>8.3855035050265689E-2</v>
      </c>
      <c r="G4080" s="84">
        <v>0.13564795244110747</v>
      </c>
      <c r="H4080" s="11">
        <v>0</v>
      </c>
      <c r="I4080" s="11">
        <v>0</v>
      </c>
      <c r="J4080" s="11">
        <v>0</v>
      </c>
      <c r="K4080" s="11">
        <v>0</v>
      </c>
      <c r="L4080" s="11">
        <v>0</v>
      </c>
      <c r="M4080" s="11">
        <v>0</v>
      </c>
      <c r="N4080" s="11"/>
      <c r="O4080" s="11"/>
    </row>
    <row r="4081" spans="1:15" x14ac:dyDescent="0.35">
      <c r="A4081" s="10" t="str">
        <f t="shared" si="134"/>
        <v>CONSUMO PER CAPITA (kg ó litros por individuo)Sangria de VinoHOMBRE</v>
      </c>
      <c r="B4081" s="10">
        <v>0</v>
      </c>
      <c r="C4081" s="10">
        <v>0</v>
      </c>
      <c r="D4081" s="10" t="s">
        <v>17</v>
      </c>
      <c r="E4081" s="84">
        <v>0.10796570895042332</v>
      </c>
      <c r="F4081" s="84">
        <v>9.5666513994008176E-2</v>
      </c>
      <c r="G4081" s="84">
        <v>0.10284410175886734</v>
      </c>
      <c r="H4081" s="11">
        <v>0</v>
      </c>
      <c r="I4081" s="11">
        <v>0</v>
      </c>
      <c r="J4081" s="11">
        <v>0</v>
      </c>
      <c r="K4081" s="11">
        <v>0</v>
      </c>
      <c r="L4081" s="11">
        <v>0</v>
      </c>
      <c r="M4081" s="11">
        <v>0</v>
      </c>
      <c r="N4081" s="11"/>
      <c r="O4081" s="11"/>
    </row>
    <row r="4082" spans="1:15" x14ac:dyDescent="0.35">
      <c r="A4082" s="10" t="str">
        <f t="shared" si="134"/>
        <v>CONSUMO PER CAPITA (kg ó litros por individuo)Sangria de VinoMUJER</v>
      </c>
      <c r="B4082" s="10">
        <v>0</v>
      </c>
      <c r="C4082" s="10">
        <v>0</v>
      </c>
      <c r="D4082" s="10" t="s">
        <v>18</v>
      </c>
      <c r="E4082" s="84">
        <v>0.1428307097622733</v>
      </c>
      <c r="F4082" s="84">
        <v>9.1349413980494412E-2</v>
      </c>
      <c r="G4082" s="84">
        <v>9.3936922047481788E-2</v>
      </c>
      <c r="H4082" s="11">
        <v>0</v>
      </c>
      <c r="I4082" s="11">
        <v>0</v>
      </c>
      <c r="J4082" s="11">
        <v>0</v>
      </c>
      <c r="K4082" s="11">
        <v>0</v>
      </c>
      <c r="L4082" s="11">
        <v>0</v>
      </c>
      <c r="M4082" s="11">
        <v>0</v>
      </c>
      <c r="N4082" s="11"/>
      <c r="O4082" s="11"/>
    </row>
    <row r="4083" spans="1:15" x14ac:dyDescent="0.35">
      <c r="A4083" s="10" t="str">
        <f>$B$3423&amp;$C$4083&amp;D4083</f>
        <v>CONSUMO PER CAPITA (kg ó litros por individuo)Sangria de CavaT.ESPAÑA</v>
      </c>
      <c r="B4083" s="10">
        <v>0</v>
      </c>
      <c r="C4083" s="10" t="s">
        <v>135</v>
      </c>
      <c r="D4083" s="10" t="s">
        <v>32</v>
      </c>
      <c r="E4083" s="84">
        <v>6.805189713736777E-2</v>
      </c>
      <c r="F4083" s="84">
        <v>6.4736991471480987E-2</v>
      </c>
      <c r="G4083" s="84">
        <v>5.845499231431471E-2</v>
      </c>
      <c r="H4083" s="11">
        <v>0</v>
      </c>
      <c r="I4083" s="11">
        <v>0</v>
      </c>
      <c r="J4083" s="11">
        <v>0</v>
      </c>
      <c r="K4083" s="11">
        <v>0</v>
      </c>
      <c r="L4083" s="11">
        <v>0</v>
      </c>
      <c r="M4083" s="11">
        <v>0</v>
      </c>
      <c r="N4083" s="11"/>
      <c r="O4083" s="11"/>
    </row>
    <row r="4084" spans="1:15" x14ac:dyDescent="0.35">
      <c r="A4084" s="10" t="str">
        <f t="shared" ref="A4084:A4112" si="135">$B$3423&amp;$C$4083&amp;D4084</f>
        <v>CONSUMO PER CAPITA (kg ó litros por individuo)Sangria de CavaBCN AM</v>
      </c>
      <c r="B4084" s="10">
        <v>0</v>
      </c>
      <c r="C4084" s="10">
        <v>0</v>
      </c>
      <c r="D4084" s="10" t="s">
        <v>1</v>
      </c>
      <c r="E4084" s="84">
        <v>0.26021742715775587</v>
      </c>
      <c r="F4084" s="84">
        <v>0.27095343879879646</v>
      </c>
      <c r="G4084" s="84">
        <v>0.17484584859737592</v>
      </c>
      <c r="H4084" s="11">
        <v>0</v>
      </c>
      <c r="I4084" s="11">
        <v>0</v>
      </c>
      <c r="J4084" s="11">
        <v>0</v>
      </c>
      <c r="K4084" s="11">
        <v>0</v>
      </c>
      <c r="L4084" s="11">
        <v>0</v>
      </c>
      <c r="M4084" s="11">
        <v>0</v>
      </c>
      <c r="N4084" s="11"/>
      <c r="O4084" s="11"/>
    </row>
    <row r="4085" spans="1:15" x14ac:dyDescent="0.35">
      <c r="A4085" s="10" t="str">
        <f t="shared" si="135"/>
        <v>CONSUMO PER CAPITA (kg ó litros por individuo)Sangria de CavaREST.CAT ARAGON</v>
      </c>
      <c r="B4085" s="10">
        <v>0</v>
      </c>
      <c r="C4085" s="10">
        <v>0</v>
      </c>
      <c r="D4085" s="10" t="s">
        <v>2</v>
      </c>
      <c r="E4085" s="84">
        <v>0.15656951860426702</v>
      </c>
      <c r="F4085" s="84">
        <v>0.13179904811870924</v>
      </c>
      <c r="G4085" s="84">
        <v>0.10190502957192997</v>
      </c>
      <c r="H4085" s="11">
        <v>0</v>
      </c>
      <c r="I4085" s="11">
        <v>0</v>
      </c>
      <c r="J4085" s="11">
        <v>0</v>
      </c>
      <c r="K4085" s="11">
        <v>0</v>
      </c>
      <c r="L4085" s="11">
        <v>0</v>
      </c>
      <c r="M4085" s="11">
        <v>0</v>
      </c>
      <c r="N4085" s="11"/>
      <c r="O4085" s="11"/>
    </row>
    <row r="4086" spans="1:15" x14ac:dyDescent="0.35">
      <c r="A4086" s="10" t="str">
        <f t="shared" si="135"/>
        <v>CONSUMO PER CAPITA (kg ó litros por individuo)Sangria de CavaLEVANTE</v>
      </c>
      <c r="B4086" s="10">
        <v>0</v>
      </c>
      <c r="C4086" s="10">
        <v>0</v>
      </c>
      <c r="D4086" s="10" t="s">
        <v>3</v>
      </c>
      <c r="E4086" s="84">
        <v>5.0821476591169167E-2</v>
      </c>
      <c r="F4086" s="84">
        <v>4.9126976189146583E-2</v>
      </c>
      <c r="G4086" s="84">
        <v>7.1289058259063898E-2</v>
      </c>
      <c r="H4086" s="11">
        <v>0</v>
      </c>
      <c r="I4086" s="11">
        <v>0</v>
      </c>
      <c r="J4086" s="11">
        <v>0</v>
      </c>
      <c r="K4086" s="11">
        <v>0</v>
      </c>
      <c r="L4086" s="11">
        <v>0</v>
      </c>
      <c r="M4086" s="11">
        <v>0</v>
      </c>
      <c r="N4086" s="11"/>
      <c r="O4086" s="11"/>
    </row>
    <row r="4087" spans="1:15" x14ac:dyDescent="0.35">
      <c r="A4087" s="10" t="str">
        <f t="shared" si="135"/>
        <v>CONSUMO PER CAPITA (kg ó litros por individuo)Sangria de CavaANDALUCIA</v>
      </c>
      <c r="B4087" s="10">
        <v>0</v>
      </c>
      <c r="C4087" s="10">
        <v>0</v>
      </c>
      <c r="D4087" s="10" t="s">
        <v>4</v>
      </c>
      <c r="E4087" s="84">
        <v>1.5689006554427974E-2</v>
      </c>
      <c r="F4087" s="84">
        <v>1.0185536538784927E-2</v>
      </c>
      <c r="G4087" s="84">
        <v>1.1142536909261265E-2</v>
      </c>
      <c r="H4087" s="11">
        <v>0</v>
      </c>
      <c r="I4087" s="11">
        <v>0</v>
      </c>
      <c r="J4087" s="11">
        <v>0</v>
      </c>
      <c r="K4087" s="11">
        <v>0</v>
      </c>
      <c r="L4087" s="11">
        <v>0</v>
      </c>
      <c r="M4087" s="11">
        <v>0</v>
      </c>
      <c r="N4087" s="11"/>
      <c r="O4087" s="11"/>
    </row>
    <row r="4088" spans="1:15" x14ac:dyDescent="0.35">
      <c r="A4088" s="10" t="str">
        <f t="shared" si="135"/>
        <v>CONSUMO PER CAPITA (kg ó litros por individuo)Sangria de CavaMDD AM</v>
      </c>
      <c r="B4088" s="10">
        <v>0</v>
      </c>
      <c r="C4088" s="10">
        <v>0</v>
      </c>
      <c r="D4088" s="10" t="s">
        <v>5</v>
      </c>
      <c r="E4088" s="84">
        <v>2.7043159329140636E-2</v>
      </c>
      <c r="F4088" s="84">
        <v>1.9774824947397112E-2</v>
      </c>
      <c r="G4088" s="84">
        <v>4.0726418640027351E-2</v>
      </c>
      <c r="H4088" s="11">
        <v>0</v>
      </c>
      <c r="I4088" s="11">
        <v>0</v>
      </c>
      <c r="J4088" s="11">
        <v>0</v>
      </c>
      <c r="K4088" s="11">
        <v>0</v>
      </c>
      <c r="L4088" s="11">
        <v>0</v>
      </c>
      <c r="M4088" s="11">
        <v>0</v>
      </c>
      <c r="N4088" s="11"/>
      <c r="O4088" s="11"/>
    </row>
    <row r="4089" spans="1:15" x14ac:dyDescent="0.35">
      <c r="A4089" s="10" t="str">
        <f t="shared" si="135"/>
        <v>CONSUMO PER CAPITA (kg ó litros por individuo)Sangria de CavaRTO CENTRO</v>
      </c>
      <c r="B4089" s="10">
        <v>0</v>
      </c>
      <c r="C4089" s="10">
        <v>0</v>
      </c>
      <c r="D4089" s="10" t="s">
        <v>6</v>
      </c>
      <c r="E4089" s="84">
        <v>5.0566342475184149E-2</v>
      </c>
      <c r="F4089" s="84">
        <v>5.6839659940858669E-2</v>
      </c>
      <c r="G4089" s="84">
        <v>5.0440985690778949E-2</v>
      </c>
      <c r="H4089" s="11">
        <v>0</v>
      </c>
      <c r="I4089" s="11">
        <v>0</v>
      </c>
      <c r="J4089" s="11">
        <v>0</v>
      </c>
      <c r="K4089" s="11">
        <v>0</v>
      </c>
      <c r="L4089" s="11">
        <v>0</v>
      </c>
      <c r="M4089" s="11">
        <v>0</v>
      </c>
      <c r="N4089" s="11"/>
      <c r="O4089" s="11"/>
    </row>
    <row r="4090" spans="1:15" x14ac:dyDescent="0.35">
      <c r="A4090" s="10" t="str">
        <f t="shared" si="135"/>
        <v>CONSUMO PER CAPITA (kg ó litros por individuo)Sangria de CavaNORTE-CENTRO</v>
      </c>
      <c r="B4090" s="10">
        <v>0</v>
      </c>
      <c r="C4090" s="10">
        <v>0</v>
      </c>
      <c r="D4090" s="10" t="s">
        <v>7</v>
      </c>
      <c r="E4090" s="84">
        <v>2.2547889691081811E-2</v>
      </c>
      <c r="F4090" s="84">
        <v>2.9686396978940488E-2</v>
      </c>
      <c r="G4090" s="84">
        <v>2.5239475304901168E-2</v>
      </c>
      <c r="H4090" s="11">
        <v>0</v>
      </c>
      <c r="I4090" s="11">
        <v>0</v>
      </c>
      <c r="J4090" s="11">
        <v>0</v>
      </c>
      <c r="K4090" s="11">
        <v>0</v>
      </c>
      <c r="L4090" s="11">
        <v>0</v>
      </c>
      <c r="M4090" s="11">
        <v>0</v>
      </c>
      <c r="N4090" s="11"/>
      <c r="O4090" s="11"/>
    </row>
    <row r="4091" spans="1:15" x14ac:dyDescent="0.35">
      <c r="A4091" s="10" t="str">
        <f t="shared" si="135"/>
        <v>CONSUMO PER CAPITA (kg ó litros por individuo)Sangria de CavaNOROESTE</v>
      </c>
      <c r="B4091" s="10">
        <v>0</v>
      </c>
      <c r="C4091" s="10">
        <v>0</v>
      </c>
      <c r="D4091" s="10" t="s">
        <v>8</v>
      </c>
      <c r="E4091" s="84">
        <v>1.3773887224512855E-2</v>
      </c>
      <c r="F4091" s="84">
        <v>1.27931861028957E-2</v>
      </c>
      <c r="G4091" s="84">
        <v>2.5385786949434015E-2</v>
      </c>
      <c r="H4091" s="11">
        <v>0</v>
      </c>
      <c r="I4091" s="11">
        <v>0</v>
      </c>
      <c r="J4091" s="11">
        <v>0</v>
      </c>
      <c r="K4091" s="11">
        <v>0</v>
      </c>
      <c r="L4091" s="11">
        <v>0</v>
      </c>
      <c r="M4091" s="11">
        <v>0</v>
      </c>
      <c r="N4091" s="11"/>
      <c r="O4091" s="11"/>
    </row>
    <row r="4092" spans="1:15" x14ac:dyDescent="0.35">
      <c r="A4092" s="10" t="str">
        <f t="shared" si="135"/>
        <v>CONSUMO PER CAPITA (kg ó litros por individuo)Sangria de Cava&lt;2MIL</v>
      </c>
      <c r="B4092" s="10">
        <v>0</v>
      </c>
      <c r="C4092" s="10">
        <v>0</v>
      </c>
      <c r="D4092" s="10" t="s">
        <v>9</v>
      </c>
      <c r="E4092" s="84">
        <v>0.17383619058926833</v>
      </c>
      <c r="F4092" s="84">
        <v>0.12856044096104993</v>
      </c>
      <c r="G4092" s="84">
        <v>0.14629404089580261</v>
      </c>
      <c r="H4092" s="11">
        <v>0</v>
      </c>
      <c r="I4092" s="11">
        <v>0</v>
      </c>
      <c r="J4092" s="11">
        <v>0</v>
      </c>
      <c r="K4092" s="11">
        <v>0</v>
      </c>
      <c r="L4092" s="11">
        <v>0</v>
      </c>
      <c r="M4092" s="11">
        <v>0</v>
      </c>
      <c r="N4092" s="11"/>
      <c r="O4092" s="11"/>
    </row>
    <row r="4093" spans="1:15" x14ac:dyDescent="0.35">
      <c r="A4093" s="10" t="str">
        <f t="shared" si="135"/>
        <v>CONSUMO PER CAPITA (kg ó litros por individuo)Sangria de Cava2-5MIL</v>
      </c>
      <c r="B4093" s="10">
        <v>0</v>
      </c>
      <c r="C4093" s="10">
        <v>0</v>
      </c>
      <c r="D4093" s="10" t="s">
        <v>10</v>
      </c>
      <c r="E4093" s="84">
        <v>3.5666552736638865E-2</v>
      </c>
      <c r="F4093" s="84">
        <v>5.2496579814384679E-2</v>
      </c>
      <c r="G4093" s="84">
        <v>6.7239398945341963E-2</v>
      </c>
      <c r="H4093" s="11">
        <v>0</v>
      </c>
      <c r="I4093" s="11">
        <v>0</v>
      </c>
      <c r="J4093" s="11">
        <v>0</v>
      </c>
      <c r="K4093" s="11">
        <v>0</v>
      </c>
      <c r="L4093" s="11">
        <v>0</v>
      </c>
      <c r="M4093" s="11">
        <v>0</v>
      </c>
      <c r="N4093" s="11"/>
      <c r="O4093" s="11"/>
    </row>
    <row r="4094" spans="1:15" x14ac:dyDescent="0.35">
      <c r="A4094" s="10" t="str">
        <f t="shared" si="135"/>
        <v>CONSUMO PER CAPITA (kg ó litros por individuo)Sangria de Cava5-10MIL</v>
      </c>
      <c r="B4094" s="10">
        <v>0</v>
      </c>
      <c r="C4094" s="10">
        <v>0</v>
      </c>
      <c r="D4094" s="10" t="s">
        <v>11</v>
      </c>
      <c r="E4094" s="84">
        <v>2.6946871906637929E-2</v>
      </c>
      <c r="F4094" s="84">
        <v>4.7975211814709193E-2</v>
      </c>
      <c r="G4094" s="84">
        <v>2.2537168099350406E-2</v>
      </c>
      <c r="H4094" s="11">
        <v>0</v>
      </c>
      <c r="I4094" s="11">
        <v>0</v>
      </c>
      <c r="J4094" s="11">
        <v>0</v>
      </c>
      <c r="K4094" s="11">
        <v>0</v>
      </c>
      <c r="L4094" s="11">
        <v>0</v>
      </c>
      <c r="M4094" s="11">
        <v>0</v>
      </c>
      <c r="N4094" s="11"/>
      <c r="O4094" s="11"/>
    </row>
    <row r="4095" spans="1:15" x14ac:dyDescent="0.35">
      <c r="A4095" s="10" t="str">
        <f t="shared" si="135"/>
        <v>CONSUMO PER CAPITA (kg ó litros por individuo)Sangria de Cava10-30MIL</v>
      </c>
      <c r="B4095" s="10">
        <v>0</v>
      </c>
      <c r="C4095" s="10">
        <v>0</v>
      </c>
      <c r="D4095" s="10" t="s">
        <v>12</v>
      </c>
      <c r="E4095" s="84">
        <v>6.20099231728563E-2</v>
      </c>
      <c r="F4095" s="84">
        <v>2.5856886160105359E-2</v>
      </c>
      <c r="G4095" s="84">
        <v>2.1108977670986722E-2</v>
      </c>
      <c r="H4095" s="11">
        <v>0</v>
      </c>
      <c r="I4095" s="11">
        <v>0</v>
      </c>
      <c r="J4095" s="11">
        <v>0</v>
      </c>
      <c r="K4095" s="11">
        <v>0</v>
      </c>
      <c r="L4095" s="11">
        <v>0</v>
      </c>
      <c r="M4095" s="11">
        <v>0</v>
      </c>
      <c r="N4095" s="11"/>
      <c r="O4095" s="11"/>
    </row>
    <row r="4096" spans="1:15" x14ac:dyDescent="0.35">
      <c r="A4096" s="10" t="str">
        <f t="shared" si="135"/>
        <v>CONSUMO PER CAPITA (kg ó litros por individuo)Sangria de Cava30-100MIL</v>
      </c>
      <c r="B4096" s="10">
        <v>0</v>
      </c>
      <c r="C4096" s="10">
        <v>0</v>
      </c>
      <c r="D4096" s="10" t="s">
        <v>13</v>
      </c>
      <c r="E4096" s="84">
        <v>6.0378454011777667E-2</v>
      </c>
      <c r="F4096" s="84">
        <v>8.7168950795530276E-2</v>
      </c>
      <c r="G4096" s="84">
        <v>7.9767166447871143E-2</v>
      </c>
      <c r="H4096" s="11">
        <v>0</v>
      </c>
      <c r="I4096" s="11">
        <v>0</v>
      </c>
      <c r="J4096" s="11">
        <v>0</v>
      </c>
      <c r="K4096" s="11">
        <v>0</v>
      </c>
      <c r="L4096" s="11">
        <v>0</v>
      </c>
      <c r="M4096" s="11">
        <v>0</v>
      </c>
      <c r="N4096" s="11"/>
      <c r="O4096" s="11"/>
    </row>
    <row r="4097" spans="1:15" x14ac:dyDescent="0.35">
      <c r="A4097" s="10" t="str">
        <f t="shared" si="135"/>
        <v>CONSUMO PER CAPITA (kg ó litros por individuo)Sangria de Cava100-200MIL</v>
      </c>
      <c r="B4097" s="10">
        <v>0</v>
      </c>
      <c r="C4097" s="10">
        <v>0</v>
      </c>
      <c r="D4097" s="10" t="s">
        <v>14</v>
      </c>
      <c r="E4097" s="84">
        <v>4.5422862353162195E-2</v>
      </c>
      <c r="F4097" s="84">
        <v>4.9085336377003512E-2</v>
      </c>
      <c r="G4097" s="84">
        <v>3.5223008944956426E-2</v>
      </c>
      <c r="H4097" s="11">
        <v>0</v>
      </c>
      <c r="I4097" s="11">
        <v>0</v>
      </c>
      <c r="J4097" s="11">
        <v>0</v>
      </c>
      <c r="K4097" s="11">
        <v>0</v>
      </c>
      <c r="L4097" s="11">
        <v>0</v>
      </c>
      <c r="M4097" s="11">
        <v>0</v>
      </c>
      <c r="N4097" s="11"/>
      <c r="O4097" s="11"/>
    </row>
    <row r="4098" spans="1:15" x14ac:dyDescent="0.35">
      <c r="A4098" s="10" t="str">
        <f t="shared" si="135"/>
        <v>CONSUMO PER CAPITA (kg ó litros por individuo)Sangria de Cava200-500MIL</v>
      </c>
      <c r="B4098" s="10">
        <v>0</v>
      </c>
      <c r="C4098" s="10">
        <v>0</v>
      </c>
      <c r="D4098" s="10" t="s">
        <v>15</v>
      </c>
      <c r="E4098" s="84">
        <v>0.14197024263882638</v>
      </c>
      <c r="F4098" s="84">
        <v>9.3709170450513954E-2</v>
      </c>
      <c r="G4098" s="84">
        <v>8.3397953290697019E-2</v>
      </c>
      <c r="H4098" s="11">
        <v>0</v>
      </c>
      <c r="I4098" s="11">
        <v>0</v>
      </c>
      <c r="J4098" s="11">
        <v>0</v>
      </c>
      <c r="K4098" s="11">
        <v>0</v>
      </c>
      <c r="L4098" s="11">
        <v>0</v>
      </c>
      <c r="M4098" s="11">
        <v>0</v>
      </c>
      <c r="N4098" s="11"/>
      <c r="O4098" s="11"/>
    </row>
    <row r="4099" spans="1:15" x14ac:dyDescent="0.35">
      <c r="A4099" s="10" t="str">
        <f t="shared" si="135"/>
        <v>CONSUMO PER CAPITA (kg ó litros por individuo)Sangria de Cava&gt;500MIL</v>
      </c>
      <c r="B4099" s="10">
        <v>0</v>
      </c>
      <c r="C4099" s="10">
        <v>0</v>
      </c>
      <c r="D4099" s="10" t="s">
        <v>16</v>
      </c>
      <c r="E4099" s="84">
        <v>3.5794493914308209E-2</v>
      </c>
      <c r="F4099" s="84">
        <v>5.6125106185091915E-2</v>
      </c>
      <c r="G4099" s="84">
        <v>5.274412616791619E-2</v>
      </c>
      <c r="H4099" s="11">
        <v>0</v>
      </c>
      <c r="I4099" s="11">
        <v>0</v>
      </c>
      <c r="J4099" s="11">
        <v>0</v>
      </c>
      <c r="K4099" s="11">
        <v>0</v>
      </c>
      <c r="L4099" s="11">
        <v>0</v>
      </c>
      <c r="M4099" s="11">
        <v>0</v>
      </c>
      <c r="N4099" s="11"/>
      <c r="O4099" s="11"/>
    </row>
    <row r="4100" spans="1:15" x14ac:dyDescent="0.35">
      <c r="A4100" s="10" t="str">
        <f t="shared" si="135"/>
        <v>CONSUMO PER CAPITA (kg ó litros por individuo)Sangria de CavaDE 15 A 19 AÑOS</v>
      </c>
      <c r="B4100" s="10">
        <v>0</v>
      </c>
      <c r="C4100" s="10">
        <v>0</v>
      </c>
      <c r="D4100" s="10" t="s">
        <v>35</v>
      </c>
      <c r="E4100" s="84" t="s">
        <v>213</v>
      </c>
      <c r="F4100" s="84" t="s">
        <v>213</v>
      </c>
      <c r="G4100" s="84">
        <v>1.4482998352378826E-2</v>
      </c>
      <c r="H4100" s="11">
        <v>0</v>
      </c>
      <c r="I4100" s="11">
        <v>0</v>
      </c>
      <c r="J4100" s="11">
        <v>0</v>
      </c>
      <c r="K4100" s="11">
        <v>0</v>
      </c>
      <c r="L4100" s="11">
        <v>0</v>
      </c>
      <c r="M4100" s="11">
        <v>0</v>
      </c>
      <c r="N4100" s="11"/>
      <c r="O4100" s="11"/>
    </row>
    <row r="4101" spans="1:15" x14ac:dyDescent="0.35">
      <c r="A4101" s="10" t="str">
        <f t="shared" si="135"/>
        <v>CONSUMO PER CAPITA (kg ó litros por individuo)Sangria de CavaDE 20 A 24 AÑOS</v>
      </c>
      <c r="B4101" s="10">
        <v>0</v>
      </c>
      <c r="C4101" s="10">
        <v>0</v>
      </c>
      <c r="D4101" s="10" t="s">
        <v>36</v>
      </c>
      <c r="E4101" s="84">
        <v>1.0080208545100682E-2</v>
      </c>
      <c r="F4101" s="84">
        <v>1.1398907907257996E-2</v>
      </c>
      <c r="G4101" s="84">
        <v>3.5315545145194902E-2</v>
      </c>
      <c r="H4101" s="11">
        <v>0</v>
      </c>
      <c r="I4101" s="11">
        <v>0</v>
      </c>
      <c r="J4101" s="11">
        <v>0</v>
      </c>
      <c r="K4101" s="11">
        <v>0</v>
      </c>
      <c r="L4101" s="11">
        <v>0</v>
      </c>
      <c r="M4101" s="11">
        <v>0</v>
      </c>
      <c r="N4101" s="11"/>
      <c r="O4101" s="11"/>
    </row>
    <row r="4102" spans="1:15" x14ac:dyDescent="0.35">
      <c r="A4102" s="10" t="str">
        <f t="shared" si="135"/>
        <v>CONSUMO PER CAPITA (kg ó litros por individuo)Sangria de CavaDE 25 A 34 AÑOS</v>
      </c>
      <c r="B4102" s="10">
        <v>0</v>
      </c>
      <c r="C4102" s="10">
        <v>0</v>
      </c>
      <c r="D4102" s="10" t="s">
        <v>37</v>
      </c>
      <c r="E4102" s="84">
        <v>5.9104053008590139E-2</v>
      </c>
      <c r="F4102" s="84">
        <v>1.8326796871064612E-2</v>
      </c>
      <c r="G4102" s="84">
        <v>5.4079290574576777E-2</v>
      </c>
      <c r="H4102" s="11">
        <v>0</v>
      </c>
      <c r="I4102" s="11">
        <v>0</v>
      </c>
      <c r="J4102" s="11">
        <v>0</v>
      </c>
      <c r="K4102" s="11">
        <v>0</v>
      </c>
      <c r="L4102" s="11">
        <v>0</v>
      </c>
      <c r="M4102" s="11">
        <v>0</v>
      </c>
      <c r="N4102" s="11"/>
      <c r="O4102" s="11"/>
    </row>
    <row r="4103" spans="1:15" x14ac:dyDescent="0.35">
      <c r="A4103" s="10" t="str">
        <f t="shared" si="135"/>
        <v>CONSUMO PER CAPITA (kg ó litros por individuo)Sangria de CavaDE 35 A 49 AÑOS</v>
      </c>
      <c r="B4103" s="10">
        <v>0</v>
      </c>
      <c r="C4103" s="10">
        <v>0</v>
      </c>
      <c r="D4103" s="10" t="s">
        <v>38</v>
      </c>
      <c r="E4103" s="84">
        <v>3.5661328576605554E-2</v>
      </c>
      <c r="F4103" s="84">
        <v>3.4237407712767086E-2</v>
      </c>
      <c r="G4103" s="84">
        <v>1.2509270533760088E-2</v>
      </c>
      <c r="H4103" s="11">
        <v>0</v>
      </c>
      <c r="I4103" s="11">
        <v>0</v>
      </c>
      <c r="J4103" s="11">
        <v>0</v>
      </c>
      <c r="K4103" s="11">
        <v>0</v>
      </c>
      <c r="L4103" s="11">
        <v>0</v>
      </c>
      <c r="M4103" s="11">
        <v>0</v>
      </c>
      <c r="N4103" s="11"/>
      <c r="O4103" s="11"/>
    </row>
    <row r="4104" spans="1:15" x14ac:dyDescent="0.35">
      <c r="A4104" s="10" t="str">
        <f t="shared" si="135"/>
        <v>CONSUMO PER CAPITA (kg ó litros por individuo)Sangria de CavaDE 50 A 59 AÑOS</v>
      </c>
      <c r="B4104" s="10">
        <v>0</v>
      </c>
      <c r="C4104" s="10">
        <v>0</v>
      </c>
      <c r="D4104" s="10" t="s">
        <v>39</v>
      </c>
      <c r="E4104" s="84">
        <v>0.13466523987901116</v>
      </c>
      <c r="F4104" s="84">
        <v>8.8655266599494256E-2</v>
      </c>
      <c r="G4104" s="84">
        <v>7.0020866751914893E-2</v>
      </c>
      <c r="H4104" s="11">
        <v>0</v>
      </c>
      <c r="I4104" s="11">
        <v>0</v>
      </c>
      <c r="J4104" s="11">
        <v>0</v>
      </c>
      <c r="K4104" s="11">
        <v>0</v>
      </c>
      <c r="L4104" s="11">
        <v>0</v>
      </c>
      <c r="M4104" s="11">
        <v>0</v>
      </c>
      <c r="N4104" s="11"/>
      <c r="O4104" s="11"/>
    </row>
    <row r="4105" spans="1:15" x14ac:dyDescent="0.35">
      <c r="A4105" s="10" t="str">
        <f t="shared" si="135"/>
        <v>CONSUMO PER CAPITA (kg ó litros por individuo)Sangria de CavaDE 60 A 75 AÑOS</v>
      </c>
      <c r="B4105" s="10">
        <v>0</v>
      </c>
      <c r="C4105" s="10">
        <v>0</v>
      </c>
      <c r="D4105" s="10" t="s">
        <v>40</v>
      </c>
      <c r="E4105" s="84">
        <v>9.6082301574245355E-2</v>
      </c>
      <c r="F4105" s="84">
        <v>0.14784715782236058</v>
      </c>
      <c r="G4105" s="84">
        <v>0.12922788400865509</v>
      </c>
      <c r="H4105" s="11">
        <v>0</v>
      </c>
      <c r="I4105" s="11">
        <v>0</v>
      </c>
      <c r="J4105" s="11">
        <v>0</v>
      </c>
      <c r="K4105" s="11">
        <v>0</v>
      </c>
      <c r="L4105" s="11">
        <v>0</v>
      </c>
      <c r="M4105" s="11">
        <v>0</v>
      </c>
      <c r="N4105" s="11"/>
      <c r="O4105" s="11"/>
    </row>
    <row r="4106" spans="1:15" x14ac:dyDescent="0.35">
      <c r="A4106" s="10" t="str">
        <f t="shared" si="135"/>
        <v>CONSUMO PER CAPITA (kg ó litros por individuo)Sangria de CavaNIVEL ALTO</v>
      </c>
      <c r="B4106" s="10">
        <v>0</v>
      </c>
      <c r="C4106" s="10">
        <v>0</v>
      </c>
      <c r="D4106" s="10" t="s">
        <v>203</v>
      </c>
      <c r="E4106" s="84">
        <v>6.4011441963759963E-2</v>
      </c>
      <c r="F4106" s="84">
        <v>9.5516989129457691E-2</v>
      </c>
      <c r="G4106" s="84">
        <v>7.3950243331688911E-2</v>
      </c>
      <c r="H4106" s="11">
        <v>0</v>
      </c>
      <c r="I4106" s="11">
        <v>0</v>
      </c>
      <c r="J4106" s="11">
        <v>0</v>
      </c>
      <c r="K4106" s="11">
        <v>0</v>
      </c>
      <c r="L4106" s="11">
        <v>0</v>
      </c>
      <c r="M4106" s="11">
        <v>0</v>
      </c>
      <c r="N4106" s="11"/>
      <c r="O4106" s="11"/>
    </row>
    <row r="4107" spans="1:15" x14ac:dyDescent="0.35">
      <c r="A4107" s="10" t="str">
        <f t="shared" si="135"/>
        <v>CONSUMO PER CAPITA (kg ó litros por individuo)Sangria de CavaNIVEL MEDIO ALTO</v>
      </c>
      <c r="B4107" s="10">
        <v>0</v>
      </c>
      <c r="C4107" s="10">
        <v>0</v>
      </c>
      <c r="D4107" s="10" t="s">
        <v>204</v>
      </c>
      <c r="E4107" s="84">
        <v>3.5488001056635438E-2</v>
      </c>
      <c r="F4107" s="84">
        <v>2.3465499889699527E-2</v>
      </c>
      <c r="G4107" s="84">
        <v>1.5054935485518362E-2</v>
      </c>
      <c r="H4107" s="11">
        <v>0</v>
      </c>
      <c r="I4107" s="11">
        <v>0</v>
      </c>
      <c r="J4107" s="11">
        <v>0</v>
      </c>
      <c r="K4107" s="11">
        <v>0</v>
      </c>
      <c r="L4107" s="11">
        <v>0</v>
      </c>
      <c r="M4107" s="11">
        <v>0</v>
      </c>
      <c r="N4107" s="11"/>
      <c r="O4107" s="11"/>
    </row>
    <row r="4108" spans="1:15" x14ac:dyDescent="0.35">
      <c r="A4108" s="10" t="str">
        <f t="shared" si="135"/>
        <v>CONSUMO PER CAPITA (kg ó litros por individuo)Sangria de CavaNIVEL MEDIO</v>
      </c>
      <c r="B4108" s="10">
        <v>0</v>
      </c>
      <c r="C4108" s="10">
        <v>0</v>
      </c>
      <c r="D4108" s="10" t="s">
        <v>205</v>
      </c>
      <c r="E4108" s="84">
        <v>8.5372170186921406E-2</v>
      </c>
      <c r="F4108" s="84">
        <v>8.0700305061735533E-2</v>
      </c>
      <c r="G4108" s="84">
        <v>8.8428695702815474E-2</v>
      </c>
      <c r="H4108" s="11">
        <v>0</v>
      </c>
      <c r="I4108" s="11">
        <v>0</v>
      </c>
      <c r="J4108" s="11">
        <v>0</v>
      </c>
      <c r="K4108" s="11">
        <v>0</v>
      </c>
      <c r="L4108" s="11">
        <v>0</v>
      </c>
      <c r="M4108" s="11">
        <v>0</v>
      </c>
      <c r="N4108" s="11"/>
      <c r="O4108" s="11"/>
    </row>
    <row r="4109" spans="1:15" x14ac:dyDescent="0.35">
      <c r="A4109" s="10" t="str">
        <f t="shared" si="135"/>
        <v>CONSUMO PER CAPITA (kg ó litros por individuo)Sangria de CavaNIVEL MEDIO BAJO</v>
      </c>
      <c r="B4109" s="10">
        <v>0</v>
      </c>
      <c r="C4109" s="10">
        <v>0</v>
      </c>
      <c r="D4109" s="10" t="s">
        <v>206</v>
      </c>
      <c r="E4109" s="84">
        <v>5.8673285684042849E-2</v>
      </c>
      <c r="F4109" s="84">
        <v>7.1664632180257246E-2</v>
      </c>
      <c r="G4109" s="84">
        <v>4.3870436485611279E-2</v>
      </c>
      <c r="H4109" s="11">
        <v>0</v>
      </c>
      <c r="I4109" s="11">
        <v>0</v>
      </c>
      <c r="J4109" s="11">
        <v>0</v>
      </c>
      <c r="K4109" s="11">
        <v>0</v>
      </c>
      <c r="L4109" s="11">
        <v>0</v>
      </c>
      <c r="M4109" s="11">
        <v>0</v>
      </c>
      <c r="N4109" s="11"/>
      <c r="O4109" s="11"/>
    </row>
    <row r="4110" spans="1:15" x14ac:dyDescent="0.35">
      <c r="A4110" s="10" t="str">
        <f t="shared" si="135"/>
        <v>CONSUMO PER CAPITA (kg ó litros por individuo)Sangria de CavaNIVEL BAJO</v>
      </c>
      <c r="B4110" s="10">
        <v>0</v>
      </c>
      <c r="C4110" s="10">
        <v>0</v>
      </c>
      <c r="D4110" s="10" t="s">
        <v>207</v>
      </c>
      <c r="E4110" s="84">
        <v>8.0822986716480472E-2</v>
      </c>
      <c r="F4110" s="84">
        <v>3.9568156832720448E-2</v>
      </c>
      <c r="G4110" s="84">
        <v>4.9376128987637727E-2</v>
      </c>
      <c r="H4110" s="11">
        <v>0</v>
      </c>
      <c r="I4110" s="11">
        <v>0</v>
      </c>
      <c r="J4110" s="11">
        <v>0</v>
      </c>
      <c r="K4110" s="11">
        <v>0</v>
      </c>
      <c r="L4110" s="11">
        <v>0</v>
      </c>
      <c r="M4110" s="11">
        <v>0</v>
      </c>
      <c r="N4110" s="11"/>
      <c r="O4110" s="11"/>
    </row>
    <row r="4111" spans="1:15" x14ac:dyDescent="0.35">
      <c r="A4111" s="10" t="str">
        <f t="shared" si="135"/>
        <v>CONSUMO PER CAPITA (kg ó litros por individuo)Sangria de CavaHOMBRE</v>
      </c>
      <c r="B4111" s="10">
        <v>0</v>
      </c>
      <c r="C4111" s="10">
        <v>0</v>
      </c>
      <c r="D4111" s="10" t="s">
        <v>17</v>
      </c>
      <c r="E4111" s="84">
        <v>6.8628839444477452E-2</v>
      </c>
      <c r="F4111" s="84">
        <v>5.9339616031250104E-2</v>
      </c>
      <c r="G4111" s="84">
        <v>4.2508975787769909E-2</v>
      </c>
      <c r="H4111" s="11">
        <v>0</v>
      </c>
      <c r="I4111" s="11">
        <v>0</v>
      </c>
      <c r="J4111" s="11">
        <v>0</v>
      </c>
      <c r="K4111" s="11">
        <v>0</v>
      </c>
      <c r="L4111" s="11">
        <v>0</v>
      </c>
      <c r="M4111" s="11">
        <v>0</v>
      </c>
      <c r="N4111" s="11"/>
      <c r="O4111" s="11"/>
    </row>
    <row r="4112" spans="1:15" x14ac:dyDescent="0.35">
      <c r="A4112" s="10" t="str">
        <f t="shared" si="135"/>
        <v>CONSUMO PER CAPITA (kg ó litros por individuo)Sangria de CavaMUJER</v>
      </c>
      <c r="B4112" s="10">
        <v>0</v>
      </c>
      <c r="C4112" s="10">
        <v>0</v>
      </c>
      <c r="D4112" s="10" t="s">
        <v>18</v>
      </c>
      <c r="E4112" s="84">
        <v>6.7480937154283063E-2</v>
      </c>
      <c r="F4112" s="84">
        <v>7.0070032444525338E-2</v>
      </c>
      <c r="G4112" s="84">
        <v>7.4196422321549174E-2</v>
      </c>
      <c r="H4112" s="11">
        <v>0</v>
      </c>
      <c r="I4112" s="11">
        <v>0</v>
      </c>
      <c r="J4112" s="11">
        <v>0</v>
      </c>
      <c r="K4112" s="11">
        <v>0</v>
      </c>
      <c r="L4112" s="11">
        <v>0</v>
      </c>
      <c r="M4112" s="11">
        <v>0</v>
      </c>
      <c r="N4112" s="11"/>
      <c r="O4112" s="11"/>
    </row>
    <row r="4113" spans="1:15" x14ac:dyDescent="0.35">
      <c r="A4113" s="10" t="str">
        <f>$B$3423&amp;$C$4113&amp;D4113</f>
        <v>CONSUMO PER CAPITA (kg ó litros por individuo)CalimochoT.ESPAÑA</v>
      </c>
      <c r="B4113" s="10">
        <v>0</v>
      </c>
      <c r="C4113" s="10" t="s">
        <v>136</v>
      </c>
      <c r="D4113" s="10" t="s">
        <v>32</v>
      </c>
      <c r="E4113" s="84">
        <v>6.906114652148683E-2</v>
      </c>
      <c r="F4113" s="84">
        <v>7.2145356843918013E-2</v>
      </c>
      <c r="G4113" s="84">
        <v>4.7155992345206135E-2</v>
      </c>
      <c r="H4113" s="11">
        <v>0</v>
      </c>
      <c r="I4113" s="11">
        <v>0</v>
      </c>
      <c r="J4113" s="11">
        <v>0</v>
      </c>
      <c r="K4113" s="11">
        <v>0</v>
      </c>
      <c r="L4113" s="11">
        <v>0</v>
      </c>
      <c r="M4113" s="11">
        <v>0</v>
      </c>
      <c r="N4113" s="11"/>
      <c r="O4113" s="11"/>
    </row>
    <row r="4114" spans="1:15" x14ac:dyDescent="0.35">
      <c r="A4114" s="10" t="str">
        <f t="shared" ref="A4114:A4142" si="136">$B$3423&amp;$C$4113&amp;D4114</f>
        <v>CONSUMO PER CAPITA (kg ó litros por individuo)CalimochoBCN AM</v>
      </c>
      <c r="B4114" s="10">
        <v>0</v>
      </c>
      <c r="C4114" s="10">
        <v>0</v>
      </c>
      <c r="D4114" s="10" t="s">
        <v>1</v>
      </c>
      <c r="E4114" s="84">
        <v>1.071389262682162E-2</v>
      </c>
      <c r="F4114" s="84">
        <v>1.4164080627851671E-3</v>
      </c>
      <c r="G4114" s="84" t="s">
        <v>213</v>
      </c>
      <c r="H4114" s="11">
        <v>0</v>
      </c>
      <c r="I4114" s="11">
        <v>0</v>
      </c>
      <c r="J4114" s="11">
        <v>0</v>
      </c>
      <c r="K4114" s="11">
        <v>0</v>
      </c>
      <c r="L4114" s="11">
        <v>0</v>
      </c>
      <c r="M4114" s="11">
        <v>0</v>
      </c>
      <c r="N4114" s="11"/>
      <c r="O4114" s="11"/>
    </row>
    <row r="4115" spans="1:15" x14ac:dyDescent="0.35">
      <c r="A4115" s="10" t="str">
        <f t="shared" si="136"/>
        <v>CONSUMO PER CAPITA (kg ó litros por individuo)CalimochoREST.CAT ARAGON</v>
      </c>
      <c r="B4115" s="10">
        <v>0</v>
      </c>
      <c r="C4115" s="10">
        <v>0</v>
      </c>
      <c r="D4115" s="10" t="s">
        <v>2</v>
      </c>
      <c r="E4115" s="84">
        <v>6.9181692891226026E-2</v>
      </c>
      <c r="F4115" s="84">
        <v>5.1035416866442196E-2</v>
      </c>
      <c r="G4115" s="84">
        <v>6.2133456664521386E-2</v>
      </c>
      <c r="H4115" s="11">
        <v>0</v>
      </c>
      <c r="I4115" s="11">
        <v>0</v>
      </c>
      <c r="J4115" s="11">
        <v>0</v>
      </c>
      <c r="K4115" s="11">
        <v>0</v>
      </c>
      <c r="L4115" s="11">
        <v>0</v>
      </c>
      <c r="M4115" s="11">
        <v>0</v>
      </c>
      <c r="N4115" s="11"/>
      <c r="O4115" s="11"/>
    </row>
    <row r="4116" spans="1:15" x14ac:dyDescent="0.35">
      <c r="A4116" s="10" t="str">
        <f t="shared" si="136"/>
        <v>CONSUMO PER CAPITA (kg ó litros por individuo)CalimochoLEVANTE</v>
      </c>
      <c r="B4116" s="10">
        <v>0</v>
      </c>
      <c r="C4116" s="10">
        <v>0</v>
      </c>
      <c r="D4116" s="10" t="s">
        <v>3</v>
      </c>
      <c r="E4116" s="84">
        <v>9.1494732641807814E-3</v>
      </c>
      <c r="F4116" s="84">
        <v>7.3390241154931138E-3</v>
      </c>
      <c r="G4116" s="84">
        <v>3.8679797856610871E-3</v>
      </c>
      <c r="H4116" s="11">
        <v>0</v>
      </c>
      <c r="I4116" s="11">
        <v>0</v>
      </c>
      <c r="J4116" s="11">
        <v>0</v>
      </c>
      <c r="K4116" s="11">
        <v>0</v>
      </c>
      <c r="L4116" s="11">
        <v>0</v>
      </c>
      <c r="M4116" s="11">
        <v>0</v>
      </c>
      <c r="N4116" s="11"/>
      <c r="O4116" s="11"/>
    </row>
    <row r="4117" spans="1:15" x14ac:dyDescent="0.35">
      <c r="A4117" s="10" t="str">
        <f t="shared" si="136"/>
        <v>CONSUMO PER CAPITA (kg ó litros por individuo)CalimochoANDALUCIA</v>
      </c>
      <c r="B4117" s="10">
        <v>0</v>
      </c>
      <c r="C4117" s="10">
        <v>0</v>
      </c>
      <c r="D4117" s="10" t="s">
        <v>4</v>
      </c>
      <c r="E4117" s="84">
        <v>1.6558359132097232E-3</v>
      </c>
      <c r="F4117" s="84">
        <v>8.7195748322089327E-3</v>
      </c>
      <c r="G4117" s="84">
        <v>6.1181001664484128E-3</v>
      </c>
      <c r="H4117" s="11">
        <v>0</v>
      </c>
      <c r="I4117" s="11">
        <v>0</v>
      </c>
      <c r="J4117" s="11">
        <v>0</v>
      </c>
      <c r="K4117" s="11">
        <v>0</v>
      </c>
      <c r="L4117" s="11">
        <v>0</v>
      </c>
      <c r="M4117" s="11">
        <v>0</v>
      </c>
      <c r="N4117" s="11"/>
      <c r="O4117" s="11"/>
    </row>
    <row r="4118" spans="1:15" x14ac:dyDescent="0.35">
      <c r="A4118" s="10" t="str">
        <f t="shared" si="136"/>
        <v>CONSUMO PER CAPITA (kg ó litros por individuo)CalimochoMDD AM</v>
      </c>
      <c r="B4118" s="10">
        <v>0</v>
      </c>
      <c r="C4118" s="10">
        <v>0</v>
      </c>
      <c r="D4118" s="10" t="s">
        <v>5</v>
      </c>
      <c r="E4118" s="84">
        <v>2.9173888353851023E-2</v>
      </c>
      <c r="F4118" s="84">
        <v>2.3457419163755926E-2</v>
      </c>
      <c r="G4118" s="84">
        <v>1.5807301095322586E-2</v>
      </c>
      <c r="H4118" s="11">
        <v>0</v>
      </c>
      <c r="I4118" s="11">
        <v>0</v>
      </c>
      <c r="J4118" s="11">
        <v>0</v>
      </c>
      <c r="K4118" s="11">
        <v>0</v>
      </c>
      <c r="L4118" s="11">
        <v>0</v>
      </c>
      <c r="M4118" s="11">
        <v>0</v>
      </c>
      <c r="N4118" s="11"/>
      <c r="O4118" s="11"/>
    </row>
    <row r="4119" spans="1:15" x14ac:dyDescent="0.35">
      <c r="A4119" s="10" t="str">
        <f t="shared" si="136"/>
        <v>CONSUMO PER CAPITA (kg ó litros por individuo)CalimochoRTO CENTRO</v>
      </c>
      <c r="B4119" s="10">
        <v>0</v>
      </c>
      <c r="C4119" s="10">
        <v>0</v>
      </c>
      <c r="D4119" s="10" t="s">
        <v>6</v>
      </c>
      <c r="E4119" s="84">
        <v>2.5865682385055787E-2</v>
      </c>
      <c r="F4119" s="84">
        <v>2.1123857001109598E-2</v>
      </c>
      <c r="G4119" s="84">
        <v>1.9241483968503319E-2</v>
      </c>
      <c r="H4119" s="11">
        <v>0</v>
      </c>
      <c r="I4119" s="11">
        <v>0</v>
      </c>
      <c r="J4119" s="11">
        <v>0</v>
      </c>
      <c r="K4119" s="11">
        <v>0</v>
      </c>
      <c r="L4119" s="11">
        <v>0</v>
      </c>
      <c r="M4119" s="11">
        <v>0</v>
      </c>
      <c r="N4119" s="11"/>
      <c r="O4119" s="11"/>
    </row>
    <row r="4120" spans="1:15" x14ac:dyDescent="0.35">
      <c r="A4120" s="10" t="str">
        <f t="shared" si="136"/>
        <v>CONSUMO PER CAPITA (kg ó litros por individuo)CalimochoNORTE-CENTRO</v>
      </c>
      <c r="B4120" s="10">
        <v>0</v>
      </c>
      <c r="C4120" s="10">
        <v>0</v>
      </c>
      <c r="D4120" s="10" t="s">
        <v>7</v>
      </c>
      <c r="E4120" s="84">
        <v>0.52128932015384677</v>
      </c>
      <c r="F4120" s="84">
        <v>0.52877143298520646</v>
      </c>
      <c r="G4120" s="84">
        <v>0.33907569124641701</v>
      </c>
      <c r="H4120" s="11">
        <v>0</v>
      </c>
      <c r="I4120" s="11">
        <v>0</v>
      </c>
      <c r="J4120" s="11">
        <v>0</v>
      </c>
      <c r="K4120" s="11">
        <v>0</v>
      </c>
      <c r="L4120" s="11">
        <v>0</v>
      </c>
      <c r="M4120" s="11">
        <v>0</v>
      </c>
      <c r="N4120" s="11"/>
      <c r="O4120" s="11"/>
    </row>
    <row r="4121" spans="1:15" x14ac:dyDescent="0.35">
      <c r="A4121" s="10" t="str">
        <f t="shared" si="136"/>
        <v>CONSUMO PER CAPITA (kg ó litros por individuo)CalimochoNOROESTE</v>
      </c>
      <c r="B4121" s="10">
        <v>0</v>
      </c>
      <c r="C4121" s="10">
        <v>0</v>
      </c>
      <c r="D4121" s="10" t="s">
        <v>8</v>
      </c>
      <c r="E4121" s="84">
        <v>1.8698370372527976E-2</v>
      </c>
      <c r="F4121" s="84">
        <v>8.4653919980056141E-2</v>
      </c>
      <c r="G4121" s="84">
        <v>1.6649638559001926E-2</v>
      </c>
      <c r="H4121" s="11">
        <v>0</v>
      </c>
      <c r="I4121" s="11">
        <v>0</v>
      </c>
      <c r="J4121" s="11">
        <v>0</v>
      </c>
      <c r="K4121" s="11">
        <v>0</v>
      </c>
      <c r="L4121" s="11">
        <v>0</v>
      </c>
      <c r="M4121" s="11">
        <v>0</v>
      </c>
      <c r="N4121" s="11"/>
      <c r="O4121" s="11"/>
    </row>
    <row r="4122" spans="1:15" x14ac:dyDescent="0.35">
      <c r="A4122" s="10" t="str">
        <f t="shared" si="136"/>
        <v>CONSUMO PER CAPITA (kg ó litros por individuo)Calimocho&lt;2MIL</v>
      </c>
      <c r="B4122" s="10">
        <v>0</v>
      </c>
      <c r="C4122" s="10">
        <v>0</v>
      </c>
      <c r="D4122" s="10" t="s">
        <v>9</v>
      </c>
      <c r="E4122" s="84">
        <v>8.111286077563841E-2</v>
      </c>
      <c r="F4122" s="84">
        <v>4.4903973734923948E-2</v>
      </c>
      <c r="G4122" s="84">
        <v>6.1347226497711703E-2</v>
      </c>
      <c r="H4122" s="11">
        <v>0</v>
      </c>
      <c r="I4122" s="11">
        <v>0</v>
      </c>
      <c r="J4122" s="11">
        <v>0</v>
      </c>
      <c r="K4122" s="11">
        <v>0</v>
      </c>
      <c r="L4122" s="11">
        <v>0</v>
      </c>
      <c r="M4122" s="11">
        <v>0</v>
      </c>
      <c r="N4122" s="11"/>
      <c r="O4122" s="11"/>
    </row>
    <row r="4123" spans="1:15" x14ac:dyDescent="0.35">
      <c r="A4123" s="10" t="str">
        <f t="shared" si="136"/>
        <v>CONSUMO PER CAPITA (kg ó litros por individuo)Calimocho2-5MIL</v>
      </c>
      <c r="B4123" s="10">
        <v>0</v>
      </c>
      <c r="C4123" s="10">
        <v>0</v>
      </c>
      <c r="D4123" s="10" t="s">
        <v>10</v>
      </c>
      <c r="E4123" s="84">
        <v>2.0077455389983897E-2</v>
      </c>
      <c r="F4123" s="84">
        <v>5.7492781416580221E-2</v>
      </c>
      <c r="G4123" s="84">
        <v>3.7170973049547709E-2</v>
      </c>
      <c r="H4123" s="11">
        <v>0</v>
      </c>
      <c r="I4123" s="11">
        <v>0</v>
      </c>
      <c r="J4123" s="11">
        <v>0</v>
      </c>
      <c r="K4123" s="11">
        <v>0</v>
      </c>
      <c r="L4123" s="11">
        <v>0</v>
      </c>
      <c r="M4123" s="11">
        <v>0</v>
      </c>
      <c r="N4123" s="11"/>
      <c r="O4123" s="11"/>
    </row>
    <row r="4124" spans="1:15" x14ac:dyDescent="0.35">
      <c r="A4124" s="10" t="str">
        <f t="shared" si="136"/>
        <v>CONSUMO PER CAPITA (kg ó litros por individuo)Calimocho5-10MIL</v>
      </c>
      <c r="B4124" s="10">
        <v>0</v>
      </c>
      <c r="C4124" s="10">
        <v>0</v>
      </c>
      <c r="D4124" s="10" t="s">
        <v>11</v>
      </c>
      <c r="E4124" s="84">
        <v>6.0788252185271327E-2</v>
      </c>
      <c r="F4124" s="84">
        <v>6.6243562004422163E-2</v>
      </c>
      <c r="G4124" s="84">
        <v>3.8081852095856655E-2</v>
      </c>
      <c r="H4124" s="11">
        <v>0</v>
      </c>
      <c r="I4124" s="11">
        <v>0</v>
      </c>
      <c r="J4124" s="11">
        <v>0</v>
      </c>
      <c r="K4124" s="11">
        <v>0</v>
      </c>
      <c r="L4124" s="11">
        <v>0</v>
      </c>
      <c r="M4124" s="11">
        <v>0</v>
      </c>
      <c r="N4124" s="11"/>
      <c r="O4124" s="11"/>
    </row>
    <row r="4125" spans="1:15" x14ac:dyDescent="0.35">
      <c r="A4125" s="10" t="str">
        <f t="shared" si="136"/>
        <v>CONSUMO PER CAPITA (kg ó litros por individuo)Calimocho10-30MIL</v>
      </c>
      <c r="B4125" s="10">
        <v>0</v>
      </c>
      <c r="C4125" s="10">
        <v>0</v>
      </c>
      <c r="D4125" s="10" t="s">
        <v>12</v>
      </c>
      <c r="E4125" s="84">
        <v>4.4280394332831353E-2</v>
      </c>
      <c r="F4125" s="84">
        <v>5.5800777483497238E-2</v>
      </c>
      <c r="G4125" s="84">
        <v>4.2009472728122228E-2</v>
      </c>
      <c r="H4125" s="11">
        <v>0</v>
      </c>
      <c r="I4125" s="11">
        <v>0</v>
      </c>
      <c r="J4125" s="11">
        <v>0</v>
      </c>
      <c r="K4125" s="11">
        <v>0</v>
      </c>
      <c r="L4125" s="11">
        <v>0</v>
      </c>
      <c r="M4125" s="11">
        <v>0</v>
      </c>
      <c r="N4125" s="11"/>
      <c r="O4125" s="11"/>
    </row>
    <row r="4126" spans="1:15" x14ac:dyDescent="0.35">
      <c r="A4126" s="10" t="str">
        <f t="shared" si="136"/>
        <v>CONSUMO PER CAPITA (kg ó litros por individuo)Calimocho30-100MIL</v>
      </c>
      <c r="B4126" s="10">
        <v>0</v>
      </c>
      <c r="C4126" s="10">
        <v>0</v>
      </c>
      <c r="D4126" s="10" t="s">
        <v>13</v>
      </c>
      <c r="E4126" s="84">
        <v>6.7312024506131718E-2</v>
      </c>
      <c r="F4126" s="84">
        <v>6.7817885490158838E-2</v>
      </c>
      <c r="G4126" s="84">
        <v>3.233246979624859E-2</v>
      </c>
      <c r="H4126" s="11">
        <v>0</v>
      </c>
      <c r="I4126" s="11">
        <v>0</v>
      </c>
      <c r="J4126" s="11">
        <v>0</v>
      </c>
      <c r="K4126" s="11">
        <v>0</v>
      </c>
      <c r="L4126" s="11">
        <v>0</v>
      </c>
      <c r="M4126" s="11">
        <v>0</v>
      </c>
      <c r="N4126" s="11"/>
      <c r="O4126" s="11"/>
    </row>
    <row r="4127" spans="1:15" x14ac:dyDescent="0.35">
      <c r="A4127" s="10" t="str">
        <f t="shared" si="136"/>
        <v>CONSUMO PER CAPITA (kg ó litros por individuo)Calimocho100-200MIL</v>
      </c>
      <c r="B4127" s="10">
        <v>0</v>
      </c>
      <c r="C4127" s="10">
        <v>0</v>
      </c>
      <c r="D4127" s="10" t="s">
        <v>14</v>
      </c>
      <c r="E4127" s="84">
        <v>0.17106379552692208</v>
      </c>
      <c r="F4127" s="84">
        <v>0.19501162710754968</v>
      </c>
      <c r="G4127" s="84">
        <v>8.292025023094883E-2</v>
      </c>
      <c r="H4127" s="11">
        <v>0</v>
      </c>
      <c r="I4127" s="11">
        <v>0</v>
      </c>
      <c r="J4127" s="11">
        <v>0</v>
      </c>
      <c r="K4127" s="11">
        <v>0</v>
      </c>
      <c r="L4127" s="11">
        <v>0</v>
      </c>
      <c r="M4127" s="11">
        <v>0</v>
      </c>
      <c r="N4127" s="11"/>
      <c r="O4127" s="11"/>
    </row>
    <row r="4128" spans="1:15" x14ac:dyDescent="0.35">
      <c r="A4128" s="10" t="str">
        <f t="shared" si="136"/>
        <v>CONSUMO PER CAPITA (kg ó litros por individuo)Calimocho200-500MIL</v>
      </c>
      <c r="B4128" s="10">
        <v>0</v>
      </c>
      <c r="C4128" s="10">
        <v>0</v>
      </c>
      <c r="D4128" s="10" t="s">
        <v>15</v>
      </c>
      <c r="E4128" s="84">
        <v>6.4693129504444391E-2</v>
      </c>
      <c r="F4128" s="84">
        <v>6.8493042811769878E-2</v>
      </c>
      <c r="G4128" s="84">
        <v>5.4680575332449154E-2</v>
      </c>
      <c r="H4128" s="11">
        <v>0</v>
      </c>
      <c r="I4128" s="11">
        <v>0</v>
      </c>
      <c r="J4128" s="11">
        <v>0</v>
      </c>
      <c r="K4128" s="11">
        <v>0</v>
      </c>
      <c r="L4128" s="11">
        <v>0</v>
      </c>
      <c r="M4128" s="11">
        <v>0</v>
      </c>
      <c r="N4128" s="11"/>
      <c r="O4128" s="11"/>
    </row>
    <row r="4129" spans="1:15" x14ac:dyDescent="0.35">
      <c r="A4129" s="10" t="str">
        <f t="shared" si="136"/>
        <v>CONSUMO PER CAPITA (kg ó litros por individuo)Calimocho&gt;500MIL</v>
      </c>
      <c r="B4129" s="10">
        <v>0</v>
      </c>
      <c r="C4129" s="10">
        <v>0</v>
      </c>
      <c r="D4129" s="10" t="s">
        <v>16</v>
      </c>
      <c r="E4129" s="84">
        <v>6.0078753714208379E-2</v>
      </c>
      <c r="F4129" s="84">
        <v>4.3943582332865043E-2</v>
      </c>
      <c r="G4129" s="84">
        <v>4.6524700513565373E-2</v>
      </c>
      <c r="H4129" s="11">
        <v>0</v>
      </c>
      <c r="I4129" s="11">
        <v>0</v>
      </c>
      <c r="J4129" s="11">
        <v>0</v>
      </c>
      <c r="K4129" s="11">
        <v>0</v>
      </c>
      <c r="L4129" s="11">
        <v>0</v>
      </c>
      <c r="M4129" s="11">
        <v>0</v>
      </c>
      <c r="N4129" s="11"/>
      <c r="O4129" s="11"/>
    </row>
    <row r="4130" spans="1:15" x14ac:dyDescent="0.35">
      <c r="A4130" s="10" t="str">
        <f t="shared" si="136"/>
        <v>CONSUMO PER CAPITA (kg ó litros por individuo)CalimochoDE 15 A 19 AÑOS</v>
      </c>
      <c r="B4130" s="10">
        <v>0</v>
      </c>
      <c r="C4130" s="10">
        <v>0</v>
      </c>
      <c r="D4130" s="10" t="s">
        <v>35</v>
      </c>
      <c r="E4130" s="84">
        <v>2.2036861487708396E-2</v>
      </c>
      <c r="F4130" s="84">
        <v>3.3292607156298983E-2</v>
      </c>
      <c r="G4130" s="84" t="s">
        <v>213</v>
      </c>
      <c r="H4130" s="11">
        <v>0</v>
      </c>
      <c r="I4130" s="11">
        <v>0</v>
      </c>
      <c r="J4130" s="11">
        <v>0</v>
      </c>
      <c r="K4130" s="11">
        <v>0</v>
      </c>
      <c r="L4130" s="11">
        <v>0</v>
      </c>
      <c r="M4130" s="11">
        <v>0</v>
      </c>
      <c r="N4130" s="11"/>
      <c r="O4130" s="11"/>
    </row>
    <row r="4131" spans="1:15" x14ac:dyDescent="0.35">
      <c r="A4131" s="10" t="str">
        <f t="shared" si="136"/>
        <v>CONSUMO PER CAPITA (kg ó litros por individuo)CalimochoDE 20 A 24 AÑOS</v>
      </c>
      <c r="B4131" s="10">
        <v>0</v>
      </c>
      <c r="C4131" s="10">
        <v>0</v>
      </c>
      <c r="D4131" s="10" t="s">
        <v>36</v>
      </c>
      <c r="E4131" s="84">
        <v>1.9047299965578014E-2</v>
      </c>
      <c r="F4131" s="84">
        <v>5.140211110487556E-2</v>
      </c>
      <c r="G4131" s="84">
        <v>2.7433543569853863E-2</v>
      </c>
      <c r="H4131" s="11">
        <v>0</v>
      </c>
      <c r="I4131" s="11">
        <v>0</v>
      </c>
      <c r="J4131" s="11">
        <v>0</v>
      </c>
      <c r="K4131" s="11">
        <v>0</v>
      </c>
      <c r="L4131" s="11">
        <v>0</v>
      </c>
      <c r="M4131" s="11">
        <v>0</v>
      </c>
      <c r="N4131" s="11"/>
      <c r="O4131" s="11"/>
    </row>
    <row r="4132" spans="1:15" x14ac:dyDescent="0.35">
      <c r="A4132" s="10" t="str">
        <f t="shared" si="136"/>
        <v>CONSUMO PER CAPITA (kg ó litros por individuo)CalimochoDE 25 A 34 AÑOS</v>
      </c>
      <c r="B4132" s="10">
        <v>0</v>
      </c>
      <c r="C4132" s="10">
        <v>0</v>
      </c>
      <c r="D4132" s="10" t="s">
        <v>37</v>
      </c>
      <c r="E4132" s="84">
        <v>6.6337646468759767E-2</v>
      </c>
      <c r="F4132" s="84">
        <v>6.6727566677591985E-2</v>
      </c>
      <c r="G4132" s="84">
        <v>4.9131504705645319E-2</v>
      </c>
      <c r="H4132" s="11">
        <v>0</v>
      </c>
      <c r="I4132" s="11">
        <v>0</v>
      </c>
      <c r="J4132" s="11">
        <v>0</v>
      </c>
      <c r="K4132" s="11">
        <v>0</v>
      </c>
      <c r="L4132" s="11">
        <v>0</v>
      </c>
      <c r="M4132" s="11">
        <v>0</v>
      </c>
      <c r="N4132" s="11"/>
      <c r="O4132" s="11"/>
    </row>
    <row r="4133" spans="1:15" x14ac:dyDescent="0.35">
      <c r="A4133" s="10" t="str">
        <f t="shared" si="136"/>
        <v>CONSUMO PER CAPITA (kg ó litros por individuo)CalimochoDE 35 A 49 AÑOS</v>
      </c>
      <c r="B4133" s="10">
        <v>0</v>
      </c>
      <c r="C4133" s="10">
        <v>0</v>
      </c>
      <c r="D4133" s="10" t="s">
        <v>38</v>
      </c>
      <c r="E4133" s="84">
        <v>0.10940240569372503</v>
      </c>
      <c r="F4133" s="84">
        <v>9.3692033751619538E-2</v>
      </c>
      <c r="G4133" s="84">
        <v>6.9735712023010391E-2</v>
      </c>
      <c r="H4133" s="11">
        <v>0</v>
      </c>
      <c r="I4133" s="11">
        <v>0</v>
      </c>
      <c r="J4133" s="11">
        <v>0</v>
      </c>
      <c r="K4133" s="11">
        <v>0</v>
      </c>
      <c r="L4133" s="11">
        <v>0</v>
      </c>
      <c r="M4133" s="11">
        <v>0</v>
      </c>
      <c r="N4133" s="11"/>
      <c r="O4133" s="11"/>
    </row>
    <row r="4134" spans="1:15" x14ac:dyDescent="0.35">
      <c r="A4134" s="10" t="str">
        <f t="shared" si="136"/>
        <v>CONSUMO PER CAPITA (kg ó litros por individuo)CalimochoDE 50 A 59 AÑOS</v>
      </c>
      <c r="B4134" s="10">
        <v>0</v>
      </c>
      <c r="C4134" s="10">
        <v>0</v>
      </c>
      <c r="D4134" s="10" t="s">
        <v>39</v>
      </c>
      <c r="E4134" s="84">
        <v>0.10016524636902496</v>
      </c>
      <c r="F4134" s="84">
        <v>0.10172928200460375</v>
      </c>
      <c r="G4134" s="84">
        <v>6.1123929760176124E-2</v>
      </c>
      <c r="H4134" s="11">
        <v>0</v>
      </c>
      <c r="I4134" s="11">
        <v>0</v>
      </c>
      <c r="J4134" s="11">
        <v>0</v>
      </c>
      <c r="K4134" s="11">
        <v>0</v>
      </c>
      <c r="L4134" s="11">
        <v>0</v>
      </c>
      <c r="M4134" s="11">
        <v>0</v>
      </c>
    </row>
    <row r="4135" spans="1:15" x14ac:dyDescent="0.35">
      <c r="A4135" s="10" t="str">
        <f t="shared" si="136"/>
        <v>CONSUMO PER CAPITA (kg ó litros por individuo)CalimochoDE 60 A 75 AÑOS</v>
      </c>
      <c r="B4135" s="10">
        <v>0</v>
      </c>
      <c r="C4135" s="10">
        <v>0</v>
      </c>
      <c r="D4135" s="10" t="s">
        <v>40</v>
      </c>
      <c r="E4135" s="84">
        <v>1.8007844382531973E-2</v>
      </c>
      <c r="F4135" s="84">
        <v>3.9568369725591586E-2</v>
      </c>
      <c r="G4135" s="84">
        <v>2.5469465010636013E-2</v>
      </c>
      <c r="H4135" s="11">
        <v>0</v>
      </c>
      <c r="I4135" s="11">
        <v>0</v>
      </c>
      <c r="J4135" s="11">
        <v>0</v>
      </c>
      <c r="K4135" s="11">
        <v>0</v>
      </c>
      <c r="L4135" s="11">
        <v>0</v>
      </c>
      <c r="M4135" s="11">
        <v>0</v>
      </c>
    </row>
    <row r="4136" spans="1:15" x14ac:dyDescent="0.35">
      <c r="A4136" s="10" t="str">
        <f t="shared" si="136"/>
        <v>CONSUMO PER CAPITA (kg ó litros por individuo)CalimochoNIVEL ALTO</v>
      </c>
      <c r="B4136" s="10">
        <v>0</v>
      </c>
      <c r="C4136" s="10">
        <v>0</v>
      </c>
      <c r="D4136" s="10" t="s">
        <v>203</v>
      </c>
      <c r="E4136" s="84">
        <v>7.1553998951664435E-2</v>
      </c>
      <c r="F4136" s="84">
        <v>9.0384773902946997E-2</v>
      </c>
      <c r="G4136" s="84">
        <v>5.0102594848348912E-2</v>
      </c>
      <c r="H4136" s="11">
        <v>0</v>
      </c>
      <c r="I4136" s="11">
        <v>0</v>
      </c>
      <c r="J4136" s="11">
        <v>0</v>
      </c>
      <c r="K4136" s="11">
        <v>0</v>
      </c>
      <c r="L4136" s="11">
        <v>0</v>
      </c>
      <c r="M4136" s="11">
        <v>0</v>
      </c>
    </row>
    <row r="4137" spans="1:15" x14ac:dyDescent="0.35">
      <c r="A4137" s="10" t="str">
        <f t="shared" si="136"/>
        <v>CONSUMO PER CAPITA (kg ó litros por individuo)CalimochoNIVEL MEDIO ALTO</v>
      </c>
      <c r="B4137" s="10">
        <v>0</v>
      </c>
      <c r="C4137" s="10">
        <v>0</v>
      </c>
      <c r="D4137" s="10" t="s">
        <v>204</v>
      </c>
      <c r="E4137" s="84">
        <v>8.2035996374634684E-2</v>
      </c>
      <c r="F4137" s="84">
        <v>6.4995278202888807E-2</v>
      </c>
      <c r="G4137" s="84">
        <v>5.2745050220360148E-2</v>
      </c>
      <c r="H4137" s="11">
        <v>0</v>
      </c>
      <c r="I4137" s="11">
        <v>0</v>
      </c>
      <c r="J4137" s="11">
        <v>0</v>
      </c>
      <c r="K4137" s="11">
        <v>0</v>
      </c>
      <c r="L4137" s="11">
        <v>0</v>
      </c>
      <c r="M4137" s="11">
        <v>0</v>
      </c>
    </row>
    <row r="4138" spans="1:15" x14ac:dyDescent="0.35">
      <c r="A4138" s="10" t="str">
        <f t="shared" si="136"/>
        <v>CONSUMO PER CAPITA (kg ó litros por individuo)CalimochoNIVEL MEDIO</v>
      </c>
      <c r="B4138" s="10">
        <v>0</v>
      </c>
      <c r="C4138" s="10">
        <v>0</v>
      </c>
      <c r="D4138" s="10" t="s">
        <v>205</v>
      </c>
      <c r="E4138" s="84">
        <v>3.3967992792458782E-2</v>
      </c>
      <c r="F4138" s="84">
        <v>3.0166000297814549E-2</v>
      </c>
      <c r="G4138" s="84">
        <v>3.6865294496854814E-2</v>
      </c>
      <c r="H4138" s="11">
        <v>0</v>
      </c>
      <c r="I4138" s="11">
        <v>0</v>
      </c>
      <c r="J4138" s="11">
        <v>0</v>
      </c>
      <c r="K4138" s="11">
        <v>0</v>
      </c>
      <c r="L4138" s="11">
        <v>0</v>
      </c>
      <c r="M4138" s="11">
        <v>0</v>
      </c>
    </row>
    <row r="4139" spans="1:15" x14ac:dyDescent="0.35">
      <c r="A4139" s="10" t="str">
        <f t="shared" si="136"/>
        <v>CONSUMO PER CAPITA (kg ó litros por individuo)CalimochoNIVEL MEDIO BAJO</v>
      </c>
      <c r="B4139" s="10">
        <v>0</v>
      </c>
      <c r="C4139" s="10">
        <v>0</v>
      </c>
      <c r="D4139" s="10" t="s">
        <v>206</v>
      </c>
      <c r="E4139" s="84">
        <v>0.10221241439992769</v>
      </c>
      <c r="F4139" s="84">
        <v>0.11157745725464553</v>
      </c>
      <c r="G4139" s="84">
        <v>4.8967848065611205E-2</v>
      </c>
      <c r="H4139" s="11">
        <v>0</v>
      </c>
      <c r="I4139" s="11">
        <v>0</v>
      </c>
      <c r="J4139" s="11">
        <v>0</v>
      </c>
      <c r="K4139" s="11">
        <v>0</v>
      </c>
      <c r="L4139" s="11">
        <v>0</v>
      </c>
      <c r="M4139" s="11">
        <v>0</v>
      </c>
    </row>
    <row r="4140" spans="1:15" x14ac:dyDescent="0.35">
      <c r="A4140" s="10" t="str">
        <f t="shared" si="136"/>
        <v>CONSUMO PER CAPITA (kg ó litros por individuo)CalimochoNIVEL BAJO</v>
      </c>
      <c r="B4140" s="10">
        <v>0</v>
      </c>
      <c r="C4140" s="10">
        <v>0</v>
      </c>
      <c r="D4140" s="10" t="s">
        <v>207</v>
      </c>
      <c r="E4140" s="84">
        <v>7.4734858659437811E-2</v>
      </c>
      <c r="F4140" s="84">
        <v>7.9134664832322427E-2</v>
      </c>
      <c r="G4140" s="84">
        <v>5.0710778211208236E-2</v>
      </c>
      <c r="H4140" s="11">
        <v>0</v>
      </c>
      <c r="I4140" s="11">
        <v>0</v>
      </c>
      <c r="J4140" s="11">
        <v>0</v>
      </c>
      <c r="K4140" s="11">
        <v>0</v>
      </c>
      <c r="L4140" s="11">
        <v>0</v>
      </c>
      <c r="M4140" s="11">
        <v>0</v>
      </c>
    </row>
    <row r="4141" spans="1:15" x14ac:dyDescent="0.35">
      <c r="A4141" s="10" t="str">
        <f t="shared" si="136"/>
        <v>CONSUMO PER CAPITA (kg ó litros por individuo)CalimochoHOMBRE</v>
      </c>
      <c r="B4141" s="10">
        <v>0</v>
      </c>
      <c r="C4141" s="10">
        <v>0</v>
      </c>
      <c r="D4141" s="10" t="s">
        <v>17</v>
      </c>
      <c r="E4141" s="84">
        <v>6.3238637062327269E-2</v>
      </c>
      <c r="F4141" s="84">
        <v>8.3712213093402627E-2</v>
      </c>
      <c r="G4141" s="84">
        <v>4.1895287147945201E-2</v>
      </c>
      <c r="H4141" s="11">
        <v>0</v>
      </c>
      <c r="I4141" s="11">
        <v>0</v>
      </c>
      <c r="J4141" s="11">
        <v>0</v>
      </c>
      <c r="K4141" s="11">
        <v>0</v>
      </c>
      <c r="L4141" s="11">
        <v>0</v>
      </c>
      <c r="M4141" s="11">
        <v>0</v>
      </c>
    </row>
    <row r="4142" spans="1:15" x14ac:dyDescent="0.35">
      <c r="A4142" s="10" t="str">
        <f t="shared" si="136"/>
        <v>CONSUMO PER CAPITA (kg ó litros por individuo)CalimochoMUJER</v>
      </c>
      <c r="B4142" s="10">
        <v>0</v>
      </c>
      <c r="C4142" s="10">
        <v>0</v>
      </c>
      <c r="D4142" s="10" t="s">
        <v>18</v>
      </c>
      <c r="E4142" s="84">
        <v>7.4823541115558181E-2</v>
      </c>
      <c r="F4142" s="84">
        <v>6.0716392276682782E-2</v>
      </c>
      <c r="G4142" s="84">
        <v>5.2349165006819548E-2</v>
      </c>
      <c r="H4142" s="11">
        <v>0</v>
      </c>
      <c r="I4142" s="11">
        <v>0</v>
      </c>
      <c r="J4142" s="11">
        <v>0</v>
      </c>
      <c r="K4142" s="11">
        <v>0</v>
      </c>
      <c r="L4142" s="11">
        <v>0</v>
      </c>
      <c r="M4142" s="11">
        <v>0</v>
      </c>
    </row>
    <row r="4143" spans="1:15" x14ac:dyDescent="0.35">
      <c r="A4143" s="10" t="str">
        <f>$B$3423&amp;$C$4143&amp;D4143</f>
        <v>CONSUMO PER CAPITA (kg ó litros por individuo)RebujitoT.ESPAÑA</v>
      </c>
      <c r="B4143" s="10">
        <v>0</v>
      </c>
      <c r="C4143" s="10" t="s">
        <v>170</v>
      </c>
      <c r="D4143" s="10" t="s">
        <v>32</v>
      </c>
      <c r="E4143" s="84">
        <v>2.3903443212752E-2</v>
      </c>
      <c r="F4143" s="84">
        <v>2.3166792989406666E-2</v>
      </c>
      <c r="G4143" s="84">
        <v>2.0379436554854854E-2</v>
      </c>
      <c r="H4143" s="11">
        <v>0</v>
      </c>
      <c r="I4143" s="11">
        <v>0</v>
      </c>
      <c r="J4143" s="11">
        <v>0</v>
      </c>
      <c r="K4143" s="11">
        <v>0</v>
      </c>
      <c r="L4143" s="11">
        <v>0</v>
      </c>
      <c r="M4143" s="11">
        <v>0</v>
      </c>
    </row>
    <row r="4144" spans="1:15" x14ac:dyDescent="0.35">
      <c r="A4144" s="10" t="str">
        <f t="shared" ref="A4144:A4172" si="137">$B$3423&amp;$C$4143&amp;D4144</f>
        <v>CONSUMO PER CAPITA (kg ó litros por individuo)RebujitoBCN AM</v>
      </c>
      <c r="B4144" s="10">
        <v>0</v>
      </c>
      <c r="C4144" s="10">
        <v>0</v>
      </c>
      <c r="D4144" s="10" t="s">
        <v>1</v>
      </c>
      <c r="E4144" s="84" t="s">
        <v>213</v>
      </c>
      <c r="F4144" s="84">
        <v>7.7638166231834506E-4</v>
      </c>
      <c r="G4144" s="84">
        <v>5.234767960731951E-3</v>
      </c>
      <c r="H4144" s="11">
        <v>0</v>
      </c>
      <c r="I4144" s="11">
        <v>0</v>
      </c>
      <c r="J4144" s="11">
        <v>0</v>
      </c>
      <c r="K4144" s="11">
        <v>0</v>
      </c>
      <c r="L4144" s="11">
        <v>0</v>
      </c>
      <c r="M4144" s="11">
        <v>0</v>
      </c>
    </row>
    <row r="4145" spans="1:13" x14ac:dyDescent="0.35">
      <c r="A4145" s="10" t="str">
        <f t="shared" si="137"/>
        <v>CONSUMO PER CAPITA (kg ó litros por individuo)RebujitoREST.CAT ARAGON</v>
      </c>
      <c r="B4145" s="10">
        <v>0</v>
      </c>
      <c r="C4145" s="10">
        <v>0</v>
      </c>
      <c r="D4145" s="10" t="s">
        <v>2</v>
      </c>
      <c r="E4145" s="84">
        <v>3.5811369797292698E-4</v>
      </c>
      <c r="F4145" s="84">
        <v>7.7548271705582998E-3</v>
      </c>
      <c r="G4145" s="84">
        <v>5.64178776298448E-3</v>
      </c>
      <c r="H4145" s="11">
        <v>0</v>
      </c>
      <c r="I4145" s="11">
        <v>0</v>
      </c>
      <c r="J4145" s="11">
        <v>0</v>
      </c>
      <c r="K4145" s="11">
        <v>0</v>
      </c>
      <c r="L4145" s="11">
        <v>0</v>
      </c>
      <c r="M4145" s="11">
        <v>0</v>
      </c>
    </row>
    <row r="4146" spans="1:13" x14ac:dyDescent="0.35">
      <c r="A4146" s="10" t="str">
        <f t="shared" si="137"/>
        <v>CONSUMO PER CAPITA (kg ó litros por individuo)RebujitoLEVANTE</v>
      </c>
      <c r="B4146" s="10">
        <v>0</v>
      </c>
      <c r="C4146" s="10">
        <v>0</v>
      </c>
      <c r="D4146" s="10" t="s">
        <v>3</v>
      </c>
      <c r="E4146" s="84">
        <v>2.6463225810216288E-3</v>
      </c>
      <c r="F4146" s="84">
        <v>1.9920439567520254E-4</v>
      </c>
      <c r="G4146" s="84">
        <v>1.6189552733114477E-3</v>
      </c>
      <c r="H4146" s="11">
        <v>0</v>
      </c>
      <c r="I4146" s="11">
        <v>0</v>
      </c>
      <c r="J4146" s="11">
        <v>0</v>
      </c>
      <c r="K4146" s="11">
        <v>0</v>
      </c>
      <c r="L4146" s="11">
        <v>0</v>
      </c>
      <c r="M4146" s="11">
        <v>0</v>
      </c>
    </row>
    <row r="4147" spans="1:13" x14ac:dyDescent="0.35">
      <c r="A4147" s="10" t="str">
        <f t="shared" si="137"/>
        <v>CONSUMO PER CAPITA (kg ó litros por individuo)RebujitoANDALUCIA</v>
      </c>
      <c r="B4147" s="10">
        <v>0</v>
      </c>
      <c r="C4147" s="10">
        <v>0</v>
      </c>
      <c r="D4147" s="10" t="s">
        <v>4</v>
      </c>
      <c r="E4147" s="84">
        <v>0.10183246504511724</v>
      </c>
      <c r="F4147" s="84">
        <v>0.10279535209655861</v>
      </c>
      <c r="G4147" s="84">
        <v>8.881463944123108E-2</v>
      </c>
      <c r="H4147" s="11">
        <v>0</v>
      </c>
      <c r="I4147" s="11">
        <v>0</v>
      </c>
      <c r="J4147" s="11">
        <v>0</v>
      </c>
      <c r="K4147" s="11">
        <v>0</v>
      </c>
      <c r="L4147" s="11">
        <v>0</v>
      </c>
      <c r="M4147" s="11">
        <v>0</v>
      </c>
    </row>
    <row r="4148" spans="1:13" x14ac:dyDescent="0.35">
      <c r="A4148" s="10" t="str">
        <f t="shared" si="137"/>
        <v>CONSUMO PER CAPITA (kg ó litros por individuo)RebujitoMDD AM</v>
      </c>
      <c r="B4148" s="10">
        <v>0</v>
      </c>
      <c r="C4148" s="10">
        <v>0</v>
      </c>
      <c r="D4148" s="10" t="s">
        <v>5</v>
      </c>
      <c r="E4148" s="84">
        <v>8.7654354857817796E-3</v>
      </c>
      <c r="F4148" s="84">
        <v>2.9522160237300194E-3</v>
      </c>
      <c r="G4148" s="84" t="s">
        <v>213</v>
      </c>
      <c r="H4148" s="11">
        <v>0</v>
      </c>
      <c r="I4148" s="11">
        <v>0</v>
      </c>
      <c r="J4148" s="11">
        <v>0</v>
      </c>
      <c r="K4148" s="11">
        <v>0</v>
      </c>
      <c r="L4148" s="11">
        <v>0</v>
      </c>
      <c r="M4148" s="11">
        <v>0</v>
      </c>
    </row>
    <row r="4149" spans="1:13" x14ac:dyDescent="0.35">
      <c r="A4149" s="10" t="str">
        <f t="shared" si="137"/>
        <v>CONSUMO PER CAPITA (kg ó litros por individuo)RebujitoRTO CENTRO</v>
      </c>
      <c r="B4149" s="10">
        <v>0</v>
      </c>
      <c r="C4149" s="10">
        <v>0</v>
      </c>
      <c r="D4149" s="10" t="s">
        <v>6</v>
      </c>
      <c r="E4149" s="84">
        <v>6.3802535061279596E-3</v>
      </c>
      <c r="F4149" s="84">
        <v>2.4546307579669602E-3</v>
      </c>
      <c r="G4149" s="84">
        <v>7.2826810432826839E-3</v>
      </c>
      <c r="H4149" s="11">
        <v>0</v>
      </c>
      <c r="I4149" s="11">
        <v>0</v>
      </c>
      <c r="J4149" s="11">
        <v>0</v>
      </c>
      <c r="K4149" s="11">
        <v>0</v>
      </c>
      <c r="L4149" s="11">
        <v>0</v>
      </c>
      <c r="M4149" s="11">
        <v>0</v>
      </c>
    </row>
    <row r="4150" spans="1:13" x14ac:dyDescent="0.35">
      <c r="A4150" s="10" t="str">
        <f t="shared" si="137"/>
        <v>CONSUMO PER CAPITA (kg ó litros por individuo)RebujitoNORTE-CENTRO</v>
      </c>
      <c r="B4150" s="10">
        <v>0</v>
      </c>
      <c r="C4150" s="10">
        <v>0</v>
      </c>
      <c r="D4150" s="10" t="s">
        <v>7</v>
      </c>
      <c r="E4150" s="84">
        <v>6.8899838758767779E-3</v>
      </c>
      <c r="F4150" s="84">
        <v>4.5174981531850792E-3</v>
      </c>
      <c r="G4150" s="84">
        <v>5.9120681510689565E-4</v>
      </c>
      <c r="H4150" s="11">
        <v>0</v>
      </c>
      <c r="I4150" s="11">
        <v>0</v>
      </c>
      <c r="J4150" s="11">
        <v>0</v>
      </c>
      <c r="K4150" s="11">
        <v>0</v>
      </c>
      <c r="L4150" s="11">
        <v>0</v>
      </c>
      <c r="M4150" s="11">
        <v>0</v>
      </c>
    </row>
    <row r="4151" spans="1:13" x14ac:dyDescent="0.35">
      <c r="A4151" s="10" t="str">
        <f t="shared" si="137"/>
        <v>CONSUMO PER CAPITA (kg ó litros por individuo)RebujitoNOROESTE</v>
      </c>
      <c r="B4151" s="10">
        <v>0</v>
      </c>
      <c r="C4151" s="10">
        <v>0</v>
      </c>
      <c r="D4151" s="10" t="s">
        <v>8</v>
      </c>
      <c r="E4151" s="84">
        <v>1.9662921156781495E-3</v>
      </c>
      <c r="F4151" s="84" t="s">
        <v>213</v>
      </c>
      <c r="G4151" s="84">
        <v>9.8657862080851516E-4</v>
      </c>
      <c r="H4151" s="11">
        <v>0</v>
      </c>
      <c r="I4151" s="11">
        <v>0</v>
      </c>
      <c r="J4151" s="11">
        <v>0</v>
      </c>
      <c r="K4151" s="11">
        <v>0</v>
      </c>
      <c r="L4151" s="11">
        <v>0</v>
      </c>
      <c r="M4151" s="11">
        <v>0</v>
      </c>
    </row>
    <row r="4152" spans="1:13" x14ac:dyDescent="0.35">
      <c r="A4152" s="10" t="str">
        <f t="shared" si="137"/>
        <v>CONSUMO PER CAPITA (kg ó litros por individuo)Rebujito&lt;2MIL</v>
      </c>
      <c r="B4152" s="10">
        <v>0</v>
      </c>
      <c r="C4152" s="10">
        <v>0</v>
      </c>
      <c r="D4152" s="10" t="s">
        <v>9</v>
      </c>
      <c r="E4152" s="84">
        <v>2.2101268131762275E-3</v>
      </c>
      <c r="F4152" s="84">
        <v>1.968736271444086E-3</v>
      </c>
      <c r="G4152" s="84" t="s">
        <v>213</v>
      </c>
      <c r="H4152" s="11">
        <v>0</v>
      </c>
      <c r="I4152" s="11">
        <v>0</v>
      </c>
      <c r="J4152" s="11">
        <v>0</v>
      </c>
      <c r="K4152" s="11">
        <v>0</v>
      </c>
      <c r="L4152" s="11">
        <v>0</v>
      </c>
      <c r="M4152" s="11">
        <v>0</v>
      </c>
    </row>
    <row r="4153" spans="1:13" x14ac:dyDescent="0.35">
      <c r="A4153" s="10" t="str">
        <f t="shared" si="137"/>
        <v>CONSUMO PER CAPITA (kg ó litros por individuo)Rebujito2-5MIL</v>
      </c>
      <c r="B4153" s="10">
        <v>0</v>
      </c>
      <c r="C4153" s="10">
        <v>0</v>
      </c>
      <c r="D4153" s="10" t="s">
        <v>10</v>
      </c>
      <c r="E4153" s="84" t="s">
        <v>213</v>
      </c>
      <c r="F4153" s="84">
        <v>1.3587970428980887E-2</v>
      </c>
      <c r="G4153" s="84">
        <v>5.9868439475114542E-3</v>
      </c>
      <c r="H4153" s="11">
        <v>0</v>
      </c>
      <c r="I4153" s="11">
        <v>0</v>
      </c>
      <c r="J4153" s="11">
        <v>0</v>
      </c>
      <c r="K4153" s="11">
        <v>0</v>
      </c>
      <c r="L4153" s="11">
        <v>0</v>
      </c>
      <c r="M4153" s="11">
        <v>0</v>
      </c>
    </row>
    <row r="4154" spans="1:13" x14ac:dyDescent="0.35">
      <c r="A4154" s="10" t="str">
        <f t="shared" si="137"/>
        <v>CONSUMO PER CAPITA (kg ó litros por individuo)Rebujito5-10MIL</v>
      </c>
      <c r="B4154" s="10">
        <v>0</v>
      </c>
      <c r="C4154" s="10">
        <v>0</v>
      </c>
      <c r="D4154" s="10" t="s">
        <v>11</v>
      </c>
      <c r="E4154" s="84">
        <v>9.9279373748111625E-3</v>
      </c>
      <c r="F4154" s="84">
        <v>3.7464043596765306E-2</v>
      </c>
      <c r="G4154" s="84">
        <v>2.9620950908095977E-2</v>
      </c>
      <c r="H4154" s="11">
        <v>0</v>
      </c>
      <c r="I4154" s="11">
        <v>0</v>
      </c>
      <c r="J4154" s="11">
        <v>0</v>
      </c>
      <c r="K4154" s="11">
        <v>0</v>
      </c>
      <c r="L4154" s="11">
        <v>0</v>
      </c>
      <c r="M4154" s="11">
        <v>0</v>
      </c>
    </row>
    <row r="4155" spans="1:13" x14ac:dyDescent="0.35">
      <c r="A4155" s="10" t="str">
        <f t="shared" si="137"/>
        <v>CONSUMO PER CAPITA (kg ó litros por individuo)Rebujito10-30MIL</v>
      </c>
      <c r="B4155" s="10">
        <v>0</v>
      </c>
      <c r="C4155" s="10">
        <v>0</v>
      </c>
      <c r="D4155" s="10" t="s">
        <v>12</v>
      </c>
      <c r="E4155" s="84">
        <v>3.7891950089255159E-2</v>
      </c>
      <c r="F4155" s="84">
        <v>3.7838735180572153E-2</v>
      </c>
      <c r="G4155" s="84">
        <v>3.0263377412772696E-2</v>
      </c>
      <c r="H4155" s="11">
        <v>0</v>
      </c>
      <c r="I4155" s="11">
        <v>0</v>
      </c>
      <c r="J4155" s="11">
        <v>0</v>
      </c>
      <c r="K4155" s="11">
        <v>0</v>
      </c>
      <c r="L4155" s="11">
        <v>0</v>
      </c>
      <c r="M4155" s="11">
        <v>0</v>
      </c>
    </row>
    <row r="4156" spans="1:13" x14ac:dyDescent="0.35">
      <c r="A4156" s="10" t="str">
        <f t="shared" si="137"/>
        <v>CONSUMO PER CAPITA (kg ó litros por individuo)Rebujito30-100MIL</v>
      </c>
      <c r="B4156" s="10">
        <v>0</v>
      </c>
      <c r="C4156" s="10">
        <v>0</v>
      </c>
      <c r="D4156" s="10" t="s">
        <v>13</v>
      </c>
      <c r="E4156" s="84">
        <v>1.7284486695006353E-2</v>
      </c>
      <c r="F4156" s="84">
        <v>2.3249599936447585E-2</v>
      </c>
      <c r="G4156" s="84">
        <v>2.266397068333224E-2</v>
      </c>
      <c r="H4156" s="11">
        <v>0</v>
      </c>
      <c r="I4156" s="11">
        <v>0</v>
      </c>
      <c r="J4156" s="11">
        <v>0</v>
      </c>
      <c r="K4156" s="11">
        <v>0</v>
      </c>
      <c r="L4156" s="11">
        <v>0</v>
      </c>
      <c r="M4156" s="11">
        <v>0</v>
      </c>
    </row>
    <row r="4157" spans="1:13" x14ac:dyDescent="0.35">
      <c r="A4157" s="10" t="str">
        <f t="shared" si="137"/>
        <v>CONSUMO PER CAPITA (kg ó litros por individuo)Rebujito100-200MIL</v>
      </c>
      <c r="B4157" s="10">
        <v>0</v>
      </c>
      <c r="C4157" s="10">
        <v>0</v>
      </c>
      <c r="D4157" s="10" t="s">
        <v>14</v>
      </c>
      <c r="E4157" s="84">
        <v>1.0482654861134711E-2</v>
      </c>
      <c r="F4157" s="84" t="s">
        <v>213</v>
      </c>
      <c r="G4157" s="84">
        <v>1.0367570836041649E-2</v>
      </c>
      <c r="H4157" s="11">
        <v>0</v>
      </c>
      <c r="I4157" s="11">
        <v>0</v>
      </c>
      <c r="J4157" s="11">
        <v>0</v>
      </c>
      <c r="K4157" s="11">
        <v>0</v>
      </c>
      <c r="L4157" s="11">
        <v>0</v>
      </c>
      <c r="M4157" s="11">
        <v>0</v>
      </c>
    </row>
    <row r="4158" spans="1:13" x14ac:dyDescent="0.35">
      <c r="A4158" s="10" t="str">
        <f t="shared" si="137"/>
        <v>CONSUMO PER CAPITA (kg ó litros por individuo)Rebujito200-500MIL</v>
      </c>
      <c r="B4158" s="10">
        <v>0</v>
      </c>
      <c r="C4158" s="10">
        <v>0</v>
      </c>
      <c r="D4158" s="10" t="s">
        <v>15</v>
      </c>
      <c r="E4158" s="84">
        <v>3.3388223894065441E-2</v>
      </c>
      <c r="F4158" s="84">
        <v>4.4047039090439073E-3</v>
      </c>
      <c r="G4158" s="84">
        <v>1.1762317119784595E-2</v>
      </c>
      <c r="H4158" s="11">
        <v>0</v>
      </c>
      <c r="I4158" s="11">
        <v>0</v>
      </c>
      <c r="J4158" s="11">
        <v>0</v>
      </c>
      <c r="K4158" s="11">
        <v>0</v>
      </c>
      <c r="L4158" s="11">
        <v>0</v>
      </c>
      <c r="M4158" s="11">
        <v>0</v>
      </c>
    </row>
    <row r="4159" spans="1:13" x14ac:dyDescent="0.35">
      <c r="A4159" s="10" t="str">
        <f t="shared" si="137"/>
        <v>CONSUMO PER CAPITA (kg ó litros por individuo)Rebujito&gt;500MIL</v>
      </c>
      <c r="B4159" s="10">
        <v>0</v>
      </c>
      <c r="C4159" s="10">
        <v>0</v>
      </c>
      <c r="D4159" s="10" t="s">
        <v>16</v>
      </c>
      <c r="E4159" s="84">
        <v>4.0903766068293053E-2</v>
      </c>
      <c r="F4159" s="84">
        <v>3.9438078826287387E-2</v>
      </c>
      <c r="G4159" s="84">
        <v>2.7555198775636384E-2</v>
      </c>
      <c r="H4159" s="11">
        <v>0</v>
      </c>
      <c r="I4159" s="11">
        <v>0</v>
      </c>
      <c r="J4159" s="11">
        <v>0</v>
      </c>
      <c r="K4159" s="11">
        <v>0</v>
      </c>
      <c r="L4159" s="11">
        <v>0</v>
      </c>
      <c r="M4159" s="11">
        <v>0</v>
      </c>
    </row>
    <row r="4160" spans="1:13" x14ac:dyDescent="0.35">
      <c r="A4160" s="10" t="str">
        <f t="shared" si="137"/>
        <v>CONSUMO PER CAPITA (kg ó litros por individuo)RebujitoDE 15 A 19 AÑOS</v>
      </c>
      <c r="B4160" s="10">
        <v>0</v>
      </c>
      <c r="C4160" s="10">
        <v>0</v>
      </c>
      <c r="D4160" s="10" t="s">
        <v>35</v>
      </c>
      <c r="E4160" s="84" t="s">
        <v>213</v>
      </c>
      <c r="F4160" s="84" t="s">
        <v>213</v>
      </c>
      <c r="G4160" s="84">
        <v>1.8478150048899616E-2</v>
      </c>
      <c r="H4160" s="11">
        <v>0</v>
      </c>
      <c r="I4160" s="11">
        <v>0</v>
      </c>
      <c r="J4160" s="11">
        <v>0</v>
      </c>
      <c r="K4160" s="11">
        <v>0</v>
      </c>
      <c r="L4160" s="11">
        <v>0</v>
      </c>
      <c r="M4160" s="11">
        <v>0</v>
      </c>
    </row>
    <row r="4161" spans="1:13" x14ac:dyDescent="0.35">
      <c r="A4161" s="10" t="str">
        <f t="shared" si="137"/>
        <v>CONSUMO PER CAPITA (kg ó litros por individuo)RebujitoDE 20 A 24 AÑOS</v>
      </c>
      <c r="B4161" s="10">
        <v>0</v>
      </c>
      <c r="C4161" s="10">
        <v>0</v>
      </c>
      <c r="D4161" s="10" t="s">
        <v>36</v>
      </c>
      <c r="E4161" s="84">
        <v>4.466133812403237E-2</v>
      </c>
      <c r="F4161" s="84">
        <v>4.4992462598714127E-3</v>
      </c>
      <c r="G4161" s="84">
        <v>2.1877875782709787E-2</v>
      </c>
      <c r="H4161" s="11">
        <v>0</v>
      </c>
      <c r="I4161" s="11">
        <v>0</v>
      </c>
      <c r="J4161" s="11">
        <v>0</v>
      </c>
      <c r="K4161" s="11">
        <v>0</v>
      </c>
      <c r="L4161" s="11">
        <v>0</v>
      </c>
      <c r="M4161" s="11">
        <v>0</v>
      </c>
    </row>
    <row r="4162" spans="1:13" x14ac:dyDescent="0.35">
      <c r="A4162" s="10" t="str">
        <f t="shared" si="137"/>
        <v>CONSUMO PER CAPITA (kg ó litros por individuo)RebujitoDE 25 A 34 AÑOS</v>
      </c>
      <c r="B4162" s="10">
        <v>0</v>
      </c>
      <c r="C4162" s="10">
        <v>0</v>
      </c>
      <c r="D4162" s="10" t="s">
        <v>37</v>
      </c>
      <c r="E4162" s="84">
        <v>3.5135274059221427E-2</v>
      </c>
      <c r="F4162" s="84">
        <v>1.3851717673849601E-2</v>
      </c>
      <c r="G4162" s="84">
        <v>1.3795157805028546E-2</v>
      </c>
      <c r="H4162" s="11">
        <v>0</v>
      </c>
      <c r="I4162" s="11">
        <v>0</v>
      </c>
      <c r="J4162" s="11">
        <v>0</v>
      </c>
      <c r="K4162" s="11">
        <v>0</v>
      </c>
      <c r="L4162" s="11">
        <v>0</v>
      </c>
      <c r="M4162" s="11">
        <v>0</v>
      </c>
    </row>
    <row r="4163" spans="1:13" x14ac:dyDescent="0.35">
      <c r="A4163" s="10" t="str">
        <f t="shared" si="137"/>
        <v>CONSUMO PER CAPITA (kg ó litros por individuo)RebujitoDE 35 A 49 AÑOS</v>
      </c>
      <c r="B4163" s="10">
        <v>0</v>
      </c>
      <c r="C4163" s="10">
        <v>0</v>
      </c>
      <c r="D4163" s="10" t="s">
        <v>38</v>
      </c>
      <c r="E4163" s="84">
        <v>1.0601953916652501E-2</v>
      </c>
      <c r="F4163" s="84">
        <v>5.2130114195620024E-3</v>
      </c>
      <c r="G4163" s="84">
        <v>1.4700764713969403E-2</v>
      </c>
      <c r="H4163" s="11">
        <v>0</v>
      </c>
      <c r="I4163" s="11">
        <v>0</v>
      </c>
      <c r="J4163" s="11">
        <v>0</v>
      </c>
      <c r="K4163" s="11">
        <v>0</v>
      </c>
      <c r="L4163" s="11">
        <v>0</v>
      </c>
      <c r="M4163" s="11">
        <v>0</v>
      </c>
    </row>
    <row r="4164" spans="1:13" x14ac:dyDescent="0.35">
      <c r="A4164" s="10" t="str">
        <f t="shared" si="137"/>
        <v>CONSUMO PER CAPITA (kg ó litros por individuo)RebujitoDE 50 A 59 AÑOS</v>
      </c>
      <c r="B4164" s="10">
        <v>0</v>
      </c>
      <c r="C4164" s="10">
        <v>0</v>
      </c>
      <c r="D4164" s="10" t="s">
        <v>39</v>
      </c>
      <c r="E4164" s="84">
        <v>2.6679413686959745E-2</v>
      </c>
      <c r="F4164" s="84">
        <v>4.4346662511463998E-2</v>
      </c>
      <c r="G4164" s="84">
        <v>1.8070796545067769E-2</v>
      </c>
      <c r="H4164" s="11">
        <v>0</v>
      </c>
      <c r="I4164" s="11">
        <v>0</v>
      </c>
      <c r="J4164" s="11">
        <v>0</v>
      </c>
      <c r="K4164" s="11">
        <v>0</v>
      </c>
      <c r="L4164" s="11">
        <v>0</v>
      </c>
      <c r="M4164" s="11">
        <v>0</v>
      </c>
    </row>
    <row r="4165" spans="1:13" x14ac:dyDescent="0.35">
      <c r="A4165" s="10" t="str">
        <f t="shared" si="137"/>
        <v>CONSUMO PER CAPITA (kg ó litros por individuo)RebujitoDE 60 A 75 AÑOS</v>
      </c>
      <c r="B4165" s="10">
        <v>0</v>
      </c>
      <c r="C4165" s="10">
        <v>0</v>
      </c>
      <c r="D4165" s="10" t="s">
        <v>40</v>
      </c>
      <c r="E4165" s="84">
        <v>3.3222038997284459E-2</v>
      </c>
      <c r="F4165" s="84">
        <v>4.6393222003679395E-2</v>
      </c>
      <c r="G4165" s="84">
        <v>3.3790243544326255E-2</v>
      </c>
      <c r="H4165" s="11">
        <v>0</v>
      </c>
      <c r="I4165" s="11">
        <v>0</v>
      </c>
      <c r="J4165" s="11">
        <v>0</v>
      </c>
      <c r="K4165" s="11">
        <v>0</v>
      </c>
      <c r="L4165" s="11">
        <v>0</v>
      </c>
      <c r="M4165" s="11">
        <v>0</v>
      </c>
    </row>
    <row r="4166" spans="1:13" x14ac:dyDescent="0.35">
      <c r="A4166" s="10" t="str">
        <f t="shared" si="137"/>
        <v>CONSUMO PER CAPITA (kg ó litros por individuo)RebujitoNIVEL ALTO</v>
      </c>
      <c r="B4166" s="10">
        <v>0</v>
      </c>
      <c r="C4166" s="10">
        <v>0</v>
      </c>
      <c r="D4166" s="10" t="s">
        <v>203</v>
      </c>
      <c r="E4166" s="84">
        <v>2.4755844058998749E-2</v>
      </c>
      <c r="F4166" s="84">
        <v>5.7547305194398839E-3</v>
      </c>
      <c r="G4166" s="84">
        <v>2.5240385060187991E-2</v>
      </c>
      <c r="H4166" s="11">
        <v>0</v>
      </c>
      <c r="I4166" s="11">
        <v>0</v>
      </c>
      <c r="J4166" s="11">
        <v>0</v>
      </c>
      <c r="K4166" s="11">
        <v>0</v>
      </c>
      <c r="L4166" s="11">
        <v>0</v>
      </c>
      <c r="M4166" s="11">
        <v>0</v>
      </c>
    </row>
    <row r="4167" spans="1:13" x14ac:dyDescent="0.35">
      <c r="A4167" s="10" t="str">
        <f t="shared" si="137"/>
        <v>CONSUMO PER CAPITA (kg ó litros por individuo)RebujitoNIVEL MEDIO ALTO</v>
      </c>
      <c r="B4167" s="10">
        <v>0</v>
      </c>
      <c r="C4167" s="10">
        <v>0</v>
      </c>
      <c r="D4167" s="10" t="s">
        <v>204</v>
      </c>
      <c r="E4167" s="84">
        <v>2.4166667010463379E-2</v>
      </c>
      <c r="F4167" s="84">
        <v>3.8584142560138812E-2</v>
      </c>
      <c r="G4167" s="84">
        <v>1.8981018487908487E-2</v>
      </c>
      <c r="H4167" s="11">
        <v>0</v>
      </c>
      <c r="I4167" s="11">
        <v>0</v>
      </c>
      <c r="J4167" s="11">
        <v>0</v>
      </c>
      <c r="K4167" s="11">
        <v>0</v>
      </c>
      <c r="L4167" s="11">
        <v>0</v>
      </c>
      <c r="M4167" s="11">
        <v>0</v>
      </c>
    </row>
    <row r="4168" spans="1:13" x14ac:dyDescent="0.35">
      <c r="A4168" s="10" t="str">
        <f t="shared" si="137"/>
        <v>CONSUMO PER CAPITA (kg ó litros por individuo)RebujitoNIVEL MEDIO</v>
      </c>
      <c r="B4168" s="10">
        <v>0</v>
      </c>
      <c r="C4168" s="10">
        <v>0</v>
      </c>
      <c r="D4168" s="10" t="s">
        <v>205</v>
      </c>
      <c r="E4168" s="84">
        <v>1.2075186550330167E-2</v>
      </c>
      <c r="F4168" s="84">
        <v>3.2919195080697648E-2</v>
      </c>
      <c r="G4168" s="84">
        <v>1.6773411645826727E-2</v>
      </c>
      <c r="H4168" s="11">
        <v>0</v>
      </c>
      <c r="I4168" s="11">
        <v>0</v>
      </c>
      <c r="J4168" s="11">
        <v>0</v>
      </c>
      <c r="K4168" s="11">
        <v>0</v>
      </c>
      <c r="L4168" s="11">
        <v>0</v>
      </c>
      <c r="M4168" s="11">
        <v>0</v>
      </c>
    </row>
    <row r="4169" spans="1:13" x14ac:dyDescent="0.35">
      <c r="A4169" s="10" t="str">
        <f t="shared" si="137"/>
        <v>CONSUMO PER CAPITA (kg ó litros por individuo)RebujitoNIVEL MEDIO BAJO</v>
      </c>
      <c r="B4169" s="10">
        <v>0</v>
      </c>
      <c r="C4169" s="10">
        <v>0</v>
      </c>
      <c r="D4169" s="10" t="s">
        <v>206</v>
      </c>
      <c r="E4169" s="84">
        <v>2.5300701808185787E-2</v>
      </c>
      <c r="F4169" s="84">
        <v>7.3853541994334205E-3</v>
      </c>
      <c r="G4169" s="84">
        <v>2.0331143493077544E-2</v>
      </c>
      <c r="H4169" s="11">
        <v>0</v>
      </c>
      <c r="I4169" s="11">
        <v>0</v>
      </c>
      <c r="J4169" s="11">
        <v>0</v>
      </c>
      <c r="K4169" s="11">
        <v>0</v>
      </c>
      <c r="L4169" s="11">
        <v>0</v>
      </c>
      <c r="M4169" s="11">
        <v>0</v>
      </c>
    </row>
    <row r="4170" spans="1:13" x14ac:dyDescent="0.35">
      <c r="A4170" s="10" t="str">
        <f t="shared" si="137"/>
        <v>CONSUMO PER CAPITA (kg ó litros por individuo)RebujitoNIVEL BAJO</v>
      </c>
      <c r="B4170" s="10">
        <v>0</v>
      </c>
      <c r="C4170" s="10">
        <v>0</v>
      </c>
      <c r="D4170" s="10" t="s">
        <v>207</v>
      </c>
      <c r="E4170" s="84">
        <v>3.4993198717147525E-2</v>
      </c>
      <c r="F4170" s="84">
        <v>2.9788627329593153E-2</v>
      </c>
      <c r="G4170" s="84">
        <v>2.0582223666935739E-2</v>
      </c>
      <c r="H4170" s="11">
        <v>0</v>
      </c>
      <c r="I4170" s="11">
        <v>0</v>
      </c>
      <c r="J4170" s="11">
        <v>0</v>
      </c>
      <c r="K4170" s="11">
        <v>0</v>
      </c>
      <c r="L4170" s="11">
        <v>0</v>
      </c>
      <c r="M4170" s="11">
        <v>0</v>
      </c>
    </row>
    <row r="4171" spans="1:13" x14ac:dyDescent="0.35">
      <c r="A4171" s="10" t="str">
        <f t="shared" si="137"/>
        <v>CONSUMO PER CAPITA (kg ó litros por individuo)RebujitoHOMBRE</v>
      </c>
      <c r="B4171" s="10">
        <v>0</v>
      </c>
      <c r="C4171" s="10">
        <v>0</v>
      </c>
      <c r="D4171" s="10" t="s">
        <v>17</v>
      </c>
      <c r="E4171" s="84">
        <v>1.621598893193801E-2</v>
      </c>
      <c r="F4171" s="84">
        <v>1.1274685628064796E-2</v>
      </c>
      <c r="G4171" s="84">
        <v>1.4285063468450578E-2</v>
      </c>
      <c r="H4171" s="11">
        <v>0</v>
      </c>
      <c r="I4171" s="11">
        <v>0</v>
      </c>
      <c r="J4171" s="11">
        <v>0</v>
      </c>
      <c r="K4171" s="11">
        <v>0</v>
      </c>
      <c r="L4171" s="11">
        <v>0</v>
      </c>
      <c r="M4171" s="11">
        <v>0</v>
      </c>
    </row>
    <row r="4172" spans="1:13" x14ac:dyDescent="0.35">
      <c r="A4172" s="10" t="str">
        <f t="shared" si="137"/>
        <v>CONSUMO PER CAPITA (kg ó litros por individuo)RebujitoMUJER</v>
      </c>
      <c r="B4172" s="10">
        <v>0</v>
      </c>
      <c r="C4172" s="10">
        <v>0</v>
      </c>
      <c r="D4172" s="10" t="s">
        <v>18</v>
      </c>
      <c r="E4172" s="84">
        <v>3.1511582071936002E-2</v>
      </c>
      <c r="F4172" s="84">
        <v>3.4917161641929727E-2</v>
      </c>
      <c r="G4172" s="84">
        <v>2.6395585761449413E-2</v>
      </c>
      <c r="H4172" s="11">
        <v>0</v>
      </c>
      <c r="I4172" s="11">
        <v>0</v>
      </c>
      <c r="J4172" s="11">
        <v>0</v>
      </c>
      <c r="K4172" s="11">
        <v>0</v>
      </c>
      <c r="L4172" s="11">
        <v>0</v>
      </c>
      <c r="M4172" s="11">
        <v>0</v>
      </c>
    </row>
    <row r="4173" spans="1:13" x14ac:dyDescent="0.35">
      <c r="A4173" s="10" t="str">
        <f>$B$3423&amp;$C$4173&amp;D4173</f>
        <v>CONSUMO PER CAPITA (kg ó litros por individuo)Espum/Lambrusc/MoscaT.ESPAÑA</v>
      </c>
      <c r="B4173" s="10">
        <v>0</v>
      </c>
      <c r="C4173" s="10" t="s">
        <v>171</v>
      </c>
      <c r="D4173" s="10" t="s">
        <v>32</v>
      </c>
      <c r="E4173" s="84">
        <v>8.8429329525064271E-2</v>
      </c>
      <c r="F4173" s="84">
        <v>8.9022657759699628E-2</v>
      </c>
      <c r="G4173" s="84">
        <v>8.3751714644748329E-2</v>
      </c>
      <c r="H4173" s="11">
        <v>0</v>
      </c>
      <c r="I4173" s="11">
        <v>0</v>
      </c>
      <c r="J4173" s="11">
        <v>0</v>
      </c>
      <c r="K4173" s="11">
        <v>0</v>
      </c>
      <c r="L4173" s="11">
        <v>0</v>
      </c>
      <c r="M4173" s="11">
        <v>0</v>
      </c>
    </row>
    <row r="4174" spans="1:13" x14ac:dyDescent="0.35">
      <c r="A4174" s="10" t="str">
        <f t="shared" ref="A4174:A4202" si="138">$B$3423&amp;$C$4173&amp;D4174</f>
        <v>CONSUMO PER CAPITA (kg ó litros por individuo)Espum/Lambrusc/MoscaBCN AM</v>
      </c>
      <c r="B4174" s="10">
        <v>0</v>
      </c>
      <c r="C4174" s="10">
        <v>0</v>
      </c>
      <c r="D4174" s="10" t="s">
        <v>1</v>
      </c>
      <c r="E4174" s="84">
        <v>6.9710416051190507E-2</v>
      </c>
      <c r="F4174" s="84">
        <v>0.10094049302252263</v>
      </c>
      <c r="G4174" s="84">
        <v>7.437310122805095E-2</v>
      </c>
      <c r="H4174" s="11">
        <v>0</v>
      </c>
      <c r="I4174" s="11">
        <v>0</v>
      </c>
      <c r="J4174" s="11">
        <v>0</v>
      </c>
      <c r="K4174" s="11">
        <v>0</v>
      </c>
      <c r="L4174" s="11">
        <v>0</v>
      </c>
      <c r="M4174" s="11">
        <v>0</v>
      </c>
    </row>
    <row r="4175" spans="1:13" x14ac:dyDescent="0.35">
      <c r="A4175" s="10" t="str">
        <f t="shared" si="138"/>
        <v>CONSUMO PER CAPITA (kg ó litros por individuo)Espum/Lambrusc/MoscaREST.CAT ARAGON</v>
      </c>
      <c r="B4175" s="10">
        <v>0</v>
      </c>
      <c r="C4175" s="10">
        <v>0</v>
      </c>
      <c r="D4175" s="10" t="s">
        <v>2</v>
      </c>
      <c r="E4175" s="84">
        <v>0.15798735127539029</v>
      </c>
      <c r="F4175" s="84">
        <v>0.10977654285909828</v>
      </c>
      <c r="G4175" s="84">
        <v>0.10066052242341923</v>
      </c>
      <c r="H4175" s="11">
        <v>0</v>
      </c>
      <c r="I4175" s="11">
        <v>0</v>
      </c>
      <c r="J4175" s="11">
        <v>0</v>
      </c>
      <c r="K4175" s="11">
        <v>0</v>
      </c>
      <c r="L4175" s="11">
        <v>0</v>
      </c>
      <c r="M4175" s="11">
        <v>0</v>
      </c>
    </row>
    <row r="4176" spans="1:13" x14ac:dyDescent="0.35">
      <c r="A4176" s="10" t="str">
        <f t="shared" si="138"/>
        <v>CONSUMO PER CAPITA (kg ó litros por individuo)Espum/Lambrusc/MoscaLEVANTE</v>
      </c>
      <c r="B4176" s="10">
        <v>0</v>
      </c>
      <c r="C4176" s="10">
        <v>0</v>
      </c>
      <c r="D4176" s="10" t="s">
        <v>3</v>
      </c>
      <c r="E4176" s="84">
        <v>9.4223267487501733E-2</v>
      </c>
      <c r="F4176" s="84">
        <v>7.0677990517052605E-2</v>
      </c>
      <c r="G4176" s="84">
        <v>0.14934605273430512</v>
      </c>
      <c r="H4176" s="11">
        <v>0</v>
      </c>
      <c r="I4176" s="11">
        <v>0</v>
      </c>
      <c r="J4176" s="11">
        <v>0</v>
      </c>
      <c r="K4176" s="11">
        <v>0</v>
      </c>
      <c r="L4176" s="11">
        <v>0</v>
      </c>
      <c r="M4176" s="11">
        <v>0</v>
      </c>
    </row>
    <row r="4177" spans="1:13" x14ac:dyDescent="0.35">
      <c r="A4177" s="10" t="str">
        <f t="shared" si="138"/>
        <v>CONSUMO PER CAPITA (kg ó litros por individuo)Espum/Lambrusc/MoscaANDALUCIA</v>
      </c>
      <c r="B4177" s="10">
        <v>0</v>
      </c>
      <c r="C4177" s="10">
        <v>0</v>
      </c>
      <c r="D4177" s="10" t="s">
        <v>4</v>
      </c>
      <c r="E4177" s="84">
        <v>6.5480545352718467E-2</v>
      </c>
      <c r="F4177" s="84">
        <v>6.9654979028269268E-2</v>
      </c>
      <c r="G4177" s="84">
        <v>4.645883283366152E-2</v>
      </c>
      <c r="H4177" s="11">
        <v>0</v>
      </c>
      <c r="I4177" s="11">
        <v>0</v>
      </c>
      <c r="J4177" s="11">
        <v>0</v>
      </c>
      <c r="K4177" s="11">
        <v>0</v>
      </c>
      <c r="L4177" s="11">
        <v>0</v>
      </c>
      <c r="M4177" s="11">
        <v>0</v>
      </c>
    </row>
    <row r="4178" spans="1:13" x14ac:dyDescent="0.35">
      <c r="A4178" s="10" t="str">
        <f t="shared" si="138"/>
        <v>CONSUMO PER CAPITA (kg ó litros por individuo)Espum/Lambrusc/MoscaMDD AM</v>
      </c>
      <c r="B4178" s="10">
        <v>0</v>
      </c>
      <c r="C4178" s="10">
        <v>0</v>
      </c>
      <c r="D4178" s="10" t="s">
        <v>5</v>
      </c>
      <c r="E4178" s="84">
        <v>4.4670745674441834E-2</v>
      </c>
      <c r="F4178" s="84">
        <v>5.2793511908181358E-2</v>
      </c>
      <c r="G4178" s="84">
        <v>3.5175203270667442E-2</v>
      </c>
      <c r="H4178" s="11">
        <v>0</v>
      </c>
      <c r="I4178" s="11">
        <v>0</v>
      </c>
      <c r="J4178" s="11">
        <v>0</v>
      </c>
      <c r="K4178" s="11">
        <v>0</v>
      </c>
      <c r="L4178" s="11">
        <v>0</v>
      </c>
      <c r="M4178" s="11">
        <v>0</v>
      </c>
    </row>
    <row r="4179" spans="1:13" x14ac:dyDescent="0.35">
      <c r="A4179" s="10" t="str">
        <f t="shared" si="138"/>
        <v>CONSUMO PER CAPITA (kg ó litros por individuo)Espum/Lambrusc/MoscaRTO CENTRO</v>
      </c>
      <c r="B4179" s="10">
        <v>0</v>
      </c>
      <c r="C4179" s="10">
        <v>0</v>
      </c>
      <c r="D4179" s="10" t="s">
        <v>6</v>
      </c>
      <c r="E4179" s="84">
        <v>5.4747585167103242E-2</v>
      </c>
      <c r="F4179" s="84">
        <v>4.3661953503639016E-2</v>
      </c>
      <c r="G4179" s="84">
        <v>4.5262236825672868E-2</v>
      </c>
      <c r="H4179" s="11">
        <v>0</v>
      </c>
      <c r="I4179" s="11">
        <v>0</v>
      </c>
      <c r="J4179" s="11">
        <v>0</v>
      </c>
      <c r="K4179" s="11">
        <v>0</v>
      </c>
      <c r="L4179" s="11">
        <v>0</v>
      </c>
      <c r="M4179" s="11">
        <v>0</v>
      </c>
    </row>
    <row r="4180" spans="1:13" x14ac:dyDescent="0.35">
      <c r="A4180" s="10" t="str">
        <f t="shared" si="138"/>
        <v>CONSUMO PER CAPITA (kg ó litros por individuo)Espum/Lambrusc/MoscaNORTE-CENTRO</v>
      </c>
      <c r="B4180" s="10">
        <v>0</v>
      </c>
      <c r="C4180" s="10">
        <v>0</v>
      </c>
      <c r="D4180" s="10" t="s">
        <v>7</v>
      </c>
      <c r="E4180" s="84">
        <v>0.16860111803692965</v>
      </c>
      <c r="F4180" s="84">
        <v>0.24502829520593247</v>
      </c>
      <c r="G4180" s="84">
        <v>0.18568337535154808</v>
      </c>
      <c r="H4180" s="11">
        <v>0</v>
      </c>
      <c r="I4180" s="11">
        <v>0</v>
      </c>
      <c r="J4180" s="11">
        <v>0</v>
      </c>
      <c r="K4180" s="11">
        <v>0</v>
      </c>
      <c r="L4180" s="11">
        <v>0</v>
      </c>
      <c r="M4180" s="11">
        <v>0</v>
      </c>
    </row>
    <row r="4181" spans="1:13" x14ac:dyDescent="0.35">
      <c r="A4181" s="10" t="str">
        <f t="shared" si="138"/>
        <v>CONSUMO PER CAPITA (kg ó litros por individuo)Espum/Lambrusc/MoscaNOROESTE</v>
      </c>
      <c r="B4181" s="10">
        <v>0</v>
      </c>
      <c r="C4181" s="10">
        <v>0</v>
      </c>
      <c r="D4181" s="10" t="s">
        <v>8</v>
      </c>
      <c r="E4181" s="84">
        <v>6.6757099257387306E-2</v>
      </c>
      <c r="F4181" s="84">
        <v>6.1686082949517371E-2</v>
      </c>
      <c r="G4181" s="84">
        <v>4.5129662135219649E-2</v>
      </c>
      <c r="H4181" s="11">
        <v>0</v>
      </c>
      <c r="I4181" s="11">
        <v>0</v>
      </c>
      <c r="J4181" s="11">
        <v>0</v>
      </c>
      <c r="K4181" s="11">
        <v>0</v>
      </c>
      <c r="L4181" s="11">
        <v>0</v>
      </c>
      <c r="M4181" s="11">
        <v>0</v>
      </c>
    </row>
    <row r="4182" spans="1:13" x14ac:dyDescent="0.35">
      <c r="A4182" s="10" t="str">
        <f t="shared" si="138"/>
        <v>CONSUMO PER CAPITA (kg ó litros por individuo)Espum/Lambrusc/Mosca&lt;2MIL</v>
      </c>
      <c r="B4182" s="10">
        <v>0</v>
      </c>
      <c r="C4182" s="10">
        <v>0</v>
      </c>
      <c r="D4182" s="10" t="s">
        <v>9</v>
      </c>
      <c r="E4182" s="84">
        <v>6.1148289486313227E-2</v>
      </c>
      <c r="F4182" s="84">
        <v>7.3504029867144188E-2</v>
      </c>
      <c r="G4182" s="84">
        <v>8.1927512849778741E-2</v>
      </c>
      <c r="H4182" s="11">
        <v>0</v>
      </c>
      <c r="I4182" s="11">
        <v>0</v>
      </c>
      <c r="J4182" s="11">
        <v>0</v>
      </c>
      <c r="K4182" s="11">
        <v>0</v>
      </c>
      <c r="L4182" s="11">
        <v>0</v>
      </c>
      <c r="M4182" s="11">
        <v>0</v>
      </c>
    </row>
    <row r="4183" spans="1:13" x14ac:dyDescent="0.35">
      <c r="A4183" s="10" t="str">
        <f t="shared" si="138"/>
        <v>CONSUMO PER CAPITA (kg ó litros por individuo)Espum/Lambrusc/Mosca2-5MIL</v>
      </c>
      <c r="B4183" s="10">
        <v>0</v>
      </c>
      <c r="C4183" s="10">
        <v>0</v>
      </c>
      <c r="D4183" s="10" t="s">
        <v>10</v>
      </c>
      <c r="E4183" s="84">
        <v>6.4315131025654823E-2</v>
      </c>
      <c r="F4183" s="84">
        <v>6.0677088055000557E-2</v>
      </c>
      <c r="G4183" s="84">
        <v>2.3811281343490091E-2</v>
      </c>
      <c r="H4183" s="11">
        <v>0</v>
      </c>
      <c r="I4183" s="11">
        <v>0</v>
      </c>
      <c r="J4183" s="11">
        <v>0</v>
      </c>
      <c r="K4183" s="11">
        <v>0</v>
      </c>
      <c r="L4183" s="11">
        <v>0</v>
      </c>
      <c r="M4183" s="11">
        <v>0</v>
      </c>
    </row>
    <row r="4184" spans="1:13" x14ac:dyDescent="0.35">
      <c r="A4184" s="10" t="str">
        <f t="shared" si="138"/>
        <v>CONSUMO PER CAPITA (kg ó litros por individuo)Espum/Lambrusc/Mosca5-10MIL</v>
      </c>
      <c r="B4184" s="10">
        <v>0</v>
      </c>
      <c r="C4184" s="10">
        <v>0</v>
      </c>
      <c r="D4184" s="10" t="s">
        <v>11</v>
      </c>
      <c r="E4184" s="84">
        <v>9.554391523210648E-2</v>
      </c>
      <c r="F4184" s="84">
        <v>8.3570614541721419E-2</v>
      </c>
      <c r="G4184" s="84">
        <v>0.19588483592014427</v>
      </c>
      <c r="H4184" s="11">
        <v>0</v>
      </c>
      <c r="I4184" s="11">
        <v>0</v>
      </c>
      <c r="J4184" s="11">
        <v>0</v>
      </c>
      <c r="K4184" s="11">
        <v>0</v>
      </c>
      <c r="L4184" s="11">
        <v>0</v>
      </c>
      <c r="M4184" s="11">
        <v>0</v>
      </c>
    </row>
    <row r="4185" spans="1:13" x14ac:dyDescent="0.35">
      <c r="A4185" s="10" t="str">
        <f t="shared" si="138"/>
        <v>CONSUMO PER CAPITA (kg ó litros por individuo)Espum/Lambrusc/Mosca10-30MIL</v>
      </c>
      <c r="B4185" s="10">
        <v>0</v>
      </c>
      <c r="C4185" s="10">
        <v>0</v>
      </c>
      <c r="D4185" s="10" t="s">
        <v>12</v>
      </c>
      <c r="E4185" s="84">
        <v>0.14926140243466748</v>
      </c>
      <c r="F4185" s="84">
        <v>0.11282713789915073</v>
      </c>
      <c r="G4185" s="84">
        <v>6.1690637471028202E-2</v>
      </c>
      <c r="H4185" s="11">
        <v>0</v>
      </c>
      <c r="I4185" s="11">
        <v>0</v>
      </c>
      <c r="J4185" s="11">
        <v>0</v>
      </c>
      <c r="K4185" s="11">
        <v>0</v>
      </c>
      <c r="L4185" s="11">
        <v>0</v>
      </c>
      <c r="M4185" s="11">
        <v>0</v>
      </c>
    </row>
    <row r="4186" spans="1:13" x14ac:dyDescent="0.35">
      <c r="A4186" s="10" t="str">
        <f t="shared" si="138"/>
        <v>CONSUMO PER CAPITA (kg ó litros por individuo)Espum/Lambrusc/Mosca30-100MIL</v>
      </c>
      <c r="B4186" s="10">
        <v>0</v>
      </c>
      <c r="C4186" s="10">
        <v>0</v>
      </c>
      <c r="D4186" s="10" t="s">
        <v>13</v>
      </c>
      <c r="E4186" s="84">
        <v>7.8005401887048784E-2</v>
      </c>
      <c r="F4186" s="84">
        <v>6.2502592718312128E-2</v>
      </c>
      <c r="G4186" s="84">
        <v>0.10297815729483338</v>
      </c>
      <c r="H4186" s="11">
        <v>0</v>
      </c>
      <c r="I4186" s="11">
        <v>0</v>
      </c>
      <c r="J4186" s="11">
        <v>0</v>
      </c>
      <c r="K4186" s="11">
        <v>0</v>
      </c>
      <c r="L4186" s="11">
        <v>0</v>
      </c>
      <c r="M4186" s="11">
        <v>0</v>
      </c>
    </row>
    <row r="4187" spans="1:13" x14ac:dyDescent="0.35">
      <c r="A4187" s="10" t="str">
        <f t="shared" si="138"/>
        <v>CONSUMO PER CAPITA (kg ó litros por individuo)Espum/Lambrusc/Mosca100-200MIL</v>
      </c>
      <c r="B4187" s="10">
        <v>0</v>
      </c>
      <c r="C4187" s="10">
        <v>0</v>
      </c>
      <c r="D4187" s="10" t="s">
        <v>14</v>
      </c>
      <c r="E4187" s="84">
        <v>6.1666698709667907E-2</v>
      </c>
      <c r="F4187" s="84">
        <v>5.7977948846712625E-2</v>
      </c>
      <c r="G4187" s="84">
        <v>6.7065563905780723E-2</v>
      </c>
      <c r="H4187" s="11">
        <v>0</v>
      </c>
      <c r="I4187" s="11">
        <v>0</v>
      </c>
      <c r="J4187" s="11">
        <v>0</v>
      </c>
      <c r="K4187" s="11">
        <v>0</v>
      </c>
      <c r="L4187" s="11">
        <v>0</v>
      </c>
      <c r="M4187" s="11">
        <v>0</v>
      </c>
    </row>
    <row r="4188" spans="1:13" x14ac:dyDescent="0.35">
      <c r="A4188" s="10" t="str">
        <f t="shared" si="138"/>
        <v>CONSUMO PER CAPITA (kg ó litros por individuo)Espum/Lambrusc/Mosca200-500MIL</v>
      </c>
      <c r="B4188" s="10">
        <v>0</v>
      </c>
      <c r="C4188" s="10">
        <v>0</v>
      </c>
      <c r="D4188" s="10" t="s">
        <v>15</v>
      </c>
      <c r="E4188" s="84">
        <v>0.10231474757776579</v>
      </c>
      <c r="F4188" s="84">
        <v>0.1722737358100305</v>
      </c>
      <c r="G4188" s="84">
        <v>0.11555097377395729</v>
      </c>
      <c r="H4188" s="11">
        <v>0</v>
      </c>
      <c r="I4188" s="11">
        <v>0</v>
      </c>
      <c r="J4188" s="11">
        <v>0</v>
      </c>
      <c r="K4188" s="11">
        <v>0</v>
      </c>
      <c r="L4188" s="11">
        <v>0</v>
      </c>
      <c r="M4188" s="11">
        <v>0</v>
      </c>
    </row>
    <row r="4189" spans="1:13" x14ac:dyDescent="0.35">
      <c r="A4189" s="10" t="str">
        <f t="shared" si="138"/>
        <v>CONSUMO PER CAPITA (kg ó litros por individuo)Espum/Lambrusc/Mosca&gt;500MIL</v>
      </c>
      <c r="B4189" s="10">
        <v>0</v>
      </c>
      <c r="C4189" s="10">
        <v>0</v>
      </c>
      <c r="D4189" s="10" t="s">
        <v>16</v>
      </c>
      <c r="E4189" s="84">
        <v>5.6666148580707759E-2</v>
      </c>
      <c r="F4189" s="84">
        <v>6.9433108319211373E-2</v>
      </c>
      <c r="G4189" s="84">
        <v>3.9578877456679637E-2</v>
      </c>
      <c r="H4189" s="11">
        <v>0</v>
      </c>
      <c r="I4189" s="11">
        <v>0</v>
      </c>
      <c r="J4189" s="11">
        <v>0</v>
      </c>
      <c r="K4189" s="11">
        <v>0</v>
      </c>
      <c r="L4189" s="11">
        <v>0</v>
      </c>
      <c r="M4189" s="11">
        <v>0</v>
      </c>
    </row>
    <row r="4190" spans="1:13" x14ac:dyDescent="0.35">
      <c r="A4190" s="10" t="str">
        <f t="shared" si="138"/>
        <v>CONSUMO PER CAPITA (kg ó litros por individuo)Espum/Lambrusc/MoscaDE 15 A 19 AÑOS</v>
      </c>
      <c r="B4190" s="10">
        <v>0</v>
      </c>
      <c r="C4190" s="10">
        <v>0</v>
      </c>
      <c r="D4190" s="10" t="s">
        <v>35</v>
      </c>
      <c r="E4190" s="84" t="s">
        <v>213</v>
      </c>
      <c r="F4190" s="84">
        <v>1.1214949821605152E-2</v>
      </c>
      <c r="G4190" s="84">
        <v>1.0139234695257767E-2</v>
      </c>
      <c r="H4190" s="11">
        <v>0</v>
      </c>
      <c r="I4190" s="11">
        <v>0</v>
      </c>
      <c r="J4190" s="11">
        <v>0</v>
      </c>
      <c r="K4190" s="11">
        <v>0</v>
      </c>
      <c r="L4190" s="11">
        <v>0</v>
      </c>
      <c r="M4190" s="11">
        <v>0</v>
      </c>
    </row>
    <row r="4191" spans="1:13" x14ac:dyDescent="0.35">
      <c r="A4191" s="10" t="str">
        <f t="shared" si="138"/>
        <v>CONSUMO PER CAPITA (kg ó litros por individuo)Espum/Lambrusc/MoscaDE 20 A 24 AÑOS</v>
      </c>
      <c r="B4191" s="10">
        <v>0</v>
      </c>
      <c r="C4191" s="10">
        <v>0</v>
      </c>
      <c r="D4191" s="10" t="s">
        <v>36</v>
      </c>
      <c r="E4191" s="84">
        <v>0.11784171342069902</v>
      </c>
      <c r="F4191" s="84">
        <v>0.18999751908924281</v>
      </c>
      <c r="G4191" s="84">
        <v>0.26758983652534729</v>
      </c>
      <c r="H4191" s="11">
        <v>0</v>
      </c>
      <c r="I4191" s="11">
        <v>0</v>
      </c>
      <c r="J4191" s="11">
        <v>0</v>
      </c>
      <c r="K4191" s="11">
        <v>0</v>
      </c>
      <c r="L4191" s="11">
        <v>0</v>
      </c>
      <c r="M4191" s="11">
        <v>0</v>
      </c>
    </row>
    <row r="4192" spans="1:13" x14ac:dyDescent="0.35">
      <c r="A4192" s="10" t="str">
        <f t="shared" si="138"/>
        <v>CONSUMO PER CAPITA (kg ó litros por individuo)Espum/Lambrusc/MoscaDE 25 A 34 AÑOS</v>
      </c>
      <c r="B4192" s="10">
        <v>0</v>
      </c>
      <c r="C4192" s="10">
        <v>0</v>
      </c>
      <c r="D4192" s="10" t="s">
        <v>37</v>
      </c>
      <c r="E4192" s="84">
        <v>3.031081578840062E-2</v>
      </c>
      <c r="F4192" s="84">
        <v>3.8049438329181222E-2</v>
      </c>
      <c r="G4192" s="84">
        <v>2.5006205956952139E-2</v>
      </c>
      <c r="H4192" s="11">
        <v>0</v>
      </c>
      <c r="I4192" s="11">
        <v>0</v>
      </c>
      <c r="J4192" s="11">
        <v>0</v>
      </c>
      <c r="K4192" s="11">
        <v>0</v>
      </c>
      <c r="L4192" s="11">
        <v>0</v>
      </c>
      <c r="M4192" s="11">
        <v>0</v>
      </c>
    </row>
    <row r="4193" spans="1:13" x14ac:dyDescent="0.35">
      <c r="A4193" s="10" t="str">
        <f t="shared" si="138"/>
        <v>CONSUMO PER CAPITA (kg ó litros por individuo)Espum/Lambrusc/MoscaDE 35 A 49 AÑOS</v>
      </c>
      <c r="B4193" s="10">
        <v>0</v>
      </c>
      <c r="C4193" s="10">
        <v>0</v>
      </c>
      <c r="D4193" s="10" t="s">
        <v>38</v>
      </c>
      <c r="E4193" s="84">
        <v>6.3046318012660627E-2</v>
      </c>
      <c r="F4193" s="84">
        <v>4.9596004250507156E-2</v>
      </c>
      <c r="G4193" s="84">
        <v>3.7899743057268218E-2</v>
      </c>
      <c r="H4193" s="11">
        <v>0</v>
      </c>
      <c r="I4193" s="11">
        <v>0</v>
      </c>
      <c r="J4193" s="11">
        <v>0</v>
      </c>
      <c r="K4193" s="11">
        <v>0</v>
      </c>
      <c r="L4193" s="11">
        <v>0</v>
      </c>
      <c r="M4193" s="11">
        <v>0</v>
      </c>
    </row>
    <row r="4194" spans="1:13" x14ac:dyDescent="0.35">
      <c r="A4194" s="10" t="str">
        <f t="shared" si="138"/>
        <v>CONSUMO PER CAPITA (kg ó litros por individuo)Espum/Lambrusc/MoscaDE 50 A 59 AÑOS</v>
      </c>
      <c r="B4194" s="10">
        <v>0</v>
      </c>
      <c r="C4194" s="10">
        <v>0</v>
      </c>
      <c r="D4194" s="10" t="s">
        <v>39</v>
      </c>
      <c r="E4194" s="84">
        <v>0.10340803007601394</v>
      </c>
      <c r="F4194" s="84">
        <v>8.2529049391186438E-2</v>
      </c>
      <c r="G4194" s="84">
        <v>9.7638377180348693E-2</v>
      </c>
      <c r="H4194" s="11">
        <v>0</v>
      </c>
      <c r="I4194" s="11">
        <v>0</v>
      </c>
      <c r="J4194" s="11">
        <v>0</v>
      </c>
      <c r="K4194" s="11">
        <v>0</v>
      </c>
      <c r="L4194" s="11">
        <v>0</v>
      </c>
      <c r="M4194" s="11">
        <v>0</v>
      </c>
    </row>
    <row r="4195" spans="1:13" x14ac:dyDescent="0.35">
      <c r="A4195" s="10" t="str">
        <f t="shared" si="138"/>
        <v>CONSUMO PER CAPITA (kg ó litros por individuo)Espum/Lambrusc/MoscaDE 60 A 75 AÑOS</v>
      </c>
      <c r="B4195" s="10">
        <v>0</v>
      </c>
      <c r="C4195" s="10">
        <v>0</v>
      </c>
      <c r="D4195" s="10" t="s">
        <v>40</v>
      </c>
      <c r="E4195" s="84">
        <v>0.16423101442549054</v>
      </c>
      <c r="F4195" s="84">
        <v>0.17199294961569839</v>
      </c>
      <c r="G4195" s="84">
        <v>0.13438987472394925</v>
      </c>
      <c r="H4195" s="11">
        <v>0</v>
      </c>
      <c r="I4195" s="11">
        <v>0</v>
      </c>
      <c r="J4195" s="11">
        <v>0</v>
      </c>
      <c r="K4195" s="11">
        <v>0</v>
      </c>
      <c r="L4195" s="11">
        <v>0</v>
      </c>
      <c r="M4195" s="11">
        <v>0</v>
      </c>
    </row>
    <row r="4196" spans="1:13" x14ac:dyDescent="0.35">
      <c r="A4196" s="10" t="str">
        <f t="shared" si="138"/>
        <v>CONSUMO PER CAPITA (kg ó litros por individuo)Espum/Lambrusc/MoscaNIVEL ALTO</v>
      </c>
      <c r="B4196" s="10">
        <v>0</v>
      </c>
      <c r="C4196" s="10">
        <v>0</v>
      </c>
      <c r="D4196" s="10" t="s">
        <v>203</v>
      </c>
      <c r="E4196" s="84">
        <v>7.2462311328307979E-2</v>
      </c>
      <c r="F4196" s="84">
        <v>5.8085647790850535E-2</v>
      </c>
      <c r="G4196" s="84">
        <v>6.2057982657599826E-2</v>
      </c>
      <c r="H4196" s="11">
        <v>0</v>
      </c>
      <c r="I4196" s="11">
        <v>0</v>
      </c>
      <c r="J4196" s="11">
        <v>0</v>
      </c>
      <c r="K4196" s="11">
        <v>0</v>
      </c>
      <c r="L4196" s="11">
        <v>0</v>
      </c>
      <c r="M4196" s="11">
        <v>0</v>
      </c>
    </row>
    <row r="4197" spans="1:13" x14ac:dyDescent="0.35">
      <c r="A4197" s="10" t="str">
        <f t="shared" si="138"/>
        <v>CONSUMO PER CAPITA (kg ó litros por individuo)Espum/Lambrusc/MoscaNIVEL MEDIO ALTO</v>
      </c>
      <c r="B4197" s="10">
        <v>0</v>
      </c>
      <c r="C4197" s="10">
        <v>0</v>
      </c>
      <c r="D4197" s="10" t="s">
        <v>204</v>
      </c>
      <c r="E4197" s="84">
        <v>9.9842541290763864E-2</v>
      </c>
      <c r="F4197" s="84">
        <v>0.1356949262320509</v>
      </c>
      <c r="G4197" s="84">
        <v>7.7820574634567291E-2</v>
      </c>
      <c r="H4197" s="11">
        <v>0</v>
      </c>
      <c r="I4197" s="11">
        <v>0</v>
      </c>
      <c r="J4197" s="11">
        <v>0</v>
      </c>
      <c r="K4197" s="11">
        <v>0</v>
      </c>
      <c r="L4197" s="11">
        <v>0</v>
      </c>
      <c r="M4197" s="11">
        <v>0</v>
      </c>
    </row>
    <row r="4198" spans="1:13" x14ac:dyDescent="0.35">
      <c r="A4198" s="10" t="str">
        <f t="shared" si="138"/>
        <v>CONSUMO PER CAPITA (kg ó litros por individuo)Espum/Lambrusc/MoscaNIVEL MEDIO</v>
      </c>
      <c r="B4198" s="10">
        <v>0</v>
      </c>
      <c r="C4198" s="10">
        <v>0</v>
      </c>
      <c r="D4198" s="10" t="s">
        <v>205</v>
      </c>
      <c r="E4198" s="84">
        <v>7.3321768822777023E-2</v>
      </c>
      <c r="F4198" s="84">
        <v>6.5816295992518356E-2</v>
      </c>
      <c r="G4198" s="84">
        <v>6.7805173748924141E-2</v>
      </c>
      <c r="H4198" s="11">
        <v>0</v>
      </c>
      <c r="I4198" s="11">
        <v>0</v>
      </c>
      <c r="J4198" s="11">
        <v>0</v>
      </c>
      <c r="K4198" s="11">
        <v>0</v>
      </c>
      <c r="L4198" s="11">
        <v>0</v>
      </c>
      <c r="M4198" s="11">
        <v>0</v>
      </c>
    </row>
    <row r="4199" spans="1:13" x14ac:dyDescent="0.35">
      <c r="A4199" s="10" t="str">
        <f t="shared" si="138"/>
        <v>CONSUMO PER CAPITA (kg ó litros por individuo)Espum/Lambrusc/MoscaNIVEL MEDIO BAJO</v>
      </c>
      <c r="B4199" s="10">
        <v>0</v>
      </c>
      <c r="C4199" s="10">
        <v>0</v>
      </c>
      <c r="D4199" s="10" t="s">
        <v>206</v>
      </c>
      <c r="E4199" s="84">
        <v>0.16497497135622427</v>
      </c>
      <c r="F4199" s="84">
        <v>0.1076088373681439</v>
      </c>
      <c r="G4199" s="84">
        <v>0.18696563924133155</v>
      </c>
      <c r="H4199" s="11">
        <v>0</v>
      </c>
      <c r="I4199" s="11">
        <v>0</v>
      </c>
      <c r="J4199" s="11">
        <v>0</v>
      </c>
      <c r="K4199" s="11">
        <v>0</v>
      </c>
      <c r="L4199" s="11">
        <v>0</v>
      </c>
      <c r="M4199" s="11">
        <v>0</v>
      </c>
    </row>
    <row r="4200" spans="1:13" x14ac:dyDescent="0.35">
      <c r="A4200" s="10" t="str">
        <f t="shared" si="138"/>
        <v>CONSUMO PER CAPITA (kg ó litros por individuo)Espum/Lambrusc/MoscaNIVEL BAJO</v>
      </c>
      <c r="B4200" s="10">
        <v>0</v>
      </c>
      <c r="C4200" s="10">
        <v>0</v>
      </c>
      <c r="D4200" s="10" t="s">
        <v>207</v>
      </c>
      <c r="E4200" s="84">
        <v>6.2714445130858401E-2</v>
      </c>
      <c r="F4200" s="84">
        <v>0.10187923930375732</v>
      </c>
      <c r="G4200" s="84">
        <v>5.4982399877556654E-2</v>
      </c>
      <c r="H4200" s="11">
        <v>0</v>
      </c>
      <c r="I4200" s="11">
        <v>0</v>
      </c>
      <c r="J4200" s="11">
        <v>0</v>
      </c>
      <c r="K4200" s="11">
        <v>0</v>
      </c>
      <c r="L4200" s="11">
        <v>0</v>
      </c>
      <c r="M4200" s="11">
        <v>0</v>
      </c>
    </row>
    <row r="4201" spans="1:13" x14ac:dyDescent="0.35">
      <c r="A4201" s="10" t="str">
        <f t="shared" si="138"/>
        <v>CONSUMO PER CAPITA (kg ó litros por individuo)Espum/Lambrusc/MoscaHOMBRE</v>
      </c>
      <c r="B4201" s="10">
        <v>0</v>
      </c>
      <c r="C4201" s="10">
        <v>0</v>
      </c>
      <c r="D4201" s="10" t="s">
        <v>17</v>
      </c>
      <c r="E4201" s="84">
        <v>7.1319911107154535E-2</v>
      </c>
      <c r="F4201" s="84">
        <v>8.0266140907029035E-2</v>
      </c>
      <c r="G4201" s="84">
        <v>9.2392221788232282E-2</v>
      </c>
      <c r="H4201" s="11">
        <v>0</v>
      </c>
      <c r="I4201" s="11">
        <v>0</v>
      </c>
      <c r="J4201" s="11">
        <v>0</v>
      </c>
      <c r="K4201" s="11">
        <v>0</v>
      </c>
      <c r="L4201" s="11">
        <v>0</v>
      </c>
      <c r="M4201" s="11">
        <v>0</v>
      </c>
    </row>
    <row r="4202" spans="1:13" x14ac:dyDescent="0.35">
      <c r="A4202" s="10" t="str">
        <f t="shared" si="138"/>
        <v>CONSUMO PER CAPITA (kg ó litros por individuo)Espum/Lambrusc/MoscaMUJER</v>
      </c>
      <c r="B4202" s="10">
        <v>0</v>
      </c>
      <c r="C4202" s="10">
        <v>0</v>
      </c>
      <c r="D4202" s="10" t="s">
        <v>18</v>
      </c>
      <c r="E4202" s="84">
        <v>0.10536227919755321</v>
      </c>
      <c r="F4202" s="84">
        <v>9.7674811875393924E-2</v>
      </c>
      <c r="G4202" s="84">
        <v>7.5222102850706782E-2</v>
      </c>
      <c r="H4202" s="11">
        <v>0</v>
      </c>
      <c r="I4202" s="11">
        <v>0</v>
      </c>
      <c r="J4202" s="11">
        <v>0</v>
      </c>
      <c r="K4202" s="11">
        <v>0</v>
      </c>
      <c r="L4202" s="11">
        <v>0</v>
      </c>
      <c r="M4202" s="11">
        <v>0</v>
      </c>
    </row>
    <row r="4203" spans="1:13" x14ac:dyDescent="0.35">
      <c r="A4203" s="10" t="str">
        <f>$B$3423&amp;$C$4203&amp;D4203</f>
        <v>CONSUMO PER CAPITA (kg ó litros por individuo)SidraT.ESPAÑA</v>
      </c>
      <c r="B4203" s="10">
        <v>0</v>
      </c>
      <c r="C4203" s="10" t="s">
        <v>137</v>
      </c>
      <c r="D4203" s="10" t="s">
        <v>32</v>
      </c>
      <c r="E4203" s="84">
        <v>0.5670076377563269</v>
      </c>
      <c r="F4203" s="84">
        <v>0.67981253643136474</v>
      </c>
      <c r="G4203" s="84">
        <v>0.56773992342085755</v>
      </c>
      <c r="H4203" s="11">
        <v>0</v>
      </c>
      <c r="I4203" s="11">
        <v>0</v>
      </c>
      <c r="J4203" s="11">
        <v>0</v>
      </c>
      <c r="K4203" s="11">
        <v>0</v>
      </c>
      <c r="L4203" s="11">
        <v>0</v>
      </c>
      <c r="M4203" s="11">
        <v>0</v>
      </c>
    </row>
    <row r="4204" spans="1:13" x14ac:dyDescent="0.35">
      <c r="A4204" s="10" t="str">
        <f t="shared" ref="A4204:A4232" si="139">$B$3423&amp;$C$4203&amp;D4204</f>
        <v>CONSUMO PER CAPITA (kg ó litros por individuo)SidraBCN AM</v>
      </c>
      <c r="B4204" s="10">
        <v>0</v>
      </c>
      <c r="C4204" s="10">
        <v>0</v>
      </c>
      <c r="D4204" s="10" t="s">
        <v>1</v>
      </c>
      <c r="E4204" s="84">
        <v>7.547726377567554E-2</v>
      </c>
      <c r="F4204" s="84">
        <v>4.6343821470851136E-2</v>
      </c>
      <c r="G4204" s="84">
        <v>5.162256342481427E-2</v>
      </c>
      <c r="H4204" s="11">
        <v>0</v>
      </c>
      <c r="I4204" s="11">
        <v>0</v>
      </c>
      <c r="J4204" s="11">
        <v>0</v>
      </c>
      <c r="K4204" s="11">
        <v>0</v>
      </c>
      <c r="L4204" s="11">
        <v>0</v>
      </c>
      <c r="M4204" s="11">
        <v>0</v>
      </c>
    </row>
    <row r="4205" spans="1:13" x14ac:dyDescent="0.35">
      <c r="A4205" s="10" t="str">
        <f t="shared" si="139"/>
        <v>CONSUMO PER CAPITA (kg ó litros por individuo)SidraREST.CAT ARAGON</v>
      </c>
      <c r="B4205" s="10">
        <v>0</v>
      </c>
      <c r="C4205" s="10">
        <v>0</v>
      </c>
      <c r="D4205" s="10" t="s">
        <v>2</v>
      </c>
      <c r="E4205" s="84">
        <v>9.7006406021698841E-2</v>
      </c>
      <c r="F4205" s="84">
        <v>0.11624495094197587</v>
      </c>
      <c r="G4205" s="84">
        <v>6.9668679235979344E-2</v>
      </c>
      <c r="H4205" s="11">
        <v>0</v>
      </c>
      <c r="I4205" s="11">
        <v>0</v>
      </c>
      <c r="J4205" s="11">
        <v>0</v>
      </c>
      <c r="K4205" s="11">
        <v>0</v>
      </c>
      <c r="L4205" s="11">
        <v>0</v>
      </c>
      <c r="M4205" s="11">
        <v>0</v>
      </c>
    </row>
    <row r="4206" spans="1:13" x14ac:dyDescent="0.35">
      <c r="A4206" s="10" t="str">
        <f t="shared" si="139"/>
        <v>CONSUMO PER CAPITA (kg ó litros por individuo)SidraLEVANTE</v>
      </c>
      <c r="B4206" s="10">
        <v>0</v>
      </c>
      <c r="C4206" s="10">
        <v>0</v>
      </c>
      <c r="D4206" s="10" t="s">
        <v>3</v>
      </c>
      <c r="E4206" s="84">
        <v>0.11698795082012782</v>
      </c>
      <c r="F4206" s="84">
        <v>0.10407966410059913</v>
      </c>
      <c r="G4206" s="84">
        <v>0.10252145470717519</v>
      </c>
      <c r="H4206" s="11">
        <v>0</v>
      </c>
      <c r="I4206" s="11">
        <v>0</v>
      </c>
      <c r="J4206" s="11">
        <v>0</v>
      </c>
      <c r="K4206" s="11">
        <v>0</v>
      </c>
      <c r="L4206" s="11">
        <v>0</v>
      </c>
      <c r="M4206" s="11">
        <v>0</v>
      </c>
    </row>
    <row r="4207" spans="1:13" x14ac:dyDescent="0.35">
      <c r="A4207" s="10" t="str">
        <f t="shared" si="139"/>
        <v>CONSUMO PER CAPITA (kg ó litros por individuo)SidraANDALUCIA</v>
      </c>
      <c r="B4207" s="10">
        <v>0</v>
      </c>
      <c r="C4207" s="10">
        <v>0</v>
      </c>
      <c r="D4207" s="10" t="s">
        <v>4</v>
      </c>
      <c r="E4207" s="84">
        <v>0.11273655681719261</v>
      </c>
      <c r="F4207" s="84">
        <v>0.1208804016273517</v>
      </c>
      <c r="G4207" s="84">
        <v>6.6197014593561448E-2</v>
      </c>
      <c r="H4207" s="11">
        <v>0</v>
      </c>
      <c r="I4207" s="11">
        <v>0</v>
      </c>
      <c r="J4207" s="11">
        <v>0</v>
      </c>
      <c r="K4207" s="11">
        <v>0</v>
      </c>
      <c r="L4207" s="11">
        <v>0</v>
      </c>
      <c r="M4207" s="11">
        <v>0</v>
      </c>
    </row>
    <row r="4208" spans="1:13" x14ac:dyDescent="0.35">
      <c r="A4208" s="10" t="str">
        <f t="shared" si="139"/>
        <v>CONSUMO PER CAPITA (kg ó litros por individuo)SidraMDD AM</v>
      </c>
      <c r="B4208" s="10">
        <v>0</v>
      </c>
      <c r="C4208" s="10">
        <v>0</v>
      </c>
      <c r="D4208" s="10" t="s">
        <v>5</v>
      </c>
      <c r="E4208" s="84">
        <v>0.22843044025539835</v>
      </c>
      <c r="F4208" s="84">
        <v>0.17424283156477158</v>
      </c>
      <c r="G4208" s="84">
        <v>0.16495514165603373</v>
      </c>
      <c r="H4208" s="11">
        <v>0</v>
      </c>
      <c r="I4208" s="11">
        <v>0</v>
      </c>
      <c r="J4208" s="11">
        <v>0</v>
      </c>
      <c r="K4208" s="11">
        <v>0</v>
      </c>
      <c r="L4208" s="11">
        <v>0</v>
      </c>
      <c r="M4208" s="11">
        <v>0</v>
      </c>
    </row>
    <row r="4209" spans="1:13" x14ac:dyDescent="0.35">
      <c r="A4209" s="10" t="str">
        <f t="shared" si="139"/>
        <v>CONSUMO PER CAPITA (kg ó litros por individuo)SidraRTO CENTRO</v>
      </c>
      <c r="B4209" s="10">
        <v>0</v>
      </c>
      <c r="C4209" s="10">
        <v>0</v>
      </c>
      <c r="D4209" s="10" t="s">
        <v>6</v>
      </c>
      <c r="E4209" s="84">
        <v>0.36988596783255934</v>
      </c>
      <c r="F4209" s="84">
        <v>0.3089339400551524</v>
      </c>
      <c r="G4209" s="84">
        <v>0.28829019237161879</v>
      </c>
      <c r="H4209" s="11">
        <v>0</v>
      </c>
      <c r="I4209" s="11">
        <v>0</v>
      </c>
      <c r="J4209" s="11">
        <v>0</v>
      </c>
      <c r="K4209" s="11">
        <v>0</v>
      </c>
      <c r="L4209" s="11">
        <v>0</v>
      </c>
      <c r="M4209" s="11">
        <v>0</v>
      </c>
    </row>
    <row r="4210" spans="1:13" x14ac:dyDescent="0.35">
      <c r="A4210" s="10" t="str">
        <f t="shared" si="139"/>
        <v>CONSUMO PER CAPITA (kg ó litros por individuo)SidraNORTE-CENTRO</v>
      </c>
      <c r="B4210" s="10">
        <v>0</v>
      </c>
      <c r="C4210" s="10">
        <v>0</v>
      </c>
      <c r="D4210" s="10" t="s">
        <v>7</v>
      </c>
      <c r="E4210" s="84">
        <v>0.65733197153466849</v>
      </c>
      <c r="F4210" s="84">
        <v>0.7535261969008471</v>
      </c>
      <c r="G4210" s="84">
        <v>0.81922371552391171</v>
      </c>
      <c r="H4210" s="11">
        <v>0</v>
      </c>
      <c r="I4210" s="11">
        <v>0</v>
      </c>
      <c r="J4210" s="11">
        <v>0</v>
      </c>
      <c r="K4210" s="11">
        <v>0</v>
      </c>
      <c r="L4210" s="11">
        <v>0</v>
      </c>
      <c r="M4210" s="11">
        <v>0</v>
      </c>
    </row>
    <row r="4211" spans="1:13" x14ac:dyDescent="0.35">
      <c r="A4211" s="10" t="str">
        <f t="shared" si="139"/>
        <v>CONSUMO PER CAPITA (kg ó litros por individuo)SidraNOROESTE</v>
      </c>
      <c r="B4211" s="10">
        <v>0</v>
      </c>
      <c r="C4211" s="10">
        <v>0</v>
      </c>
      <c r="D4211" s="10" t="s">
        <v>8</v>
      </c>
      <c r="E4211" s="84">
        <v>4.1379994039806016</v>
      </c>
      <c r="F4211" s="84">
        <v>5.4948869340587887</v>
      </c>
      <c r="G4211" s="84">
        <v>4.4594336661290237</v>
      </c>
      <c r="H4211" s="11">
        <v>0</v>
      </c>
      <c r="I4211" s="11">
        <v>0</v>
      </c>
      <c r="J4211" s="11">
        <v>0</v>
      </c>
      <c r="K4211" s="11">
        <v>0</v>
      </c>
      <c r="L4211" s="11">
        <v>0</v>
      </c>
      <c r="M4211" s="11">
        <v>0</v>
      </c>
    </row>
    <row r="4212" spans="1:13" x14ac:dyDescent="0.35">
      <c r="A4212" s="10" t="str">
        <f t="shared" si="139"/>
        <v>CONSUMO PER CAPITA (kg ó litros por individuo)Sidra&lt;2MIL</v>
      </c>
      <c r="B4212" s="10">
        <v>0</v>
      </c>
      <c r="C4212" s="10">
        <v>0</v>
      </c>
      <c r="D4212" s="10" t="s">
        <v>9</v>
      </c>
      <c r="E4212" s="84">
        <v>0.19832193996262745</v>
      </c>
      <c r="F4212" s="84">
        <v>0.1346103486321488</v>
      </c>
      <c r="G4212" s="84">
        <v>6.5420633572737752E-2</v>
      </c>
      <c r="H4212" s="11">
        <v>0</v>
      </c>
      <c r="I4212" s="11">
        <v>0</v>
      </c>
      <c r="J4212" s="11">
        <v>0</v>
      </c>
      <c r="K4212" s="11">
        <v>0</v>
      </c>
      <c r="L4212" s="11">
        <v>0</v>
      </c>
      <c r="M4212" s="11">
        <v>0</v>
      </c>
    </row>
    <row r="4213" spans="1:13" x14ac:dyDescent="0.35">
      <c r="A4213" s="10" t="str">
        <f t="shared" si="139"/>
        <v>CONSUMO PER CAPITA (kg ó litros por individuo)Sidra2-5MIL</v>
      </c>
      <c r="B4213" s="10">
        <v>0</v>
      </c>
      <c r="C4213" s="10">
        <v>0</v>
      </c>
      <c r="D4213" s="10" t="s">
        <v>10</v>
      </c>
      <c r="E4213" s="84">
        <v>0.10192542848722297</v>
      </c>
      <c r="F4213" s="84">
        <v>0.15845036213003438</v>
      </c>
      <c r="G4213" s="84">
        <v>9.1206324698716271E-2</v>
      </c>
      <c r="H4213" s="11">
        <v>0</v>
      </c>
      <c r="I4213" s="11">
        <v>0</v>
      </c>
      <c r="J4213" s="11">
        <v>0</v>
      </c>
      <c r="K4213" s="11">
        <v>0</v>
      </c>
      <c r="L4213" s="11">
        <v>0</v>
      </c>
      <c r="M4213" s="11">
        <v>0</v>
      </c>
    </row>
    <row r="4214" spans="1:13" x14ac:dyDescent="0.35">
      <c r="A4214" s="10" t="str">
        <f t="shared" si="139"/>
        <v>CONSUMO PER CAPITA (kg ó litros por individuo)Sidra5-10MIL</v>
      </c>
      <c r="B4214" s="10">
        <v>0</v>
      </c>
      <c r="C4214" s="10">
        <v>0</v>
      </c>
      <c r="D4214" s="10" t="s">
        <v>11</v>
      </c>
      <c r="E4214" s="84">
        <v>0.11870393797026656</v>
      </c>
      <c r="F4214" s="84">
        <v>0.19225452291836018</v>
      </c>
      <c r="G4214" s="84">
        <v>0.13340127212027672</v>
      </c>
      <c r="H4214" s="11">
        <v>0</v>
      </c>
      <c r="I4214" s="11">
        <v>0</v>
      </c>
      <c r="J4214" s="11">
        <v>0</v>
      </c>
      <c r="K4214" s="11">
        <v>0</v>
      </c>
      <c r="L4214" s="11">
        <v>0</v>
      </c>
      <c r="M4214" s="11">
        <v>0</v>
      </c>
    </row>
    <row r="4215" spans="1:13" x14ac:dyDescent="0.35">
      <c r="A4215" s="10" t="str">
        <f t="shared" si="139"/>
        <v>CONSUMO PER CAPITA (kg ó litros por individuo)Sidra10-30MIL</v>
      </c>
      <c r="B4215" s="10">
        <v>0</v>
      </c>
      <c r="C4215" s="10">
        <v>0</v>
      </c>
      <c r="D4215" s="10" t="s">
        <v>12</v>
      </c>
      <c r="E4215" s="84">
        <v>0.29907368412647034</v>
      </c>
      <c r="F4215" s="84">
        <v>0.35761122138058837</v>
      </c>
      <c r="G4215" s="84">
        <v>0.36894259229764509</v>
      </c>
      <c r="H4215" s="11">
        <v>0</v>
      </c>
      <c r="I4215" s="11">
        <v>0</v>
      </c>
      <c r="J4215" s="11">
        <v>0</v>
      </c>
      <c r="K4215" s="11">
        <v>0</v>
      </c>
      <c r="L4215" s="11">
        <v>0</v>
      </c>
      <c r="M4215" s="11">
        <v>0</v>
      </c>
    </row>
    <row r="4216" spans="1:13" x14ac:dyDescent="0.35">
      <c r="A4216" s="10" t="str">
        <f t="shared" si="139"/>
        <v>CONSUMO PER CAPITA (kg ó litros por individuo)Sidra30-100MIL</v>
      </c>
      <c r="B4216" s="10">
        <v>0</v>
      </c>
      <c r="C4216" s="10">
        <v>0</v>
      </c>
      <c r="D4216" s="10" t="s">
        <v>13</v>
      </c>
      <c r="E4216" s="84">
        <v>1.2058339553058279</v>
      </c>
      <c r="F4216" s="84">
        <v>1.3511677520208807</v>
      </c>
      <c r="G4216" s="84">
        <v>0.82806091538135917</v>
      </c>
      <c r="H4216" s="11">
        <v>0</v>
      </c>
      <c r="I4216" s="11">
        <v>0</v>
      </c>
      <c r="J4216" s="11">
        <v>0</v>
      </c>
      <c r="K4216" s="11">
        <v>0</v>
      </c>
      <c r="L4216" s="11">
        <v>0</v>
      </c>
      <c r="M4216" s="11">
        <v>0</v>
      </c>
    </row>
    <row r="4217" spans="1:13" x14ac:dyDescent="0.35">
      <c r="A4217" s="10" t="str">
        <f t="shared" si="139"/>
        <v>CONSUMO PER CAPITA (kg ó litros por individuo)Sidra100-200MIL</v>
      </c>
      <c r="B4217" s="10">
        <v>0</v>
      </c>
      <c r="C4217" s="10">
        <v>0</v>
      </c>
      <c r="D4217" s="10" t="s">
        <v>14</v>
      </c>
      <c r="E4217" s="84">
        <v>0.4189775652008304</v>
      </c>
      <c r="F4217" s="84">
        <v>0.36472002632288619</v>
      </c>
      <c r="G4217" s="84">
        <v>0.43066876803698928</v>
      </c>
      <c r="H4217" s="11">
        <v>0</v>
      </c>
      <c r="I4217" s="11">
        <v>0</v>
      </c>
      <c r="J4217" s="11">
        <v>0</v>
      </c>
      <c r="K4217" s="11">
        <v>0</v>
      </c>
      <c r="L4217" s="11">
        <v>0</v>
      </c>
      <c r="M4217" s="11">
        <v>0</v>
      </c>
    </row>
    <row r="4218" spans="1:13" x14ac:dyDescent="0.35">
      <c r="A4218" s="10" t="str">
        <f t="shared" si="139"/>
        <v>CONSUMO PER CAPITA (kg ó litros por individuo)Sidra200-500MIL</v>
      </c>
      <c r="B4218" s="10">
        <v>0</v>
      </c>
      <c r="C4218" s="10">
        <v>0</v>
      </c>
      <c r="D4218" s="10" t="s">
        <v>15</v>
      </c>
      <c r="E4218" s="84">
        <v>1.2135234307415583</v>
      </c>
      <c r="F4218" s="84">
        <v>1.7875941504358197</v>
      </c>
      <c r="G4218" s="84">
        <v>1.921531749634255</v>
      </c>
      <c r="H4218" s="11">
        <v>0</v>
      </c>
      <c r="I4218" s="11">
        <v>0</v>
      </c>
      <c r="J4218" s="11">
        <v>0</v>
      </c>
      <c r="K4218" s="11">
        <v>0</v>
      </c>
      <c r="L4218" s="11">
        <v>0</v>
      </c>
      <c r="M4218" s="11">
        <v>0</v>
      </c>
    </row>
    <row r="4219" spans="1:13" x14ac:dyDescent="0.35">
      <c r="A4219" s="10" t="str">
        <f t="shared" si="139"/>
        <v>CONSUMO PER CAPITA (kg ó litros por individuo)Sidra&gt;500MIL</v>
      </c>
      <c r="B4219" s="10">
        <v>0</v>
      </c>
      <c r="C4219" s="10">
        <v>0</v>
      </c>
      <c r="D4219" s="10" t="s">
        <v>16</v>
      </c>
      <c r="E4219" s="84">
        <v>0.18630759835732227</v>
      </c>
      <c r="F4219" s="84">
        <v>0.15461498851221253</v>
      </c>
      <c r="G4219" s="84">
        <v>0.11692682398996802</v>
      </c>
      <c r="H4219" s="11">
        <v>0</v>
      </c>
      <c r="I4219" s="11">
        <v>0</v>
      </c>
      <c r="J4219" s="11">
        <v>0</v>
      </c>
      <c r="K4219" s="11">
        <v>0</v>
      </c>
      <c r="L4219" s="11">
        <v>0</v>
      </c>
      <c r="M4219" s="11">
        <v>0</v>
      </c>
    </row>
    <row r="4220" spans="1:13" x14ac:dyDescent="0.35">
      <c r="A4220" s="10" t="str">
        <f t="shared" si="139"/>
        <v>CONSUMO PER CAPITA (kg ó litros por individuo)SidraDE 15 A 19 AÑOS</v>
      </c>
      <c r="B4220" s="10">
        <v>0</v>
      </c>
      <c r="C4220" s="10">
        <v>0</v>
      </c>
      <c r="D4220" s="10" t="s">
        <v>35</v>
      </c>
      <c r="E4220" s="84">
        <v>3.1324365896884983E-2</v>
      </c>
      <c r="F4220" s="84">
        <v>6.3979891318940468E-2</v>
      </c>
      <c r="G4220" s="84">
        <v>0.16108884673303345</v>
      </c>
      <c r="H4220" s="11">
        <v>0</v>
      </c>
      <c r="I4220" s="11">
        <v>0</v>
      </c>
      <c r="J4220" s="11">
        <v>0</v>
      </c>
      <c r="K4220" s="11">
        <v>0</v>
      </c>
      <c r="L4220" s="11">
        <v>0</v>
      </c>
      <c r="M4220" s="11">
        <v>0</v>
      </c>
    </row>
    <row r="4221" spans="1:13" x14ac:dyDescent="0.35">
      <c r="A4221" s="10" t="str">
        <f t="shared" si="139"/>
        <v>CONSUMO PER CAPITA (kg ó litros por individuo)SidraDE 20 A 24 AÑOS</v>
      </c>
      <c r="B4221" s="10">
        <v>0</v>
      </c>
      <c r="C4221" s="10">
        <v>0</v>
      </c>
      <c r="D4221" s="10" t="s">
        <v>36</v>
      </c>
      <c r="E4221" s="84">
        <v>8.9387002493390599E-2</v>
      </c>
      <c r="F4221" s="84">
        <v>6.2826802178415853E-2</v>
      </c>
      <c r="G4221" s="84">
        <v>5.7350517446135049E-2</v>
      </c>
      <c r="H4221" s="11">
        <v>0</v>
      </c>
      <c r="I4221" s="11">
        <v>0</v>
      </c>
      <c r="J4221" s="11">
        <v>0</v>
      </c>
      <c r="K4221" s="11">
        <v>0</v>
      </c>
      <c r="L4221" s="11">
        <v>0</v>
      </c>
      <c r="M4221" s="11">
        <v>0</v>
      </c>
    </row>
    <row r="4222" spans="1:13" x14ac:dyDescent="0.35">
      <c r="A4222" s="10" t="str">
        <f t="shared" si="139"/>
        <v>CONSUMO PER CAPITA (kg ó litros por individuo)SidraDE 25 A 34 AÑOS</v>
      </c>
      <c r="B4222" s="10">
        <v>0</v>
      </c>
      <c r="C4222" s="10">
        <v>0</v>
      </c>
      <c r="D4222" s="10" t="s">
        <v>37</v>
      </c>
      <c r="E4222" s="84">
        <v>0.15077687118358563</v>
      </c>
      <c r="F4222" s="84">
        <v>0.12191946586968644</v>
      </c>
      <c r="G4222" s="84">
        <v>9.0945782269880052E-2</v>
      </c>
      <c r="H4222" s="11">
        <v>0</v>
      </c>
      <c r="I4222" s="11">
        <v>0</v>
      </c>
      <c r="J4222" s="11">
        <v>0</v>
      </c>
      <c r="K4222" s="11">
        <v>0</v>
      </c>
      <c r="L4222" s="11">
        <v>0</v>
      </c>
      <c r="M4222" s="11">
        <v>0</v>
      </c>
    </row>
    <row r="4223" spans="1:13" x14ac:dyDescent="0.35">
      <c r="A4223" s="10" t="str">
        <f t="shared" si="139"/>
        <v>CONSUMO PER CAPITA (kg ó litros por individuo)SidraDE 35 A 49 AÑOS</v>
      </c>
      <c r="B4223" s="10">
        <v>0</v>
      </c>
      <c r="C4223" s="10">
        <v>0</v>
      </c>
      <c r="D4223" s="10" t="s">
        <v>38</v>
      </c>
      <c r="E4223" s="84">
        <v>0.30678953429955841</v>
      </c>
      <c r="F4223" s="84">
        <v>0.2933641295370481</v>
      </c>
      <c r="G4223" s="84">
        <v>0.24924623423149916</v>
      </c>
      <c r="H4223" s="11">
        <v>0</v>
      </c>
      <c r="I4223" s="11">
        <v>0</v>
      </c>
      <c r="J4223" s="11">
        <v>0</v>
      </c>
      <c r="K4223" s="11">
        <v>0</v>
      </c>
      <c r="L4223" s="11">
        <v>0</v>
      </c>
      <c r="M4223" s="11">
        <v>0</v>
      </c>
    </row>
    <row r="4224" spans="1:13" x14ac:dyDescent="0.35">
      <c r="A4224" s="10" t="str">
        <f t="shared" si="139"/>
        <v>CONSUMO PER CAPITA (kg ó litros por individuo)SidraDE 50 A 59 AÑOS</v>
      </c>
      <c r="B4224" s="10">
        <v>0</v>
      </c>
      <c r="C4224" s="10">
        <v>0</v>
      </c>
      <c r="D4224" s="10" t="s">
        <v>39</v>
      </c>
      <c r="E4224" s="84">
        <v>1.0269674977309575</v>
      </c>
      <c r="F4224" s="84">
        <v>1.2220999054036861</v>
      </c>
      <c r="G4224" s="84">
        <v>1.0127680362340179</v>
      </c>
      <c r="H4224" s="11">
        <v>0</v>
      </c>
      <c r="I4224" s="11">
        <v>0</v>
      </c>
      <c r="J4224" s="11">
        <v>0</v>
      </c>
      <c r="K4224" s="11">
        <v>0</v>
      </c>
      <c r="L4224" s="11">
        <v>0</v>
      </c>
      <c r="M4224" s="11">
        <v>0</v>
      </c>
    </row>
    <row r="4225" spans="1:13" x14ac:dyDescent="0.35">
      <c r="A4225" s="10" t="str">
        <f t="shared" si="139"/>
        <v>CONSUMO PER CAPITA (kg ó litros por individuo)SidraDE 60 A 75 AÑOS</v>
      </c>
      <c r="B4225" s="10">
        <v>0</v>
      </c>
      <c r="C4225" s="10">
        <v>0</v>
      </c>
      <c r="D4225" s="10" t="s">
        <v>40</v>
      </c>
      <c r="E4225" s="84">
        <v>1.0778674736446938</v>
      </c>
      <c r="F4225" s="84">
        <v>1.4279690508166383</v>
      </c>
      <c r="G4225" s="84">
        <v>1.1573941379143589</v>
      </c>
      <c r="H4225" s="11">
        <v>0</v>
      </c>
      <c r="I4225" s="11">
        <v>0</v>
      </c>
      <c r="J4225" s="11">
        <v>0</v>
      </c>
      <c r="K4225" s="11">
        <v>0</v>
      </c>
      <c r="L4225" s="11">
        <v>0</v>
      </c>
      <c r="M4225" s="11">
        <v>0</v>
      </c>
    </row>
    <row r="4226" spans="1:13" x14ac:dyDescent="0.35">
      <c r="A4226" s="10" t="str">
        <f t="shared" si="139"/>
        <v>CONSUMO PER CAPITA (kg ó litros por individuo)SidraNIVEL ALTO</v>
      </c>
      <c r="B4226" s="10">
        <v>0</v>
      </c>
      <c r="C4226" s="10">
        <v>0</v>
      </c>
      <c r="D4226" s="10" t="s">
        <v>203</v>
      </c>
      <c r="E4226" s="84">
        <v>0.2623183688959817</v>
      </c>
      <c r="F4226" s="84">
        <v>0.27847891756370835</v>
      </c>
      <c r="G4226" s="84">
        <v>0.30751247457245823</v>
      </c>
      <c r="H4226" s="11">
        <v>0</v>
      </c>
      <c r="I4226" s="11">
        <v>0</v>
      </c>
      <c r="J4226" s="11">
        <v>0</v>
      </c>
      <c r="K4226" s="11">
        <v>0</v>
      </c>
      <c r="L4226" s="11">
        <v>0</v>
      </c>
      <c r="M4226" s="11">
        <v>0</v>
      </c>
    </row>
    <row r="4227" spans="1:13" x14ac:dyDescent="0.35">
      <c r="A4227" s="10" t="str">
        <f t="shared" si="139"/>
        <v>CONSUMO PER CAPITA (kg ó litros por individuo)SidraNIVEL MEDIO ALTO</v>
      </c>
      <c r="B4227" s="10">
        <v>0</v>
      </c>
      <c r="C4227" s="10">
        <v>0</v>
      </c>
      <c r="D4227" s="10" t="s">
        <v>204</v>
      </c>
      <c r="E4227" s="84">
        <v>1.398721739173939</v>
      </c>
      <c r="F4227" s="84">
        <v>0.40906616547150532</v>
      </c>
      <c r="G4227" s="84">
        <v>0.43841697468451596</v>
      </c>
      <c r="H4227" s="11">
        <v>0</v>
      </c>
      <c r="I4227" s="11">
        <v>0</v>
      </c>
      <c r="J4227" s="11">
        <v>0</v>
      </c>
      <c r="K4227" s="11">
        <v>0</v>
      </c>
      <c r="L4227" s="11">
        <v>0</v>
      </c>
      <c r="M4227" s="11">
        <v>0</v>
      </c>
    </row>
    <row r="4228" spans="1:13" x14ac:dyDescent="0.35">
      <c r="A4228" s="10" t="str">
        <f t="shared" si="139"/>
        <v>CONSUMO PER CAPITA (kg ó litros por individuo)SidraNIVEL MEDIO</v>
      </c>
      <c r="B4228" s="10">
        <v>0</v>
      </c>
      <c r="C4228" s="10">
        <v>0</v>
      </c>
      <c r="D4228" s="10" t="s">
        <v>205</v>
      </c>
      <c r="E4228" s="84">
        <v>0.28114890156591527</v>
      </c>
      <c r="F4228" s="84">
        <v>0.40832995329128896</v>
      </c>
      <c r="G4228" s="84">
        <v>0.70332140151989886</v>
      </c>
      <c r="H4228" s="11">
        <v>0</v>
      </c>
      <c r="I4228" s="11">
        <v>0</v>
      </c>
      <c r="J4228" s="11">
        <v>0</v>
      </c>
      <c r="K4228" s="11">
        <v>0</v>
      </c>
      <c r="L4228" s="11">
        <v>0</v>
      </c>
      <c r="M4228" s="11">
        <v>0</v>
      </c>
    </row>
    <row r="4229" spans="1:13" x14ac:dyDescent="0.35">
      <c r="A4229" s="10" t="str">
        <f t="shared" si="139"/>
        <v>CONSUMO PER CAPITA (kg ó litros por individuo)SidraNIVEL MEDIO BAJO</v>
      </c>
      <c r="B4229" s="10">
        <v>0</v>
      </c>
      <c r="C4229" s="10">
        <v>0</v>
      </c>
      <c r="D4229" s="10" t="s">
        <v>206</v>
      </c>
      <c r="E4229" s="84">
        <v>0.71261373555307828</v>
      </c>
      <c r="F4229" s="84">
        <v>0.96106659372334025</v>
      </c>
      <c r="G4229" s="84">
        <v>1.2501966431321019</v>
      </c>
      <c r="H4229" s="11">
        <v>0</v>
      </c>
      <c r="I4229" s="11">
        <v>0</v>
      </c>
      <c r="J4229" s="11">
        <v>0</v>
      </c>
      <c r="K4229" s="11">
        <v>0</v>
      </c>
      <c r="L4229" s="11">
        <v>0</v>
      </c>
      <c r="M4229" s="11">
        <v>0</v>
      </c>
    </row>
    <row r="4230" spans="1:13" x14ac:dyDescent="0.35">
      <c r="A4230" s="10" t="str">
        <f t="shared" si="139"/>
        <v>CONSUMO PER CAPITA (kg ó litros por individuo)SidraNIVEL BAJO</v>
      </c>
      <c r="B4230" s="10">
        <v>0</v>
      </c>
      <c r="C4230" s="10">
        <v>0</v>
      </c>
      <c r="D4230" s="10" t="s">
        <v>207</v>
      </c>
      <c r="E4230" s="84">
        <v>0.533407401870995</v>
      </c>
      <c r="F4230" s="84">
        <v>1.3685262249864301</v>
      </c>
      <c r="G4230" s="84">
        <v>0.28390460229482894</v>
      </c>
      <c r="H4230" s="11">
        <v>0</v>
      </c>
      <c r="I4230" s="11">
        <v>0</v>
      </c>
      <c r="J4230" s="11">
        <v>0</v>
      </c>
      <c r="K4230" s="11">
        <v>0</v>
      </c>
      <c r="L4230" s="11">
        <v>0</v>
      </c>
      <c r="M4230" s="11">
        <v>0</v>
      </c>
    </row>
    <row r="4231" spans="1:13" x14ac:dyDescent="0.35">
      <c r="A4231" s="10" t="str">
        <f t="shared" si="139"/>
        <v>CONSUMO PER CAPITA (kg ó litros por individuo)SidraHOMBRE</v>
      </c>
      <c r="B4231" s="10">
        <v>0</v>
      </c>
      <c r="C4231" s="10">
        <v>0</v>
      </c>
      <c r="D4231" s="10" t="s">
        <v>17</v>
      </c>
      <c r="E4231" s="84">
        <v>0.54928997542662839</v>
      </c>
      <c r="F4231" s="84">
        <v>0.68211041457039623</v>
      </c>
      <c r="G4231" s="84">
        <v>0.7512574066468829</v>
      </c>
      <c r="H4231" s="11">
        <v>0</v>
      </c>
      <c r="I4231" s="11">
        <v>0</v>
      </c>
      <c r="J4231" s="11">
        <v>0</v>
      </c>
      <c r="K4231" s="11">
        <v>0</v>
      </c>
      <c r="L4231" s="11">
        <v>0</v>
      </c>
      <c r="M4231" s="11">
        <v>0</v>
      </c>
    </row>
    <row r="4232" spans="1:13" x14ac:dyDescent="0.35">
      <c r="A4232" s="10" t="str">
        <f t="shared" si="139"/>
        <v>CONSUMO PER CAPITA (kg ó litros por individuo)SidraMUJER</v>
      </c>
      <c r="B4232" s="10">
        <v>0</v>
      </c>
      <c r="C4232" s="10">
        <v>0</v>
      </c>
      <c r="D4232" s="10" t="s">
        <v>18</v>
      </c>
      <c r="E4232" s="84">
        <v>0.58454318055657351</v>
      </c>
      <c r="F4232" s="84">
        <v>0.67754252639663581</v>
      </c>
      <c r="G4232" s="84">
        <v>0.38657735203097249</v>
      </c>
      <c r="H4232" s="11">
        <v>0</v>
      </c>
      <c r="I4232" s="11">
        <v>0</v>
      </c>
      <c r="J4232" s="11">
        <v>0</v>
      </c>
      <c r="K4232" s="11">
        <v>0</v>
      </c>
      <c r="L4232" s="11">
        <v>0</v>
      </c>
      <c r="M4232" s="11">
        <v>0</v>
      </c>
    </row>
    <row r="4233" spans="1:13" x14ac:dyDescent="0.35">
      <c r="A4233" s="10" t="str">
        <f>$B$3423&amp;$C$4233&amp;D4233</f>
        <v>CONSUMO PER CAPITA (kg ó litros por individuo)CervezaT.ESPAÑA</v>
      </c>
      <c r="B4233" s="10">
        <v>0</v>
      </c>
      <c r="C4233" s="10" t="s">
        <v>138</v>
      </c>
      <c r="D4233" s="10" t="s">
        <v>32</v>
      </c>
      <c r="E4233" s="84">
        <v>22.755665321567971</v>
      </c>
      <c r="F4233" s="84">
        <v>21.263342702199644</v>
      </c>
      <c r="G4233" s="84">
        <v>19.909658502097155</v>
      </c>
      <c r="H4233" s="11">
        <v>0</v>
      </c>
      <c r="I4233" s="11">
        <v>0</v>
      </c>
      <c r="J4233" s="11">
        <v>0</v>
      </c>
      <c r="K4233" s="11">
        <v>0</v>
      </c>
      <c r="L4233" s="11">
        <v>0</v>
      </c>
      <c r="M4233" s="11">
        <v>0</v>
      </c>
    </row>
    <row r="4234" spans="1:13" x14ac:dyDescent="0.35">
      <c r="A4234" s="10" t="str">
        <f t="shared" ref="A4234:A4262" si="140">$B$3423&amp;$C$4233&amp;D4234</f>
        <v>CONSUMO PER CAPITA (kg ó litros por individuo)CervezaBCN AM</v>
      </c>
      <c r="B4234" s="10">
        <v>0</v>
      </c>
      <c r="C4234" s="10">
        <v>0</v>
      </c>
      <c r="D4234" s="10" t="s">
        <v>1</v>
      </c>
      <c r="E4234" s="84">
        <v>16.258730861670806</v>
      </c>
      <c r="F4234" s="84">
        <v>15.961160917739235</v>
      </c>
      <c r="G4234" s="84">
        <v>13.767113066264569</v>
      </c>
      <c r="H4234" s="11">
        <v>0</v>
      </c>
      <c r="I4234" s="11">
        <v>0</v>
      </c>
      <c r="J4234" s="11">
        <v>0</v>
      </c>
      <c r="K4234" s="11">
        <v>0</v>
      </c>
      <c r="L4234" s="11">
        <v>0</v>
      </c>
      <c r="M4234" s="11">
        <v>0</v>
      </c>
    </row>
    <row r="4235" spans="1:13" x14ac:dyDescent="0.35">
      <c r="A4235" s="10" t="str">
        <f t="shared" si="140"/>
        <v>CONSUMO PER CAPITA (kg ó litros por individuo)CervezaREST.CAT ARAGON</v>
      </c>
      <c r="B4235" s="10">
        <v>0</v>
      </c>
      <c r="C4235" s="10">
        <v>0</v>
      </c>
      <c r="D4235" s="10" t="s">
        <v>2</v>
      </c>
      <c r="E4235" s="84">
        <v>20.366131893030296</v>
      </c>
      <c r="F4235" s="84">
        <v>18.481121431596023</v>
      </c>
      <c r="G4235" s="84">
        <v>19.175687887295254</v>
      </c>
      <c r="H4235" s="11">
        <v>0</v>
      </c>
      <c r="I4235" s="11">
        <v>0</v>
      </c>
      <c r="J4235" s="11">
        <v>0</v>
      </c>
      <c r="K4235" s="11">
        <v>0</v>
      </c>
      <c r="L4235" s="11">
        <v>0</v>
      </c>
      <c r="M4235" s="11">
        <v>0</v>
      </c>
    </row>
    <row r="4236" spans="1:13" x14ac:dyDescent="0.35">
      <c r="A4236" s="10" t="str">
        <f t="shared" si="140"/>
        <v>CONSUMO PER CAPITA (kg ó litros por individuo)CervezaLEVANTE</v>
      </c>
      <c r="B4236" s="10">
        <v>0</v>
      </c>
      <c r="C4236" s="10">
        <v>0</v>
      </c>
      <c r="D4236" s="10" t="s">
        <v>3</v>
      </c>
      <c r="E4236" s="84">
        <v>19.278875091050605</v>
      </c>
      <c r="F4236" s="84">
        <v>17.985516524833915</v>
      </c>
      <c r="G4236" s="84">
        <v>15.158541000919181</v>
      </c>
      <c r="H4236" s="11">
        <v>0</v>
      </c>
      <c r="I4236" s="11">
        <v>0</v>
      </c>
      <c r="J4236" s="11">
        <v>0</v>
      </c>
      <c r="K4236" s="11">
        <v>0</v>
      </c>
      <c r="L4236" s="11">
        <v>0</v>
      </c>
      <c r="M4236" s="11">
        <v>0</v>
      </c>
    </row>
    <row r="4237" spans="1:13" x14ac:dyDescent="0.35">
      <c r="A4237" s="10" t="str">
        <f t="shared" si="140"/>
        <v>CONSUMO PER CAPITA (kg ó litros por individuo)CervezaANDALUCIA</v>
      </c>
      <c r="B4237" s="10">
        <v>0</v>
      </c>
      <c r="C4237" s="10">
        <v>0</v>
      </c>
      <c r="D4237" s="10" t="s">
        <v>4</v>
      </c>
      <c r="E4237" s="84">
        <v>28.743209692552835</v>
      </c>
      <c r="F4237" s="84">
        <v>25.385549123103218</v>
      </c>
      <c r="G4237" s="84">
        <v>25.300766422956485</v>
      </c>
      <c r="H4237" s="11">
        <v>0</v>
      </c>
      <c r="I4237" s="11">
        <v>0</v>
      </c>
      <c r="J4237" s="11">
        <v>0</v>
      </c>
      <c r="K4237" s="11">
        <v>0</v>
      </c>
      <c r="L4237" s="11">
        <v>0</v>
      </c>
      <c r="M4237" s="11">
        <v>0</v>
      </c>
    </row>
    <row r="4238" spans="1:13" x14ac:dyDescent="0.35">
      <c r="A4238" s="10" t="str">
        <f t="shared" si="140"/>
        <v>CONSUMO PER CAPITA (kg ó litros por individuo)CervezaMDD AM</v>
      </c>
      <c r="B4238" s="10">
        <v>0</v>
      </c>
      <c r="C4238" s="10">
        <v>0</v>
      </c>
      <c r="D4238" s="10" t="s">
        <v>5</v>
      </c>
      <c r="E4238" s="84">
        <v>24.197666840009845</v>
      </c>
      <c r="F4238" s="84">
        <v>22.767340867277316</v>
      </c>
      <c r="G4238" s="84">
        <v>21.693195224169685</v>
      </c>
      <c r="H4238" s="11">
        <v>0</v>
      </c>
      <c r="I4238" s="11">
        <v>0</v>
      </c>
      <c r="J4238" s="11">
        <v>0</v>
      </c>
      <c r="K4238" s="11">
        <v>0</v>
      </c>
      <c r="L4238" s="11">
        <v>0</v>
      </c>
      <c r="M4238" s="11">
        <v>0</v>
      </c>
    </row>
    <row r="4239" spans="1:13" x14ac:dyDescent="0.35">
      <c r="A4239" s="10" t="str">
        <f t="shared" si="140"/>
        <v>CONSUMO PER CAPITA (kg ó litros por individuo)CervezaRTO CENTRO</v>
      </c>
      <c r="B4239" s="10">
        <v>0</v>
      </c>
      <c r="C4239" s="10">
        <v>0</v>
      </c>
      <c r="D4239" s="10" t="s">
        <v>6</v>
      </c>
      <c r="E4239" s="84">
        <v>22.0114481525837</v>
      </c>
      <c r="F4239" s="84">
        <v>19.796957431241498</v>
      </c>
      <c r="G4239" s="84">
        <v>19.46347307866186</v>
      </c>
      <c r="H4239" s="11">
        <v>0</v>
      </c>
      <c r="I4239" s="11">
        <v>0</v>
      </c>
      <c r="J4239" s="11">
        <v>0</v>
      </c>
      <c r="K4239" s="11">
        <v>0</v>
      </c>
      <c r="L4239" s="11">
        <v>0</v>
      </c>
      <c r="M4239" s="11">
        <v>0</v>
      </c>
    </row>
    <row r="4240" spans="1:13" x14ac:dyDescent="0.35">
      <c r="A4240" s="10" t="str">
        <f t="shared" si="140"/>
        <v>CONSUMO PER CAPITA (kg ó litros por individuo)CervezaNORTE-CENTRO</v>
      </c>
      <c r="B4240" s="10">
        <v>0</v>
      </c>
      <c r="C4240" s="10">
        <v>0</v>
      </c>
      <c r="D4240" s="10" t="s">
        <v>7</v>
      </c>
      <c r="E4240" s="84">
        <v>24.197079544285728</v>
      </c>
      <c r="F4240" s="84">
        <v>23.942271325156877</v>
      </c>
      <c r="G4240" s="84">
        <v>21.55195075309285</v>
      </c>
      <c r="H4240" s="11">
        <v>0</v>
      </c>
      <c r="I4240" s="11">
        <v>0</v>
      </c>
      <c r="J4240" s="11">
        <v>0</v>
      </c>
      <c r="K4240" s="11">
        <v>0</v>
      </c>
      <c r="L4240" s="11">
        <v>0</v>
      </c>
      <c r="M4240" s="11">
        <v>0</v>
      </c>
    </row>
    <row r="4241" spans="1:13" x14ac:dyDescent="0.35">
      <c r="A4241" s="10" t="str">
        <f t="shared" si="140"/>
        <v>CONSUMO PER CAPITA (kg ó litros por individuo)CervezaNOROESTE</v>
      </c>
      <c r="B4241" s="10">
        <v>0</v>
      </c>
      <c r="C4241" s="10">
        <v>0</v>
      </c>
      <c r="D4241" s="10" t="s">
        <v>8</v>
      </c>
      <c r="E4241" s="84">
        <v>22.610107821658936</v>
      </c>
      <c r="F4241" s="84">
        <v>23.786267089299912</v>
      </c>
      <c r="G4241" s="84">
        <v>19.747107983334452</v>
      </c>
      <c r="H4241" s="11">
        <v>0</v>
      </c>
      <c r="I4241" s="11">
        <v>0</v>
      </c>
      <c r="J4241" s="11">
        <v>0</v>
      </c>
      <c r="K4241" s="11">
        <v>0</v>
      </c>
      <c r="L4241" s="11">
        <v>0</v>
      </c>
      <c r="M4241" s="11">
        <v>0</v>
      </c>
    </row>
    <row r="4242" spans="1:13" x14ac:dyDescent="0.35">
      <c r="A4242" s="10" t="str">
        <f t="shared" si="140"/>
        <v>CONSUMO PER CAPITA (kg ó litros por individuo)Cerveza&lt;2MIL</v>
      </c>
      <c r="B4242" s="10">
        <v>0</v>
      </c>
      <c r="C4242" s="10">
        <v>0</v>
      </c>
      <c r="D4242" s="10" t="s">
        <v>9</v>
      </c>
      <c r="E4242" s="84">
        <v>20.063676216219235</v>
      </c>
      <c r="F4242" s="84">
        <v>18.636388519929202</v>
      </c>
      <c r="G4242" s="84">
        <v>19.909747245292451</v>
      </c>
      <c r="H4242" s="11">
        <v>0</v>
      </c>
      <c r="I4242" s="11">
        <v>0</v>
      </c>
      <c r="J4242" s="11">
        <v>0</v>
      </c>
      <c r="K4242" s="11">
        <v>0</v>
      </c>
      <c r="L4242" s="11">
        <v>0</v>
      </c>
      <c r="M4242" s="11">
        <v>0</v>
      </c>
    </row>
    <row r="4243" spans="1:13" x14ac:dyDescent="0.35">
      <c r="A4243" s="10" t="str">
        <f t="shared" si="140"/>
        <v>CONSUMO PER CAPITA (kg ó litros por individuo)Cerveza2-5MIL</v>
      </c>
      <c r="B4243" s="10">
        <v>0</v>
      </c>
      <c r="C4243" s="10">
        <v>0</v>
      </c>
      <c r="D4243" s="10" t="s">
        <v>10</v>
      </c>
      <c r="E4243" s="84">
        <v>16.150456218826267</v>
      </c>
      <c r="F4243" s="84">
        <v>16.199256404831786</v>
      </c>
      <c r="G4243" s="84">
        <v>13.595219036271693</v>
      </c>
      <c r="H4243" s="11">
        <v>0</v>
      </c>
      <c r="I4243" s="11">
        <v>0</v>
      </c>
      <c r="J4243" s="11">
        <v>0</v>
      </c>
      <c r="K4243" s="11">
        <v>0</v>
      </c>
      <c r="L4243" s="11">
        <v>0</v>
      </c>
      <c r="M4243" s="11">
        <v>0</v>
      </c>
    </row>
    <row r="4244" spans="1:13" x14ac:dyDescent="0.35">
      <c r="A4244" s="10" t="str">
        <f t="shared" si="140"/>
        <v>CONSUMO PER CAPITA (kg ó litros por individuo)Cerveza5-10MIL</v>
      </c>
      <c r="B4244" s="10">
        <v>0</v>
      </c>
      <c r="C4244" s="10">
        <v>0</v>
      </c>
      <c r="D4244" s="10" t="s">
        <v>11</v>
      </c>
      <c r="E4244" s="84">
        <v>19.276605835174589</v>
      </c>
      <c r="F4244" s="84">
        <v>20.011197384874507</v>
      </c>
      <c r="G4244" s="84">
        <v>17.574366233197068</v>
      </c>
      <c r="H4244" s="11">
        <v>0</v>
      </c>
      <c r="I4244" s="11">
        <v>0</v>
      </c>
      <c r="J4244" s="11">
        <v>0</v>
      </c>
      <c r="K4244" s="11">
        <v>0</v>
      </c>
      <c r="L4244" s="11">
        <v>0</v>
      </c>
      <c r="M4244" s="11">
        <v>0</v>
      </c>
    </row>
    <row r="4245" spans="1:13" x14ac:dyDescent="0.35">
      <c r="A4245" s="10" t="str">
        <f t="shared" si="140"/>
        <v>CONSUMO PER CAPITA (kg ó litros por individuo)Cerveza10-30MIL</v>
      </c>
      <c r="B4245" s="10">
        <v>0</v>
      </c>
      <c r="C4245" s="10">
        <v>0</v>
      </c>
      <c r="D4245" s="10" t="s">
        <v>12</v>
      </c>
      <c r="E4245" s="84">
        <v>22.183011892159318</v>
      </c>
      <c r="F4245" s="84">
        <v>20.017480690635779</v>
      </c>
      <c r="G4245" s="84">
        <v>20.152921656169713</v>
      </c>
      <c r="H4245" s="11">
        <v>0</v>
      </c>
      <c r="I4245" s="11">
        <v>0</v>
      </c>
      <c r="J4245" s="11">
        <v>0</v>
      </c>
      <c r="K4245" s="11">
        <v>0</v>
      </c>
      <c r="L4245" s="11">
        <v>0</v>
      </c>
      <c r="M4245" s="11">
        <v>0</v>
      </c>
    </row>
    <row r="4246" spans="1:13" x14ac:dyDescent="0.35">
      <c r="A4246" s="10" t="str">
        <f t="shared" si="140"/>
        <v>CONSUMO PER CAPITA (kg ó litros por individuo)Cerveza30-100MIL</v>
      </c>
      <c r="B4246" s="10">
        <v>0</v>
      </c>
      <c r="C4246" s="10">
        <v>0</v>
      </c>
      <c r="D4246" s="10" t="s">
        <v>13</v>
      </c>
      <c r="E4246" s="84">
        <v>21.916497040152922</v>
      </c>
      <c r="F4246" s="84">
        <v>20.130303096523669</v>
      </c>
      <c r="G4246" s="84">
        <v>18.814975404827528</v>
      </c>
      <c r="H4246" s="11">
        <v>0</v>
      </c>
      <c r="I4246" s="11">
        <v>0</v>
      </c>
      <c r="J4246" s="11">
        <v>0</v>
      </c>
      <c r="K4246" s="11">
        <v>0</v>
      </c>
      <c r="L4246" s="11">
        <v>0</v>
      </c>
      <c r="M4246" s="11">
        <v>0</v>
      </c>
    </row>
    <row r="4247" spans="1:13" x14ac:dyDescent="0.35">
      <c r="A4247" s="10" t="str">
        <f t="shared" si="140"/>
        <v>CONSUMO PER CAPITA (kg ó litros por individuo)Cerveza100-200MIL</v>
      </c>
      <c r="B4247" s="10">
        <v>0</v>
      </c>
      <c r="C4247" s="10">
        <v>0</v>
      </c>
      <c r="D4247" s="10" t="s">
        <v>14</v>
      </c>
      <c r="E4247" s="84">
        <v>23.958935777026728</v>
      </c>
      <c r="F4247" s="84">
        <v>21.969425833484991</v>
      </c>
      <c r="G4247" s="84">
        <v>20.699922403088006</v>
      </c>
      <c r="H4247" s="11">
        <v>0</v>
      </c>
      <c r="I4247" s="11">
        <v>0</v>
      </c>
      <c r="J4247" s="11">
        <v>0</v>
      </c>
      <c r="K4247" s="11">
        <v>0</v>
      </c>
      <c r="L4247" s="11">
        <v>0</v>
      </c>
      <c r="M4247" s="11">
        <v>0</v>
      </c>
    </row>
    <row r="4248" spans="1:13" x14ac:dyDescent="0.35">
      <c r="A4248" s="10" t="str">
        <f t="shared" si="140"/>
        <v>CONSUMO PER CAPITA (kg ó litros por individuo)Cerveza200-500MIL</v>
      </c>
      <c r="B4248" s="10">
        <v>0</v>
      </c>
      <c r="C4248" s="10">
        <v>0</v>
      </c>
      <c r="D4248" s="10" t="s">
        <v>15</v>
      </c>
      <c r="E4248" s="84">
        <v>24.969568615631093</v>
      </c>
      <c r="F4248" s="84">
        <v>22.764369361704205</v>
      </c>
      <c r="G4248" s="84">
        <v>20.584206419965273</v>
      </c>
      <c r="H4248" s="11">
        <v>0</v>
      </c>
      <c r="I4248" s="11">
        <v>0</v>
      </c>
      <c r="J4248" s="11">
        <v>0</v>
      </c>
      <c r="K4248" s="11">
        <v>0</v>
      </c>
      <c r="L4248" s="11">
        <v>0</v>
      </c>
      <c r="M4248" s="11">
        <v>0</v>
      </c>
    </row>
    <row r="4249" spans="1:13" x14ac:dyDescent="0.35">
      <c r="A4249" s="10" t="str">
        <f t="shared" si="140"/>
        <v>CONSUMO PER CAPITA (kg ó litros por individuo)Cerveza&gt;500MIL</v>
      </c>
      <c r="B4249" s="10">
        <v>0</v>
      </c>
      <c r="C4249" s="10">
        <v>0</v>
      </c>
      <c r="D4249" s="10" t="s">
        <v>16</v>
      </c>
      <c r="E4249" s="84">
        <v>27.096829572891167</v>
      </c>
      <c r="F4249" s="84">
        <v>25.911401794149999</v>
      </c>
      <c r="G4249" s="84">
        <v>23.602276470778026</v>
      </c>
      <c r="H4249" s="11">
        <v>0</v>
      </c>
      <c r="I4249" s="11">
        <v>0</v>
      </c>
      <c r="J4249" s="11">
        <v>0</v>
      </c>
      <c r="K4249" s="11">
        <v>0</v>
      </c>
      <c r="L4249" s="11">
        <v>0</v>
      </c>
      <c r="M4249" s="11">
        <v>0</v>
      </c>
    </row>
    <row r="4250" spans="1:13" x14ac:dyDescent="0.35">
      <c r="A4250" s="10" t="str">
        <f t="shared" si="140"/>
        <v>CONSUMO PER CAPITA (kg ó litros por individuo)CervezaDE 15 A 19 AÑOS</v>
      </c>
      <c r="B4250" s="10">
        <v>0</v>
      </c>
      <c r="C4250" s="10">
        <v>0</v>
      </c>
      <c r="D4250" s="10" t="s">
        <v>35</v>
      </c>
      <c r="E4250" s="84">
        <v>2.5577137732162853</v>
      </c>
      <c r="F4250" s="84">
        <v>1.0276032619469002</v>
      </c>
      <c r="G4250" s="84">
        <v>1.050627749275721</v>
      </c>
      <c r="H4250" s="11">
        <v>0</v>
      </c>
      <c r="I4250" s="11">
        <v>0</v>
      </c>
      <c r="J4250" s="11">
        <v>0</v>
      </c>
      <c r="K4250" s="11">
        <v>0</v>
      </c>
      <c r="L4250" s="11">
        <v>0</v>
      </c>
      <c r="M4250" s="11">
        <v>0</v>
      </c>
    </row>
    <row r="4251" spans="1:13" x14ac:dyDescent="0.35">
      <c r="A4251" s="10" t="str">
        <f t="shared" si="140"/>
        <v>CONSUMO PER CAPITA (kg ó litros por individuo)CervezaDE 20 A 24 AÑOS</v>
      </c>
      <c r="B4251" s="10">
        <v>0</v>
      </c>
      <c r="C4251" s="10">
        <v>0</v>
      </c>
      <c r="D4251" s="10" t="s">
        <v>36</v>
      </c>
      <c r="E4251" s="84">
        <v>5.9051968745583894</v>
      </c>
      <c r="F4251" s="84">
        <v>4.5195978292297525</v>
      </c>
      <c r="G4251" s="84">
        <v>3.646682298430993</v>
      </c>
      <c r="H4251" s="11">
        <v>0</v>
      </c>
      <c r="I4251" s="11">
        <v>0</v>
      </c>
      <c r="J4251" s="11">
        <v>0</v>
      </c>
      <c r="K4251" s="11">
        <v>0</v>
      </c>
      <c r="L4251" s="11">
        <v>0</v>
      </c>
      <c r="M4251" s="11">
        <v>0</v>
      </c>
    </row>
    <row r="4252" spans="1:13" x14ac:dyDescent="0.35">
      <c r="A4252" s="10" t="str">
        <f t="shared" si="140"/>
        <v>CONSUMO PER CAPITA (kg ó litros por individuo)CervezaDE 25 A 34 AÑOS</v>
      </c>
      <c r="B4252" s="10">
        <v>0</v>
      </c>
      <c r="C4252" s="10">
        <v>0</v>
      </c>
      <c r="D4252" s="10" t="s">
        <v>37</v>
      </c>
      <c r="E4252" s="84">
        <v>10.287181491114941</v>
      </c>
      <c r="F4252" s="84">
        <v>9.7310922218498259</v>
      </c>
      <c r="G4252" s="84">
        <v>8.1134882800066155</v>
      </c>
      <c r="H4252" s="11">
        <v>0</v>
      </c>
      <c r="I4252" s="11">
        <v>0</v>
      </c>
      <c r="J4252" s="11">
        <v>0</v>
      </c>
      <c r="K4252" s="11">
        <v>0</v>
      </c>
      <c r="L4252" s="11">
        <v>0</v>
      </c>
      <c r="M4252" s="11">
        <v>0</v>
      </c>
    </row>
    <row r="4253" spans="1:13" x14ac:dyDescent="0.35">
      <c r="A4253" s="10" t="str">
        <f t="shared" si="140"/>
        <v>CONSUMO PER CAPITA (kg ó litros por individuo)CervezaDE 35 A 49 AÑOS</v>
      </c>
      <c r="B4253" s="10">
        <v>0</v>
      </c>
      <c r="C4253" s="10">
        <v>0</v>
      </c>
      <c r="D4253" s="10" t="s">
        <v>38</v>
      </c>
      <c r="E4253" s="84">
        <v>16.630407984766091</v>
      </c>
      <c r="F4253" s="84">
        <v>14.943613948981154</v>
      </c>
      <c r="G4253" s="84">
        <v>13.544200799438263</v>
      </c>
      <c r="H4253" s="11">
        <v>0</v>
      </c>
      <c r="I4253" s="11">
        <v>0</v>
      </c>
      <c r="J4253" s="11">
        <v>0</v>
      </c>
      <c r="K4253" s="11">
        <v>0</v>
      </c>
      <c r="L4253" s="11">
        <v>0</v>
      </c>
      <c r="M4253" s="11">
        <v>0</v>
      </c>
    </row>
    <row r="4254" spans="1:13" x14ac:dyDescent="0.35">
      <c r="A4254" s="10" t="str">
        <f t="shared" si="140"/>
        <v>CONSUMO PER CAPITA (kg ó litros por individuo)CervezaDE 50 A 59 AÑOS</v>
      </c>
      <c r="B4254" s="10">
        <v>0</v>
      </c>
      <c r="C4254" s="10">
        <v>0</v>
      </c>
      <c r="D4254" s="10" t="s">
        <v>39</v>
      </c>
      <c r="E4254" s="84">
        <v>30.577577976734347</v>
      </c>
      <c r="F4254" s="84">
        <v>27.546873937687664</v>
      </c>
      <c r="G4254" s="84">
        <v>26.310321923130569</v>
      </c>
      <c r="H4254" s="11">
        <v>0</v>
      </c>
      <c r="I4254" s="11">
        <v>0</v>
      </c>
      <c r="J4254" s="11">
        <v>0</v>
      </c>
      <c r="K4254" s="11">
        <v>0</v>
      </c>
      <c r="L4254" s="11">
        <v>0</v>
      </c>
      <c r="M4254" s="11">
        <v>0</v>
      </c>
    </row>
    <row r="4255" spans="1:13" x14ac:dyDescent="0.35">
      <c r="A4255" s="10" t="str">
        <f t="shared" si="140"/>
        <v>CONSUMO PER CAPITA (kg ó litros por individuo)CervezaDE 60 A 75 AÑOS</v>
      </c>
      <c r="B4255" s="10">
        <v>0</v>
      </c>
      <c r="C4255" s="10">
        <v>0</v>
      </c>
      <c r="D4255" s="10" t="s">
        <v>40</v>
      </c>
      <c r="E4255" s="84">
        <v>42.975838267013977</v>
      </c>
      <c r="F4255" s="84">
        <v>42.242422685843593</v>
      </c>
      <c r="G4255" s="84">
        <v>40.29965163300318</v>
      </c>
      <c r="H4255" s="11">
        <v>0</v>
      </c>
      <c r="I4255" s="11">
        <v>0</v>
      </c>
      <c r="J4255" s="11">
        <v>0</v>
      </c>
      <c r="K4255" s="11">
        <v>0</v>
      </c>
      <c r="L4255" s="11">
        <v>0</v>
      </c>
      <c r="M4255" s="11">
        <v>0</v>
      </c>
    </row>
    <row r="4256" spans="1:13" x14ac:dyDescent="0.35">
      <c r="A4256" s="10" t="str">
        <f t="shared" si="140"/>
        <v>CONSUMO PER CAPITA (kg ó litros por individuo)CervezaNIVEL ALTO</v>
      </c>
      <c r="B4256" s="10">
        <v>0</v>
      </c>
      <c r="C4256" s="10">
        <v>0</v>
      </c>
      <c r="D4256" s="10" t="s">
        <v>203</v>
      </c>
      <c r="E4256" s="84">
        <v>23.58428931448967</v>
      </c>
      <c r="F4256" s="84">
        <v>23.370066463072384</v>
      </c>
      <c r="G4256" s="84">
        <v>21.073491017175964</v>
      </c>
      <c r="H4256" s="11">
        <v>0</v>
      </c>
      <c r="I4256" s="11">
        <v>0</v>
      </c>
      <c r="J4256" s="11">
        <v>0</v>
      </c>
      <c r="K4256" s="11">
        <v>0</v>
      </c>
      <c r="L4256" s="11">
        <v>0</v>
      </c>
      <c r="M4256" s="11">
        <v>0</v>
      </c>
    </row>
    <row r="4257" spans="1:13" x14ac:dyDescent="0.35">
      <c r="A4257" s="10" t="str">
        <f t="shared" si="140"/>
        <v>CONSUMO PER CAPITA (kg ó litros por individuo)CervezaNIVEL MEDIO ALTO</v>
      </c>
      <c r="B4257" s="10">
        <v>0</v>
      </c>
      <c r="C4257" s="10">
        <v>0</v>
      </c>
      <c r="D4257" s="10" t="s">
        <v>204</v>
      </c>
      <c r="E4257" s="84">
        <v>23.280405113418372</v>
      </c>
      <c r="F4257" s="84">
        <v>19.413058305711434</v>
      </c>
      <c r="G4257" s="84">
        <v>16.288606119749993</v>
      </c>
      <c r="H4257" s="11">
        <v>0</v>
      </c>
      <c r="I4257" s="11">
        <v>0</v>
      </c>
      <c r="J4257" s="11">
        <v>0</v>
      </c>
      <c r="K4257" s="11">
        <v>0</v>
      </c>
      <c r="L4257" s="11">
        <v>0</v>
      </c>
      <c r="M4257" s="11">
        <v>0</v>
      </c>
    </row>
    <row r="4258" spans="1:13" x14ac:dyDescent="0.35">
      <c r="A4258" s="10" t="str">
        <f t="shared" si="140"/>
        <v>CONSUMO PER CAPITA (kg ó litros por individuo)CervezaNIVEL MEDIO</v>
      </c>
      <c r="B4258" s="10">
        <v>0</v>
      </c>
      <c r="C4258" s="10">
        <v>0</v>
      </c>
      <c r="D4258" s="10" t="s">
        <v>205</v>
      </c>
      <c r="E4258" s="84">
        <v>21.354715037225763</v>
      </c>
      <c r="F4258" s="84">
        <v>20.834611731164319</v>
      </c>
      <c r="G4258" s="84">
        <v>19.480924833065981</v>
      </c>
      <c r="H4258" s="11">
        <v>0</v>
      </c>
      <c r="I4258" s="11">
        <v>0</v>
      </c>
      <c r="J4258" s="11">
        <v>0</v>
      </c>
      <c r="K4258" s="11">
        <v>0</v>
      </c>
      <c r="L4258" s="11">
        <v>0</v>
      </c>
      <c r="M4258" s="11">
        <v>0</v>
      </c>
    </row>
    <row r="4259" spans="1:13" x14ac:dyDescent="0.35">
      <c r="A4259" s="10" t="str">
        <f t="shared" si="140"/>
        <v>CONSUMO PER CAPITA (kg ó litros por individuo)CervezaNIVEL MEDIO BAJO</v>
      </c>
      <c r="B4259" s="10">
        <v>0</v>
      </c>
      <c r="C4259" s="10">
        <v>0</v>
      </c>
      <c r="D4259" s="10" t="s">
        <v>206</v>
      </c>
      <c r="E4259" s="84">
        <v>28.064843847934288</v>
      </c>
      <c r="F4259" s="84">
        <v>23.116923564708365</v>
      </c>
      <c r="G4259" s="84">
        <v>23.04046249953997</v>
      </c>
      <c r="H4259" s="11">
        <v>0</v>
      </c>
      <c r="I4259" s="11">
        <v>0</v>
      </c>
      <c r="J4259" s="11">
        <v>0</v>
      </c>
      <c r="K4259" s="11">
        <v>0</v>
      </c>
      <c r="L4259" s="11">
        <v>0</v>
      </c>
      <c r="M4259" s="11">
        <v>0</v>
      </c>
    </row>
    <row r="4260" spans="1:13" x14ac:dyDescent="0.35">
      <c r="A4260" s="10" t="str">
        <f t="shared" si="140"/>
        <v>CONSUMO PER CAPITA (kg ó litros por individuo)CervezaNIVEL BAJO</v>
      </c>
      <c r="B4260" s="10">
        <v>0</v>
      </c>
      <c r="C4260" s="10">
        <v>0</v>
      </c>
      <c r="D4260" s="10" t="s">
        <v>207</v>
      </c>
      <c r="E4260" s="84">
        <v>19.625785195813826</v>
      </c>
      <c r="F4260" s="84">
        <v>19.660317961429065</v>
      </c>
      <c r="G4260" s="84">
        <v>19.555426980804132</v>
      </c>
      <c r="H4260" s="11">
        <v>0</v>
      </c>
      <c r="I4260" s="11">
        <v>0</v>
      </c>
      <c r="J4260" s="11">
        <v>0</v>
      </c>
      <c r="K4260" s="11">
        <v>0</v>
      </c>
      <c r="L4260" s="11">
        <v>0</v>
      </c>
      <c r="M4260" s="11">
        <v>0</v>
      </c>
    </row>
    <row r="4261" spans="1:13" x14ac:dyDescent="0.35">
      <c r="A4261" s="10" t="str">
        <f t="shared" si="140"/>
        <v>CONSUMO PER CAPITA (kg ó litros por individuo)CervezaHOMBRE</v>
      </c>
      <c r="B4261" s="10">
        <v>0</v>
      </c>
      <c r="C4261" s="10">
        <v>0</v>
      </c>
      <c r="D4261" s="10" t="s">
        <v>17</v>
      </c>
      <c r="E4261" s="84">
        <v>28.355623491033892</v>
      </c>
      <c r="F4261" s="84">
        <v>27.055864188804765</v>
      </c>
      <c r="G4261" s="84">
        <v>25.658256413858137</v>
      </c>
      <c r="H4261" s="11">
        <v>0</v>
      </c>
      <c r="I4261" s="11">
        <v>0</v>
      </c>
      <c r="J4261" s="11">
        <v>0</v>
      </c>
      <c r="K4261" s="11">
        <v>0</v>
      </c>
      <c r="L4261" s="11">
        <v>0</v>
      </c>
      <c r="M4261" s="11">
        <v>0</v>
      </c>
    </row>
    <row r="4262" spans="1:13" x14ac:dyDescent="0.35">
      <c r="A4262" s="10" t="str">
        <f t="shared" si="140"/>
        <v>CONSUMO PER CAPITA (kg ó litros por individuo)CervezaMUJER</v>
      </c>
      <c r="B4262" s="10">
        <v>0</v>
      </c>
      <c r="C4262" s="10">
        <v>0</v>
      </c>
      <c r="D4262" s="10" t="s">
        <v>18</v>
      </c>
      <c r="E4262" s="84">
        <v>17.213491183485804</v>
      </c>
      <c r="F4262" s="84">
        <v>15.539855979847045</v>
      </c>
      <c r="G4262" s="84">
        <v>14.234817489959291</v>
      </c>
      <c r="H4262" s="11">
        <v>0</v>
      </c>
      <c r="I4262" s="11">
        <v>0</v>
      </c>
      <c r="J4262" s="11">
        <v>0</v>
      </c>
      <c r="K4262" s="11">
        <v>0</v>
      </c>
      <c r="L4262" s="11">
        <v>0</v>
      </c>
      <c r="M4262" s="11">
        <v>0</v>
      </c>
    </row>
    <row r="4263" spans="1:13" x14ac:dyDescent="0.35">
      <c r="A4263" s="10" t="str">
        <f>$B$3423&amp;$C$4263&amp;D4263</f>
        <v>CONSUMO PER CAPITA (kg ó litros por individuo)Con alcoholT.ESPAÑA</v>
      </c>
      <c r="B4263" s="10">
        <v>0</v>
      </c>
      <c r="C4263" s="10" t="s">
        <v>139</v>
      </c>
      <c r="D4263" s="10" t="s">
        <v>32</v>
      </c>
      <c r="E4263" s="84">
        <v>20.686358139166312</v>
      </c>
      <c r="F4263" s="84">
        <v>19.059021399425465</v>
      </c>
      <c r="G4263" s="84">
        <v>17.783872629786661</v>
      </c>
      <c r="H4263" s="11">
        <v>0</v>
      </c>
      <c r="I4263" s="11">
        <v>0</v>
      </c>
      <c r="J4263" s="11">
        <v>0</v>
      </c>
      <c r="K4263" s="11">
        <v>0</v>
      </c>
      <c r="L4263" s="11">
        <v>0</v>
      </c>
      <c r="M4263" s="11">
        <v>0</v>
      </c>
    </row>
    <row r="4264" spans="1:13" x14ac:dyDescent="0.35">
      <c r="A4264" s="10" t="str">
        <f t="shared" ref="A4264:A4292" si="141">$B$3423&amp;$C$4263&amp;D4264</f>
        <v>CONSUMO PER CAPITA (kg ó litros por individuo)Con alcoholBCN AM</v>
      </c>
      <c r="B4264" s="10">
        <v>0</v>
      </c>
      <c r="C4264" s="10">
        <v>0</v>
      </c>
      <c r="D4264" s="10" t="s">
        <v>1</v>
      </c>
      <c r="E4264" s="84">
        <v>15.30313747416111</v>
      </c>
      <c r="F4264" s="84">
        <v>14.831066143307103</v>
      </c>
      <c r="G4264" s="84">
        <v>12.611769831390019</v>
      </c>
      <c r="H4264" s="11">
        <v>0</v>
      </c>
      <c r="I4264" s="11">
        <v>0</v>
      </c>
      <c r="J4264" s="11">
        <v>0</v>
      </c>
      <c r="K4264" s="11">
        <v>0</v>
      </c>
      <c r="L4264" s="11">
        <v>0</v>
      </c>
      <c r="M4264" s="11">
        <v>0</v>
      </c>
    </row>
    <row r="4265" spans="1:13" x14ac:dyDescent="0.35">
      <c r="A4265" s="10" t="str">
        <f t="shared" si="141"/>
        <v>CONSUMO PER CAPITA (kg ó litros por individuo)Con alcoholREST.CAT ARAGON</v>
      </c>
      <c r="B4265" s="10">
        <v>0</v>
      </c>
      <c r="C4265" s="10">
        <v>0</v>
      </c>
      <c r="D4265" s="10" t="s">
        <v>2</v>
      </c>
      <c r="E4265" s="84">
        <v>18.879298535728395</v>
      </c>
      <c r="F4265" s="84">
        <v>16.690384582449234</v>
      </c>
      <c r="G4265" s="84">
        <v>17.500975544627785</v>
      </c>
      <c r="H4265" s="11">
        <v>0</v>
      </c>
      <c r="I4265" s="11">
        <v>0</v>
      </c>
      <c r="J4265" s="11">
        <v>0</v>
      </c>
      <c r="K4265" s="11">
        <v>0</v>
      </c>
      <c r="L4265" s="11">
        <v>0</v>
      </c>
      <c r="M4265" s="11">
        <v>0</v>
      </c>
    </row>
    <row r="4266" spans="1:13" x14ac:dyDescent="0.35">
      <c r="A4266" s="10" t="str">
        <f t="shared" si="141"/>
        <v>CONSUMO PER CAPITA (kg ó litros por individuo)Con alcoholLEVANTE</v>
      </c>
      <c r="B4266" s="10">
        <v>0</v>
      </c>
      <c r="C4266" s="10">
        <v>0</v>
      </c>
      <c r="D4266" s="10" t="s">
        <v>3</v>
      </c>
      <c r="E4266" s="84">
        <v>17.869799334184002</v>
      </c>
      <c r="F4266" s="84">
        <v>16.409779387120007</v>
      </c>
      <c r="G4266" s="84">
        <v>13.846867869537574</v>
      </c>
      <c r="H4266" s="11">
        <v>0</v>
      </c>
      <c r="I4266" s="11">
        <v>0</v>
      </c>
      <c r="J4266" s="11">
        <v>0</v>
      </c>
      <c r="K4266" s="11">
        <v>0</v>
      </c>
      <c r="L4266" s="11">
        <v>0</v>
      </c>
      <c r="M4266" s="11">
        <v>0</v>
      </c>
    </row>
    <row r="4267" spans="1:13" x14ac:dyDescent="0.35">
      <c r="A4267" s="10" t="str">
        <f t="shared" si="141"/>
        <v>CONSUMO PER CAPITA (kg ó litros por individuo)Con alcoholANDALUCIA</v>
      </c>
      <c r="B4267" s="10">
        <v>0</v>
      </c>
      <c r="C4267" s="10">
        <v>0</v>
      </c>
      <c r="D4267" s="10" t="s">
        <v>4</v>
      </c>
      <c r="E4267" s="84">
        <v>25.795084403731813</v>
      </c>
      <c r="F4267" s="84">
        <v>22.40833501837292</v>
      </c>
      <c r="G4267" s="84">
        <v>22.161351207064598</v>
      </c>
      <c r="H4267" s="11">
        <v>0</v>
      </c>
      <c r="I4267" s="11">
        <v>0</v>
      </c>
      <c r="J4267" s="11">
        <v>0</v>
      </c>
      <c r="K4267" s="11">
        <v>0</v>
      </c>
      <c r="L4267" s="11">
        <v>0</v>
      </c>
      <c r="M4267" s="11">
        <v>0</v>
      </c>
    </row>
    <row r="4268" spans="1:13" x14ac:dyDescent="0.35">
      <c r="A4268" s="10" t="str">
        <f t="shared" si="141"/>
        <v>CONSUMO PER CAPITA (kg ó litros por individuo)Con alcoholMDD AM</v>
      </c>
      <c r="B4268" s="10">
        <v>0</v>
      </c>
      <c r="C4268" s="10">
        <v>0</v>
      </c>
      <c r="D4268" s="10" t="s">
        <v>5</v>
      </c>
      <c r="E4268" s="84">
        <v>21.405731370073099</v>
      </c>
      <c r="F4268" s="84">
        <v>19.762859223799676</v>
      </c>
      <c r="G4268" s="84">
        <v>19.026190822328175</v>
      </c>
      <c r="H4268" s="11">
        <v>0</v>
      </c>
      <c r="I4268" s="11">
        <v>0</v>
      </c>
      <c r="J4268" s="11">
        <v>0</v>
      </c>
      <c r="K4268" s="11">
        <v>0</v>
      </c>
      <c r="L4268" s="11">
        <v>0</v>
      </c>
      <c r="M4268" s="11">
        <v>0</v>
      </c>
    </row>
    <row r="4269" spans="1:13" x14ac:dyDescent="0.35">
      <c r="A4269" s="10" t="str">
        <f t="shared" si="141"/>
        <v>CONSUMO PER CAPITA (kg ó litros por individuo)Con alcoholRTO CENTRO</v>
      </c>
      <c r="B4269" s="10">
        <v>0</v>
      </c>
      <c r="C4269" s="10">
        <v>0</v>
      </c>
      <c r="D4269" s="10" t="s">
        <v>6</v>
      </c>
      <c r="E4269" s="84">
        <v>19.595647321183773</v>
      </c>
      <c r="F4269" s="84">
        <v>17.228157079432606</v>
      </c>
      <c r="G4269" s="84">
        <v>17.215917641837088</v>
      </c>
      <c r="H4269" s="11">
        <v>0</v>
      </c>
      <c r="I4269" s="11">
        <v>0</v>
      </c>
      <c r="J4269" s="11">
        <v>0</v>
      </c>
      <c r="K4269" s="11">
        <v>0</v>
      </c>
      <c r="L4269" s="11">
        <v>0</v>
      </c>
      <c r="M4269" s="11">
        <v>0</v>
      </c>
    </row>
    <row r="4270" spans="1:13" x14ac:dyDescent="0.35">
      <c r="A4270" s="10" t="str">
        <f t="shared" si="141"/>
        <v>CONSUMO PER CAPITA (kg ó litros por individuo)Con alcoholNORTE-CENTRO</v>
      </c>
      <c r="B4270" s="10">
        <v>0</v>
      </c>
      <c r="C4270" s="10">
        <v>0</v>
      </c>
      <c r="D4270" s="10" t="s">
        <v>7</v>
      </c>
      <c r="E4270" s="84">
        <v>22.106730270122942</v>
      </c>
      <c r="F4270" s="84">
        <v>22.284583714908059</v>
      </c>
      <c r="G4270" s="84">
        <v>19.387392732510879</v>
      </c>
      <c r="H4270" s="11">
        <v>0</v>
      </c>
      <c r="I4270" s="11">
        <v>0</v>
      </c>
      <c r="J4270" s="11">
        <v>0</v>
      </c>
      <c r="K4270" s="11">
        <v>0</v>
      </c>
      <c r="L4270" s="11">
        <v>0</v>
      </c>
      <c r="M4270" s="11">
        <v>0</v>
      </c>
    </row>
    <row r="4271" spans="1:13" x14ac:dyDescent="0.35">
      <c r="A4271" s="10" t="str">
        <f t="shared" si="141"/>
        <v>CONSUMO PER CAPITA (kg ó litros por individuo)Con alcoholNOROESTE</v>
      </c>
      <c r="B4271" s="10">
        <v>0</v>
      </c>
      <c r="C4271" s="10">
        <v>0</v>
      </c>
      <c r="D4271" s="10" t="s">
        <v>8</v>
      </c>
      <c r="E4271" s="84">
        <v>20.835433117760122</v>
      </c>
      <c r="F4271" s="84">
        <v>21.514131054256257</v>
      </c>
      <c r="G4271" s="84">
        <v>17.769001222556049</v>
      </c>
      <c r="H4271" s="11">
        <v>0</v>
      </c>
      <c r="I4271" s="11">
        <v>0</v>
      </c>
      <c r="J4271" s="11">
        <v>0</v>
      </c>
      <c r="K4271" s="11">
        <v>0</v>
      </c>
      <c r="L4271" s="11">
        <v>0</v>
      </c>
      <c r="M4271" s="11">
        <v>0</v>
      </c>
    </row>
    <row r="4272" spans="1:13" x14ac:dyDescent="0.35">
      <c r="A4272" s="10" t="str">
        <f t="shared" si="141"/>
        <v>CONSUMO PER CAPITA (kg ó litros por individuo)Con alcohol&lt;2MIL</v>
      </c>
      <c r="B4272" s="10">
        <v>0</v>
      </c>
      <c r="C4272" s="10">
        <v>0</v>
      </c>
      <c r="D4272" s="10" t="s">
        <v>9</v>
      </c>
      <c r="E4272" s="84">
        <v>18.982385494708851</v>
      </c>
      <c r="F4272" s="84">
        <v>16.897866642514792</v>
      </c>
      <c r="G4272" s="84">
        <v>18.150879181391307</v>
      </c>
      <c r="H4272" s="11">
        <v>0</v>
      </c>
      <c r="I4272" s="11">
        <v>0</v>
      </c>
      <c r="J4272" s="11">
        <v>0</v>
      </c>
      <c r="K4272" s="11">
        <v>0</v>
      </c>
      <c r="L4272" s="11">
        <v>0</v>
      </c>
      <c r="M4272" s="11">
        <v>0</v>
      </c>
    </row>
    <row r="4273" spans="1:13" x14ac:dyDescent="0.35">
      <c r="A4273" s="10" t="str">
        <f t="shared" si="141"/>
        <v>CONSUMO PER CAPITA (kg ó litros por individuo)Con alcohol2-5MIL</v>
      </c>
      <c r="B4273" s="10">
        <v>0</v>
      </c>
      <c r="C4273" s="10">
        <v>0</v>
      </c>
      <c r="D4273" s="10" t="s">
        <v>10</v>
      </c>
      <c r="E4273" s="84">
        <v>14.983795334559442</v>
      </c>
      <c r="F4273" s="84">
        <v>14.916826698366092</v>
      </c>
      <c r="G4273" s="84">
        <v>12.360995572973776</v>
      </c>
      <c r="H4273" s="11">
        <v>0</v>
      </c>
      <c r="I4273" s="11">
        <v>0</v>
      </c>
      <c r="J4273" s="11">
        <v>0</v>
      </c>
      <c r="K4273" s="11">
        <v>0</v>
      </c>
      <c r="L4273" s="11">
        <v>0</v>
      </c>
      <c r="M4273" s="11">
        <v>0</v>
      </c>
    </row>
    <row r="4274" spans="1:13" x14ac:dyDescent="0.35">
      <c r="A4274" s="10" t="str">
        <f t="shared" si="141"/>
        <v>CONSUMO PER CAPITA (kg ó litros por individuo)Con alcohol5-10MIL</v>
      </c>
      <c r="B4274" s="10">
        <v>0</v>
      </c>
      <c r="C4274" s="10">
        <v>0</v>
      </c>
      <c r="D4274" s="10" t="s">
        <v>11</v>
      </c>
      <c r="E4274" s="84">
        <v>17.575792309934535</v>
      </c>
      <c r="F4274" s="84">
        <v>18.337300733283911</v>
      </c>
      <c r="G4274" s="84">
        <v>15.866152275021829</v>
      </c>
      <c r="H4274" s="11">
        <v>0</v>
      </c>
      <c r="I4274" s="11">
        <v>0</v>
      </c>
      <c r="J4274" s="11">
        <v>0</v>
      </c>
      <c r="K4274" s="11">
        <v>0</v>
      </c>
      <c r="L4274" s="11">
        <v>0</v>
      </c>
      <c r="M4274" s="11">
        <v>0</v>
      </c>
    </row>
    <row r="4275" spans="1:13" x14ac:dyDescent="0.35">
      <c r="A4275" s="10" t="str">
        <f t="shared" si="141"/>
        <v>CONSUMO PER CAPITA (kg ó litros por individuo)Con alcohol10-30MIL</v>
      </c>
      <c r="B4275" s="10">
        <v>0</v>
      </c>
      <c r="C4275" s="10">
        <v>0</v>
      </c>
      <c r="D4275" s="10" t="s">
        <v>12</v>
      </c>
      <c r="E4275" s="84">
        <v>20.120929429657497</v>
      </c>
      <c r="F4275" s="84">
        <v>17.976369356188318</v>
      </c>
      <c r="G4275" s="84">
        <v>18.046110025649028</v>
      </c>
      <c r="H4275" s="11">
        <v>0</v>
      </c>
      <c r="I4275" s="11">
        <v>0</v>
      </c>
      <c r="J4275" s="11">
        <v>0</v>
      </c>
      <c r="K4275" s="11">
        <v>0</v>
      </c>
      <c r="L4275" s="11">
        <v>0</v>
      </c>
      <c r="M4275" s="11">
        <v>0</v>
      </c>
    </row>
    <row r="4276" spans="1:13" x14ac:dyDescent="0.35">
      <c r="A4276" s="10" t="str">
        <f t="shared" si="141"/>
        <v>CONSUMO PER CAPITA (kg ó litros por individuo)Con alcohol30-100MIL</v>
      </c>
      <c r="B4276" s="10">
        <v>0</v>
      </c>
      <c r="C4276" s="10">
        <v>0</v>
      </c>
      <c r="D4276" s="10" t="s">
        <v>13</v>
      </c>
      <c r="E4276" s="84">
        <v>19.42796865428592</v>
      </c>
      <c r="F4276" s="84">
        <v>17.785671116358806</v>
      </c>
      <c r="G4276" s="84">
        <v>16.688510051562801</v>
      </c>
      <c r="H4276" s="11">
        <v>0</v>
      </c>
      <c r="I4276" s="11">
        <v>0</v>
      </c>
      <c r="J4276" s="11">
        <v>0</v>
      </c>
      <c r="K4276" s="11">
        <v>0</v>
      </c>
      <c r="L4276" s="11">
        <v>0</v>
      </c>
      <c r="M4276" s="11">
        <v>0</v>
      </c>
    </row>
    <row r="4277" spans="1:13" x14ac:dyDescent="0.35">
      <c r="A4277" s="10" t="str">
        <f t="shared" si="141"/>
        <v>CONSUMO PER CAPITA (kg ó litros por individuo)Con alcohol100-200MIL</v>
      </c>
      <c r="B4277" s="10">
        <v>0</v>
      </c>
      <c r="C4277" s="10">
        <v>0</v>
      </c>
      <c r="D4277" s="10" t="s">
        <v>14</v>
      </c>
      <c r="E4277" s="84">
        <v>21.218793897150693</v>
      </c>
      <c r="F4277" s="84">
        <v>19.064032769653537</v>
      </c>
      <c r="G4277" s="84">
        <v>17.357920139663211</v>
      </c>
      <c r="H4277" s="11">
        <v>0</v>
      </c>
      <c r="I4277" s="11">
        <v>0</v>
      </c>
      <c r="J4277" s="11">
        <v>0</v>
      </c>
      <c r="K4277" s="11">
        <v>0</v>
      </c>
      <c r="L4277" s="11">
        <v>0</v>
      </c>
      <c r="M4277" s="11">
        <v>0</v>
      </c>
    </row>
    <row r="4278" spans="1:13" x14ac:dyDescent="0.35">
      <c r="A4278" s="10" t="str">
        <f t="shared" si="141"/>
        <v>CONSUMO PER CAPITA (kg ó litros por individuo)Con alcohol200-500MIL</v>
      </c>
      <c r="B4278" s="10">
        <v>0</v>
      </c>
      <c r="C4278" s="10">
        <v>0</v>
      </c>
      <c r="D4278" s="10" t="s">
        <v>15</v>
      </c>
      <c r="E4278" s="84">
        <v>22.823747875834059</v>
      </c>
      <c r="F4278" s="84">
        <v>20.170826046560709</v>
      </c>
      <c r="G4278" s="84">
        <v>18.339923769570866</v>
      </c>
      <c r="H4278" s="11">
        <v>0</v>
      </c>
      <c r="I4278" s="11">
        <v>0</v>
      </c>
      <c r="J4278" s="11">
        <v>0</v>
      </c>
      <c r="K4278" s="11">
        <v>0</v>
      </c>
      <c r="L4278" s="11">
        <v>0</v>
      </c>
      <c r="M4278" s="11">
        <v>0</v>
      </c>
    </row>
    <row r="4279" spans="1:13" x14ac:dyDescent="0.35">
      <c r="A4279" s="10" t="str">
        <f t="shared" si="141"/>
        <v>CONSUMO PER CAPITA (kg ó litros por individuo)Con alcohol&gt;500MIL</v>
      </c>
      <c r="B4279" s="10">
        <v>0</v>
      </c>
      <c r="C4279" s="10">
        <v>0</v>
      </c>
      <c r="D4279" s="10" t="s">
        <v>16</v>
      </c>
      <c r="E4279" s="84">
        <v>25.114643571052383</v>
      </c>
      <c r="F4279" s="84">
        <v>23.637197940385402</v>
      </c>
      <c r="G4279" s="84">
        <v>21.624197285005845</v>
      </c>
      <c r="H4279" s="11">
        <v>0</v>
      </c>
      <c r="I4279" s="11">
        <v>0</v>
      </c>
      <c r="J4279" s="11">
        <v>0</v>
      </c>
      <c r="K4279" s="11">
        <v>0</v>
      </c>
      <c r="L4279" s="11">
        <v>0</v>
      </c>
      <c r="M4279" s="11">
        <v>0</v>
      </c>
    </row>
    <row r="4280" spans="1:13" x14ac:dyDescent="0.35">
      <c r="A4280" s="10" t="str">
        <f t="shared" si="141"/>
        <v>CONSUMO PER CAPITA (kg ó litros por individuo)Con alcoholDE 15 A 19 AÑOS</v>
      </c>
      <c r="B4280" s="10">
        <v>0</v>
      </c>
      <c r="C4280" s="10">
        <v>0</v>
      </c>
      <c r="D4280" s="10" t="s">
        <v>35</v>
      </c>
      <c r="E4280" s="84">
        <v>2.3662548105014043</v>
      </c>
      <c r="F4280" s="84">
        <v>0.70966359148516711</v>
      </c>
      <c r="G4280" s="84">
        <v>0.96204981103893117</v>
      </c>
      <c r="H4280" s="11">
        <v>0</v>
      </c>
      <c r="I4280" s="11">
        <v>0</v>
      </c>
      <c r="J4280" s="11">
        <v>0</v>
      </c>
      <c r="K4280" s="11">
        <v>0</v>
      </c>
      <c r="L4280" s="11">
        <v>0</v>
      </c>
      <c r="M4280" s="11">
        <v>0</v>
      </c>
    </row>
    <row r="4281" spans="1:13" x14ac:dyDescent="0.35">
      <c r="A4281" s="10" t="str">
        <f t="shared" si="141"/>
        <v>CONSUMO PER CAPITA (kg ó litros por individuo)Con alcoholDE 20 A 24 AÑOS</v>
      </c>
      <c r="B4281" s="10">
        <v>0</v>
      </c>
      <c r="C4281" s="10">
        <v>0</v>
      </c>
      <c r="D4281" s="10" t="s">
        <v>36</v>
      </c>
      <c r="E4281" s="84">
        <v>5.7172180174026463</v>
      </c>
      <c r="F4281" s="84">
        <v>4.4269626541834803</v>
      </c>
      <c r="G4281" s="84">
        <v>3.4310326530816422</v>
      </c>
      <c r="H4281" s="11">
        <v>0</v>
      </c>
      <c r="I4281" s="11">
        <v>0</v>
      </c>
      <c r="J4281" s="11">
        <v>0</v>
      </c>
      <c r="K4281" s="11">
        <v>0</v>
      </c>
      <c r="L4281" s="11">
        <v>0</v>
      </c>
      <c r="M4281" s="11">
        <v>0</v>
      </c>
    </row>
    <row r="4282" spans="1:13" x14ac:dyDescent="0.35">
      <c r="A4282" s="10" t="str">
        <f t="shared" si="141"/>
        <v>CONSUMO PER CAPITA (kg ó litros por individuo)Con alcoholDE 25 A 34 AÑOS</v>
      </c>
      <c r="B4282" s="10">
        <v>0</v>
      </c>
      <c r="C4282" s="10">
        <v>0</v>
      </c>
      <c r="D4282" s="10" t="s">
        <v>37</v>
      </c>
      <c r="E4282" s="84">
        <v>9.8097888753380076</v>
      </c>
      <c r="F4282" s="84">
        <v>9.2151032805428095</v>
      </c>
      <c r="G4282" s="84">
        <v>7.8243038434169829</v>
      </c>
      <c r="H4282" s="11">
        <v>0</v>
      </c>
      <c r="I4282" s="11">
        <v>0</v>
      </c>
      <c r="J4282" s="11">
        <v>0</v>
      </c>
      <c r="K4282" s="11">
        <v>0</v>
      </c>
      <c r="L4282" s="11">
        <v>0</v>
      </c>
      <c r="M4282" s="11">
        <v>0</v>
      </c>
    </row>
    <row r="4283" spans="1:13" x14ac:dyDescent="0.35">
      <c r="A4283" s="10" t="str">
        <f t="shared" si="141"/>
        <v>CONSUMO PER CAPITA (kg ó litros por individuo)Con alcoholDE 35 A 49 AÑOS</v>
      </c>
      <c r="B4283" s="10">
        <v>0</v>
      </c>
      <c r="C4283" s="10">
        <v>0</v>
      </c>
      <c r="D4283" s="10" t="s">
        <v>38</v>
      </c>
      <c r="E4283" s="84">
        <v>15.490594095235828</v>
      </c>
      <c r="F4283" s="84">
        <v>13.831005813972325</v>
      </c>
      <c r="G4283" s="84">
        <v>12.610271566020911</v>
      </c>
      <c r="H4283" s="11">
        <v>0</v>
      </c>
      <c r="I4283" s="11">
        <v>0</v>
      </c>
      <c r="J4283" s="11">
        <v>0</v>
      </c>
      <c r="K4283" s="11">
        <v>0</v>
      </c>
      <c r="L4283" s="11">
        <v>0</v>
      </c>
      <c r="M4283" s="11">
        <v>0</v>
      </c>
    </row>
    <row r="4284" spans="1:13" x14ac:dyDescent="0.35">
      <c r="A4284" s="10" t="str">
        <f t="shared" si="141"/>
        <v>CONSUMO PER CAPITA (kg ó litros por individuo)Con alcoholDE 50 A 59 AÑOS</v>
      </c>
      <c r="B4284" s="10">
        <v>0</v>
      </c>
      <c r="C4284" s="10">
        <v>0</v>
      </c>
      <c r="D4284" s="10" t="s">
        <v>39</v>
      </c>
      <c r="E4284" s="84">
        <v>27.8376430154023</v>
      </c>
      <c r="F4284" s="84">
        <v>24.805633320277963</v>
      </c>
      <c r="G4284" s="84">
        <v>23.566808513486365</v>
      </c>
      <c r="H4284" s="11">
        <v>0</v>
      </c>
      <c r="I4284" s="11">
        <v>0</v>
      </c>
      <c r="J4284" s="11">
        <v>0</v>
      </c>
      <c r="K4284" s="11">
        <v>0</v>
      </c>
      <c r="L4284" s="11">
        <v>0</v>
      </c>
      <c r="M4284" s="11">
        <v>0</v>
      </c>
    </row>
    <row r="4285" spans="1:13" x14ac:dyDescent="0.35">
      <c r="A4285" s="10" t="str">
        <f t="shared" si="141"/>
        <v>CONSUMO PER CAPITA (kg ó litros por individuo)Con alcoholDE 60 A 75 AÑOS</v>
      </c>
      <c r="B4285" s="10">
        <v>0</v>
      </c>
      <c r="C4285" s="10">
        <v>0</v>
      </c>
      <c r="D4285" s="10" t="s">
        <v>40</v>
      </c>
      <c r="E4285" s="84">
        <v>38.127166836154615</v>
      </c>
      <c r="F4285" s="84">
        <v>36.839447528397471</v>
      </c>
      <c r="G4285" s="84">
        <v>34.874315129851809</v>
      </c>
      <c r="H4285" s="11">
        <v>0</v>
      </c>
      <c r="I4285" s="11">
        <v>0</v>
      </c>
      <c r="J4285" s="11">
        <v>0</v>
      </c>
      <c r="K4285" s="11">
        <v>0</v>
      </c>
      <c r="L4285" s="11">
        <v>0</v>
      </c>
      <c r="M4285" s="11">
        <v>0</v>
      </c>
    </row>
    <row r="4286" spans="1:13" x14ac:dyDescent="0.35">
      <c r="A4286" s="10" t="str">
        <f t="shared" si="141"/>
        <v>CONSUMO PER CAPITA (kg ó litros por individuo)Con alcoholNIVEL ALTO</v>
      </c>
      <c r="B4286" s="10">
        <v>0</v>
      </c>
      <c r="C4286" s="10">
        <v>0</v>
      </c>
      <c r="D4286" s="10" t="s">
        <v>203</v>
      </c>
      <c r="E4286" s="84">
        <v>21.853606762808841</v>
      </c>
      <c r="F4286" s="84">
        <v>21.321006983983803</v>
      </c>
      <c r="G4286" s="84">
        <v>19.13112116840815</v>
      </c>
      <c r="H4286" s="11">
        <v>0</v>
      </c>
      <c r="I4286" s="11">
        <v>0</v>
      </c>
      <c r="J4286" s="11">
        <v>0</v>
      </c>
      <c r="K4286" s="11">
        <v>0</v>
      </c>
      <c r="L4286" s="11">
        <v>0</v>
      </c>
      <c r="M4286" s="11">
        <v>0</v>
      </c>
    </row>
    <row r="4287" spans="1:13" x14ac:dyDescent="0.35">
      <c r="A4287" s="10" t="str">
        <f t="shared" si="141"/>
        <v>CONSUMO PER CAPITA (kg ó litros por individuo)Con alcoholNIVEL MEDIO ALTO</v>
      </c>
      <c r="B4287" s="10">
        <v>0</v>
      </c>
      <c r="C4287" s="10">
        <v>0</v>
      </c>
      <c r="D4287" s="10" t="s">
        <v>204</v>
      </c>
      <c r="E4287" s="84">
        <v>21.269634329131382</v>
      </c>
      <c r="F4287" s="84">
        <v>17.523663597613371</v>
      </c>
      <c r="G4287" s="84">
        <v>14.815800499522759</v>
      </c>
      <c r="H4287" s="11">
        <v>0</v>
      </c>
      <c r="I4287" s="11">
        <v>0</v>
      </c>
      <c r="J4287" s="11">
        <v>0</v>
      </c>
      <c r="K4287" s="11">
        <v>0</v>
      </c>
      <c r="L4287" s="11">
        <v>0</v>
      </c>
      <c r="M4287" s="11">
        <v>0</v>
      </c>
    </row>
    <row r="4288" spans="1:13" x14ac:dyDescent="0.35">
      <c r="A4288" s="10" t="str">
        <f t="shared" si="141"/>
        <v>CONSUMO PER CAPITA (kg ó litros por individuo)Con alcoholNIVEL MEDIO</v>
      </c>
      <c r="B4288" s="10">
        <v>0</v>
      </c>
      <c r="C4288" s="10">
        <v>0</v>
      </c>
      <c r="D4288" s="10" t="s">
        <v>205</v>
      </c>
      <c r="E4288" s="84">
        <v>19.361536319939145</v>
      </c>
      <c r="F4288" s="84">
        <v>18.656312794797515</v>
      </c>
      <c r="G4288" s="84">
        <v>17.474632447717195</v>
      </c>
      <c r="H4288" s="11">
        <v>0</v>
      </c>
      <c r="I4288" s="11">
        <v>0</v>
      </c>
      <c r="J4288" s="11">
        <v>0</v>
      </c>
      <c r="K4288" s="11">
        <v>0</v>
      </c>
      <c r="L4288" s="11">
        <v>0</v>
      </c>
      <c r="M4288" s="11">
        <v>0</v>
      </c>
    </row>
    <row r="4289" spans="1:13" x14ac:dyDescent="0.35">
      <c r="A4289" s="10" t="str">
        <f t="shared" si="141"/>
        <v>CONSUMO PER CAPITA (kg ó litros por individuo)Con alcoholNIVEL MEDIO BAJO</v>
      </c>
      <c r="B4289" s="10">
        <v>0</v>
      </c>
      <c r="C4289" s="10">
        <v>0</v>
      </c>
      <c r="D4289" s="10" t="s">
        <v>206</v>
      </c>
      <c r="E4289" s="84">
        <v>25.665043205617526</v>
      </c>
      <c r="F4289" s="84">
        <v>20.778329928001018</v>
      </c>
      <c r="G4289" s="84">
        <v>20.889263912232476</v>
      </c>
      <c r="H4289" s="11">
        <v>0</v>
      </c>
      <c r="I4289" s="11">
        <v>0</v>
      </c>
      <c r="J4289" s="11">
        <v>0</v>
      </c>
      <c r="K4289" s="11">
        <v>0</v>
      </c>
      <c r="L4289" s="11">
        <v>0</v>
      </c>
      <c r="M4289" s="11">
        <v>0</v>
      </c>
    </row>
    <row r="4290" spans="1:13" x14ac:dyDescent="0.35">
      <c r="A4290" s="10" t="str">
        <f t="shared" si="141"/>
        <v>CONSUMO PER CAPITA (kg ó litros por individuo)Con alcoholNIVEL BAJO</v>
      </c>
      <c r="B4290" s="10">
        <v>0</v>
      </c>
      <c r="C4290" s="10">
        <v>0</v>
      </c>
      <c r="D4290" s="10" t="s">
        <v>207</v>
      </c>
      <c r="E4290" s="84">
        <v>17.317326239026698</v>
      </c>
      <c r="F4290" s="84">
        <v>17.154182907149544</v>
      </c>
      <c r="G4290" s="84">
        <v>16.659169197773771</v>
      </c>
      <c r="H4290" s="11">
        <v>0</v>
      </c>
      <c r="I4290" s="11">
        <v>0</v>
      </c>
      <c r="J4290" s="11">
        <v>0</v>
      </c>
      <c r="K4290" s="11">
        <v>0</v>
      </c>
      <c r="L4290" s="11">
        <v>0</v>
      </c>
      <c r="M4290" s="11">
        <v>0</v>
      </c>
    </row>
    <row r="4291" spans="1:13" x14ac:dyDescent="0.35">
      <c r="A4291" s="10" t="str">
        <f t="shared" si="141"/>
        <v>CONSUMO PER CAPITA (kg ó litros por individuo)Con alcoholHOMBRE</v>
      </c>
      <c r="B4291" s="10">
        <v>0</v>
      </c>
      <c r="C4291" s="10">
        <v>0</v>
      </c>
      <c r="D4291" s="10" t="s">
        <v>17</v>
      </c>
      <c r="E4291" s="84">
        <v>25.889736909643034</v>
      </c>
      <c r="F4291" s="84">
        <v>24.45219091183651</v>
      </c>
      <c r="G4291" s="84">
        <v>23.112875709697587</v>
      </c>
      <c r="H4291" s="11">
        <v>0</v>
      </c>
      <c r="I4291" s="11">
        <v>0</v>
      </c>
      <c r="J4291" s="11">
        <v>0</v>
      </c>
      <c r="K4291" s="11">
        <v>0</v>
      </c>
      <c r="L4291" s="11">
        <v>0</v>
      </c>
      <c r="M4291" s="11">
        <v>0</v>
      </c>
    </row>
    <row r="4292" spans="1:13" x14ac:dyDescent="0.35">
      <c r="A4292" s="10" t="str">
        <f t="shared" si="141"/>
        <v>CONSUMO PER CAPITA (kg ó litros por individuo)Con alcoholMUJER</v>
      </c>
      <c r="B4292" s="10">
        <v>0</v>
      </c>
      <c r="C4292" s="10">
        <v>0</v>
      </c>
      <c r="D4292" s="10" t="s">
        <v>18</v>
      </c>
      <c r="E4292" s="84">
        <v>15.536667117767742</v>
      </c>
      <c r="F4292" s="84">
        <v>13.730143792356841</v>
      </c>
      <c r="G4292" s="84">
        <v>12.523247896892878</v>
      </c>
      <c r="H4292" s="11">
        <v>0</v>
      </c>
      <c r="I4292" s="11">
        <v>0</v>
      </c>
      <c r="J4292" s="11">
        <v>0</v>
      </c>
      <c r="K4292" s="11">
        <v>0</v>
      </c>
      <c r="L4292" s="11">
        <v>0</v>
      </c>
      <c r="M4292" s="11">
        <v>0</v>
      </c>
    </row>
    <row r="4293" spans="1:13" x14ac:dyDescent="0.35">
      <c r="A4293" s="10" t="str">
        <f>$B$3423&amp;$C$4293&amp;D4293</f>
        <v>CONSUMO PER CAPITA (kg ó litros por individuo)Sin alcoholT.ESPAÑA</v>
      </c>
      <c r="B4293" s="10">
        <v>0</v>
      </c>
      <c r="C4293" s="10" t="s">
        <v>140</v>
      </c>
      <c r="D4293" s="10" t="s">
        <v>32</v>
      </c>
      <c r="E4293" s="84">
        <v>2.032034625455335</v>
      </c>
      <c r="F4293" s="84">
        <v>2.1820528992469908</v>
      </c>
      <c r="G4293" s="84">
        <v>2.1040647313596721</v>
      </c>
      <c r="H4293" s="11">
        <v>0</v>
      </c>
      <c r="I4293" s="11">
        <v>0</v>
      </c>
      <c r="J4293" s="11">
        <v>0</v>
      </c>
      <c r="K4293" s="11">
        <v>0</v>
      </c>
      <c r="L4293" s="11">
        <v>0</v>
      </c>
      <c r="M4293" s="11">
        <v>0</v>
      </c>
    </row>
    <row r="4294" spans="1:13" x14ac:dyDescent="0.35">
      <c r="A4294" s="10" t="str">
        <f t="shared" ref="A4294:A4322" si="142">$B$3423&amp;$C$4293&amp;D4294</f>
        <v>CONSUMO PER CAPITA (kg ó litros por individuo)Sin alcoholBCN AM</v>
      </c>
      <c r="B4294" s="10">
        <v>0</v>
      </c>
      <c r="C4294" s="10">
        <v>0</v>
      </c>
      <c r="D4294" s="10" t="s">
        <v>1</v>
      </c>
      <c r="E4294" s="84">
        <v>0.94686928291148842</v>
      </c>
      <c r="F4294" s="84">
        <v>1.1261934893463006</v>
      </c>
      <c r="G4294" s="84">
        <v>1.1447634701163214</v>
      </c>
      <c r="H4294" s="11">
        <v>0</v>
      </c>
      <c r="I4294" s="11">
        <v>0</v>
      </c>
      <c r="J4294" s="11">
        <v>0</v>
      </c>
      <c r="K4294" s="11">
        <v>0</v>
      </c>
      <c r="L4294" s="11">
        <v>0</v>
      </c>
      <c r="M4294" s="11">
        <v>0</v>
      </c>
    </row>
    <row r="4295" spans="1:13" x14ac:dyDescent="0.35">
      <c r="A4295" s="10" t="str">
        <f t="shared" si="142"/>
        <v>CONSUMO PER CAPITA (kg ó litros por individuo)Sin alcoholREST.CAT ARAGON</v>
      </c>
      <c r="B4295" s="10">
        <v>0</v>
      </c>
      <c r="C4295" s="10">
        <v>0</v>
      </c>
      <c r="D4295" s="10" t="s">
        <v>2</v>
      </c>
      <c r="E4295" s="84">
        <v>1.4757245996893589</v>
      </c>
      <c r="F4295" s="84">
        <v>1.772263943610813</v>
      </c>
      <c r="G4295" s="84">
        <v>1.6659977124708782</v>
      </c>
      <c r="H4295" s="11">
        <v>0</v>
      </c>
      <c r="I4295" s="11">
        <v>0</v>
      </c>
      <c r="J4295" s="11">
        <v>0</v>
      </c>
      <c r="K4295" s="11">
        <v>0</v>
      </c>
      <c r="L4295" s="11">
        <v>0</v>
      </c>
      <c r="M4295" s="11">
        <v>0</v>
      </c>
    </row>
    <row r="4296" spans="1:13" x14ac:dyDescent="0.35">
      <c r="A4296" s="10" t="str">
        <f t="shared" si="142"/>
        <v>CONSUMO PER CAPITA (kg ó litros por individuo)Sin alcoholLEVANTE</v>
      </c>
      <c r="B4296" s="10">
        <v>0</v>
      </c>
      <c r="C4296" s="10">
        <v>0</v>
      </c>
      <c r="D4296" s="10" t="s">
        <v>3</v>
      </c>
      <c r="E4296" s="84">
        <v>1.3937726674296536</v>
      </c>
      <c r="F4296" s="84">
        <v>1.5619800821540315</v>
      </c>
      <c r="G4296" s="84">
        <v>1.3001561215301434</v>
      </c>
      <c r="H4296" s="11">
        <v>0</v>
      </c>
      <c r="I4296" s="11">
        <v>0</v>
      </c>
      <c r="J4296" s="11">
        <v>0</v>
      </c>
      <c r="K4296" s="11">
        <v>0</v>
      </c>
      <c r="L4296" s="11">
        <v>0</v>
      </c>
      <c r="M4296" s="11">
        <v>0</v>
      </c>
    </row>
    <row r="4297" spans="1:13" x14ac:dyDescent="0.35">
      <c r="A4297" s="10" t="str">
        <f t="shared" si="142"/>
        <v>CONSUMO PER CAPITA (kg ó litros por individuo)Sin alcoholANDALUCIA</v>
      </c>
      <c r="B4297" s="10">
        <v>0</v>
      </c>
      <c r="C4297" s="10">
        <v>0</v>
      </c>
      <c r="D4297" s="10" t="s">
        <v>4</v>
      </c>
      <c r="E4297" s="84">
        <v>2.8980734803305617</v>
      </c>
      <c r="F4297" s="84">
        <v>2.9645511457538101</v>
      </c>
      <c r="G4297" s="84">
        <v>3.1319913008981235</v>
      </c>
      <c r="H4297" s="11">
        <v>0</v>
      </c>
      <c r="I4297" s="11">
        <v>0</v>
      </c>
      <c r="J4297" s="11">
        <v>0</v>
      </c>
      <c r="K4297" s="11">
        <v>0</v>
      </c>
      <c r="L4297" s="11">
        <v>0</v>
      </c>
      <c r="M4297" s="11">
        <v>0</v>
      </c>
    </row>
    <row r="4298" spans="1:13" x14ac:dyDescent="0.35">
      <c r="A4298" s="10" t="str">
        <f t="shared" si="142"/>
        <v>CONSUMO PER CAPITA (kg ó litros por individuo)Sin alcoholMDD AM</v>
      </c>
      <c r="B4298" s="10">
        <v>0</v>
      </c>
      <c r="C4298" s="10">
        <v>0</v>
      </c>
      <c r="D4298" s="10" t="s">
        <v>5</v>
      </c>
      <c r="E4298" s="84">
        <v>2.7603688560479487</v>
      </c>
      <c r="F4298" s="84">
        <v>2.9840346391693648</v>
      </c>
      <c r="G4298" s="84">
        <v>2.6393963992169005</v>
      </c>
      <c r="H4298" s="11">
        <v>0</v>
      </c>
      <c r="I4298" s="11">
        <v>0</v>
      </c>
      <c r="J4298" s="11">
        <v>0</v>
      </c>
      <c r="K4298" s="11">
        <v>0</v>
      </c>
      <c r="L4298" s="11">
        <v>0</v>
      </c>
      <c r="M4298" s="11">
        <v>0</v>
      </c>
    </row>
    <row r="4299" spans="1:13" x14ac:dyDescent="0.35">
      <c r="A4299" s="10" t="str">
        <f t="shared" si="142"/>
        <v>CONSUMO PER CAPITA (kg ó litros por individuo)Sin alcoholRTO CENTRO</v>
      </c>
      <c r="B4299" s="10">
        <v>0</v>
      </c>
      <c r="C4299" s="10">
        <v>0</v>
      </c>
      <c r="D4299" s="10" t="s">
        <v>6</v>
      </c>
      <c r="E4299" s="84">
        <v>2.3900835429272838</v>
      </c>
      <c r="F4299" s="84">
        <v>2.529744330170995</v>
      </c>
      <c r="G4299" s="84">
        <v>2.1970982822213836</v>
      </c>
      <c r="H4299" s="11">
        <v>0</v>
      </c>
      <c r="I4299" s="11">
        <v>0</v>
      </c>
      <c r="J4299" s="11">
        <v>0</v>
      </c>
      <c r="K4299" s="11">
        <v>0</v>
      </c>
      <c r="L4299" s="11">
        <v>0</v>
      </c>
      <c r="M4299" s="11">
        <v>0</v>
      </c>
    </row>
    <row r="4300" spans="1:13" x14ac:dyDescent="0.35">
      <c r="A4300" s="10" t="str">
        <f t="shared" si="142"/>
        <v>CONSUMO PER CAPITA (kg ó litros por individuo)Sin alcoholNORTE-CENTRO</v>
      </c>
      <c r="B4300" s="10">
        <v>0</v>
      </c>
      <c r="C4300" s="10">
        <v>0</v>
      </c>
      <c r="D4300" s="10" t="s">
        <v>7</v>
      </c>
      <c r="E4300" s="84">
        <v>2.0079441397157867</v>
      </c>
      <c r="F4300" s="84">
        <v>1.6107659206577796</v>
      </c>
      <c r="G4300" s="84">
        <v>2.1406997517049526</v>
      </c>
      <c r="H4300" s="11">
        <v>0</v>
      </c>
      <c r="I4300" s="11">
        <v>0</v>
      </c>
      <c r="J4300" s="11">
        <v>0</v>
      </c>
      <c r="K4300" s="11">
        <v>0</v>
      </c>
      <c r="L4300" s="11">
        <v>0</v>
      </c>
      <c r="M4300" s="11">
        <v>0</v>
      </c>
    </row>
    <row r="4301" spans="1:13" x14ac:dyDescent="0.35">
      <c r="A4301" s="10" t="str">
        <f t="shared" si="142"/>
        <v>CONSUMO PER CAPITA (kg ó litros por individuo)Sin alcoholNOROESTE</v>
      </c>
      <c r="B4301" s="10">
        <v>0</v>
      </c>
      <c r="C4301" s="10">
        <v>0</v>
      </c>
      <c r="D4301" s="10" t="s">
        <v>8</v>
      </c>
      <c r="E4301" s="84">
        <v>1.6879191242580955</v>
      </c>
      <c r="F4301" s="84">
        <v>2.2294251531163676</v>
      </c>
      <c r="G4301" s="84">
        <v>1.9170119814265658</v>
      </c>
      <c r="H4301" s="11">
        <v>0</v>
      </c>
      <c r="I4301" s="11">
        <v>0</v>
      </c>
      <c r="J4301" s="11">
        <v>0</v>
      </c>
      <c r="K4301" s="11">
        <v>0</v>
      </c>
      <c r="L4301" s="11">
        <v>0</v>
      </c>
      <c r="M4301" s="11">
        <v>0</v>
      </c>
    </row>
    <row r="4302" spans="1:13" x14ac:dyDescent="0.35">
      <c r="A4302" s="10" t="str">
        <f t="shared" si="142"/>
        <v>CONSUMO PER CAPITA (kg ó litros por individuo)Sin alcohol&lt;2MIL</v>
      </c>
      <c r="B4302" s="10">
        <v>0</v>
      </c>
      <c r="C4302" s="10">
        <v>0</v>
      </c>
      <c r="D4302" s="10" t="s">
        <v>9</v>
      </c>
      <c r="E4302" s="84">
        <v>1.0771278283650954</v>
      </c>
      <c r="F4302" s="84">
        <v>1.7164371714686231</v>
      </c>
      <c r="G4302" s="84">
        <v>1.7512799514756014</v>
      </c>
      <c r="H4302" s="11">
        <v>0</v>
      </c>
      <c r="I4302" s="11">
        <v>0</v>
      </c>
      <c r="J4302" s="11">
        <v>0</v>
      </c>
      <c r="K4302" s="11">
        <v>0</v>
      </c>
      <c r="L4302" s="11">
        <v>0</v>
      </c>
      <c r="M4302" s="11">
        <v>0</v>
      </c>
    </row>
    <row r="4303" spans="1:13" x14ac:dyDescent="0.35">
      <c r="A4303" s="10" t="str">
        <f t="shared" si="142"/>
        <v>CONSUMO PER CAPITA (kg ó litros por individuo)Sin alcohol2-5MIL</v>
      </c>
      <c r="B4303" s="10">
        <v>0</v>
      </c>
      <c r="C4303" s="10">
        <v>0</v>
      </c>
      <c r="D4303" s="10" t="s">
        <v>10</v>
      </c>
      <c r="E4303" s="84">
        <v>1.0968262256173436</v>
      </c>
      <c r="F4303" s="84">
        <v>1.2748776957445644</v>
      </c>
      <c r="G4303" s="84">
        <v>1.2319735323778396</v>
      </c>
      <c r="H4303" s="11">
        <v>0</v>
      </c>
      <c r="I4303" s="11">
        <v>0</v>
      </c>
      <c r="J4303" s="11">
        <v>0</v>
      </c>
      <c r="K4303" s="11">
        <v>0</v>
      </c>
      <c r="L4303" s="11">
        <v>0</v>
      </c>
      <c r="M4303" s="11">
        <v>0</v>
      </c>
    </row>
    <row r="4304" spans="1:13" x14ac:dyDescent="0.35">
      <c r="A4304" s="10" t="str">
        <f t="shared" si="142"/>
        <v>CONSUMO PER CAPITA (kg ó litros por individuo)Sin alcohol5-10MIL</v>
      </c>
      <c r="B4304" s="10">
        <v>0</v>
      </c>
      <c r="C4304" s="10">
        <v>0</v>
      </c>
      <c r="D4304" s="10" t="s">
        <v>11</v>
      </c>
      <c r="E4304" s="84">
        <v>1.6856317394675402</v>
      </c>
      <c r="F4304" s="84">
        <v>1.6593562982660746</v>
      </c>
      <c r="G4304" s="84">
        <v>1.7068231542368071</v>
      </c>
      <c r="H4304" s="11">
        <v>0</v>
      </c>
      <c r="I4304" s="11">
        <v>0</v>
      </c>
      <c r="J4304" s="11">
        <v>0</v>
      </c>
      <c r="K4304" s="11">
        <v>0</v>
      </c>
      <c r="L4304" s="11">
        <v>0</v>
      </c>
      <c r="M4304" s="11">
        <v>0</v>
      </c>
    </row>
    <row r="4305" spans="1:13" x14ac:dyDescent="0.35">
      <c r="A4305" s="10" t="str">
        <f t="shared" si="142"/>
        <v>CONSUMO PER CAPITA (kg ó litros por individuo)Sin alcohol10-30MIL</v>
      </c>
      <c r="B4305" s="10">
        <v>0</v>
      </c>
      <c r="C4305" s="10">
        <v>0</v>
      </c>
      <c r="D4305" s="10" t="s">
        <v>12</v>
      </c>
      <c r="E4305" s="84">
        <v>1.9735295206391847</v>
      </c>
      <c r="F4305" s="84">
        <v>2.0076257648226288</v>
      </c>
      <c r="G4305" s="84">
        <v>2.0695383432232646</v>
      </c>
      <c r="H4305" s="11">
        <v>0</v>
      </c>
      <c r="I4305" s="11">
        <v>0</v>
      </c>
      <c r="J4305" s="11">
        <v>0</v>
      </c>
      <c r="K4305" s="11">
        <v>0</v>
      </c>
      <c r="L4305" s="11">
        <v>0</v>
      </c>
      <c r="M4305" s="11">
        <v>0</v>
      </c>
    </row>
    <row r="4306" spans="1:13" x14ac:dyDescent="0.35">
      <c r="A4306" s="10" t="str">
        <f t="shared" si="142"/>
        <v>CONSUMO PER CAPITA (kg ó litros por individuo)Sin alcohol30-100MIL</v>
      </c>
      <c r="B4306" s="10">
        <v>0</v>
      </c>
      <c r="C4306" s="10">
        <v>0</v>
      </c>
      <c r="D4306" s="10" t="s">
        <v>13</v>
      </c>
      <c r="E4306" s="84">
        <v>2.4639784837235106</v>
      </c>
      <c r="F4306" s="84">
        <v>2.3228256342622653</v>
      </c>
      <c r="G4306" s="84">
        <v>2.0892712930585708</v>
      </c>
      <c r="H4306" s="11">
        <v>0</v>
      </c>
      <c r="I4306" s="11">
        <v>0</v>
      </c>
      <c r="J4306" s="11">
        <v>0</v>
      </c>
      <c r="K4306" s="11">
        <v>0</v>
      </c>
      <c r="L4306" s="11">
        <v>0</v>
      </c>
      <c r="M4306" s="11">
        <v>0</v>
      </c>
    </row>
    <row r="4307" spans="1:13" x14ac:dyDescent="0.35">
      <c r="A4307" s="10" t="str">
        <f t="shared" si="142"/>
        <v>CONSUMO PER CAPITA (kg ó litros por individuo)Sin alcohol100-200MIL</v>
      </c>
      <c r="B4307" s="10">
        <v>0</v>
      </c>
      <c r="C4307" s="10">
        <v>0</v>
      </c>
      <c r="D4307" s="10" t="s">
        <v>14</v>
      </c>
      <c r="E4307" s="84">
        <v>2.722214812875158</v>
      </c>
      <c r="F4307" s="84">
        <v>2.8948133653565291</v>
      </c>
      <c r="G4307" s="84">
        <v>3.3099652222842777</v>
      </c>
      <c r="H4307" s="11">
        <v>0</v>
      </c>
      <c r="I4307" s="11">
        <v>0</v>
      </c>
      <c r="J4307" s="11">
        <v>0</v>
      </c>
      <c r="K4307" s="11">
        <v>0</v>
      </c>
      <c r="L4307" s="11">
        <v>0</v>
      </c>
      <c r="M4307" s="11">
        <v>0</v>
      </c>
    </row>
    <row r="4308" spans="1:13" x14ac:dyDescent="0.35">
      <c r="A4308" s="10" t="str">
        <f t="shared" si="142"/>
        <v>CONSUMO PER CAPITA (kg ó litros por individuo)Sin alcohol200-500MIL</v>
      </c>
      <c r="B4308" s="10">
        <v>0</v>
      </c>
      <c r="C4308" s="10">
        <v>0</v>
      </c>
      <c r="D4308" s="10" t="s">
        <v>15</v>
      </c>
      <c r="E4308" s="84">
        <v>2.1240652737361967</v>
      </c>
      <c r="F4308" s="84">
        <v>2.5582325337901395</v>
      </c>
      <c r="G4308" s="84">
        <v>2.2347891172323942</v>
      </c>
      <c r="H4308" s="11">
        <v>0</v>
      </c>
      <c r="I4308" s="11">
        <v>0</v>
      </c>
      <c r="J4308" s="11">
        <v>0</v>
      </c>
      <c r="K4308" s="11">
        <v>0</v>
      </c>
      <c r="L4308" s="11">
        <v>0</v>
      </c>
      <c r="M4308" s="11">
        <v>0</v>
      </c>
    </row>
    <row r="4309" spans="1:13" x14ac:dyDescent="0.35">
      <c r="A4309" s="10" t="str">
        <f t="shared" si="142"/>
        <v>CONSUMO PER CAPITA (kg ó litros por individuo)Sin alcohol&gt;500MIL</v>
      </c>
      <c r="B4309" s="10">
        <v>0</v>
      </c>
      <c r="C4309" s="10">
        <v>0</v>
      </c>
      <c r="D4309" s="10" t="s">
        <v>16</v>
      </c>
      <c r="E4309" s="84">
        <v>1.9511380830195377</v>
      </c>
      <c r="F4309" s="84">
        <v>2.2570190646731239</v>
      </c>
      <c r="G4309" s="84">
        <v>1.9672070287757821</v>
      </c>
      <c r="H4309" s="11">
        <v>0</v>
      </c>
      <c r="I4309" s="11">
        <v>0</v>
      </c>
      <c r="J4309" s="11">
        <v>0</v>
      </c>
      <c r="K4309" s="11">
        <v>0</v>
      </c>
      <c r="L4309" s="11">
        <v>0</v>
      </c>
      <c r="M4309" s="11">
        <v>0</v>
      </c>
    </row>
    <row r="4310" spans="1:13" x14ac:dyDescent="0.35">
      <c r="A4310" s="10" t="str">
        <f t="shared" si="142"/>
        <v>CONSUMO PER CAPITA (kg ó litros por individuo)Sin alcoholDE 15 A 19 AÑOS</v>
      </c>
      <c r="B4310" s="10">
        <v>0</v>
      </c>
      <c r="C4310" s="10">
        <v>0</v>
      </c>
      <c r="D4310" s="10" t="s">
        <v>35</v>
      </c>
      <c r="E4310" s="84">
        <v>0.19145962724996465</v>
      </c>
      <c r="F4310" s="84">
        <v>0.28756852706393288</v>
      </c>
      <c r="G4310" s="84">
        <v>8.8578057093155402E-2</v>
      </c>
      <c r="H4310" s="11">
        <v>0</v>
      </c>
      <c r="I4310" s="11">
        <v>0</v>
      </c>
      <c r="J4310" s="11">
        <v>0</v>
      </c>
      <c r="K4310" s="11">
        <v>0</v>
      </c>
      <c r="L4310" s="11">
        <v>0</v>
      </c>
      <c r="M4310" s="11">
        <v>0</v>
      </c>
    </row>
    <row r="4311" spans="1:13" x14ac:dyDescent="0.35">
      <c r="A4311" s="10" t="str">
        <f t="shared" si="142"/>
        <v>CONSUMO PER CAPITA (kg ó litros por individuo)Sin alcoholDE 20 A 24 AÑOS</v>
      </c>
      <c r="B4311" s="10">
        <v>0</v>
      </c>
      <c r="C4311" s="10">
        <v>0</v>
      </c>
      <c r="D4311" s="10" t="s">
        <v>36</v>
      </c>
      <c r="E4311" s="84">
        <v>0.12532901819444781</v>
      </c>
      <c r="F4311" s="84">
        <v>9.2637041796901159E-2</v>
      </c>
      <c r="G4311" s="84">
        <v>0.21564793563902021</v>
      </c>
      <c r="H4311" s="11">
        <v>0</v>
      </c>
      <c r="I4311" s="11">
        <v>0</v>
      </c>
      <c r="J4311" s="11">
        <v>0</v>
      </c>
      <c r="K4311" s="11">
        <v>0</v>
      </c>
      <c r="L4311" s="11">
        <v>0</v>
      </c>
      <c r="M4311" s="11">
        <v>0</v>
      </c>
    </row>
    <row r="4312" spans="1:13" x14ac:dyDescent="0.35">
      <c r="A4312" s="10" t="str">
        <f t="shared" si="142"/>
        <v>CONSUMO PER CAPITA (kg ó litros por individuo)Sin alcoholDE 25 A 34 AÑOS</v>
      </c>
      <c r="B4312" s="10">
        <v>0</v>
      </c>
      <c r="C4312" s="10">
        <v>0</v>
      </c>
      <c r="D4312" s="10" t="s">
        <v>37</v>
      </c>
      <c r="E4312" s="84">
        <v>0.44931094637055052</v>
      </c>
      <c r="F4312" s="84">
        <v>0.48664098786178717</v>
      </c>
      <c r="G4312" s="84">
        <v>0.28841942353108146</v>
      </c>
      <c r="H4312" s="11">
        <v>0</v>
      </c>
      <c r="I4312" s="11">
        <v>0</v>
      </c>
      <c r="J4312" s="11">
        <v>0</v>
      </c>
      <c r="K4312" s="11">
        <v>0</v>
      </c>
      <c r="L4312" s="11">
        <v>0</v>
      </c>
      <c r="M4312" s="11">
        <v>0</v>
      </c>
    </row>
    <row r="4313" spans="1:13" x14ac:dyDescent="0.35">
      <c r="A4313" s="10" t="str">
        <f t="shared" si="142"/>
        <v>CONSUMO PER CAPITA (kg ó litros por individuo)Sin alcoholDE 35 A 49 AÑOS</v>
      </c>
      <c r="B4313" s="10">
        <v>0</v>
      </c>
      <c r="C4313" s="10">
        <v>0</v>
      </c>
      <c r="D4313" s="10" t="s">
        <v>38</v>
      </c>
      <c r="E4313" s="84">
        <v>1.125847316368171</v>
      </c>
      <c r="F4313" s="84">
        <v>1.1044208947279528</v>
      </c>
      <c r="G4313" s="84">
        <v>0.91972969672790228</v>
      </c>
      <c r="H4313" s="11">
        <v>0</v>
      </c>
      <c r="I4313" s="11">
        <v>0</v>
      </c>
      <c r="J4313" s="11">
        <v>0</v>
      </c>
      <c r="K4313" s="11">
        <v>0</v>
      </c>
      <c r="L4313" s="11">
        <v>0</v>
      </c>
      <c r="M4313" s="11">
        <v>0</v>
      </c>
    </row>
    <row r="4314" spans="1:13" x14ac:dyDescent="0.35">
      <c r="A4314" s="10" t="str">
        <f t="shared" si="142"/>
        <v>CONSUMO PER CAPITA (kg ó litros por individuo)Sin alcoholDE 50 A 59 AÑOS</v>
      </c>
      <c r="B4314" s="10">
        <v>0</v>
      </c>
      <c r="C4314" s="10">
        <v>0</v>
      </c>
      <c r="D4314" s="10" t="s">
        <v>39</v>
      </c>
      <c r="E4314" s="84">
        <v>2.7150960375325455</v>
      </c>
      <c r="F4314" s="84">
        <v>2.7100412804157914</v>
      </c>
      <c r="G4314" s="84">
        <v>2.7340499828525462</v>
      </c>
      <c r="H4314" s="11">
        <v>0</v>
      </c>
      <c r="I4314" s="11">
        <v>0</v>
      </c>
      <c r="J4314" s="11">
        <v>0</v>
      </c>
      <c r="K4314" s="11">
        <v>0</v>
      </c>
      <c r="L4314" s="11">
        <v>0</v>
      </c>
      <c r="M4314" s="11">
        <v>0</v>
      </c>
    </row>
    <row r="4315" spans="1:13" x14ac:dyDescent="0.35">
      <c r="A4315" s="10" t="str">
        <f t="shared" si="142"/>
        <v>CONSUMO PER CAPITA (kg ó litros por individuo)Sin alcoholDE 60 A 75 AÑOS</v>
      </c>
      <c r="B4315" s="10">
        <v>0</v>
      </c>
      <c r="C4315" s="10">
        <v>0</v>
      </c>
      <c r="D4315" s="10" t="s">
        <v>40</v>
      </c>
      <c r="E4315" s="84">
        <v>4.7597455398513215</v>
      </c>
      <c r="F4315" s="84">
        <v>5.3705647117135316</v>
      </c>
      <c r="G4315" s="84">
        <v>5.3574602397054747</v>
      </c>
      <c r="H4315" s="11">
        <v>0</v>
      </c>
      <c r="I4315" s="11">
        <v>0</v>
      </c>
      <c r="J4315" s="11">
        <v>0</v>
      </c>
      <c r="K4315" s="11">
        <v>0</v>
      </c>
      <c r="L4315" s="11">
        <v>0</v>
      </c>
      <c r="M4315" s="11">
        <v>0</v>
      </c>
    </row>
    <row r="4316" spans="1:13" x14ac:dyDescent="0.35">
      <c r="A4316" s="10" t="str">
        <f t="shared" si="142"/>
        <v>CONSUMO PER CAPITA (kg ó litros por individuo)Sin alcoholNIVEL ALTO</v>
      </c>
      <c r="B4316" s="10">
        <v>0</v>
      </c>
      <c r="C4316" s="10">
        <v>0</v>
      </c>
      <c r="D4316" s="10" t="s">
        <v>203</v>
      </c>
      <c r="E4316" s="84">
        <v>1.6849065150083677</v>
      </c>
      <c r="F4316" s="84">
        <v>2.0372910336736805</v>
      </c>
      <c r="G4316" s="84">
        <v>1.9305658512069976</v>
      </c>
      <c r="H4316" s="11">
        <v>0</v>
      </c>
      <c r="I4316" s="11">
        <v>0</v>
      </c>
      <c r="J4316" s="11">
        <v>0</v>
      </c>
      <c r="K4316" s="11">
        <v>0</v>
      </c>
      <c r="L4316" s="11">
        <v>0</v>
      </c>
      <c r="M4316" s="11">
        <v>0</v>
      </c>
    </row>
    <row r="4317" spans="1:13" x14ac:dyDescent="0.35">
      <c r="A4317" s="10" t="str">
        <f t="shared" si="142"/>
        <v>CONSUMO PER CAPITA (kg ó litros por individuo)Sin alcoholNIVEL MEDIO ALTO</v>
      </c>
      <c r="B4317" s="10">
        <v>0</v>
      </c>
      <c r="C4317" s="10">
        <v>0</v>
      </c>
      <c r="D4317" s="10" t="s">
        <v>204</v>
      </c>
      <c r="E4317" s="84">
        <v>1.9767273506637912</v>
      </c>
      <c r="F4317" s="84">
        <v>1.8639404914700402</v>
      </c>
      <c r="G4317" s="84">
        <v>1.4640578144451903</v>
      </c>
      <c r="H4317" s="11">
        <v>0</v>
      </c>
      <c r="I4317" s="11">
        <v>0</v>
      </c>
      <c r="J4317" s="11">
        <v>0</v>
      </c>
      <c r="K4317" s="11">
        <v>0</v>
      </c>
      <c r="L4317" s="11">
        <v>0</v>
      </c>
      <c r="M4317" s="11">
        <v>0</v>
      </c>
    </row>
    <row r="4318" spans="1:13" x14ac:dyDescent="0.35">
      <c r="A4318" s="10" t="str">
        <f t="shared" si="142"/>
        <v>CONSUMO PER CAPITA (kg ó litros por individuo)Sin alcoholNIVEL MEDIO</v>
      </c>
      <c r="B4318" s="10">
        <v>0</v>
      </c>
      <c r="C4318" s="10">
        <v>0</v>
      </c>
      <c r="D4318" s="10" t="s">
        <v>205</v>
      </c>
      <c r="E4318" s="84">
        <v>1.9362850846680266</v>
      </c>
      <c r="F4318" s="84">
        <v>2.1509101793986587</v>
      </c>
      <c r="G4318" s="84">
        <v>1.9864425026735022</v>
      </c>
      <c r="H4318" s="11">
        <v>0</v>
      </c>
      <c r="I4318" s="11">
        <v>0</v>
      </c>
      <c r="J4318" s="11">
        <v>0</v>
      </c>
      <c r="K4318" s="11">
        <v>0</v>
      </c>
      <c r="L4318" s="11">
        <v>0</v>
      </c>
      <c r="M4318" s="11">
        <v>0</v>
      </c>
    </row>
    <row r="4319" spans="1:13" x14ac:dyDescent="0.35">
      <c r="A4319" s="10" t="str">
        <f t="shared" si="142"/>
        <v>CONSUMO PER CAPITA (kg ó litros por individuo)Sin alcoholNIVEL MEDIO BAJO</v>
      </c>
      <c r="B4319" s="10">
        <v>0</v>
      </c>
      <c r="C4319" s="10">
        <v>0</v>
      </c>
      <c r="D4319" s="10" t="s">
        <v>206</v>
      </c>
      <c r="E4319" s="84">
        <v>2.3903324962398331</v>
      </c>
      <c r="F4319" s="84">
        <v>2.3287580392196423</v>
      </c>
      <c r="G4319" s="84">
        <v>2.1055088706351901</v>
      </c>
      <c r="H4319" s="11">
        <v>0</v>
      </c>
      <c r="I4319" s="11">
        <v>0</v>
      </c>
      <c r="J4319" s="11">
        <v>0</v>
      </c>
      <c r="K4319" s="11">
        <v>0</v>
      </c>
      <c r="L4319" s="11">
        <v>0</v>
      </c>
      <c r="M4319" s="11">
        <v>0</v>
      </c>
    </row>
    <row r="4320" spans="1:13" x14ac:dyDescent="0.35">
      <c r="A4320" s="10" t="str">
        <f t="shared" si="142"/>
        <v>CONSUMO PER CAPITA (kg ó litros por individuo)Sin alcoholNIVEL BAJO</v>
      </c>
      <c r="B4320" s="10">
        <v>0</v>
      </c>
      <c r="C4320" s="10">
        <v>0</v>
      </c>
      <c r="D4320" s="10" t="s">
        <v>207</v>
      </c>
      <c r="E4320" s="84">
        <v>2.2807043706676837</v>
      </c>
      <c r="F4320" s="84">
        <v>2.4730651068187797</v>
      </c>
      <c r="G4320" s="84">
        <v>2.8701205323636239</v>
      </c>
      <c r="H4320" s="11">
        <v>0</v>
      </c>
      <c r="I4320" s="11">
        <v>0</v>
      </c>
      <c r="J4320" s="11">
        <v>0</v>
      </c>
      <c r="K4320" s="11">
        <v>0</v>
      </c>
      <c r="L4320" s="11">
        <v>0</v>
      </c>
      <c r="M4320" s="11">
        <v>0</v>
      </c>
    </row>
    <row r="4321" spans="1:13" x14ac:dyDescent="0.35">
      <c r="A4321" s="10" t="str">
        <f t="shared" si="142"/>
        <v>CONSUMO PER CAPITA (kg ó litros por individuo)Sin alcoholHOMBRE</v>
      </c>
      <c r="B4321" s="10">
        <v>0</v>
      </c>
      <c r="C4321" s="10">
        <v>0</v>
      </c>
      <c r="D4321" s="10" t="s">
        <v>17</v>
      </c>
      <c r="E4321" s="84">
        <v>2.4402825519869329</v>
      </c>
      <c r="F4321" s="84">
        <v>2.5852535678805615</v>
      </c>
      <c r="G4321" s="84">
        <v>2.5274287826185144</v>
      </c>
      <c r="H4321" s="11">
        <v>0</v>
      </c>
      <c r="I4321" s="11">
        <v>0</v>
      </c>
      <c r="J4321" s="11">
        <v>0</v>
      </c>
      <c r="K4321" s="11">
        <v>0</v>
      </c>
      <c r="L4321" s="11">
        <v>0</v>
      </c>
      <c r="M4321" s="11">
        <v>0</v>
      </c>
    </row>
    <row r="4322" spans="1:13" x14ac:dyDescent="0.35">
      <c r="A4322" s="10" t="str">
        <f t="shared" si="142"/>
        <v>CONSUMO PER CAPITA (kg ó litros por individuo)Sin alcoholMUJER</v>
      </c>
      <c r="B4322" s="10">
        <v>0</v>
      </c>
      <c r="C4322" s="10">
        <v>0</v>
      </c>
      <c r="D4322" s="10" t="s">
        <v>18</v>
      </c>
      <c r="E4322" s="84">
        <v>1.6280000284080838</v>
      </c>
      <c r="F4322" s="84">
        <v>1.7836563675830071</v>
      </c>
      <c r="G4322" s="84">
        <v>1.6861345470535722</v>
      </c>
      <c r="H4322" s="11">
        <v>0</v>
      </c>
      <c r="I4322" s="11">
        <v>0</v>
      </c>
      <c r="J4322" s="11">
        <v>0</v>
      </c>
      <c r="K4322" s="11">
        <v>0</v>
      </c>
      <c r="L4322" s="11">
        <v>0</v>
      </c>
      <c r="M4322" s="11">
        <v>0</v>
      </c>
    </row>
    <row r="4323" spans="1:13" x14ac:dyDescent="0.35">
      <c r="A4323" s="10" t="str">
        <f>$B$3423&amp;$C$4323&amp;D4323</f>
        <v>CONSUMO PER CAPITA (kg ó litros por individuo)Cerveza EnvasadaT.ESPAÑA</v>
      </c>
      <c r="B4323" s="10">
        <v>0</v>
      </c>
      <c r="C4323" s="10" t="s">
        <v>172</v>
      </c>
      <c r="D4323" s="10" t="s">
        <v>32</v>
      </c>
      <c r="E4323" s="84">
        <v>9.2967401837150199</v>
      </c>
      <c r="F4323" s="84">
        <v>8.6345517073864269</v>
      </c>
      <c r="G4323" s="84">
        <v>8.0401484952402296</v>
      </c>
      <c r="H4323" s="11">
        <v>0</v>
      </c>
      <c r="I4323" s="11">
        <v>0</v>
      </c>
      <c r="J4323" s="11">
        <v>0</v>
      </c>
      <c r="K4323" s="11">
        <v>0</v>
      </c>
      <c r="L4323" s="11">
        <v>0</v>
      </c>
      <c r="M4323" s="11">
        <v>0</v>
      </c>
    </row>
    <row r="4324" spans="1:13" x14ac:dyDescent="0.35">
      <c r="A4324" s="10" t="str">
        <f t="shared" ref="A4324:A4352" si="143">$B$3423&amp;$C$4323&amp;D4324</f>
        <v>CONSUMO PER CAPITA (kg ó litros por individuo)Cerveza EnvasadaBCN AM</v>
      </c>
      <c r="B4324" s="10">
        <v>0</v>
      </c>
      <c r="C4324" s="10">
        <v>0</v>
      </c>
      <c r="D4324" s="10" t="s">
        <v>1</v>
      </c>
      <c r="E4324" s="84">
        <v>7.2239672044750316</v>
      </c>
      <c r="F4324" s="84">
        <v>6.7251007945273651</v>
      </c>
      <c r="G4324" s="84">
        <v>6.5237296166379162</v>
      </c>
      <c r="H4324" s="11">
        <v>0</v>
      </c>
      <c r="I4324" s="11">
        <v>0</v>
      </c>
      <c r="J4324" s="11">
        <v>0</v>
      </c>
      <c r="K4324" s="11">
        <v>0</v>
      </c>
      <c r="L4324" s="11">
        <v>0</v>
      </c>
      <c r="M4324" s="11">
        <v>0</v>
      </c>
    </row>
    <row r="4325" spans="1:13" x14ac:dyDescent="0.35">
      <c r="A4325" s="10" t="str">
        <f t="shared" si="143"/>
        <v>CONSUMO PER CAPITA (kg ó litros por individuo)Cerveza EnvasadaREST.CAT ARAGON</v>
      </c>
      <c r="B4325" s="10">
        <v>0</v>
      </c>
      <c r="C4325" s="10">
        <v>0</v>
      </c>
      <c r="D4325" s="10" t="s">
        <v>2</v>
      </c>
      <c r="E4325" s="84">
        <v>8.6661717909924612</v>
      </c>
      <c r="F4325" s="84">
        <v>7.8147021354032029</v>
      </c>
      <c r="G4325" s="84">
        <v>7.9237086870014863</v>
      </c>
      <c r="H4325" s="11">
        <v>0</v>
      </c>
      <c r="I4325" s="11">
        <v>0</v>
      </c>
      <c r="J4325" s="11">
        <v>0</v>
      </c>
      <c r="K4325" s="11">
        <v>0</v>
      </c>
      <c r="L4325" s="11">
        <v>0</v>
      </c>
      <c r="M4325" s="11">
        <v>0</v>
      </c>
    </row>
    <row r="4326" spans="1:13" x14ac:dyDescent="0.35">
      <c r="A4326" s="10" t="str">
        <f t="shared" si="143"/>
        <v>CONSUMO PER CAPITA (kg ó litros por individuo)Cerveza EnvasadaLEVANTE</v>
      </c>
      <c r="B4326" s="10">
        <v>0</v>
      </c>
      <c r="C4326" s="10">
        <v>0</v>
      </c>
      <c r="D4326" s="10" t="s">
        <v>3</v>
      </c>
      <c r="E4326" s="84">
        <v>8.872003556715601</v>
      </c>
      <c r="F4326" s="84">
        <v>8.4360891281695451</v>
      </c>
      <c r="G4326" s="84">
        <v>6.9844553221119501</v>
      </c>
      <c r="H4326" s="11">
        <v>0</v>
      </c>
      <c r="I4326" s="11">
        <v>0</v>
      </c>
      <c r="J4326" s="11">
        <v>0</v>
      </c>
      <c r="K4326" s="11">
        <v>0</v>
      </c>
      <c r="L4326" s="11">
        <v>0</v>
      </c>
      <c r="M4326" s="11">
        <v>0</v>
      </c>
    </row>
    <row r="4327" spans="1:13" x14ac:dyDescent="0.35">
      <c r="A4327" s="10" t="str">
        <f t="shared" si="143"/>
        <v>CONSUMO PER CAPITA (kg ó litros por individuo)Cerveza EnvasadaANDALUCIA</v>
      </c>
      <c r="B4327" s="10">
        <v>0</v>
      </c>
      <c r="C4327" s="10">
        <v>0</v>
      </c>
      <c r="D4327" s="10" t="s">
        <v>4</v>
      </c>
      <c r="E4327" s="84">
        <v>10.540905844349629</v>
      </c>
      <c r="F4327" s="84">
        <v>9.4009097375879573</v>
      </c>
      <c r="G4327" s="84">
        <v>9.449069643859934</v>
      </c>
      <c r="H4327" s="11">
        <v>0</v>
      </c>
      <c r="I4327" s="11">
        <v>0</v>
      </c>
      <c r="J4327" s="11">
        <v>0</v>
      </c>
      <c r="K4327" s="11">
        <v>0</v>
      </c>
      <c r="L4327" s="11">
        <v>0</v>
      </c>
      <c r="M4327" s="11">
        <v>0</v>
      </c>
    </row>
    <row r="4328" spans="1:13" x14ac:dyDescent="0.35">
      <c r="A4328" s="10" t="str">
        <f t="shared" si="143"/>
        <v>CONSUMO PER CAPITA (kg ó litros por individuo)Cerveza EnvasadaMDD AM</v>
      </c>
      <c r="B4328" s="10">
        <v>0</v>
      </c>
      <c r="C4328" s="10">
        <v>0</v>
      </c>
      <c r="D4328" s="10" t="s">
        <v>5</v>
      </c>
      <c r="E4328" s="84">
        <v>8.7258893024015123</v>
      </c>
      <c r="F4328" s="84">
        <v>8.6054718257393237</v>
      </c>
      <c r="G4328" s="84">
        <v>8.1415846412640676</v>
      </c>
      <c r="H4328" s="11">
        <v>0</v>
      </c>
      <c r="I4328" s="11">
        <v>0</v>
      </c>
      <c r="J4328" s="11">
        <v>0</v>
      </c>
      <c r="K4328" s="11">
        <v>0</v>
      </c>
      <c r="L4328" s="11">
        <v>0</v>
      </c>
      <c r="M4328" s="11">
        <v>0</v>
      </c>
    </row>
    <row r="4329" spans="1:13" x14ac:dyDescent="0.35">
      <c r="A4329" s="10" t="str">
        <f t="shared" si="143"/>
        <v>CONSUMO PER CAPITA (kg ó litros por individuo)Cerveza EnvasadaRTO CENTRO</v>
      </c>
      <c r="B4329" s="10">
        <v>0</v>
      </c>
      <c r="C4329" s="10">
        <v>0</v>
      </c>
      <c r="D4329" s="10" t="s">
        <v>6</v>
      </c>
      <c r="E4329" s="84">
        <v>10.803477694691372</v>
      </c>
      <c r="F4329" s="84">
        <v>9.4372506664123534</v>
      </c>
      <c r="G4329" s="84">
        <v>8.7983038226488652</v>
      </c>
      <c r="H4329" s="11">
        <v>0</v>
      </c>
      <c r="I4329" s="11">
        <v>0</v>
      </c>
      <c r="J4329" s="11">
        <v>0</v>
      </c>
      <c r="K4329" s="11">
        <v>0</v>
      </c>
      <c r="L4329" s="11">
        <v>0</v>
      </c>
      <c r="M4329" s="11">
        <v>0</v>
      </c>
    </row>
    <row r="4330" spans="1:13" x14ac:dyDescent="0.35">
      <c r="A4330" s="10" t="str">
        <f t="shared" si="143"/>
        <v>CONSUMO PER CAPITA (kg ó litros por individuo)Cerveza EnvasadaNORTE-CENTRO</v>
      </c>
      <c r="B4330" s="10">
        <v>0</v>
      </c>
      <c r="C4330" s="10">
        <v>0</v>
      </c>
      <c r="D4330" s="10" t="s">
        <v>7</v>
      </c>
      <c r="E4330" s="84">
        <v>7.7226613295013937</v>
      </c>
      <c r="F4330" s="84">
        <v>6.4482711456170012</v>
      </c>
      <c r="G4330" s="84">
        <v>6.1906195955560541</v>
      </c>
      <c r="H4330" s="11">
        <v>0</v>
      </c>
      <c r="I4330" s="11">
        <v>0</v>
      </c>
      <c r="J4330" s="11">
        <v>0</v>
      </c>
      <c r="K4330" s="11">
        <v>0</v>
      </c>
      <c r="L4330" s="11">
        <v>0</v>
      </c>
      <c r="M4330" s="11">
        <v>0</v>
      </c>
    </row>
    <row r="4331" spans="1:13" x14ac:dyDescent="0.35">
      <c r="A4331" s="10" t="str">
        <f t="shared" si="143"/>
        <v>CONSUMO PER CAPITA (kg ó litros por individuo)Cerveza EnvasadaNOROESTE</v>
      </c>
      <c r="B4331" s="10">
        <v>0</v>
      </c>
      <c r="C4331" s="10">
        <v>0</v>
      </c>
      <c r="D4331" s="10" t="s">
        <v>8</v>
      </c>
      <c r="E4331" s="84">
        <v>11.185510389604751</v>
      </c>
      <c r="F4331" s="84">
        <v>11.900241186116437</v>
      </c>
      <c r="G4331" s="84">
        <v>9.4325638033960661</v>
      </c>
      <c r="H4331" s="11">
        <v>0</v>
      </c>
      <c r="I4331" s="11">
        <v>0</v>
      </c>
      <c r="J4331" s="11">
        <v>0</v>
      </c>
      <c r="K4331" s="11">
        <v>0</v>
      </c>
      <c r="L4331" s="11">
        <v>0</v>
      </c>
      <c r="M4331" s="11">
        <v>0</v>
      </c>
    </row>
    <row r="4332" spans="1:13" x14ac:dyDescent="0.35">
      <c r="A4332" s="10" t="str">
        <f t="shared" si="143"/>
        <v>CONSUMO PER CAPITA (kg ó litros por individuo)Cerveza Envasada&lt;2MIL</v>
      </c>
      <c r="B4332" s="10">
        <v>0</v>
      </c>
      <c r="C4332" s="10">
        <v>0</v>
      </c>
      <c r="D4332" s="10" t="s">
        <v>9</v>
      </c>
      <c r="E4332" s="84">
        <v>9.4581096990764895</v>
      </c>
      <c r="F4332" s="84">
        <v>8.6142663101210406</v>
      </c>
      <c r="G4332" s="84">
        <v>8.7359875590451139</v>
      </c>
      <c r="H4332" s="11">
        <v>0</v>
      </c>
      <c r="I4332" s="11">
        <v>0</v>
      </c>
      <c r="J4332" s="11">
        <v>0</v>
      </c>
      <c r="K4332" s="11">
        <v>0</v>
      </c>
      <c r="L4332" s="11">
        <v>0</v>
      </c>
      <c r="M4332" s="11">
        <v>0</v>
      </c>
    </row>
    <row r="4333" spans="1:13" x14ac:dyDescent="0.35">
      <c r="A4333" s="10" t="str">
        <f t="shared" si="143"/>
        <v>CONSUMO PER CAPITA (kg ó litros por individuo)Cerveza Envasada2-5MIL</v>
      </c>
      <c r="B4333" s="10">
        <v>0</v>
      </c>
      <c r="C4333" s="10">
        <v>0</v>
      </c>
      <c r="D4333" s="10" t="s">
        <v>10</v>
      </c>
      <c r="E4333" s="84">
        <v>8.4701908034840727</v>
      </c>
      <c r="F4333" s="84">
        <v>7.652468597243705</v>
      </c>
      <c r="G4333" s="84">
        <v>6.6149285260826218</v>
      </c>
      <c r="H4333" s="11">
        <v>0</v>
      </c>
      <c r="I4333" s="11">
        <v>0</v>
      </c>
      <c r="J4333" s="11">
        <v>0</v>
      </c>
      <c r="K4333" s="11">
        <v>0</v>
      </c>
      <c r="L4333" s="11">
        <v>0</v>
      </c>
      <c r="M4333" s="11">
        <v>0</v>
      </c>
    </row>
    <row r="4334" spans="1:13" x14ac:dyDescent="0.35">
      <c r="A4334" s="10" t="str">
        <f t="shared" si="143"/>
        <v>CONSUMO PER CAPITA (kg ó litros por individuo)Cerveza Envasada5-10MIL</v>
      </c>
      <c r="B4334" s="10">
        <v>0</v>
      </c>
      <c r="C4334" s="10">
        <v>0</v>
      </c>
      <c r="D4334" s="10" t="s">
        <v>11</v>
      </c>
      <c r="E4334" s="84">
        <v>7.4966739363190795</v>
      </c>
      <c r="F4334" s="84">
        <v>8.245582683730623</v>
      </c>
      <c r="G4334" s="84">
        <v>7.1551351849442097</v>
      </c>
      <c r="H4334" s="11">
        <v>0</v>
      </c>
      <c r="I4334" s="11">
        <v>0</v>
      </c>
      <c r="J4334" s="11">
        <v>0</v>
      </c>
      <c r="K4334" s="11">
        <v>0</v>
      </c>
      <c r="L4334" s="11">
        <v>0</v>
      </c>
      <c r="M4334" s="11">
        <v>0</v>
      </c>
    </row>
    <row r="4335" spans="1:13" x14ac:dyDescent="0.35">
      <c r="A4335" s="10" t="str">
        <f t="shared" si="143"/>
        <v>CONSUMO PER CAPITA (kg ó litros por individuo)Cerveza Envasada10-30MIL</v>
      </c>
      <c r="B4335" s="10">
        <v>0</v>
      </c>
      <c r="C4335" s="10">
        <v>0</v>
      </c>
      <c r="D4335" s="10" t="s">
        <v>12</v>
      </c>
      <c r="E4335" s="84">
        <v>9.5646413782153985</v>
      </c>
      <c r="F4335" s="84">
        <v>7.8524740957246566</v>
      </c>
      <c r="G4335" s="84">
        <v>8.020914765699958</v>
      </c>
      <c r="H4335" s="11">
        <v>0</v>
      </c>
      <c r="I4335" s="11">
        <v>0</v>
      </c>
      <c r="J4335" s="11">
        <v>0</v>
      </c>
      <c r="K4335" s="11">
        <v>0</v>
      </c>
      <c r="L4335" s="11">
        <v>0</v>
      </c>
      <c r="M4335" s="11">
        <v>0</v>
      </c>
    </row>
    <row r="4336" spans="1:13" x14ac:dyDescent="0.35">
      <c r="A4336" s="10" t="str">
        <f t="shared" si="143"/>
        <v>CONSUMO PER CAPITA (kg ó litros por individuo)Cerveza Envasada30-100MIL</v>
      </c>
      <c r="B4336" s="10">
        <v>0</v>
      </c>
      <c r="C4336" s="10">
        <v>0</v>
      </c>
      <c r="D4336" s="10" t="s">
        <v>13</v>
      </c>
      <c r="E4336" s="84">
        <v>9.3712153358248838</v>
      </c>
      <c r="F4336" s="84">
        <v>8.3007948579927948</v>
      </c>
      <c r="G4336" s="84">
        <v>7.9012209800119448</v>
      </c>
      <c r="H4336" s="11">
        <v>0</v>
      </c>
      <c r="I4336" s="11">
        <v>0</v>
      </c>
      <c r="J4336" s="11">
        <v>0</v>
      </c>
      <c r="K4336" s="11">
        <v>0</v>
      </c>
      <c r="L4336" s="11">
        <v>0</v>
      </c>
      <c r="M4336" s="11">
        <v>0</v>
      </c>
    </row>
    <row r="4337" spans="1:13" x14ac:dyDescent="0.35">
      <c r="A4337" s="10" t="str">
        <f t="shared" si="143"/>
        <v>CONSUMO PER CAPITA (kg ó litros por individuo)Cerveza Envasada100-200MIL</v>
      </c>
      <c r="B4337" s="10">
        <v>0</v>
      </c>
      <c r="C4337" s="10">
        <v>0</v>
      </c>
      <c r="D4337" s="10" t="s">
        <v>14</v>
      </c>
      <c r="E4337" s="84">
        <v>9.2676217528040556</v>
      </c>
      <c r="F4337" s="84">
        <v>8.5262310093256275</v>
      </c>
      <c r="G4337" s="84">
        <v>8.1526452284167252</v>
      </c>
      <c r="H4337" s="11">
        <v>0</v>
      </c>
      <c r="I4337" s="11">
        <v>0</v>
      </c>
      <c r="J4337" s="11">
        <v>0</v>
      </c>
      <c r="K4337" s="11">
        <v>0</v>
      </c>
      <c r="L4337" s="11">
        <v>0</v>
      </c>
      <c r="M4337" s="11">
        <v>0</v>
      </c>
    </row>
    <row r="4338" spans="1:13" x14ac:dyDescent="0.35">
      <c r="A4338" s="10" t="str">
        <f t="shared" si="143"/>
        <v>CONSUMO PER CAPITA (kg ó litros por individuo)Cerveza Envasada200-500MIL</v>
      </c>
      <c r="B4338" s="10">
        <v>0</v>
      </c>
      <c r="C4338" s="10">
        <v>0</v>
      </c>
      <c r="D4338" s="10" t="s">
        <v>15</v>
      </c>
      <c r="E4338" s="84">
        <v>10.367373694243579</v>
      </c>
      <c r="F4338" s="84">
        <v>10.400928333261866</v>
      </c>
      <c r="G4338" s="84">
        <v>9.0576799002867521</v>
      </c>
      <c r="H4338" s="11">
        <v>0</v>
      </c>
      <c r="I4338" s="11">
        <v>0</v>
      </c>
      <c r="J4338" s="11">
        <v>0</v>
      </c>
      <c r="K4338" s="11">
        <v>0</v>
      </c>
      <c r="L4338" s="11">
        <v>0</v>
      </c>
      <c r="M4338" s="11">
        <v>0</v>
      </c>
    </row>
    <row r="4339" spans="1:13" x14ac:dyDescent="0.35">
      <c r="A4339" s="10" t="str">
        <f t="shared" si="143"/>
        <v>CONSUMO PER CAPITA (kg ó litros por individuo)Cerveza Envasada&gt;500MIL</v>
      </c>
      <c r="B4339" s="10">
        <v>0</v>
      </c>
      <c r="C4339" s="10">
        <v>0</v>
      </c>
      <c r="D4339" s="10" t="s">
        <v>16</v>
      </c>
      <c r="E4339" s="84">
        <v>9.240896673502057</v>
      </c>
      <c r="F4339" s="84">
        <v>9.162307222922502</v>
      </c>
      <c r="G4339" s="84">
        <v>8.1554607497641634</v>
      </c>
      <c r="H4339" s="11">
        <v>0</v>
      </c>
      <c r="I4339" s="11">
        <v>0</v>
      </c>
      <c r="J4339" s="11">
        <v>0</v>
      </c>
      <c r="K4339" s="11">
        <v>0</v>
      </c>
      <c r="L4339" s="11">
        <v>0</v>
      </c>
      <c r="M4339" s="11">
        <v>0</v>
      </c>
    </row>
    <row r="4340" spans="1:13" x14ac:dyDescent="0.35">
      <c r="A4340" s="10" t="str">
        <f t="shared" si="143"/>
        <v>CONSUMO PER CAPITA (kg ó litros por individuo)Cerveza EnvasadaDE 15 A 19 AÑOS</v>
      </c>
      <c r="B4340" s="10">
        <v>0</v>
      </c>
      <c r="C4340" s="10">
        <v>0</v>
      </c>
      <c r="D4340" s="10" t="s">
        <v>35</v>
      </c>
      <c r="E4340" s="84">
        <v>1.1132068172552887</v>
      </c>
      <c r="F4340" s="84">
        <v>0.38410143896117521</v>
      </c>
      <c r="G4340" s="84">
        <v>0.23491170464094277</v>
      </c>
      <c r="H4340" s="11">
        <v>0</v>
      </c>
      <c r="I4340" s="11">
        <v>0</v>
      </c>
      <c r="J4340" s="11">
        <v>0</v>
      </c>
      <c r="K4340" s="11">
        <v>0</v>
      </c>
      <c r="L4340" s="11">
        <v>0</v>
      </c>
      <c r="M4340" s="11">
        <v>0</v>
      </c>
    </row>
    <row r="4341" spans="1:13" x14ac:dyDescent="0.35">
      <c r="A4341" s="10" t="str">
        <f t="shared" si="143"/>
        <v>CONSUMO PER CAPITA (kg ó litros por individuo)Cerveza EnvasadaDE 20 A 24 AÑOS</v>
      </c>
      <c r="B4341" s="10">
        <v>0</v>
      </c>
      <c r="C4341" s="10">
        <v>0</v>
      </c>
      <c r="D4341" s="10" t="s">
        <v>36</v>
      </c>
      <c r="E4341" s="84">
        <v>2.1719008803955528</v>
      </c>
      <c r="F4341" s="84">
        <v>1.945338590728221</v>
      </c>
      <c r="G4341" s="84">
        <v>1.3636437408257165</v>
      </c>
      <c r="H4341" s="11">
        <v>0</v>
      </c>
      <c r="I4341" s="11">
        <v>0</v>
      </c>
      <c r="J4341" s="11">
        <v>0</v>
      </c>
      <c r="K4341" s="11">
        <v>0</v>
      </c>
      <c r="L4341" s="11">
        <v>0</v>
      </c>
      <c r="M4341" s="11">
        <v>0</v>
      </c>
    </row>
    <row r="4342" spans="1:13" x14ac:dyDescent="0.35">
      <c r="A4342" s="10" t="str">
        <f t="shared" si="143"/>
        <v>CONSUMO PER CAPITA (kg ó litros por individuo)Cerveza EnvasadaDE 25 A 34 AÑOS</v>
      </c>
      <c r="B4342" s="10">
        <v>0</v>
      </c>
      <c r="C4342" s="10">
        <v>0</v>
      </c>
      <c r="D4342" s="10" t="s">
        <v>37</v>
      </c>
      <c r="E4342" s="84">
        <v>3.9784243970402562</v>
      </c>
      <c r="F4342" s="84">
        <v>3.7610300267953938</v>
      </c>
      <c r="G4342" s="84">
        <v>2.9484916715728899</v>
      </c>
      <c r="H4342" s="11">
        <v>0</v>
      </c>
      <c r="I4342" s="11">
        <v>0</v>
      </c>
      <c r="J4342" s="11">
        <v>0</v>
      </c>
      <c r="K4342" s="11">
        <v>0</v>
      </c>
      <c r="L4342" s="11">
        <v>0</v>
      </c>
      <c r="M4342" s="11">
        <v>0</v>
      </c>
    </row>
    <row r="4343" spans="1:13" x14ac:dyDescent="0.35">
      <c r="A4343" s="10" t="str">
        <f t="shared" si="143"/>
        <v>CONSUMO PER CAPITA (kg ó litros por individuo)Cerveza EnvasadaDE 35 A 49 AÑOS</v>
      </c>
      <c r="B4343" s="10">
        <v>0</v>
      </c>
      <c r="C4343" s="10">
        <v>0</v>
      </c>
      <c r="D4343" s="10" t="s">
        <v>38</v>
      </c>
      <c r="E4343" s="84">
        <v>7.0192194844649611</v>
      </c>
      <c r="F4343" s="84">
        <v>6.0285061929259021</v>
      </c>
      <c r="G4343" s="84">
        <v>5.5123440667758858</v>
      </c>
      <c r="H4343" s="11">
        <v>0</v>
      </c>
      <c r="I4343" s="11">
        <v>0</v>
      </c>
      <c r="J4343" s="11">
        <v>0</v>
      </c>
      <c r="K4343" s="11">
        <v>0</v>
      </c>
      <c r="L4343" s="11">
        <v>0</v>
      </c>
      <c r="M4343" s="11">
        <v>0</v>
      </c>
    </row>
    <row r="4344" spans="1:13" x14ac:dyDescent="0.35">
      <c r="A4344" s="10" t="str">
        <f t="shared" si="143"/>
        <v>CONSUMO PER CAPITA (kg ó litros por individuo)Cerveza EnvasadaDE 50 A 59 AÑOS</v>
      </c>
      <c r="B4344" s="10">
        <v>0</v>
      </c>
      <c r="C4344" s="10">
        <v>0</v>
      </c>
      <c r="D4344" s="10" t="s">
        <v>39</v>
      </c>
      <c r="E4344" s="84">
        <v>13.424319654754136</v>
      </c>
      <c r="F4344" s="84">
        <v>12.014091699164245</v>
      </c>
      <c r="G4344" s="84">
        <v>11.46039809250939</v>
      </c>
      <c r="H4344" s="11">
        <v>0</v>
      </c>
      <c r="I4344" s="11">
        <v>0</v>
      </c>
      <c r="J4344" s="11">
        <v>0</v>
      </c>
      <c r="K4344" s="11">
        <v>0</v>
      </c>
      <c r="L4344" s="11">
        <v>0</v>
      </c>
      <c r="M4344" s="11">
        <v>0</v>
      </c>
    </row>
    <row r="4345" spans="1:13" x14ac:dyDescent="0.35">
      <c r="A4345" s="10" t="str">
        <f t="shared" si="143"/>
        <v>CONSUMO PER CAPITA (kg ó litros por individuo)Cerveza EnvasadaDE 60 A 75 AÑOS</v>
      </c>
      <c r="B4345" s="10">
        <v>0</v>
      </c>
      <c r="C4345" s="10">
        <v>0</v>
      </c>
      <c r="D4345" s="10" t="s">
        <v>40</v>
      </c>
      <c r="E4345" s="84">
        <v>16.636661575337783</v>
      </c>
      <c r="F4345" s="84">
        <v>16.585324085645002</v>
      </c>
      <c r="G4345" s="84">
        <v>15.794246846490802</v>
      </c>
      <c r="H4345" s="11">
        <v>0</v>
      </c>
      <c r="I4345" s="11">
        <v>0</v>
      </c>
      <c r="J4345" s="11">
        <v>0</v>
      </c>
      <c r="K4345" s="11">
        <v>0</v>
      </c>
      <c r="L4345" s="11">
        <v>0</v>
      </c>
      <c r="M4345" s="11">
        <v>0</v>
      </c>
    </row>
    <row r="4346" spans="1:13" x14ac:dyDescent="0.35">
      <c r="A4346" s="10" t="str">
        <f t="shared" si="143"/>
        <v>CONSUMO PER CAPITA (kg ó litros por individuo)Cerveza EnvasadaNIVEL ALTO</v>
      </c>
      <c r="B4346" s="10">
        <v>0</v>
      </c>
      <c r="C4346" s="10">
        <v>0</v>
      </c>
      <c r="D4346" s="10" t="s">
        <v>203</v>
      </c>
      <c r="E4346" s="84">
        <v>9.3230774991711982</v>
      </c>
      <c r="F4346" s="84">
        <v>9.1518915944903458</v>
      </c>
      <c r="G4346" s="84">
        <v>8.0844795958106062</v>
      </c>
      <c r="H4346" s="11">
        <v>0</v>
      </c>
      <c r="I4346" s="11">
        <v>0</v>
      </c>
      <c r="J4346" s="11">
        <v>0</v>
      </c>
      <c r="K4346" s="11">
        <v>0</v>
      </c>
      <c r="L4346" s="11">
        <v>0</v>
      </c>
      <c r="M4346" s="11">
        <v>0</v>
      </c>
    </row>
    <row r="4347" spans="1:13" x14ac:dyDescent="0.35">
      <c r="A4347" s="10" t="str">
        <f t="shared" si="143"/>
        <v>CONSUMO PER CAPITA (kg ó litros por individuo)Cerveza EnvasadaNIVEL MEDIO ALTO</v>
      </c>
      <c r="B4347" s="10">
        <v>0</v>
      </c>
      <c r="C4347" s="10">
        <v>0</v>
      </c>
      <c r="D4347" s="10" t="s">
        <v>204</v>
      </c>
      <c r="E4347" s="84">
        <v>9.1189417791965752</v>
      </c>
      <c r="F4347" s="84">
        <v>6.7867121639701393</v>
      </c>
      <c r="G4347" s="84">
        <v>5.9907549516608549</v>
      </c>
      <c r="H4347" s="11">
        <v>0</v>
      </c>
      <c r="I4347" s="11">
        <v>0</v>
      </c>
      <c r="J4347" s="11">
        <v>0</v>
      </c>
      <c r="K4347" s="11">
        <v>0</v>
      </c>
      <c r="L4347" s="11">
        <v>0</v>
      </c>
      <c r="M4347" s="11">
        <v>0</v>
      </c>
    </row>
    <row r="4348" spans="1:13" x14ac:dyDescent="0.35">
      <c r="A4348" s="10" t="str">
        <f t="shared" si="143"/>
        <v>CONSUMO PER CAPITA (kg ó litros por individuo)Cerveza EnvasadaNIVEL MEDIO</v>
      </c>
      <c r="B4348" s="10">
        <v>0</v>
      </c>
      <c r="C4348" s="10">
        <v>0</v>
      </c>
      <c r="D4348" s="10" t="s">
        <v>205</v>
      </c>
      <c r="E4348" s="84">
        <v>8.6574593226151215</v>
      </c>
      <c r="F4348" s="84">
        <v>8.9060445197646949</v>
      </c>
      <c r="G4348" s="84">
        <v>7.7373742413108015</v>
      </c>
      <c r="H4348" s="11">
        <v>0</v>
      </c>
      <c r="I4348" s="11">
        <v>0</v>
      </c>
      <c r="J4348" s="11">
        <v>0</v>
      </c>
      <c r="K4348" s="11">
        <v>0</v>
      </c>
      <c r="L4348" s="11">
        <v>0</v>
      </c>
      <c r="M4348" s="11">
        <v>0</v>
      </c>
    </row>
    <row r="4349" spans="1:13" x14ac:dyDescent="0.35">
      <c r="A4349" s="10" t="str">
        <f t="shared" si="143"/>
        <v>CONSUMO PER CAPITA (kg ó litros por individuo)Cerveza EnvasadaNIVEL MEDIO BAJO</v>
      </c>
      <c r="B4349" s="10">
        <v>0</v>
      </c>
      <c r="C4349" s="10">
        <v>0</v>
      </c>
      <c r="D4349" s="10" t="s">
        <v>206</v>
      </c>
      <c r="E4349" s="84">
        <v>11.97527771140841</v>
      </c>
      <c r="F4349" s="84">
        <v>9.1432682636674247</v>
      </c>
      <c r="G4349" s="84">
        <v>10.118319127291898</v>
      </c>
      <c r="H4349" s="11">
        <v>0</v>
      </c>
      <c r="I4349" s="11">
        <v>0</v>
      </c>
      <c r="J4349" s="11">
        <v>0</v>
      </c>
      <c r="K4349" s="11">
        <v>0</v>
      </c>
      <c r="L4349" s="11">
        <v>0</v>
      </c>
      <c r="M4349" s="11">
        <v>0</v>
      </c>
    </row>
    <row r="4350" spans="1:13" x14ac:dyDescent="0.35">
      <c r="A4350" s="10" t="str">
        <f t="shared" si="143"/>
        <v>CONSUMO PER CAPITA (kg ó litros por individuo)Cerveza EnvasadaNIVEL BAJO</v>
      </c>
      <c r="B4350" s="10">
        <v>0</v>
      </c>
      <c r="C4350" s="10">
        <v>0</v>
      </c>
      <c r="D4350" s="10" t="s">
        <v>207</v>
      </c>
      <c r="E4350" s="84">
        <v>8.3247695291430546</v>
      </c>
      <c r="F4350" s="84">
        <v>8.713957734231693</v>
      </c>
      <c r="G4350" s="84">
        <v>8.3187678485241818</v>
      </c>
      <c r="H4350" s="11">
        <v>0</v>
      </c>
      <c r="I4350" s="11">
        <v>0</v>
      </c>
      <c r="J4350" s="11">
        <v>0</v>
      </c>
      <c r="K4350" s="11">
        <v>0</v>
      </c>
      <c r="L4350" s="11">
        <v>0</v>
      </c>
      <c r="M4350" s="11">
        <v>0</v>
      </c>
    </row>
    <row r="4351" spans="1:13" x14ac:dyDescent="0.35">
      <c r="A4351" s="10" t="str">
        <f t="shared" si="143"/>
        <v>CONSUMO PER CAPITA (kg ó litros por individuo)Cerveza EnvasadaHOMBRE</v>
      </c>
      <c r="B4351" s="10">
        <v>0</v>
      </c>
      <c r="C4351" s="10">
        <v>0</v>
      </c>
      <c r="D4351" s="10" t="s">
        <v>17</v>
      </c>
      <c r="E4351" s="84">
        <v>11.814939942828842</v>
      </c>
      <c r="F4351" s="84">
        <v>11.231382663624059</v>
      </c>
      <c r="G4351" s="84">
        <v>10.691280173294318</v>
      </c>
      <c r="H4351" s="11">
        <v>0</v>
      </c>
      <c r="I4351" s="11">
        <v>0</v>
      </c>
      <c r="J4351" s="11">
        <v>0</v>
      </c>
      <c r="K4351" s="11">
        <v>0</v>
      </c>
      <c r="L4351" s="11">
        <v>0</v>
      </c>
      <c r="M4351" s="11">
        <v>0</v>
      </c>
    </row>
    <row r="4352" spans="1:13" x14ac:dyDescent="0.35">
      <c r="A4352" s="10" t="str">
        <f t="shared" si="143"/>
        <v>CONSUMO PER CAPITA (kg ó litros por individuo)Cerveza EnvasadaMUJER</v>
      </c>
      <c r="B4352" s="10">
        <v>0</v>
      </c>
      <c r="C4352" s="10">
        <v>0</v>
      </c>
      <c r="D4352" s="10" t="s">
        <v>18</v>
      </c>
      <c r="E4352" s="84">
        <v>6.804523640852997</v>
      </c>
      <c r="F4352" s="84">
        <v>6.0686658007449461</v>
      </c>
      <c r="G4352" s="84">
        <v>5.4230431197063202</v>
      </c>
      <c r="H4352" s="11">
        <v>0</v>
      </c>
      <c r="I4352" s="11">
        <v>0</v>
      </c>
      <c r="J4352" s="11">
        <v>0</v>
      </c>
      <c r="K4352" s="11">
        <v>0</v>
      </c>
      <c r="L4352" s="11">
        <v>0</v>
      </c>
      <c r="M4352" s="11">
        <v>0</v>
      </c>
    </row>
    <row r="4353" spans="1:13" x14ac:dyDescent="0.35">
      <c r="A4353" s="10" t="str">
        <f>$B$3423&amp;$C$4353&amp;D4353</f>
        <v>CONSUMO PER CAPITA (kg ó litros por individuo)Cerveza SurtidorT.ESPAÑA</v>
      </c>
      <c r="B4353" s="10">
        <v>0</v>
      </c>
      <c r="C4353" s="10" t="s">
        <v>173</v>
      </c>
      <c r="D4353" s="10" t="s">
        <v>32</v>
      </c>
      <c r="E4353" s="84">
        <v>13.458923467941002</v>
      </c>
      <c r="F4353" s="84">
        <v>12.628798155933387</v>
      </c>
      <c r="G4353" s="84">
        <v>11.869505417840829</v>
      </c>
      <c r="H4353" s="11">
        <v>0</v>
      </c>
      <c r="I4353" s="11">
        <v>0</v>
      </c>
      <c r="J4353" s="11">
        <v>0</v>
      </c>
      <c r="K4353" s="11">
        <v>0</v>
      </c>
      <c r="L4353" s="11">
        <v>0</v>
      </c>
      <c r="M4353" s="11">
        <v>0</v>
      </c>
    </row>
    <row r="4354" spans="1:13" x14ac:dyDescent="0.35">
      <c r="A4354" s="10" t="str">
        <f t="shared" ref="A4354:A4382" si="144">$B$3423&amp;$C$4353&amp;D4354</f>
        <v>CONSUMO PER CAPITA (kg ó litros por individuo)Cerveza SurtidorBCN AM</v>
      </c>
      <c r="B4354" s="10">
        <v>0</v>
      </c>
      <c r="C4354" s="10">
        <v>0</v>
      </c>
      <c r="D4354" s="10" t="s">
        <v>1</v>
      </c>
      <c r="E4354" s="84">
        <v>9.0347578097972399</v>
      </c>
      <c r="F4354" s="84">
        <v>9.2360606298254044</v>
      </c>
      <c r="G4354" s="84">
        <v>7.2433867394045217</v>
      </c>
      <c r="H4354" s="11">
        <v>0</v>
      </c>
      <c r="I4354" s="11">
        <v>0</v>
      </c>
      <c r="J4354" s="11">
        <v>0</v>
      </c>
      <c r="K4354" s="11">
        <v>0</v>
      </c>
      <c r="L4354" s="11">
        <v>0</v>
      </c>
      <c r="M4354" s="11">
        <v>0</v>
      </c>
    </row>
    <row r="4355" spans="1:13" x14ac:dyDescent="0.35">
      <c r="A4355" s="10" t="str">
        <f t="shared" si="144"/>
        <v>CONSUMO PER CAPITA (kg ó litros por individuo)Cerveza SurtidorREST.CAT ARAGON</v>
      </c>
      <c r="B4355" s="10">
        <v>0</v>
      </c>
      <c r="C4355" s="10">
        <v>0</v>
      </c>
      <c r="D4355" s="10" t="s">
        <v>2</v>
      </c>
      <c r="E4355" s="84">
        <v>11.699962417639583</v>
      </c>
      <c r="F4355" s="84">
        <v>10.666422790405411</v>
      </c>
      <c r="G4355" s="84">
        <v>11.251983357489355</v>
      </c>
      <c r="H4355" s="11">
        <v>0</v>
      </c>
      <c r="I4355" s="11">
        <v>0</v>
      </c>
      <c r="J4355" s="11">
        <v>0</v>
      </c>
      <c r="K4355" s="11">
        <v>0</v>
      </c>
      <c r="L4355" s="11">
        <v>0</v>
      </c>
      <c r="M4355" s="11">
        <v>0</v>
      </c>
    </row>
    <row r="4356" spans="1:13" x14ac:dyDescent="0.35">
      <c r="A4356" s="10" t="str">
        <f t="shared" si="144"/>
        <v>CONSUMO PER CAPITA (kg ó litros por individuo)Cerveza SurtidorLEVANTE</v>
      </c>
      <c r="B4356" s="10">
        <v>0</v>
      </c>
      <c r="C4356" s="10">
        <v>0</v>
      </c>
      <c r="D4356" s="10" t="s">
        <v>3</v>
      </c>
      <c r="E4356" s="84">
        <v>10.406875474239392</v>
      </c>
      <c r="F4356" s="84">
        <v>9.5494280366725519</v>
      </c>
      <c r="G4356" s="84">
        <v>8.174086141351891</v>
      </c>
      <c r="H4356" s="11">
        <v>0</v>
      </c>
      <c r="I4356" s="11">
        <v>0</v>
      </c>
      <c r="J4356" s="11">
        <v>0</v>
      </c>
      <c r="K4356" s="11">
        <v>0</v>
      </c>
      <c r="L4356" s="11">
        <v>0</v>
      </c>
      <c r="M4356" s="11">
        <v>0</v>
      </c>
    </row>
    <row r="4357" spans="1:13" x14ac:dyDescent="0.35">
      <c r="A4357" s="10" t="str">
        <f t="shared" si="144"/>
        <v>CONSUMO PER CAPITA (kg ó litros por individuo)Cerveza SurtidorANDALUCIA</v>
      </c>
      <c r="B4357" s="10">
        <v>0</v>
      </c>
      <c r="C4357" s="10">
        <v>0</v>
      </c>
      <c r="D4357" s="10" t="s">
        <v>4</v>
      </c>
      <c r="E4357" s="84">
        <v>18.20230053305233</v>
      </c>
      <c r="F4357" s="84">
        <v>15.984639310805809</v>
      </c>
      <c r="G4357" s="84">
        <v>15.851697151001529</v>
      </c>
      <c r="H4357" s="11">
        <v>0</v>
      </c>
      <c r="I4357" s="11">
        <v>0</v>
      </c>
      <c r="J4357" s="11">
        <v>0</v>
      </c>
      <c r="K4357" s="11">
        <v>0</v>
      </c>
      <c r="L4357" s="11">
        <v>0</v>
      </c>
      <c r="M4357" s="11">
        <v>0</v>
      </c>
    </row>
    <row r="4358" spans="1:13" x14ac:dyDescent="0.35">
      <c r="A4358" s="10" t="str">
        <f t="shared" si="144"/>
        <v>CONSUMO PER CAPITA (kg ó litros por individuo)Cerveza SurtidorMDD AM</v>
      </c>
      <c r="B4358" s="10">
        <v>0</v>
      </c>
      <c r="C4358" s="10">
        <v>0</v>
      </c>
      <c r="D4358" s="10" t="s">
        <v>5</v>
      </c>
      <c r="E4358" s="84">
        <v>15.471777550833181</v>
      </c>
      <c r="F4358" s="84">
        <v>14.161868200920171</v>
      </c>
      <c r="G4358" s="84">
        <v>13.551613165488705</v>
      </c>
      <c r="H4358" s="11">
        <v>0</v>
      </c>
      <c r="I4358" s="11">
        <v>0</v>
      </c>
      <c r="J4358" s="11">
        <v>0</v>
      </c>
      <c r="K4358" s="11">
        <v>0</v>
      </c>
      <c r="L4358" s="11">
        <v>0</v>
      </c>
      <c r="M4358" s="11">
        <v>0</v>
      </c>
    </row>
    <row r="4359" spans="1:13" x14ac:dyDescent="0.35">
      <c r="A4359" s="10" t="str">
        <f t="shared" si="144"/>
        <v>CONSUMO PER CAPITA (kg ó litros por individuo)Cerveza SurtidorRTO CENTRO</v>
      </c>
      <c r="B4359" s="10">
        <v>0</v>
      </c>
      <c r="C4359" s="10">
        <v>0</v>
      </c>
      <c r="D4359" s="10" t="s">
        <v>6</v>
      </c>
      <c r="E4359" s="84">
        <v>11.207964582578013</v>
      </c>
      <c r="F4359" s="84">
        <v>10.35970782266174</v>
      </c>
      <c r="G4359" s="84">
        <v>10.665172813524453</v>
      </c>
      <c r="H4359" s="11">
        <v>0</v>
      </c>
      <c r="I4359" s="11">
        <v>0</v>
      </c>
      <c r="J4359" s="11">
        <v>0</v>
      </c>
      <c r="K4359" s="11">
        <v>0</v>
      </c>
      <c r="L4359" s="11">
        <v>0</v>
      </c>
      <c r="M4359" s="11">
        <v>0</v>
      </c>
    </row>
    <row r="4360" spans="1:13" x14ac:dyDescent="0.35">
      <c r="A4360" s="10" t="str">
        <f t="shared" si="144"/>
        <v>CONSUMO PER CAPITA (kg ó litros por individuo)Cerveza SurtidorNORTE-CENTRO</v>
      </c>
      <c r="B4360" s="10">
        <v>0</v>
      </c>
      <c r="C4360" s="10">
        <v>0</v>
      </c>
      <c r="D4360" s="10" t="s">
        <v>7</v>
      </c>
      <c r="E4360" s="84">
        <v>16.474420589391311</v>
      </c>
      <c r="F4360" s="84">
        <v>17.493998601478065</v>
      </c>
      <c r="G4360" s="84">
        <v>15.361338948646949</v>
      </c>
      <c r="H4360" s="11">
        <v>0</v>
      </c>
      <c r="I4360" s="11">
        <v>0</v>
      </c>
      <c r="J4360" s="11">
        <v>0</v>
      </c>
      <c r="K4360" s="11">
        <v>0</v>
      </c>
      <c r="L4360" s="11">
        <v>0</v>
      </c>
      <c r="M4360" s="11">
        <v>0</v>
      </c>
    </row>
    <row r="4361" spans="1:13" x14ac:dyDescent="0.35">
      <c r="A4361" s="10" t="str">
        <f t="shared" si="144"/>
        <v>CONSUMO PER CAPITA (kg ó litros por individuo)Cerveza SurtidorNOROESTE</v>
      </c>
      <c r="B4361" s="10">
        <v>0</v>
      </c>
      <c r="C4361" s="10">
        <v>0</v>
      </c>
      <c r="D4361" s="10" t="s">
        <v>8</v>
      </c>
      <c r="E4361" s="84">
        <v>11.424596028807843</v>
      </c>
      <c r="F4361" s="84">
        <v>11.886028354396949</v>
      </c>
      <c r="G4361" s="84">
        <v>10.31454614134228</v>
      </c>
      <c r="H4361" s="11">
        <v>0</v>
      </c>
      <c r="I4361" s="11">
        <v>0</v>
      </c>
      <c r="J4361" s="11">
        <v>0</v>
      </c>
      <c r="K4361" s="11">
        <v>0</v>
      </c>
      <c r="L4361" s="11">
        <v>0</v>
      </c>
      <c r="M4361" s="11">
        <v>0</v>
      </c>
    </row>
    <row r="4362" spans="1:13" x14ac:dyDescent="0.35">
      <c r="A4362" s="10" t="str">
        <f t="shared" si="144"/>
        <v>CONSUMO PER CAPITA (kg ó litros por individuo)Cerveza Surtidor&lt;2MIL</v>
      </c>
      <c r="B4362" s="10">
        <v>0</v>
      </c>
      <c r="C4362" s="10">
        <v>0</v>
      </c>
      <c r="D4362" s="10" t="s">
        <v>9</v>
      </c>
      <c r="E4362" s="84">
        <v>10.605577960970122</v>
      </c>
      <c r="F4362" s="84">
        <v>10.022128789886256</v>
      </c>
      <c r="G4362" s="84">
        <v>11.173768859131185</v>
      </c>
      <c r="H4362" s="11">
        <v>0</v>
      </c>
      <c r="I4362" s="11">
        <v>0</v>
      </c>
      <c r="J4362" s="11">
        <v>0</v>
      </c>
      <c r="K4362" s="11">
        <v>0</v>
      </c>
      <c r="L4362" s="11">
        <v>0</v>
      </c>
      <c r="M4362" s="11">
        <v>0</v>
      </c>
    </row>
    <row r="4363" spans="1:13" x14ac:dyDescent="0.35">
      <c r="A4363" s="10" t="str">
        <f t="shared" si="144"/>
        <v>CONSUMO PER CAPITA (kg ó litros por individuo)Cerveza Surtidor2-5MIL</v>
      </c>
      <c r="B4363" s="10">
        <v>0</v>
      </c>
      <c r="C4363" s="10">
        <v>0</v>
      </c>
      <c r="D4363" s="10" t="s">
        <v>10</v>
      </c>
      <c r="E4363" s="84">
        <v>7.6802655209035837</v>
      </c>
      <c r="F4363" s="84">
        <v>8.5467914141546455</v>
      </c>
      <c r="G4363" s="84">
        <v>6.9802917671244558</v>
      </c>
      <c r="H4363" s="11">
        <v>0</v>
      </c>
      <c r="I4363" s="11">
        <v>0</v>
      </c>
      <c r="J4363" s="11">
        <v>0</v>
      </c>
      <c r="K4363" s="11">
        <v>0</v>
      </c>
      <c r="L4363" s="11">
        <v>0</v>
      </c>
      <c r="M4363" s="11">
        <v>0</v>
      </c>
    </row>
    <row r="4364" spans="1:13" x14ac:dyDescent="0.35">
      <c r="A4364" s="10" t="str">
        <f t="shared" si="144"/>
        <v>CONSUMO PER CAPITA (kg ó litros por individuo)Cerveza Surtidor5-10MIL</v>
      </c>
      <c r="B4364" s="10">
        <v>0</v>
      </c>
      <c r="C4364" s="10">
        <v>0</v>
      </c>
      <c r="D4364" s="10" t="s">
        <v>11</v>
      </c>
      <c r="E4364" s="84">
        <v>11.779929773165854</v>
      </c>
      <c r="F4364" s="84">
        <v>11.765610990435599</v>
      </c>
      <c r="G4364" s="84">
        <v>10.419223038374362</v>
      </c>
      <c r="H4364" s="11">
        <v>0</v>
      </c>
      <c r="I4364" s="11">
        <v>0</v>
      </c>
      <c r="J4364" s="11">
        <v>0</v>
      </c>
      <c r="K4364" s="11">
        <v>0</v>
      </c>
      <c r="L4364" s="11">
        <v>0</v>
      </c>
      <c r="M4364" s="11">
        <v>0</v>
      </c>
    </row>
    <row r="4365" spans="1:13" x14ac:dyDescent="0.35">
      <c r="A4365" s="10" t="str">
        <f t="shared" si="144"/>
        <v>CONSUMO PER CAPITA (kg ó litros por individuo)Cerveza Surtidor10-30MIL</v>
      </c>
      <c r="B4365" s="10">
        <v>0</v>
      </c>
      <c r="C4365" s="10">
        <v>0</v>
      </c>
      <c r="D4365" s="10" t="s">
        <v>12</v>
      </c>
      <c r="E4365" s="84">
        <v>12.61836755658954</v>
      </c>
      <c r="F4365" s="84">
        <v>12.16500730059758</v>
      </c>
      <c r="G4365" s="84">
        <v>12.132010156547928</v>
      </c>
      <c r="H4365" s="11">
        <v>0</v>
      </c>
      <c r="I4365" s="11">
        <v>0</v>
      </c>
      <c r="J4365" s="11">
        <v>0</v>
      </c>
      <c r="K4365" s="11">
        <v>0</v>
      </c>
      <c r="L4365" s="11">
        <v>0</v>
      </c>
      <c r="M4365" s="11">
        <v>0</v>
      </c>
    </row>
    <row r="4366" spans="1:13" x14ac:dyDescent="0.35">
      <c r="A4366" s="10" t="str">
        <f t="shared" si="144"/>
        <v>CONSUMO PER CAPITA (kg ó litros por individuo)Cerveza Surtidor30-100MIL</v>
      </c>
      <c r="B4366" s="10">
        <v>0</v>
      </c>
      <c r="C4366" s="10">
        <v>0</v>
      </c>
      <c r="D4366" s="10" t="s">
        <v>13</v>
      </c>
      <c r="E4366" s="84">
        <v>12.545284140772628</v>
      </c>
      <c r="F4366" s="84">
        <v>11.82950889879203</v>
      </c>
      <c r="G4366" s="84">
        <v>10.913749017735318</v>
      </c>
      <c r="H4366" s="11">
        <v>0</v>
      </c>
      <c r="I4366" s="11">
        <v>0</v>
      </c>
      <c r="J4366" s="11">
        <v>0</v>
      </c>
      <c r="K4366" s="11">
        <v>0</v>
      </c>
      <c r="L4366" s="11">
        <v>0</v>
      </c>
      <c r="M4366" s="11">
        <v>0</v>
      </c>
    </row>
    <row r="4367" spans="1:13" x14ac:dyDescent="0.35">
      <c r="A4367" s="10" t="str">
        <f t="shared" si="144"/>
        <v>CONSUMO PER CAPITA (kg ó litros por individuo)Cerveza Surtidor100-200MIL</v>
      </c>
      <c r="B4367" s="10">
        <v>0</v>
      </c>
      <c r="C4367" s="10">
        <v>0</v>
      </c>
      <c r="D4367" s="10" t="s">
        <v>14</v>
      </c>
      <c r="E4367" s="84">
        <v>14.691316592128764</v>
      </c>
      <c r="F4367" s="84">
        <v>13.443197602244567</v>
      </c>
      <c r="G4367" s="84">
        <v>12.547279591018599</v>
      </c>
      <c r="H4367" s="11">
        <v>0</v>
      </c>
      <c r="I4367" s="11">
        <v>0</v>
      </c>
      <c r="J4367" s="11">
        <v>0</v>
      </c>
      <c r="K4367" s="11">
        <v>0</v>
      </c>
      <c r="L4367" s="11">
        <v>0</v>
      </c>
      <c r="M4367" s="11">
        <v>0</v>
      </c>
    </row>
    <row r="4368" spans="1:13" x14ac:dyDescent="0.35">
      <c r="A4368" s="10" t="str">
        <f t="shared" si="144"/>
        <v>CONSUMO PER CAPITA (kg ó litros por individuo)Cerveza Surtidor200-500MIL</v>
      </c>
      <c r="B4368" s="10">
        <v>0</v>
      </c>
      <c r="C4368" s="10">
        <v>0</v>
      </c>
      <c r="D4368" s="10" t="s">
        <v>15</v>
      </c>
      <c r="E4368" s="84">
        <v>14.602196899370638</v>
      </c>
      <c r="F4368" s="84">
        <v>12.363442896223869</v>
      </c>
      <c r="G4368" s="84">
        <v>11.526532287775243</v>
      </c>
      <c r="H4368" s="11">
        <v>0</v>
      </c>
      <c r="I4368" s="11">
        <v>0</v>
      </c>
      <c r="J4368" s="11">
        <v>0</v>
      </c>
      <c r="K4368" s="11">
        <v>0</v>
      </c>
      <c r="L4368" s="11">
        <v>0</v>
      </c>
      <c r="M4368" s="11">
        <v>0</v>
      </c>
    </row>
    <row r="4369" spans="1:13" x14ac:dyDescent="0.35">
      <c r="A4369" s="10" t="str">
        <f t="shared" si="144"/>
        <v>CONSUMO PER CAPITA (kg ó litros por individuo)Cerveza Surtidor&gt;500MIL</v>
      </c>
      <c r="B4369" s="10">
        <v>0</v>
      </c>
      <c r="C4369" s="10">
        <v>0</v>
      </c>
      <c r="D4369" s="10" t="s">
        <v>16</v>
      </c>
      <c r="E4369" s="84">
        <v>17.855932395324071</v>
      </c>
      <c r="F4369" s="84">
        <v>16.749095819851036</v>
      </c>
      <c r="G4369" s="84">
        <v>15.446817191264502</v>
      </c>
      <c r="H4369" s="11">
        <v>0</v>
      </c>
      <c r="I4369" s="11">
        <v>0</v>
      </c>
      <c r="J4369" s="11">
        <v>0</v>
      </c>
      <c r="K4369" s="11">
        <v>0</v>
      </c>
      <c r="L4369" s="11">
        <v>0</v>
      </c>
      <c r="M4369" s="11">
        <v>0</v>
      </c>
    </row>
    <row r="4370" spans="1:13" x14ac:dyDescent="0.35">
      <c r="A4370" s="10" t="str">
        <f t="shared" si="144"/>
        <v>CONSUMO PER CAPITA (kg ó litros por individuo)Cerveza SurtidorDE 15 A 19 AÑOS</v>
      </c>
      <c r="B4370" s="10">
        <v>0</v>
      </c>
      <c r="C4370" s="10">
        <v>0</v>
      </c>
      <c r="D4370" s="10" t="s">
        <v>35</v>
      </c>
      <c r="E4370" s="84">
        <v>1.4445072784426747</v>
      </c>
      <c r="F4370" s="84">
        <v>0.64350145351690002</v>
      </c>
      <c r="G4370" s="84">
        <v>0.81571618890676656</v>
      </c>
      <c r="H4370" s="11">
        <v>0</v>
      </c>
      <c r="I4370" s="11">
        <v>0</v>
      </c>
      <c r="J4370" s="11">
        <v>0</v>
      </c>
      <c r="K4370" s="11">
        <v>0</v>
      </c>
      <c r="L4370" s="11">
        <v>0</v>
      </c>
      <c r="M4370" s="11">
        <v>0</v>
      </c>
    </row>
    <row r="4371" spans="1:13" x14ac:dyDescent="0.35">
      <c r="A4371" s="10" t="str">
        <f t="shared" si="144"/>
        <v>CONSUMO PER CAPITA (kg ó litros por individuo)Cerveza SurtidorDE 20 A 24 AÑOS</v>
      </c>
      <c r="B4371" s="10">
        <v>0</v>
      </c>
      <c r="C4371" s="10">
        <v>0</v>
      </c>
      <c r="D4371" s="10" t="s">
        <v>36</v>
      </c>
      <c r="E4371" s="84">
        <v>3.7332938499173678</v>
      </c>
      <c r="F4371" s="84">
        <v>2.5742597261815061</v>
      </c>
      <c r="G4371" s="84">
        <v>2.2830375519920891</v>
      </c>
      <c r="H4371" s="11">
        <v>0</v>
      </c>
      <c r="I4371" s="11">
        <v>0</v>
      </c>
      <c r="J4371" s="11">
        <v>0</v>
      </c>
      <c r="K4371" s="11">
        <v>0</v>
      </c>
      <c r="L4371" s="11">
        <v>0</v>
      </c>
      <c r="M4371" s="11">
        <v>0</v>
      </c>
    </row>
    <row r="4372" spans="1:13" x14ac:dyDescent="0.35">
      <c r="A4372" s="10" t="str">
        <f t="shared" si="144"/>
        <v>CONSUMO PER CAPITA (kg ó litros por individuo)Cerveza SurtidorDE 25 A 34 AÑOS</v>
      </c>
      <c r="B4372" s="10">
        <v>0</v>
      </c>
      <c r="C4372" s="10">
        <v>0</v>
      </c>
      <c r="D4372" s="10" t="s">
        <v>37</v>
      </c>
      <c r="E4372" s="84">
        <v>6.3087591445468938</v>
      </c>
      <c r="F4372" s="84">
        <v>5.9700618332465911</v>
      </c>
      <c r="G4372" s="84">
        <v>5.1649969317740956</v>
      </c>
      <c r="H4372" s="11">
        <v>0</v>
      </c>
      <c r="I4372" s="11">
        <v>0</v>
      </c>
      <c r="J4372" s="11">
        <v>0</v>
      </c>
      <c r="K4372" s="11">
        <v>0</v>
      </c>
      <c r="L4372" s="11">
        <v>0</v>
      </c>
      <c r="M4372" s="11">
        <v>0</v>
      </c>
    </row>
    <row r="4373" spans="1:13" x14ac:dyDescent="0.35">
      <c r="A4373" s="10" t="str">
        <f t="shared" si="144"/>
        <v>CONSUMO PER CAPITA (kg ó litros por individuo)Cerveza SurtidorDE 35 A 49 AÑOS</v>
      </c>
      <c r="B4373" s="10">
        <v>0</v>
      </c>
      <c r="C4373" s="10">
        <v>0</v>
      </c>
      <c r="D4373" s="10" t="s">
        <v>38</v>
      </c>
      <c r="E4373" s="84">
        <v>9.6111888086138038</v>
      </c>
      <c r="F4373" s="84">
        <v>8.9151080576881405</v>
      </c>
      <c r="G4373" s="84">
        <v>8.0318581093800745</v>
      </c>
      <c r="H4373" s="11">
        <v>0</v>
      </c>
      <c r="I4373" s="11">
        <v>0</v>
      </c>
      <c r="J4373" s="11">
        <v>0</v>
      </c>
      <c r="K4373" s="11">
        <v>0</v>
      </c>
      <c r="L4373" s="11">
        <v>0</v>
      </c>
      <c r="M4373" s="11">
        <v>0</v>
      </c>
    </row>
    <row r="4374" spans="1:13" x14ac:dyDescent="0.35">
      <c r="A4374" s="10" t="str">
        <f t="shared" si="144"/>
        <v>CONSUMO PER CAPITA (kg ó litros por individuo)Cerveza SurtidorDE 50 A 59 AÑOS</v>
      </c>
      <c r="B4374" s="10">
        <v>0</v>
      </c>
      <c r="C4374" s="10">
        <v>0</v>
      </c>
      <c r="D4374" s="10" t="s">
        <v>39</v>
      </c>
      <c r="E4374" s="84">
        <v>17.15325711511128</v>
      </c>
      <c r="F4374" s="84">
        <v>15.532777441576169</v>
      </c>
      <c r="G4374" s="84">
        <v>14.849929864843878</v>
      </c>
      <c r="H4374" s="11">
        <v>0</v>
      </c>
      <c r="I4374" s="11">
        <v>0</v>
      </c>
      <c r="J4374" s="11">
        <v>0</v>
      </c>
      <c r="K4374" s="11">
        <v>0</v>
      </c>
      <c r="L4374" s="11">
        <v>0</v>
      </c>
      <c r="M4374" s="11">
        <v>0</v>
      </c>
    </row>
    <row r="4375" spans="1:13" x14ac:dyDescent="0.35">
      <c r="A4375" s="10" t="str">
        <f t="shared" si="144"/>
        <v>CONSUMO PER CAPITA (kg ó litros por individuo)Cerveza SurtidorDE 60 A 75 AÑOS</v>
      </c>
      <c r="B4375" s="10">
        <v>0</v>
      </c>
      <c r="C4375" s="10">
        <v>0</v>
      </c>
      <c r="D4375" s="10" t="s">
        <v>40</v>
      </c>
      <c r="E4375" s="84">
        <v>26.339169183812196</v>
      </c>
      <c r="F4375" s="84">
        <v>25.657101113508691</v>
      </c>
      <c r="G4375" s="84">
        <v>24.505406794352794</v>
      </c>
      <c r="H4375" s="11">
        <v>0</v>
      </c>
      <c r="I4375" s="11">
        <v>0</v>
      </c>
      <c r="J4375" s="11">
        <v>0</v>
      </c>
      <c r="K4375" s="11">
        <v>0</v>
      </c>
      <c r="L4375" s="11">
        <v>0</v>
      </c>
      <c r="M4375" s="11">
        <v>0</v>
      </c>
    </row>
    <row r="4376" spans="1:13" x14ac:dyDescent="0.35">
      <c r="A4376" s="10" t="str">
        <f t="shared" si="144"/>
        <v>CONSUMO PER CAPITA (kg ó litros por individuo)Cerveza SurtidorNIVEL ALTO</v>
      </c>
      <c r="B4376" s="10">
        <v>0</v>
      </c>
      <c r="C4376" s="10">
        <v>0</v>
      </c>
      <c r="D4376" s="10" t="s">
        <v>203</v>
      </c>
      <c r="E4376" s="84">
        <v>14.261212023112146</v>
      </c>
      <c r="F4376" s="84">
        <v>14.218171555437545</v>
      </c>
      <c r="G4376" s="84">
        <v>12.989014191575309</v>
      </c>
      <c r="H4376" s="11">
        <v>0</v>
      </c>
      <c r="I4376" s="11">
        <v>0</v>
      </c>
      <c r="J4376" s="11">
        <v>0</v>
      </c>
      <c r="K4376" s="11">
        <v>0</v>
      </c>
      <c r="L4376" s="11">
        <v>0</v>
      </c>
      <c r="M4376" s="11">
        <v>0</v>
      </c>
    </row>
    <row r="4377" spans="1:13" x14ac:dyDescent="0.35">
      <c r="A4377" s="10" t="str">
        <f t="shared" si="144"/>
        <v>CONSUMO PER CAPITA (kg ó litros por individuo)Cerveza SurtidorNIVEL MEDIO ALTO</v>
      </c>
      <c r="B4377" s="10">
        <v>0</v>
      </c>
      <c r="C4377" s="10">
        <v>0</v>
      </c>
      <c r="D4377" s="10" t="s">
        <v>204</v>
      </c>
      <c r="E4377" s="84">
        <v>14.161470000933756</v>
      </c>
      <c r="F4377" s="84">
        <v>12.626343036260684</v>
      </c>
      <c r="G4377" s="84">
        <v>10.297848656994871</v>
      </c>
      <c r="H4377" s="11">
        <v>0</v>
      </c>
      <c r="I4377" s="11">
        <v>0</v>
      </c>
      <c r="J4377" s="11">
        <v>0</v>
      </c>
      <c r="K4377" s="11">
        <v>0</v>
      </c>
      <c r="L4377" s="11">
        <v>0</v>
      </c>
      <c r="M4377" s="11">
        <v>0</v>
      </c>
    </row>
    <row r="4378" spans="1:13" x14ac:dyDescent="0.35">
      <c r="A4378" s="10" t="str">
        <f t="shared" si="144"/>
        <v>CONSUMO PER CAPITA (kg ó litros por individuo)Cerveza SurtidorNIVEL MEDIO</v>
      </c>
      <c r="B4378" s="10">
        <v>0</v>
      </c>
      <c r="C4378" s="10">
        <v>0</v>
      </c>
      <c r="D4378" s="10" t="s">
        <v>205</v>
      </c>
      <c r="E4378" s="84">
        <v>12.697255590676104</v>
      </c>
      <c r="F4378" s="84">
        <v>11.928565720821565</v>
      </c>
      <c r="G4378" s="84">
        <v>11.743552914073335</v>
      </c>
      <c r="H4378" s="11">
        <v>0</v>
      </c>
      <c r="I4378" s="11">
        <v>0</v>
      </c>
      <c r="J4378" s="11">
        <v>0</v>
      </c>
      <c r="K4378" s="11">
        <v>0</v>
      </c>
      <c r="L4378" s="11">
        <v>0</v>
      </c>
      <c r="M4378" s="11">
        <v>0</v>
      </c>
    </row>
    <row r="4379" spans="1:13" x14ac:dyDescent="0.35">
      <c r="A4379" s="10" t="str">
        <f t="shared" si="144"/>
        <v>CONSUMO PER CAPITA (kg ó litros por individuo)Cerveza SurtidorNIVEL MEDIO BAJO</v>
      </c>
      <c r="B4379" s="10">
        <v>0</v>
      </c>
      <c r="C4379" s="10">
        <v>0</v>
      </c>
      <c r="D4379" s="10" t="s">
        <v>206</v>
      </c>
      <c r="E4379" s="84">
        <v>16.089569488503219</v>
      </c>
      <c r="F4379" s="84">
        <v>13.973658762422167</v>
      </c>
      <c r="G4379" s="84">
        <v>12.922147750241574</v>
      </c>
      <c r="H4379" s="11">
        <v>0</v>
      </c>
      <c r="I4379" s="11">
        <v>0</v>
      </c>
      <c r="J4379" s="11">
        <v>0</v>
      </c>
      <c r="K4379" s="11">
        <v>0</v>
      </c>
      <c r="L4379" s="11">
        <v>0</v>
      </c>
      <c r="M4379" s="11">
        <v>0</v>
      </c>
    </row>
    <row r="4380" spans="1:13" x14ac:dyDescent="0.35">
      <c r="A4380" s="10" t="str">
        <f t="shared" si="144"/>
        <v>CONSUMO PER CAPITA (kg ó litros por individuo)Cerveza SurtidorNIVEL BAJO</v>
      </c>
      <c r="B4380" s="10">
        <v>0</v>
      </c>
      <c r="C4380" s="10">
        <v>0</v>
      </c>
      <c r="D4380" s="10" t="s">
        <v>207</v>
      </c>
      <c r="E4380" s="84">
        <v>11.301013900184039</v>
      </c>
      <c r="F4380" s="84">
        <v>10.946357070597312</v>
      </c>
      <c r="G4380" s="84">
        <v>11.236660733739127</v>
      </c>
      <c r="H4380" s="11">
        <v>0</v>
      </c>
      <c r="I4380" s="11">
        <v>0</v>
      </c>
      <c r="J4380" s="11">
        <v>0</v>
      </c>
      <c r="K4380" s="11">
        <v>0</v>
      </c>
      <c r="L4380" s="11">
        <v>0</v>
      </c>
      <c r="M4380" s="11">
        <v>0</v>
      </c>
    </row>
    <row r="4381" spans="1:13" x14ac:dyDescent="0.35">
      <c r="A4381" s="10" t="str">
        <f t="shared" si="144"/>
        <v>CONSUMO PER CAPITA (kg ó litros por individuo)Cerveza SurtidorHOMBRE</v>
      </c>
      <c r="B4381" s="10">
        <v>0</v>
      </c>
      <c r="C4381" s="10">
        <v>0</v>
      </c>
      <c r="D4381" s="10" t="s">
        <v>17</v>
      </c>
      <c r="E4381" s="84">
        <v>16.540680503610496</v>
      </c>
      <c r="F4381" s="84">
        <v>15.824488273858416</v>
      </c>
      <c r="G4381" s="84">
        <v>14.96699040816941</v>
      </c>
      <c r="H4381" s="11">
        <v>0</v>
      </c>
      <c r="I4381" s="11">
        <v>0</v>
      </c>
      <c r="J4381" s="11">
        <v>0</v>
      </c>
      <c r="K4381" s="11">
        <v>0</v>
      </c>
      <c r="L4381" s="11">
        <v>0</v>
      </c>
      <c r="M4381" s="11">
        <v>0</v>
      </c>
    </row>
    <row r="4382" spans="1:13" x14ac:dyDescent="0.35">
      <c r="A4382" s="10" t="str">
        <f t="shared" si="144"/>
        <v>CONSUMO PER CAPITA (kg ó litros por individuo)Cerveza SurtidorMUJER</v>
      </c>
      <c r="B4382" s="10">
        <v>0</v>
      </c>
      <c r="C4382" s="10">
        <v>0</v>
      </c>
      <c r="D4382" s="10" t="s">
        <v>18</v>
      </c>
      <c r="E4382" s="84">
        <v>10.408966036880065</v>
      </c>
      <c r="F4382" s="84">
        <v>9.4711828438470711</v>
      </c>
      <c r="G4382" s="84">
        <v>8.8117726262880716</v>
      </c>
      <c r="H4382" s="11">
        <v>0</v>
      </c>
      <c r="I4382" s="11">
        <v>0</v>
      </c>
      <c r="J4382" s="11">
        <v>0</v>
      </c>
      <c r="K4382" s="11">
        <v>0</v>
      </c>
      <c r="L4382" s="11">
        <v>0</v>
      </c>
      <c r="M4382" s="11">
        <v>0</v>
      </c>
    </row>
    <row r="4383" spans="1:13" x14ac:dyDescent="0.35">
      <c r="A4383" s="10" t="str">
        <f>$B$3423&amp;$C$4383&amp;D4383</f>
        <v>CONSUMO PER CAPITA (kg ó litros por individuo)Otras CervezasT.ESPAÑA</v>
      </c>
      <c r="B4383" s="10">
        <v>0</v>
      </c>
      <c r="C4383" s="10" t="s">
        <v>141</v>
      </c>
      <c r="D4383" s="10" t="s">
        <v>32</v>
      </c>
      <c r="E4383" s="84">
        <v>3.7271569934156583E-2</v>
      </c>
      <c r="F4383" s="84">
        <v>2.2265649996552658E-2</v>
      </c>
      <c r="G4383" s="84">
        <v>2.1717824676172139E-2</v>
      </c>
      <c r="H4383" s="11">
        <v>0</v>
      </c>
      <c r="I4383" s="11">
        <v>0</v>
      </c>
      <c r="J4383" s="11">
        <v>0</v>
      </c>
      <c r="K4383" s="11">
        <v>0</v>
      </c>
      <c r="L4383" s="11">
        <v>0</v>
      </c>
      <c r="M4383" s="11">
        <v>0</v>
      </c>
    </row>
    <row r="4384" spans="1:13" x14ac:dyDescent="0.35">
      <c r="A4384" s="10" t="str">
        <f t="shared" ref="A4384:A4412" si="145">$B$3423&amp;$C$4383&amp;D4384</f>
        <v>CONSUMO PER CAPITA (kg ó litros por individuo)Otras CervezasBCN AM</v>
      </c>
      <c r="B4384" s="10">
        <v>0</v>
      </c>
      <c r="C4384" s="10">
        <v>0</v>
      </c>
      <c r="D4384" s="10" t="s">
        <v>1</v>
      </c>
      <c r="E4384" s="84">
        <v>8.723647740085114E-3</v>
      </c>
      <c r="F4384" s="84">
        <v>3.9052696645753E-3</v>
      </c>
      <c r="G4384" s="84">
        <v>1.0582897344936962E-2</v>
      </c>
      <c r="H4384" s="11">
        <v>0</v>
      </c>
      <c r="I4384" s="11">
        <v>0</v>
      </c>
      <c r="J4384" s="11">
        <v>0</v>
      </c>
      <c r="K4384" s="11">
        <v>0</v>
      </c>
      <c r="L4384" s="11">
        <v>0</v>
      </c>
      <c r="M4384" s="11">
        <v>0</v>
      </c>
    </row>
    <row r="4385" spans="1:13" x14ac:dyDescent="0.35">
      <c r="A4385" s="10" t="str">
        <f t="shared" si="145"/>
        <v>CONSUMO PER CAPITA (kg ó litros por individuo)Otras CervezasREST.CAT ARAGON</v>
      </c>
      <c r="B4385" s="10">
        <v>0</v>
      </c>
      <c r="C4385" s="10">
        <v>0</v>
      </c>
      <c r="D4385" s="10" t="s">
        <v>2</v>
      </c>
      <c r="E4385" s="84">
        <v>1.1112536658067194E-2</v>
      </c>
      <c r="F4385" s="84">
        <v>1.8473276738700237E-2</v>
      </c>
      <c r="G4385" s="84">
        <v>8.7150374753570403E-3</v>
      </c>
      <c r="H4385" s="11">
        <v>0</v>
      </c>
      <c r="I4385" s="11">
        <v>0</v>
      </c>
      <c r="J4385" s="11">
        <v>0</v>
      </c>
      <c r="K4385" s="11">
        <v>0</v>
      </c>
      <c r="L4385" s="11">
        <v>0</v>
      </c>
      <c r="M4385" s="11">
        <v>0</v>
      </c>
    </row>
    <row r="4386" spans="1:13" x14ac:dyDescent="0.35">
      <c r="A4386" s="10" t="str">
        <f t="shared" si="145"/>
        <v>CONSUMO PER CAPITA (kg ó litros por individuo)Otras CervezasLEVANTE</v>
      </c>
      <c r="B4386" s="10">
        <v>0</v>
      </c>
      <c r="C4386" s="10">
        <v>0</v>
      </c>
      <c r="D4386" s="10" t="s">
        <v>3</v>
      </c>
      <c r="E4386" s="84">
        <v>1.5307034429982805E-2</v>
      </c>
      <c r="F4386" s="84">
        <v>1.3758918409194404E-2</v>
      </c>
      <c r="G4386" s="84">
        <v>1.1517607716044698E-2</v>
      </c>
      <c r="H4386" s="11">
        <v>0</v>
      </c>
      <c r="I4386" s="11">
        <v>0</v>
      </c>
      <c r="J4386" s="11">
        <v>0</v>
      </c>
      <c r="K4386" s="11">
        <v>0</v>
      </c>
      <c r="L4386" s="11">
        <v>0</v>
      </c>
      <c r="M4386" s="11">
        <v>0</v>
      </c>
    </row>
    <row r="4387" spans="1:13" x14ac:dyDescent="0.35">
      <c r="A4387" s="10" t="str">
        <f t="shared" si="145"/>
        <v>CONSUMO PER CAPITA (kg ó litros por individuo)Otras CervezasANDALUCIA</v>
      </c>
      <c r="B4387" s="10">
        <v>0</v>
      </c>
      <c r="C4387" s="10">
        <v>0</v>
      </c>
      <c r="D4387" s="10" t="s">
        <v>4</v>
      </c>
      <c r="E4387" s="84">
        <v>5.0047324479582066E-2</v>
      </c>
      <c r="F4387" s="84">
        <v>1.2664826013617472E-2</v>
      </c>
      <c r="G4387" s="84">
        <v>7.425889563599599E-3</v>
      </c>
      <c r="H4387" s="11">
        <v>0</v>
      </c>
      <c r="I4387" s="11">
        <v>0</v>
      </c>
      <c r="J4387" s="11">
        <v>0</v>
      </c>
      <c r="K4387" s="11">
        <v>0</v>
      </c>
      <c r="L4387" s="11">
        <v>0</v>
      </c>
      <c r="M4387" s="11">
        <v>0</v>
      </c>
    </row>
    <row r="4388" spans="1:13" x14ac:dyDescent="0.35">
      <c r="A4388" s="10" t="str">
        <f t="shared" si="145"/>
        <v>CONSUMO PER CAPITA (kg ó litros por individuo)Otras CervezasMDD AM</v>
      </c>
      <c r="B4388" s="10">
        <v>0</v>
      </c>
      <c r="C4388" s="10">
        <v>0</v>
      </c>
      <c r="D4388" s="10" t="s">
        <v>5</v>
      </c>
      <c r="E4388" s="84">
        <v>3.1563763436355627E-2</v>
      </c>
      <c r="F4388" s="84">
        <v>2.0444744075510637E-2</v>
      </c>
      <c r="G4388" s="84">
        <v>2.7608825994323995E-2</v>
      </c>
      <c r="H4388" s="11">
        <v>0</v>
      </c>
      <c r="I4388" s="11">
        <v>0</v>
      </c>
      <c r="J4388" s="11">
        <v>0</v>
      </c>
      <c r="K4388" s="11">
        <v>0</v>
      </c>
      <c r="L4388" s="11">
        <v>0</v>
      </c>
      <c r="M4388" s="11">
        <v>0</v>
      </c>
    </row>
    <row r="4389" spans="1:13" x14ac:dyDescent="0.35">
      <c r="A4389" s="10" t="str">
        <f t="shared" si="145"/>
        <v>CONSUMO PER CAPITA (kg ó litros por individuo)Otras CervezasRTO CENTRO</v>
      </c>
      <c r="B4389" s="10">
        <v>0</v>
      </c>
      <c r="C4389" s="10">
        <v>0</v>
      </c>
      <c r="D4389" s="10" t="s">
        <v>6</v>
      </c>
      <c r="E4389" s="84">
        <v>2.5714586342897673E-2</v>
      </c>
      <c r="F4389" s="84">
        <v>3.9054230190929129E-2</v>
      </c>
      <c r="G4389" s="84">
        <v>5.0455982826984165E-2</v>
      </c>
      <c r="H4389" s="11">
        <v>0</v>
      </c>
      <c r="I4389" s="11">
        <v>0</v>
      </c>
      <c r="J4389" s="11">
        <v>0</v>
      </c>
      <c r="K4389" s="11">
        <v>0</v>
      </c>
      <c r="L4389" s="11">
        <v>0</v>
      </c>
      <c r="M4389" s="11">
        <v>0</v>
      </c>
    </row>
    <row r="4390" spans="1:13" x14ac:dyDescent="0.35">
      <c r="A4390" s="10" t="str">
        <f t="shared" si="145"/>
        <v>CONSUMO PER CAPITA (kg ó litros por individuo)Otras CervezasNORTE-CENTRO</v>
      </c>
      <c r="B4390" s="10">
        <v>0</v>
      </c>
      <c r="C4390" s="10">
        <v>0</v>
      </c>
      <c r="D4390" s="10" t="s">
        <v>7</v>
      </c>
      <c r="E4390" s="84">
        <v>8.2405131429465928E-2</v>
      </c>
      <c r="F4390" s="84">
        <v>4.6920157928058807E-2</v>
      </c>
      <c r="G4390" s="84">
        <v>2.3862270815623584E-2</v>
      </c>
      <c r="H4390" s="11">
        <v>0</v>
      </c>
      <c r="I4390" s="11">
        <v>0</v>
      </c>
      <c r="J4390" s="11">
        <v>0</v>
      </c>
      <c r="K4390" s="11">
        <v>0</v>
      </c>
      <c r="L4390" s="11">
        <v>0</v>
      </c>
      <c r="M4390" s="11">
        <v>0</v>
      </c>
    </row>
    <row r="4391" spans="1:13" x14ac:dyDescent="0.35">
      <c r="A4391" s="10" t="str">
        <f t="shared" si="145"/>
        <v>CONSUMO PER CAPITA (kg ó litros por individuo)Otras CervezasNOROESTE</v>
      </c>
      <c r="B4391" s="10">
        <v>0</v>
      </c>
      <c r="C4391" s="10">
        <v>0</v>
      </c>
      <c r="D4391" s="10" t="s">
        <v>8</v>
      </c>
      <c r="E4391" s="84">
        <v>8.6753716355679064E-2</v>
      </c>
      <c r="F4391" s="84">
        <v>4.2705723035465513E-2</v>
      </c>
      <c r="G4391" s="84">
        <v>6.1093694764506018E-2</v>
      </c>
      <c r="H4391" s="11">
        <v>0</v>
      </c>
      <c r="I4391" s="11">
        <v>0</v>
      </c>
      <c r="J4391" s="11">
        <v>0</v>
      </c>
      <c r="K4391" s="11">
        <v>0</v>
      </c>
      <c r="L4391" s="11">
        <v>0</v>
      </c>
      <c r="M4391" s="11">
        <v>0</v>
      </c>
    </row>
    <row r="4392" spans="1:13" x14ac:dyDescent="0.35">
      <c r="A4392" s="10" t="str">
        <f t="shared" si="145"/>
        <v>CONSUMO PER CAPITA (kg ó litros por individuo)Otras Cervezas&lt;2MIL</v>
      </c>
      <c r="B4392" s="10">
        <v>0</v>
      </c>
      <c r="C4392" s="10">
        <v>0</v>
      </c>
      <c r="D4392" s="10" t="s">
        <v>9</v>
      </c>
      <c r="E4392" s="84">
        <v>4.1708071365729937E-3</v>
      </c>
      <c r="F4392" s="84">
        <v>2.2092570592395132E-2</v>
      </c>
      <c r="G4392" s="84">
        <v>7.593581827259061E-3</v>
      </c>
      <c r="H4392" s="11">
        <v>0</v>
      </c>
      <c r="I4392" s="11">
        <v>0</v>
      </c>
      <c r="J4392" s="11">
        <v>0</v>
      </c>
      <c r="K4392" s="11">
        <v>0</v>
      </c>
      <c r="L4392" s="11">
        <v>0</v>
      </c>
      <c r="M4392" s="11">
        <v>0</v>
      </c>
    </row>
    <row r="4393" spans="1:13" x14ac:dyDescent="0.35">
      <c r="A4393" s="10" t="str">
        <f t="shared" si="145"/>
        <v>CONSUMO PER CAPITA (kg ó litros por individuo)Otras Cervezas2-5MIL</v>
      </c>
      <c r="B4393" s="10">
        <v>0</v>
      </c>
      <c r="C4393" s="10">
        <v>0</v>
      </c>
      <c r="D4393" s="10" t="s">
        <v>10</v>
      </c>
      <c r="E4393" s="84">
        <v>6.9834394114719797E-2</v>
      </c>
      <c r="F4393" s="84">
        <v>7.5488845219265155E-3</v>
      </c>
      <c r="G4393" s="84">
        <v>2.2559919018262857E-3</v>
      </c>
      <c r="H4393" s="11">
        <v>0</v>
      </c>
      <c r="I4393" s="11">
        <v>0</v>
      </c>
      <c r="J4393" s="11">
        <v>0</v>
      </c>
      <c r="K4393" s="11">
        <v>0</v>
      </c>
      <c r="L4393" s="11">
        <v>0</v>
      </c>
      <c r="M4393" s="11">
        <v>0</v>
      </c>
    </row>
    <row r="4394" spans="1:13" x14ac:dyDescent="0.35">
      <c r="A4394" s="10" t="str">
        <f t="shared" si="145"/>
        <v>CONSUMO PER CAPITA (kg ó litros por individuo)Otras Cervezas5-10MIL</v>
      </c>
      <c r="B4394" s="10">
        <v>0</v>
      </c>
      <c r="C4394" s="10">
        <v>0</v>
      </c>
      <c r="D4394" s="10" t="s">
        <v>11</v>
      </c>
      <c r="E4394" s="84">
        <v>1.518048450861533E-2</v>
      </c>
      <c r="F4394" s="84">
        <v>1.4535417825499608E-2</v>
      </c>
      <c r="G4394" s="84">
        <v>1.3895165324416512E-3</v>
      </c>
      <c r="H4394" s="11">
        <v>0</v>
      </c>
      <c r="I4394" s="11">
        <v>0</v>
      </c>
      <c r="J4394" s="11">
        <v>0</v>
      </c>
      <c r="K4394" s="11">
        <v>0</v>
      </c>
      <c r="L4394" s="11">
        <v>0</v>
      </c>
      <c r="M4394" s="11">
        <v>0</v>
      </c>
    </row>
    <row r="4395" spans="1:13" x14ac:dyDescent="0.35">
      <c r="A4395" s="10" t="str">
        <f t="shared" si="145"/>
        <v>CONSUMO PER CAPITA (kg ó litros por individuo)Otras Cervezas10-30MIL</v>
      </c>
      <c r="B4395" s="10">
        <v>0</v>
      </c>
      <c r="C4395" s="10">
        <v>0</v>
      </c>
      <c r="D4395" s="10" t="s">
        <v>12</v>
      </c>
      <c r="E4395" s="84">
        <v>8.8552893294277527E-2</v>
      </c>
      <c r="F4395" s="84">
        <v>3.3485033677932458E-2</v>
      </c>
      <c r="G4395" s="84">
        <v>3.727334108788919E-2</v>
      </c>
      <c r="H4395" s="11">
        <v>0</v>
      </c>
      <c r="I4395" s="11">
        <v>0</v>
      </c>
      <c r="J4395" s="11">
        <v>0</v>
      </c>
      <c r="K4395" s="11">
        <v>0</v>
      </c>
      <c r="L4395" s="11">
        <v>0</v>
      </c>
      <c r="M4395" s="11">
        <v>0</v>
      </c>
    </row>
    <row r="4396" spans="1:13" x14ac:dyDescent="0.35">
      <c r="A4396" s="10" t="str">
        <f t="shared" si="145"/>
        <v>CONSUMO PER CAPITA (kg ó litros por individuo)Otras Cervezas30-100MIL</v>
      </c>
      <c r="B4396" s="10">
        <v>0</v>
      </c>
      <c r="C4396" s="10">
        <v>0</v>
      </c>
      <c r="D4396" s="10" t="s">
        <v>13</v>
      </c>
      <c r="E4396" s="84">
        <v>2.455053249291363E-2</v>
      </c>
      <c r="F4396" s="84">
        <v>2.1807566041150916E-2</v>
      </c>
      <c r="G4396" s="84">
        <v>3.7192685770566773E-2</v>
      </c>
      <c r="H4396" s="11">
        <v>0</v>
      </c>
      <c r="I4396" s="11">
        <v>0</v>
      </c>
      <c r="J4396" s="11">
        <v>0</v>
      </c>
      <c r="K4396" s="11">
        <v>0</v>
      </c>
      <c r="L4396" s="11">
        <v>0</v>
      </c>
      <c r="M4396" s="11">
        <v>0</v>
      </c>
    </row>
    <row r="4397" spans="1:13" x14ac:dyDescent="0.35">
      <c r="A4397" s="10" t="str">
        <f t="shared" si="145"/>
        <v>CONSUMO PER CAPITA (kg ó litros por individuo)Otras Cervezas100-200MIL</v>
      </c>
      <c r="B4397" s="10">
        <v>0</v>
      </c>
      <c r="C4397" s="10">
        <v>0</v>
      </c>
      <c r="D4397" s="10" t="s">
        <v>14</v>
      </c>
      <c r="E4397" s="84">
        <v>1.7928815697519529E-2</v>
      </c>
      <c r="F4397" s="84">
        <v>1.0584935956641868E-2</v>
      </c>
      <c r="G4397" s="84">
        <v>3.2040605645449541E-2</v>
      </c>
      <c r="H4397" s="11">
        <v>0</v>
      </c>
      <c r="I4397" s="11">
        <v>0</v>
      </c>
      <c r="J4397" s="11">
        <v>0</v>
      </c>
      <c r="K4397" s="11">
        <v>0</v>
      </c>
      <c r="L4397" s="11">
        <v>0</v>
      </c>
      <c r="M4397" s="11">
        <v>0</v>
      </c>
    </row>
    <row r="4398" spans="1:13" x14ac:dyDescent="0.35">
      <c r="A4398" s="10" t="str">
        <f t="shared" si="145"/>
        <v>CONSUMO PER CAPITA (kg ó litros por individuo)Otras Cervezas200-500MIL</v>
      </c>
      <c r="B4398" s="10">
        <v>0</v>
      </c>
      <c r="C4398" s="10">
        <v>0</v>
      </c>
      <c r="D4398" s="10" t="s">
        <v>15</v>
      </c>
      <c r="E4398" s="84">
        <v>2.1759809718428533E-2</v>
      </c>
      <c r="F4398" s="84">
        <v>3.5308621168627617E-2</v>
      </c>
      <c r="G4398" s="84">
        <v>9.4988988251879167E-3</v>
      </c>
      <c r="H4398" s="11">
        <v>0</v>
      </c>
      <c r="I4398" s="11">
        <v>0</v>
      </c>
      <c r="J4398" s="11">
        <v>0</v>
      </c>
      <c r="K4398" s="11">
        <v>0</v>
      </c>
      <c r="L4398" s="11">
        <v>0</v>
      </c>
      <c r="M4398" s="11">
        <v>0</v>
      </c>
    </row>
    <row r="4399" spans="1:13" x14ac:dyDescent="0.35">
      <c r="A4399" s="10" t="str">
        <f t="shared" si="145"/>
        <v>CONSUMO PER CAPITA (kg ó litros por individuo)Otras Cervezas&gt;500MIL</v>
      </c>
      <c r="B4399" s="10">
        <v>0</v>
      </c>
      <c r="C4399" s="10">
        <v>0</v>
      </c>
      <c r="D4399" s="10" t="s">
        <v>16</v>
      </c>
      <c r="E4399" s="84">
        <v>3.1049560643560282E-2</v>
      </c>
      <c r="F4399" s="84">
        <v>1.7185047735784116E-2</v>
      </c>
      <c r="G4399" s="84">
        <v>1.0875178431311489E-2</v>
      </c>
      <c r="H4399" s="11">
        <v>0</v>
      </c>
      <c r="I4399" s="11">
        <v>0</v>
      </c>
      <c r="J4399" s="11">
        <v>0</v>
      </c>
      <c r="K4399" s="11">
        <v>0</v>
      </c>
      <c r="L4399" s="11">
        <v>0</v>
      </c>
      <c r="M4399" s="11">
        <v>0</v>
      </c>
    </row>
    <row r="4400" spans="1:13" x14ac:dyDescent="0.35">
      <c r="A4400" s="10" t="str">
        <f t="shared" si="145"/>
        <v>CONSUMO PER CAPITA (kg ó litros por individuo)Otras CervezasDE 15 A 19 AÑOS</v>
      </c>
      <c r="B4400" s="10">
        <v>0</v>
      </c>
      <c r="C4400" s="10">
        <v>0</v>
      </c>
      <c r="D4400" s="10" t="s">
        <v>35</v>
      </c>
      <c r="E4400" s="84" t="s">
        <v>213</v>
      </c>
      <c r="F4400" s="84">
        <v>3.0370913006976794E-2</v>
      </c>
      <c r="G4400" s="84" t="s">
        <v>213</v>
      </c>
      <c r="H4400" s="11">
        <v>0</v>
      </c>
      <c r="I4400" s="11">
        <v>0</v>
      </c>
      <c r="J4400" s="11">
        <v>0</v>
      </c>
      <c r="K4400" s="11">
        <v>0</v>
      </c>
      <c r="L4400" s="11">
        <v>0</v>
      </c>
      <c r="M4400" s="11">
        <v>0</v>
      </c>
    </row>
    <row r="4401" spans="1:13" x14ac:dyDescent="0.35">
      <c r="A4401" s="10" t="str">
        <f t="shared" si="145"/>
        <v>CONSUMO PER CAPITA (kg ó litros por individuo)Otras CervezasDE 20 A 24 AÑOS</v>
      </c>
      <c r="B4401" s="10">
        <v>0</v>
      </c>
      <c r="C4401" s="10">
        <v>0</v>
      </c>
      <c r="D4401" s="10" t="s">
        <v>36</v>
      </c>
      <c r="E4401" s="84">
        <v>6.2649662076128307E-2</v>
      </c>
      <c r="F4401" s="84" t="s">
        <v>213</v>
      </c>
      <c r="G4401" s="84" t="s">
        <v>213</v>
      </c>
      <c r="H4401" s="11">
        <v>0</v>
      </c>
      <c r="I4401" s="11">
        <v>0</v>
      </c>
      <c r="J4401" s="11">
        <v>0</v>
      </c>
      <c r="K4401" s="11">
        <v>0</v>
      </c>
      <c r="L4401" s="11">
        <v>0</v>
      </c>
      <c r="M4401" s="11">
        <v>0</v>
      </c>
    </row>
    <row r="4402" spans="1:13" x14ac:dyDescent="0.35">
      <c r="A4402" s="10" t="str">
        <f t="shared" si="145"/>
        <v>CONSUMO PER CAPITA (kg ó litros por individuo)Otras CervezasDE 25 A 34 AÑOS</v>
      </c>
      <c r="B4402" s="10">
        <v>0</v>
      </c>
      <c r="C4402" s="10">
        <v>0</v>
      </c>
      <c r="D4402" s="10" t="s">
        <v>37</v>
      </c>
      <c r="E4402" s="84">
        <v>2.8082351017219342E-2</v>
      </c>
      <c r="F4402" s="84">
        <v>2.9347895774379504E-2</v>
      </c>
      <c r="G4402" s="84">
        <v>7.6444773830086328E-4</v>
      </c>
      <c r="H4402" s="11">
        <v>0</v>
      </c>
      <c r="I4402" s="11">
        <v>0</v>
      </c>
      <c r="J4402" s="11">
        <v>0</v>
      </c>
      <c r="K4402" s="11">
        <v>0</v>
      </c>
      <c r="L4402" s="11">
        <v>0</v>
      </c>
      <c r="M4402" s="11">
        <v>0</v>
      </c>
    </row>
    <row r="4403" spans="1:13" x14ac:dyDescent="0.35">
      <c r="A4403" s="10" t="str">
        <f t="shared" si="145"/>
        <v>CONSUMO PER CAPITA (kg ó litros por individuo)Otras CervezasDE 35 A 49 AÑOS</v>
      </c>
      <c r="B4403" s="10">
        <v>0</v>
      </c>
      <c r="C4403" s="10">
        <v>0</v>
      </c>
      <c r="D4403" s="10" t="s">
        <v>38</v>
      </c>
      <c r="E4403" s="84">
        <v>1.3968859911732317E-2</v>
      </c>
      <c r="F4403" s="84">
        <v>8.1875890506498111E-3</v>
      </c>
      <c r="G4403" s="84">
        <v>1.419889249069072E-2</v>
      </c>
      <c r="H4403" s="11">
        <v>0</v>
      </c>
      <c r="I4403" s="11">
        <v>0</v>
      </c>
      <c r="J4403" s="11">
        <v>0</v>
      </c>
      <c r="K4403" s="11">
        <v>0</v>
      </c>
      <c r="L4403" s="11">
        <v>0</v>
      </c>
      <c r="M4403" s="11">
        <v>0</v>
      </c>
    </row>
    <row r="4404" spans="1:13" x14ac:dyDescent="0.35">
      <c r="A4404" s="10" t="str">
        <f t="shared" si="145"/>
        <v>CONSUMO PER CAPITA (kg ó litros por individuo)Otras CervezasDE 50 A 59 AÑOS</v>
      </c>
      <c r="B4404" s="10">
        <v>0</v>
      </c>
      <c r="C4404" s="10">
        <v>0</v>
      </c>
      <c r="D4404" s="10" t="s">
        <v>39</v>
      </c>
      <c r="E4404" s="84">
        <v>2.4838600537105869E-2</v>
      </c>
      <c r="F4404" s="84">
        <v>3.1196647853580253E-2</v>
      </c>
      <c r="G4404" s="84">
        <v>9.465702988468435E-3</v>
      </c>
      <c r="H4404" s="11">
        <v>0</v>
      </c>
      <c r="I4404" s="11">
        <v>0</v>
      </c>
      <c r="J4404" s="11">
        <v>0</v>
      </c>
      <c r="K4404" s="11">
        <v>0</v>
      </c>
      <c r="L4404" s="11">
        <v>0</v>
      </c>
      <c r="M4404" s="11">
        <v>0</v>
      </c>
    </row>
    <row r="4405" spans="1:13" x14ac:dyDescent="0.35">
      <c r="A4405" s="10" t="str">
        <f t="shared" si="145"/>
        <v>CONSUMO PER CAPITA (kg ó litros por individuo)Otras CervezasDE 60 A 75 AÑOS</v>
      </c>
      <c r="B4405" s="10">
        <v>0</v>
      </c>
      <c r="C4405" s="10">
        <v>0</v>
      </c>
      <c r="D4405" s="10" t="s">
        <v>40</v>
      </c>
      <c r="E4405" s="84">
        <v>8.892193956932859E-2</v>
      </c>
      <c r="F4405" s="84">
        <v>3.2410466053715711E-2</v>
      </c>
      <c r="G4405" s="84">
        <v>6.7879203847629993E-2</v>
      </c>
      <c r="H4405" s="11">
        <v>0</v>
      </c>
      <c r="I4405" s="11">
        <v>0</v>
      </c>
      <c r="J4405" s="11">
        <v>0</v>
      </c>
      <c r="K4405" s="11">
        <v>0</v>
      </c>
      <c r="L4405" s="11">
        <v>0</v>
      </c>
      <c r="M4405" s="11">
        <v>0</v>
      </c>
    </row>
    <row r="4406" spans="1:13" x14ac:dyDescent="0.35">
      <c r="A4406" s="10" t="str">
        <f t="shared" si="145"/>
        <v>CONSUMO PER CAPITA (kg ó litros por individuo)Otras CervezasNIVEL ALTO</v>
      </c>
      <c r="B4406" s="10">
        <v>0</v>
      </c>
      <c r="C4406" s="10">
        <v>0</v>
      </c>
      <c r="D4406" s="10" t="s">
        <v>203</v>
      </c>
      <c r="E4406" s="84">
        <v>4.5777991165008892E-2</v>
      </c>
      <c r="F4406" s="84">
        <v>1.1767391142048566E-2</v>
      </c>
      <c r="G4406" s="84">
        <v>1.1803946510172733E-2</v>
      </c>
      <c r="H4406" s="11">
        <v>0</v>
      </c>
      <c r="I4406" s="11">
        <v>0</v>
      </c>
      <c r="J4406" s="11">
        <v>0</v>
      </c>
      <c r="K4406" s="11">
        <v>0</v>
      </c>
      <c r="L4406" s="11">
        <v>0</v>
      </c>
      <c r="M4406" s="11">
        <v>0</v>
      </c>
    </row>
    <row r="4407" spans="1:13" x14ac:dyDescent="0.35">
      <c r="A4407" s="10" t="str">
        <f t="shared" si="145"/>
        <v>CONSUMO PER CAPITA (kg ó litros por individuo)Otras CervezasNIVEL MEDIO ALTO</v>
      </c>
      <c r="B4407" s="10">
        <v>0</v>
      </c>
      <c r="C4407" s="10">
        <v>0</v>
      </c>
      <c r="D4407" s="10" t="s">
        <v>204</v>
      </c>
      <c r="E4407" s="84">
        <v>3.4047649901648144E-2</v>
      </c>
      <c r="F4407" s="84">
        <v>2.5456362252856232E-2</v>
      </c>
      <c r="G4407" s="84">
        <v>8.7499792653927422E-3</v>
      </c>
      <c r="H4407" s="11">
        <v>0</v>
      </c>
      <c r="I4407" s="11">
        <v>0</v>
      </c>
      <c r="J4407" s="11">
        <v>0</v>
      </c>
      <c r="K4407" s="11">
        <v>0</v>
      </c>
      <c r="L4407" s="11">
        <v>0</v>
      </c>
      <c r="M4407" s="11">
        <v>0</v>
      </c>
    </row>
    <row r="4408" spans="1:13" x14ac:dyDescent="0.35">
      <c r="A4408" s="10" t="str">
        <f t="shared" si="145"/>
        <v>CONSUMO PER CAPITA (kg ó litros por individuo)Otras CervezasNIVEL MEDIO</v>
      </c>
      <c r="B4408" s="10">
        <v>0</v>
      </c>
      <c r="C4408" s="10">
        <v>0</v>
      </c>
      <c r="D4408" s="10" t="s">
        <v>205</v>
      </c>
      <c r="E4408" s="84">
        <v>5.6891188908274951E-2</v>
      </c>
      <c r="F4408" s="84">
        <v>2.7386156179260018E-2</v>
      </c>
      <c r="G4408" s="84">
        <v>1.9850759763393653E-2</v>
      </c>
      <c r="H4408" s="11">
        <v>0</v>
      </c>
      <c r="I4408" s="11">
        <v>0</v>
      </c>
      <c r="J4408" s="11">
        <v>0</v>
      </c>
      <c r="K4408" s="11">
        <v>0</v>
      </c>
      <c r="L4408" s="11">
        <v>0</v>
      </c>
      <c r="M4408" s="11">
        <v>0</v>
      </c>
    </row>
    <row r="4409" spans="1:13" x14ac:dyDescent="0.35">
      <c r="A4409" s="10" t="str">
        <f t="shared" si="145"/>
        <v>CONSUMO PER CAPITA (kg ó litros por individuo)Otras CervezasNIVEL MEDIO BAJO</v>
      </c>
      <c r="B4409" s="10">
        <v>0</v>
      </c>
      <c r="C4409" s="10">
        <v>0</v>
      </c>
      <c r="D4409" s="10" t="s">
        <v>206</v>
      </c>
      <c r="E4409" s="84">
        <v>9.4721361435629557E-3</v>
      </c>
      <c r="F4409" s="84">
        <v>9.8396746981513385E-3</v>
      </c>
      <c r="G4409" s="84">
        <v>4.5690617161558929E-2</v>
      </c>
      <c r="H4409" s="11">
        <v>0</v>
      </c>
      <c r="I4409" s="11">
        <v>0</v>
      </c>
      <c r="J4409" s="11">
        <v>0</v>
      </c>
      <c r="K4409" s="11">
        <v>0</v>
      </c>
      <c r="L4409" s="11">
        <v>0</v>
      </c>
      <c r="M4409" s="11">
        <v>0</v>
      </c>
    </row>
    <row r="4410" spans="1:13" x14ac:dyDescent="0.35">
      <c r="A4410" s="10" t="str">
        <f t="shared" si="145"/>
        <v>CONSUMO PER CAPITA (kg ó litros por individuo)Otras CervezasNIVEL BAJO</v>
      </c>
      <c r="B4410" s="10">
        <v>0</v>
      </c>
      <c r="C4410" s="10">
        <v>0</v>
      </c>
      <c r="D4410" s="10" t="s">
        <v>207</v>
      </c>
      <c r="E4410" s="84">
        <v>2.7754394707642262E-2</v>
      </c>
      <c r="F4410" s="84">
        <v>3.3070119109590269E-2</v>
      </c>
      <c r="G4410" s="84">
        <v>2.6140235110229212E-2</v>
      </c>
      <c r="H4410" s="11">
        <v>0</v>
      </c>
      <c r="I4410" s="11">
        <v>0</v>
      </c>
      <c r="J4410" s="11">
        <v>0</v>
      </c>
      <c r="K4410" s="11">
        <v>0</v>
      </c>
      <c r="L4410" s="11">
        <v>0</v>
      </c>
      <c r="M4410" s="11">
        <v>0</v>
      </c>
    </row>
    <row r="4411" spans="1:13" x14ac:dyDescent="0.35">
      <c r="A4411" s="10" t="str">
        <f t="shared" si="145"/>
        <v>CONSUMO PER CAPITA (kg ó litros por individuo)Otras CervezasHOMBRE</v>
      </c>
      <c r="B4411" s="10">
        <v>0</v>
      </c>
      <c r="C4411" s="10">
        <v>0</v>
      </c>
      <c r="D4411" s="10" t="s">
        <v>17</v>
      </c>
      <c r="E4411" s="84">
        <v>2.5606327385745926E-2</v>
      </c>
      <c r="F4411" s="84">
        <v>1.8438504256611463E-2</v>
      </c>
      <c r="G4411" s="84">
        <v>1.7958384151648396E-2</v>
      </c>
      <c r="H4411" s="11">
        <v>0</v>
      </c>
      <c r="I4411" s="11">
        <v>0</v>
      </c>
      <c r="J4411" s="11">
        <v>0</v>
      </c>
      <c r="K4411" s="11">
        <v>0</v>
      </c>
      <c r="L4411" s="11">
        <v>0</v>
      </c>
      <c r="M4411" s="11">
        <v>0</v>
      </c>
    </row>
    <row r="4412" spans="1:13" x14ac:dyDescent="0.35">
      <c r="A4412" s="10" t="str">
        <f t="shared" si="145"/>
        <v>CONSUMO PER CAPITA (kg ó litros por individuo)Otras CervezasMUJER</v>
      </c>
      <c r="B4412" s="10">
        <v>0</v>
      </c>
      <c r="C4412" s="10">
        <v>0</v>
      </c>
      <c r="D4412" s="10" t="s">
        <v>18</v>
      </c>
      <c r="E4412" s="84">
        <v>4.8816477082176103E-2</v>
      </c>
      <c r="F4412" s="84">
        <v>2.6047154777768852E-2</v>
      </c>
      <c r="G4412" s="84">
        <v>2.5429018923676969E-2</v>
      </c>
      <c r="H4412" s="11">
        <v>0</v>
      </c>
      <c r="I4412" s="11">
        <v>0</v>
      </c>
      <c r="J4412" s="11">
        <v>0</v>
      </c>
      <c r="K4412" s="11">
        <v>0</v>
      </c>
      <c r="L4412" s="11">
        <v>0</v>
      </c>
      <c r="M4412" s="11">
        <v>0</v>
      </c>
    </row>
    <row r="4413" spans="1:13" x14ac:dyDescent="0.35">
      <c r="A4413" s="10" t="str">
        <f>$B$3423&amp;$C$4413&amp;D4413</f>
        <v>CONSUMO PER CAPITA (kg ó litros por individuo)EspirituosasT.ESPAÑA</v>
      </c>
      <c r="B4413" s="10">
        <v>0</v>
      </c>
      <c r="C4413" s="10" t="s">
        <v>142</v>
      </c>
      <c r="D4413" s="10" t="s">
        <v>32</v>
      </c>
      <c r="E4413" s="84">
        <v>1.4247750545478566</v>
      </c>
      <c r="F4413" s="84">
        <v>1.2769399229474139</v>
      </c>
      <c r="G4413" s="84">
        <v>1.3172501565418628</v>
      </c>
      <c r="H4413" s="11">
        <v>0</v>
      </c>
      <c r="I4413" s="11">
        <v>0</v>
      </c>
      <c r="J4413" s="11">
        <v>0</v>
      </c>
      <c r="K4413" s="11">
        <v>0</v>
      </c>
      <c r="L4413" s="11">
        <v>0</v>
      </c>
      <c r="M4413" s="11">
        <v>0</v>
      </c>
    </row>
    <row r="4414" spans="1:13" x14ac:dyDescent="0.35">
      <c r="A4414" s="10" t="str">
        <f t="shared" ref="A4414:A4442" si="146">$B$3423&amp;$C$4413&amp;D4414</f>
        <v>CONSUMO PER CAPITA (kg ó litros por individuo)EspirituosasBCN AM</v>
      </c>
      <c r="B4414" s="10">
        <v>0</v>
      </c>
      <c r="C4414" s="10">
        <v>0</v>
      </c>
      <c r="D4414" s="10" t="s">
        <v>1</v>
      </c>
      <c r="E4414" s="84">
        <v>1.018215067196149</v>
      </c>
      <c r="F4414" s="84">
        <v>0.96017516911515499</v>
      </c>
      <c r="G4414" s="84">
        <v>1.1536673367548349</v>
      </c>
      <c r="H4414" s="11">
        <v>0</v>
      </c>
      <c r="I4414" s="11">
        <v>0</v>
      </c>
      <c r="J4414" s="11">
        <v>0</v>
      </c>
      <c r="K4414" s="11">
        <v>0</v>
      </c>
      <c r="L4414" s="11">
        <v>0</v>
      </c>
      <c r="M4414" s="11">
        <v>0</v>
      </c>
    </row>
    <row r="4415" spans="1:13" x14ac:dyDescent="0.35">
      <c r="A4415" s="10" t="str">
        <f t="shared" si="146"/>
        <v>CONSUMO PER CAPITA (kg ó litros por individuo)EspirituosasREST.CAT ARAGON</v>
      </c>
      <c r="B4415" s="10">
        <v>0</v>
      </c>
      <c r="C4415" s="10">
        <v>0</v>
      </c>
      <c r="D4415" s="10" t="s">
        <v>2</v>
      </c>
      <c r="E4415" s="84">
        <v>1.7441464822139754</v>
      </c>
      <c r="F4415" s="84">
        <v>1.5842093624780487</v>
      </c>
      <c r="G4415" s="84">
        <v>1.6562440094237194</v>
      </c>
      <c r="H4415" s="11">
        <v>0</v>
      </c>
      <c r="I4415" s="11">
        <v>0</v>
      </c>
      <c r="J4415" s="11">
        <v>0</v>
      </c>
      <c r="K4415" s="11">
        <v>0</v>
      </c>
      <c r="L4415" s="11">
        <v>0</v>
      </c>
      <c r="M4415" s="11">
        <v>0</v>
      </c>
    </row>
    <row r="4416" spans="1:13" x14ac:dyDescent="0.35">
      <c r="A4416" s="10" t="str">
        <f t="shared" si="146"/>
        <v>CONSUMO PER CAPITA (kg ó litros por individuo)EspirituosasLEVANTE</v>
      </c>
      <c r="B4416" s="10">
        <v>0</v>
      </c>
      <c r="C4416" s="10">
        <v>0</v>
      </c>
      <c r="D4416" s="10" t="s">
        <v>3</v>
      </c>
      <c r="E4416" s="84">
        <v>1.634090474004213</v>
      </c>
      <c r="F4416" s="84">
        <v>1.4596578817299275</v>
      </c>
      <c r="G4416" s="84">
        <v>1.4589212607861668</v>
      </c>
      <c r="H4416" s="11">
        <v>0</v>
      </c>
      <c r="I4416" s="11">
        <v>0</v>
      </c>
      <c r="J4416" s="11">
        <v>0</v>
      </c>
      <c r="K4416" s="11">
        <v>0</v>
      </c>
      <c r="L4416" s="11">
        <v>0</v>
      </c>
      <c r="M4416" s="11">
        <v>0</v>
      </c>
    </row>
    <row r="4417" spans="1:13" x14ac:dyDescent="0.35">
      <c r="A4417" s="10" t="str">
        <f t="shared" si="146"/>
        <v>CONSUMO PER CAPITA (kg ó litros por individuo)EspirituosasANDALUCIA</v>
      </c>
      <c r="B4417" s="10">
        <v>0</v>
      </c>
      <c r="C4417" s="10">
        <v>0</v>
      </c>
      <c r="D4417" s="10" t="s">
        <v>4</v>
      </c>
      <c r="E4417" s="84">
        <v>1.239137779173958</v>
      </c>
      <c r="F4417" s="84">
        <v>1.1063498913234402</v>
      </c>
      <c r="G4417" s="84">
        <v>1.1499349389505971</v>
      </c>
      <c r="H4417" s="11">
        <v>0</v>
      </c>
      <c r="I4417" s="11">
        <v>0</v>
      </c>
      <c r="J4417" s="11">
        <v>0</v>
      </c>
      <c r="K4417" s="11">
        <v>0</v>
      </c>
      <c r="L4417" s="11">
        <v>0</v>
      </c>
      <c r="M4417" s="11">
        <v>0</v>
      </c>
    </row>
    <row r="4418" spans="1:13" x14ac:dyDescent="0.35">
      <c r="A4418" s="10" t="str">
        <f t="shared" si="146"/>
        <v>CONSUMO PER CAPITA (kg ó litros por individuo)EspirituosasMDD AM</v>
      </c>
      <c r="B4418" s="10">
        <v>0</v>
      </c>
      <c r="C4418" s="10">
        <v>0</v>
      </c>
      <c r="D4418" s="10" t="s">
        <v>5</v>
      </c>
      <c r="E4418" s="84">
        <v>1.4661490517916951</v>
      </c>
      <c r="F4418" s="84">
        <v>1.3076227680261752</v>
      </c>
      <c r="G4418" s="84">
        <v>1.0905468779153882</v>
      </c>
      <c r="H4418" s="11">
        <v>0</v>
      </c>
      <c r="I4418" s="11">
        <v>0</v>
      </c>
      <c r="J4418" s="11">
        <v>0</v>
      </c>
      <c r="K4418" s="11">
        <v>0</v>
      </c>
      <c r="L4418" s="11">
        <v>0</v>
      </c>
      <c r="M4418" s="11">
        <v>0</v>
      </c>
    </row>
    <row r="4419" spans="1:13" x14ac:dyDescent="0.35">
      <c r="A4419" s="10" t="str">
        <f t="shared" si="146"/>
        <v>CONSUMO PER CAPITA (kg ó litros por individuo)EspirituosasRTO CENTRO</v>
      </c>
      <c r="B4419" s="10">
        <v>0</v>
      </c>
      <c r="C4419" s="10">
        <v>0</v>
      </c>
      <c r="D4419" s="10" t="s">
        <v>6</v>
      </c>
      <c r="E4419" s="84">
        <v>1.5357317285689729</v>
      </c>
      <c r="F4419" s="84">
        <v>1.2876570828800931</v>
      </c>
      <c r="G4419" s="84">
        <v>1.3010160574907872</v>
      </c>
      <c r="H4419" s="11">
        <v>0</v>
      </c>
      <c r="I4419" s="11">
        <v>0</v>
      </c>
      <c r="J4419" s="11">
        <v>0</v>
      </c>
      <c r="K4419" s="11">
        <v>0</v>
      </c>
      <c r="L4419" s="11">
        <v>0</v>
      </c>
      <c r="M4419" s="11">
        <v>0</v>
      </c>
    </row>
    <row r="4420" spans="1:13" x14ac:dyDescent="0.35">
      <c r="A4420" s="10" t="str">
        <f t="shared" si="146"/>
        <v>CONSUMO PER CAPITA (kg ó litros por individuo)EspirituosasNORTE-CENTRO</v>
      </c>
      <c r="B4420" s="10">
        <v>0</v>
      </c>
      <c r="C4420" s="10">
        <v>0</v>
      </c>
      <c r="D4420" s="10" t="s">
        <v>7</v>
      </c>
      <c r="E4420" s="84">
        <v>1.2442579258717437</v>
      </c>
      <c r="F4420" s="84">
        <v>1.2578981616385847</v>
      </c>
      <c r="G4420" s="84">
        <v>1.6792932761359876</v>
      </c>
      <c r="H4420" s="11">
        <v>0</v>
      </c>
      <c r="I4420" s="11">
        <v>0</v>
      </c>
      <c r="J4420" s="11">
        <v>0</v>
      </c>
      <c r="K4420" s="11">
        <v>0</v>
      </c>
      <c r="L4420" s="11">
        <v>0</v>
      </c>
      <c r="M4420" s="11">
        <v>0</v>
      </c>
    </row>
    <row r="4421" spans="1:13" x14ac:dyDescent="0.35">
      <c r="A4421" s="10" t="str">
        <f t="shared" si="146"/>
        <v>CONSUMO PER CAPITA (kg ó litros por individuo)EspirituosasNOROESTE</v>
      </c>
      <c r="B4421" s="10">
        <v>0</v>
      </c>
      <c r="C4421" s="10">
        <v>0</v>
      </c>
      <c r="D4421" s="10" t="s">
        <v>8</v>
      </c>
      <c r="E4421" s="84">
        <v>1.4637987897608613</v>
      </c>
      <c r="F4421" s="84">
        <v>1.1942551681284685</v>
      </c>
      <c r="G4421" s="84">
        <v>1.0925562279600749</v>
      </c>
      <c r="H4421" s="11">
        <v>0</v>
      </c>
      <c r="I4421" s="11">
        <v>0</v>
      </c>
      <c r="J4421" s="11">
        <v>0</v>
      </c>
      <c r="K4421" s="11">
        <v>0</v>
      </c>
      <c r="L4421" s="11">
        <v>0</v>
      </c>
      <c r="M4421" s="11">
        <v>0</v>
      </c>
    </row>
    <row r="4422" spans="1:13" x14ac:dyDescent="0.35">
      <c r="A4422" s="10" t="str">
        <f t="shared" si="146"/>
        <v>CONSUMO PER CAPITA (kg ó litros por individuo)Espirituosas&lt;2MIL</v>
      </c>
      <c r="B4422" s="10">
        <v>0</v>
      </c>
      <c r="C4422" s="10">
        <v>0</v>
      </c>
      <c r="D4422" s="10" t="s">
        <v>9</v>
      </c>
      <c r="E4422" s="84">
        <v>3.0866969864070053</v>
      </c>
      <c r="F4422" s="84">
        <v>2.3156058172653187</v>
      </c>
      <c r="G4422" s="84">
        <v>2.4394648076046672</v>
      </c>
      <c r="H4422" s="11">
        <v>0</v>
      </c>
      <c r="I4422" s="11">
        <v>0</v>
      </c>
      <c r="J4422" s="11">
        <v>0</v>
      </c>
      <c r="K4422" s="11">
        <v>0</v>
      </c>
      <c r="L4422" s="11">
        <v>0</v>
      </c>
      <c r="M4422" s="11">
        <v>0</v>
      </c>
    </row>
    <row r="4423" spans="1:13" x14ac:dyDescent="0.35">
      <c r="A4423" s="10" t="str">
        <f t="shared" si="146"/>
        <v>CONSUMO PER CAPITA (kg ó litros por individuo)Espirituosas2-5MIL</v>
      </c>
      <c r="B4423" s="10">
        <v>0</v>
      </c>
      <c r="C4423" s="10">
        <v>0</v>
      </c>
      <c r="D4423" s="10" t="s">
        <v>10</v>
      </c>
      <c r="E4423" s="84">
        <v>1.0011105789964163</v>
      </c>
      <c r="F4423" s="84">
        <v>0.74422852752917368</v>
      </c>
      <c r="G4423" s="84">
        <v>0.77113726189324117</v>
      </c>
      <c r="H4423" s="11">
        <v>0</v>
      </c>
      <c r="I4423" s="11">
        <v>0</v>
      </c>
      <c r="J4423" s="11">
        <v>0</v>
      </c>
      <c r="K4423" s="11">
        <v>0</v>
      </c>
      <c r="L4423" s="11">
        <v>0</v>
      </c>
      <c r="M4423" s="11">
        <v>0</v>
      </c>
    </row>
    <row r="4424" spans="1:13" x14ac:dyDescent="0.35">
      <c r="A4424" s="10" t="str">
        <f t="shared" si="146"/>
        <v>CONSUMO PER CAPITA (kg ó litros por individuo)Espirituosas5-10MIL</v>
      </c>
      <c r="B4424" s="10">
        <v>0</v>
      </c>
      <c r="C4424" s="10">
        <v>0</v>
      </c>
      <c r="D4424" s="10" t="s">
        <v>11</v>
      </c>
      <c r="E4424" s="84">
        <v>0.99650358247240622</v>
      </c>
      <c r="F4424" s="84">
        <v>0.97075196907697625</v>
      </c>
      <c r="G4424" s="84">
        <v>1.2322522774365805</v>
      </c>
      <c r="H4424" s="11">
        <v>0</v>
      </c>
      <c r="I4424" s="11">
        <v>0</v>
      </c>
      <c r="J4424" s="11">
        <v>0</v>
      </c>
      <c r="K4424" s="11">
        <v>0</v>
      </c>
      <c r="L4424" s="11">
        <v>0</v>
      </c>
      <c r="M4424" s="11">
        <v>0</v>
      </c>
    </row>
    <row r="4425" spans="1:13" x14ac:dyDescent="0.35">
      <c r="A4425" s="10" t="str">
        <f t="shared" si="146"/>
        <v>CONSUMO PER CAPITA (kg ó litros por individuo)Espirituosas10-30MIL</v>
      </c>
      <c r="B4425" s="10">
        <v>0</v>
      </c>
      <c r="C4425" s="10">
        <v>0</v>
      </c>
      <c r="D4425" s="10" t="s">
        <v>12</v>
      </c>
      <c r="E4425" s="84">
        <v>1.0813574432607524</v>
      </c>
      <c r="F4425" s="84">
        <v>1.0875885022681433</v>
      </c>
      <c r="G4425" s="84">
        <v>1.322060227631036</v>
      </c>
      <c r="H4425" s="11">
        <v>0</v>
      </c>
      <c r="I4425" s="11">
        <v>0</v>
      </c>
      <c r="J4425" s="11">
        <v>0</v>
      </c>
      <c r="K4425" s="11">
        <v>0</v>
      </c>
      <c r="L4425" s="11">
        <v>0</v>
      </c>
      <c r="M4425" s="11">
        <v>0</v>
      </c>
    </row>
    <row r="4426" spans="1:13" x14ac:dyDescent="0.35">
      <c r="A4426" s="10" t="str">
        <f t="shared" si="146"/>
        <v>CONSUMO PER CAPITA (kg ó litros por individuo)Espirituosas30-100MIL</v>
      </c>
      <c r="B4426" s="10">
        <v>0</v>
      </c>
      <c r="C4426" s="10">
        <v>0</v>
      </c>
      <c r="D4426" s="10" t="s">
        <v>13</v>
      </c>
      <c r="E4426" s="84">
        <v>1.5204313872387845</v>
      </c>
      <c r="F4426" s="84">
        <v>1.1961760476974024</v>
      </c>
      <c r="G4426" s="84">
        <v>1.2804023172818653</v>
      </c>
      <c r="H4426" s="11">
        <v>0</v>
      </c>
      <c r="I4426" s="11">
        <v>0</v>
      </c>
      <c r="J4426" s="11">
        <v>0</v>
      </c>
      <c r="K4426" s="11">
        <v>0</v>
      </c>
      <c r="L4426" s="11">
        <v>0</v>
      </c>
      <c r="M4426" s="11">
        <v>0</v>
      </c>
    </row>
    <row r="4427" spans="1:13" x14ac:dyDescent="0.35">
      <c r="A4427" s="10" t="str">
        <f t="shared" si="146"/>
        <v>CONSUMO PER CAPITA (kg ó litros por individuo)Espirituosas100-200MIL</v>
      </c>
      <c r="B4427" s="10">
        <v>0</v>
      </c>
      <c r="C4427" s="10">
        <v>0</v>
      </c>
      <c r="D4427" s="10" t="s">
        <v>14</v>
      </c>
      <c r="E4427" s="84">
        <v>1.2665418820084382</v>
      </c>
      <c r="F4427" s="84">
        <v>1.1089519499139353</v>
      </c>
      <c r="G4427" s="84">
        <v>1.1900795376498641</v>
      </c>
      <c r="H4427" s="11">
        <v>0</v>
      </c>
      <c r="I4427" s="11">
        <v>0</v>
      </c>
      <c r="J4427" s="11">
        <v>0</v>
      </c>
      <c r="K4427" s="11">
        <v>0</v>
      </c>
      <c r="L4427" s="11">
        <v>0</v>
      </c>
      <c r="M4427" s="11">
        <v>0</v>
      </c>
    </row>
    <row r="4428" spans="1:13" x14ac:dyDescent="0.35">
      <c r="A4428" s="10" t="str">
        <f t="shared" si="146"/>
        <v>CONSUMO PER CAPITA (kg ó litros por individuo)Espirituosas200-500MIL</v>
      </c>
      <c r="B4428" s="10">
        <v>0</v>
      </c>
      <c r="C4428" s="10">
        <v>0</v>
      </c>
      <c r="D4428" s="10" t="s">
        <v>15</v>
      </c>
      <c r="E4428" s="84">
        <v>1.5355601460894781</v>
      </c>
      <c r="F4428" s="84">
        <v>1.6785947358037907</v>
      </c>
      <c r="G4428" s="84">
        <v>1.4562835737520485</v>
      </c>
      <c r="H4428" s="11">
        <v>0</v>
      </c>
      <c r="I4428" s="11">
        <v>0</v>
      </c>
      <c r="J4428" s="11">
        <v>0</v>
      </c>
      <c r="K4428" s="11">
        <v>0</v>
      </c>
      <c r="L4428" s="11">
        <v>0</v>
      </c>
      <c r="M4428" s="11">
        <v>0</v>
      </c>
    </row>
    <row r="4429" spans="1:13" x14ac:dyDescent="0.35">
      <c r="A4429" s="10" t="str">
        <f t="shared" si="146"/>
        <v>CONSUMO PER CAPITA (kg ó litros por individuo)Espirituosas&gt;500MIL</v>
      </c>
      <c r="B4429" s="10">
        <v>0</v>
      </c>
      <c r="C4429" s="10">
        <v>0</v>
      </c>
      <c r="D4429" s="10" t="s">
        <v>16</v>
      </c>
      <c r="E4429" s="84">
        <v>1.4731137635593521</v>
      </c>
      <c r="F4429" s="84">
        <v>1.3633912211214114</v>
      </c>
      <c r="G4429" s="84">
        <v>1.199474953426299</v>
      </c>
      <c r="H4429" s="11">
        <v>0</v>
      </c>
      <c r="I4429" s="11">
        <v>0</v>
      </c>
      <c r="J4429" s="11">
        <v>0</v>
      </c>
      <c r="K4429" s="11">
        <v>0</v>
      </c>
      <c r="L4429" s="11">
        <v>0</v>
      </c>
      <c r="M4429" s="11">
        <v>0</v>
      </c>
    </row>
    <row r="4430" spans="1:13" x14ac:dyDescent="0.35">
      <c r="A4430" s="10" t="str">
        <f t="shared" si="146"/>
        <v>CONSUMO PER CAPITA (kg ó litros por individuo)EspirituosasDE 15 A 19 AÑOS</v>
      </c>
      <c r="B4430" s="10">
        <v>0</v>
      </c>
      <c r="C4430" s="10">
        <v>0</v>
      </c>
      <c r="D4430" s="10" t="s">
        <v>35</v>
      </c>
      <c r="E4430" s="84">
        <v>0.73148519101151921</v>
      </c>
      <c r="F4430" s="84">
        <v>0.30138503248909254</v>
      </c>
      <c r="G4430" s="84">
        <v>0.62620557430392987</v>
      </c>
      <c r="H4430" s="11">
        <v>0</v>
      </c>
      <c r="I4430" s="11">
        <v>0</v>
      </c>
      <c r="J4430" s="11">
        <v>0</v>
      </c>
      <c r="K4430" s="11">
        <v>0</v>
      </c>
      <c r="L4430" s="11">
        <v>0</v>
      </c>
      <c r="M4430" s="11">
        <v>0</v>
      </c>
    </row>
    <row r="4431" spans="1:13" x14ac:dyDescent="0.35">
      <c r="A4431" s="10" t="str">
        <f t="shared" si="146"/>
        <v>CONSUMO PER CAPITA (kg ó litros por individuo)EspirituosasDE 20 A 24 AÑOS</v>
      </c>
      <c r="B4431" s="10">
        <v>0</v>
      </c>
      <c r="C4431" s="10">
        <v>0</v>
      </c>
      <c r="D4431" s="10" t="s">
        <v>36</v>
      </c>
      <c r="E4431" s="84">
        <v>1.1314679105731091</v>
      </c>
      <c r="F4431" s="84">
        <v>1.1786408903308314</v>
      </c>
      <c r="G4431" s="84">
        <v>0.82570285475688188</v>
      </c>
      <c r="H4431" s="11">
        <v>0</v>
      </c>
      <c r="I4431" s="11">
        <v>0</v>
      </c>
      <c r="J4431" s="11">
        <v>0</v>
      </c>
      <c r="K4431" s="11">
        <v>0</v>
      </c>
      <c r="L4431" s="11">
        <v>0</v>
      </c>
      <c r="M4431" s="11">
        <v>0</v>
      </c>
    </row>
    <row r="4432" spans="1:13" x14ac:dyDescent="0.35">
      <c r="A4432" s="10" t="str">
        <f t="shared" si="146"/>
        <v>CONSUMO PER CAPITA (kg ó litros por individuo)EspirituosasDE 25 A 34 AÑOS</v>
      </c>
      <c r="B4432" s="10">
        <v>0</v>
      </c>
      <c r="C4432" s="10">
        <v>0</v>
      </c>
      <c r="D4432" s="10" t="s">
        <v>37</v>
      </c>
      <c r="E4432" s="84">
        <v>1.5070735827440824</v>
      </c>
      <c r="F4432" s="84">
        <v>1.4490551382039289</v>
      </c>
      <c r="G4432" s="84">
        <v>1.0511903745023903</v>
      </c>
      <c r="H4432" s="11">
        <v>0</v>
      </c>
      <c r="I4432" s="11">
        <v>0</v>
      </c>
      <c r="J4432" s="11">
        <v>0</v>
      </c>
      <c r="K4432" s="11">
        <v>0</v>
      </c>
      <c r="L4432" s="11">
        <v>0</v>
      </c>
      <c r="M4432" s="11">
        <v>0</v>
      </c>
    </row>
    <row r="4433" spans="1:13" x14ac:dyDescent="0.35">
      <c r="A4433" s="10" t="str">
        <f t="shared" si="146"/>
        <v>CONSUMO PER CAPITA (kg ó litros por individuo)EspirituosasDE 35 A 49 AÑOS</v>
      </c>
      <c r="B4433" s="10">
        <v>0</v>
      </c>
      <c r="C4433" s="10">
        <v>0</v>
      </c>
      <c r="D4433" s="10" t="s">
        <v>38</v>
      </c>
      <c r="E4433" s="84">
        <v>0.98209045783389814</v>
      </c>
      <c r="F4433" s="84">
        <v>0.96147858967919708</v>
      </c>
      <c r="G4433" s="84">
        <v>0.9125123172077052</v>
      </c>
      <c r="H4433" s="11">
        <v>0</v>
      </c>
      <c r="I4433" s="11">
        <v>0</v>
      </c>
      <c r="J4433" s="11">
        <v>0</v>
      </c>
      <c r="K4433" s="11">
        <v>0</v>
      </c>
      <c r="L4433" s="11">
        <v>0</v>
      </c>
      <c r="M4433" s="11">
        <v>0</v>
      </c>
    </row>
    <row r="4434" spans="1:13" x14ac:dyDescent="0.35">
      <c r="A4434" s="10" t="str">
        <f t="shared" si="146"/>
        <v>CONSUMO PER CAPITA (kg ó litros por individuo)EspirituosasDE 50 A 59 AÑOS</v>
      </c>
      <c r="B4434" s="10">
        <v>0</v>
      </c>
      <c r="C4434" s="10">
        <v>0</v>
      </c>
      <c r="D4434" s="10" t="s">
        <v>39</v>
      </c>
      <c r="E4434" s="84">
        <v>1.7747362329492291</v>
      </c>
      <c r="F4434" s="84">
        <v>1.6726713909636506</v>
      </c>
      <c r="G4434" s="84">
        <v>1.4348639501273504</v>
      </c>
      <c r="H4434" s="11">
        <v>0</v>
      </c>
      <c r="I4434" s="11">
        <v>0</v>
      </c>
      <c r="J4434" s="11">
        <v>0</v>
      </c>
      <c r="K4434" s="11">
        <v>0</v>
      </c>
      <c r="L4434" s="11">
        <v>0</v>
      </c>
      <c r="M4434" s="11">
        <v>0</v>
      </c>
    </row>
    <row r="4435" spans="1:13" x14ac:dyDescent="0.35">
      <c r="A4435" s="10" t="str">
        <f t="shared" si="146"/>
        <v>CONSUMO PER CAPITA (kg ó litros por individuo)EspirituosasDE 60 A 75 AÑOS</v>
      </c>
      <c r="B4435" s="10">
        <v>0</v>
      </c>
      <c r="C4435" s="10">
        <v>0</v>
      </c>
      <c r="D4435" s="10" t="s">
        <v>40</v>
      </c>
      <c r="E4435" s="84">
        <v>1.9510466684911798</v>
      </c>
      <c r="F4435" s="84">
        <v>1.5563167208908095</v>
      </c>
      <c r="G4435" s="84">
        <v>2.2464301194528065</v>
      </c>
      <c r="H4435" s="11">
        <v>0</v>
      </c>
      <c r="I4435" s="11">
        <v>0</v>
      </c>
      <c r="J4435" s="11">
        <v>0</v>
      </c>
      <c r="K4435" s="11">
        <v>0</v>
      </c>
      <c r="L4435" s="11">
        <v>0</v>
      </c>
      <c r="M4435" s="11">
        <v>0</v>
      </c>
    </row>
    <row r="4436" spans="1:13" x14ac:dyDescent="0.35">
      <c r="A4436" s="10" t="str">
        <f t="shared" si="146"/>
        <v>CONSUMO PER CAPITA (kg ó litros por individuo)EspirituosasNIVEL ALTO</v>
      </c>
      <c r="B4436" s="10">
        <v>0</v>
      </c>
      <c r="C4436" s="10">
        <v>0</v>
      </c>
      <c r="D4436" s="10" t="s">
        <v>203</v>
      </c>
      <c r="E4436" s="84">
        <v>1.1445789413450724</v>
      </c>
      <c r="F4436" s="84">
        <v>1.1146795666195675</v>
      </c>
      <c r="G4436" s="84">
        <v>1.2637441038831294</v>
      </c>
      <c r="H4436" s="11">
        <v>0</v>
      </c>
      <c r="I4436" s="11">
        <v>0</v>
      </c>
      <c r="J4436" s="11">
        <v>0</v>
      </c>
      <c r="K4436" s="11">
        <v>0</v>
      </c>
      <c r="L4436" s="11">
        <v>0</v>
      </c>
      <c r="M4436" s="11">
        <v>0</v>
      </c>
    </row>
    <row r="4437" spans="1:13" x14ac:dyDescent="0.35">
      <c r="A4437" s="10" t="str">
        <f t="shared" si="146"/>
        <v>CONSUMO PER CAPITA (kg ó litros por individuo)EspirituosasNIVEL MEDIO ALTO</v>
      </c>
      <c r="B4437" s="10">
        <v>0</v>
      </c>
      <c r="C4437" s="10">
        <v>0</v>
      </c>
      <c r="D4437" s="10" t="s">
        <v>204</v>
      </c>
      <c r="E4437" s="84">
        <v>1.166719881328786</v>
      </c>
      <c r="F4437" s="84">
        <v>1.0882590438440407</v>
      </c>
      <c r="G4437" s="84">
        <v>1.1036848167994204</v>
      </c>
      <c r="H4437" s="11">
        <v>0</v>
      </c>
      <c r="I4437" s="11">
        <v>0</v>
      </c>
      <c r="J4437" s="11">
        <v>0</v>
      </c>
      <c r="K4437" s="11">
        <v>0</v>
      </c>
      <c r="L4437" s="11">
        <v>0</v>
      </c>
      <c r="M4437" s="11">
        <v>0</v>
      </c>
    </row>
    <row r="4438" spans="1:13" x14ac:dyDescent="0.35">
      <c r="A4438" s="10" t="str">
        <f t="shared" si="146"/>
        <v>CONSUMO PER CAPITA (kg ó litros por individuo)EspirituosasNIVEL MEDIO</v>
      </c>
      <c r="B4438" s="10">
        <v>0</v>
      </c>
      <c r="C4438" s="10">
        <v>0</v>
      </c>
      <c r="D4438" s="10" t="s">
        <v>205</v>
      </c>
      <c r="E4438" s="84">
        <v>1.6520539447072717</v>
      </c>
      <c r="F4438" s="84">
        <v>1.3635326336996811</v>
      </c>
      <c r="G4438" s="84">
        <v>1.4451157955603025</v>
      </c>
      <c r="H4438" s="11">
        <v>0</v>
      </c>
      <c r="I4438" s="11">
        <v>0</v>
      </c>
      <c r="J4438" s="11">
        <v>0</v>
      </c>
      <c r="K4438" s="11">
        <v>0</v>
      </c>
      <c r="L4438" s="11">
        <v>0</v>
      </c>
      <c r="M4438" s="11">
        <v>0</v>
      </c>
    </row>
    <row r="4439" spans="1:13" x14ac:dyDescent="0.35">
      <c r="A4439" s="10" t="str">
        <f t="shared" si="146"/>
        <v>CONSUMO PER CAPITA (kg ó litros por individuo)EspirituosasNIVEL MEDIO BAJO</v>
      </c>
      <c r="B4439" s="10">
        <v>0</v>
      </c>
      <c r="C4439" s="10">
        <v>0</v>
      </c>
      <c r="D4439" s="10" t="s">
        <v>206</v>
      </c>
      <c r="E4439" s="84">
        <v>1.277445450712726</v>
      </c>
      <c r="F4439" s="84">
        <v>1.1559710916901771</v>
      </c>
      <c r="G4439" s="84">
        <v>1.2666820207961285</v>
      </c>
      <c r="H4439" s="11">
        <v>0</v>
      </c>
      <c r="I4439" s="11">
        <v>0</v>
      </c>
      <c r="J4439" s="11">
        <v>0</v>
      </c>
      <c r="K4439" s="11">
        <v>0</v>
      </c>
      <c r="L4439" s="11">
        <v>0</v>
      </c>
      <c r="M4439" s="11">
        <v>0</v>
      </c>
    </row>
    <row r="4440" spans="1:13" x14ac:dyDescent="0.35">
      <c r="A4440" s="10" t="str">
        <f t="shared" si="146"/>
        <v>CONSUMO PER CAPITA (kg ó litros por individuo)EspirituosasNIVEL BAJO</v>
      </c>
      <c r="B4440" s="10">
        <v>0</v>
      </c>
      <c r="C4440" s="10">
        <v>0</v>
      </c>
      <c r="D4440" s="10" t="s">
        <v>207</v>
      </c>
      <c r="E4440" s="84">
        <v>1.7202130406773894</v>
      </c>
      <c r="F4440" s="84">
        <v>1.5465330483103232</v>
      </c>
      <c r="G4440" s="84">
        <v>1.4126805607238881</v>
      </c>
      <c r="H4440" s="10">
        <v>0</v>
      </c>
      <c r="I4440" s="10">
        <v>0</v>
      </c>
      <c r="J4440" s="10">
        <v>0</v>
      </c>
      <c r="K4440" s="10">
        <v>0</v>
      </c>
      <c r="L4440" s="10">
        <v>0</v>
      </c>
      <c r="M4440" s="10">
        <v>0</v>
      </c>
    </row>
    <row r="4441" spans="1:13" x14ac:dyDescent="0.35">
      <c r="A4441" s="10" t="str">
        <f t="shared" si="146"/>
        <v>CONSUMO PER CAPITA (kg ó litros por individuo)EspirituosasHOMBRE</v>
      </c>
      <c r="B4441" s="10">
        <v>0</v>
      </c>
      <c r="C4441" s="10">
        <v>0</v>
      </c>
      <c r="D4441" s="10" t="s">
        <v>17</v>
      </c>
      <c r="E4441" s="84">
        <v>1.4492589223507992</v>
      </c>
      <c r="F4441" s="84">
        <v>1.3245170972631792</v>
      </c>
      <c r="G4441" s="84">
        <v>1.4480476488749303</v>
      </c>
      <c r="H4441" s="10">
        <v>0</v>
      </c>
      <c r="I4441" s="10">
        <v>0</v>
      </c>
      <c r="J4441" s="10">
        <v>0</v>
      </c>
      <c r="K4441" s="10">
        <v>0</v>
      </c>
      <c r="L4441" s="10">
        <v>0</v>
      </c>
      <c r="M4441" s="10">
        <v>0</v>
      </c>
    </row>
    <row r="4442" spans="1:13" x14ac:dyDescent="0.35">
      <c r="A4442" s="10" t="str">
        <f t="shared" si="146"/>
        <v>CONSUMO PER CAPITA (kg ó litros por individuo)EspirituosasMUJER</v>
      </c>
      <c r="B4442" s="10">
        <v>0</v>
      </c>
      <c r="C4442" s="10">
        <v>0</v>
      </c>
      <c r="D4442" s="10" t="s">
        <v>18</v>
      </c>
      <c r="E4442" s="84">
        <v>1.4005443032246767</v>
      </c>
      <c r="F4442" s="84">
        <v>1.2299295486342572</v>
      </c>
      <c r="G4442" s="84">
        <v>1.1881308338122105</v>
      </c>
      <c r="H4442" s="10">
        <v>0</v>
      </c>
      <c r="I4442" s="10">
        <v>0</v>
      </c>
      <c r="J4442" s="10">
        <v>0</v>
      </c>
      <c r="K4442" s="10">
        <v>0</v>
      </c>
      <c r="L4442" s="10">
        <v>0</v>
      </c>
      <c r="M4442" s="10">
        <v>0</v>
      </c>
    </row>
    <row r="4443" spans="1:13" x14ac:dyDescent="0.35">
      <c r="A4443" s="10" t="str">
        <f>$B$3423&amp;$C$4443&amp;D4443</f>
        <v>CONSUMO PER CAPITA (kg ó litros por individuo)WhiskyT.ESPAÑA</v>
      </c>
      <c r="B4443" s="10">
        <v>0</v>
      </c>
      <c r="C4443" s="10" t="s">
        <v>143</v>
      </c>
      <c r="D4443" s="10" t="s">
        <v>32</v>
      </c>
      <c r="E4443" s="84">
        <v>0.13137039770133496</v>
      </c>
      <c r="F4443" s="84">
        <v>0.10676548615634793</v>
      </c>
      <c r="G4443" s="84">
        <v>0.10357682250563015</v>
      </c>
      <c r="H4443" s="10">
        <v>0</v>
      </c>
      <c r="I4443" s="10">
        <v>0</v>
      </c>
      <c r="J4443" s="10">
        <v>0</v>
      </c>
      <c r="K4443" s="10">
        <v>0</v>
      </c>
      <c r="L4443" s="10">
        <v>0</v>
      </c>
      <c r="M4443" s="10">
        <v>0</v>
      </c>
    </row>
    <row r="4444" spans="1:13" x14ac:dyDescent="0.35">
      <c r="A4444" s="10" t="str">
        <f t="shared" ref="A4444:A4472" si="147">$B$3423&amp;$C$4443&amp;D4444</f>
        <v>CONSUMO PER CAPITA (kg ó litros por individuo)WhiskyBCN AM</v>
      </c>
      <c r="B4444" s="10">
        <v>0</v>
      </c>
      <c r="C4444" s="10">
        <v>0</v>
      </c>
      <c r="D4444" s="10" t="s">
        <v>1</v>
      </c>
      <c r="E4444" s="84">
        <v>0.10121325354777684</v>
      </c>
      <c r="F4444" s="84">
        <v>7.823112041831852E-2</v>
      </c>
      <c r="G4444" s="84">
        <v>4.1973831606017163E-2</v>
      </c>
      <c r="H4444" s="10">
        <v>0</v>
      </c>
      <c r="I4444" s="10">
        <v>0</v>
      </c>
      <c r="J4444" s="10">
        <v>0</v>
      </c>
      <c r="K4444" s="10">
        <v>0</v>
      </c>
      <c r="L4444" s="10">
        <v>0</v>
      </c>
      <c r="M4444" s="10">
        <v>0</v>
      </c>
    </row>
    <row r="4445" spans="1:13" x14ac:dyDescent="0.35">
      <c r="A4445" s="10" t="str">
        <f t="shared" si="147"/>
        <v>CONSUMO PER CAPITA (kg ó litros por individuo)WhiskyREST.CAT ARAGON</v>
      </c>
      <c r="B4445" s="10">
        <v>0</v>
      </c>
      <c r="C4445" s="10">
        <v>0</v>
      </c>
      <c r="D4445" s="10" t="s">
        <v>2</v>
      </c>
      <c r="E4445" s="84">
        <v>7.737110770583519E-2</v>
      </c>
      <c r="F4445" s="84">
        <v>8.8717471233263359E-2</v>
      </c>
      <c r="G4445" s="84">
        <v>9.9790970376967852E-2</v>
      </c>
      <c r="H4445" s="10">
        <v>0</v>
      </c>
      <c r="I4445" s="10">
        <v>0</v>
      </c>
      <c r="J4445" s="10">
        <v>0</v>
      </c>
      <c r="K4445" s="10">
        <v>0</v>
      </c>
      <c r="L4445" s="10">
        <v>0</v>
      </c>
      <c r="M4445" s="10">
        <v>0</v>
      </c>
    </row>
    <row r="4446" spans="1:13" x14ac:dyDescent="0.35">
      <c r="A4446" s="10" t="str">
        <f t="shared" si="147"/>
        <v>CONSUMO PER CAPITA (kg ó litros por individuo)WhiskyLEVANTE</v>
      </c>
      <c r="B4446" s="10">
        <v>0</v>
      </c>
      <c r="C4446" s="10">
        <v>0</v>
      </c>
      <c r="D4446" s="10" t="s">
        <v>3</v>
      </c>
      <c r="E4446" s="84">
        <v>0.15032450772607861</v>
      </c>
      <c r="F4446" s="84">
        <v>0.12630821916946061</v>
      </c>
      <c r="G4446" s="84">
        <v>0.15424669847941044</v>
      </c>
      <c r="H4446" s="10">
        <v>0</v>
      </c>
      <c r="I4446" s="10">
        <v>0</v>
      </c>
      <c r="J4446" s="10">
        <v>0</v>
      </c>
      <c r="K4446" s="10">
        <v>0</v>
      </c>
      <c r="L4446" s="10">
        <v>0</v>
      </c>
      <c r="M4446" s="10">
        <v>0</v>
      </c>
    </row>
    <row r="4447" spans="1:13" x14ac:dyDescent="0.35">
      <c r="A4447" s="10" t="str">
        <f t="shared" si="147"/>
        <v>CONSUMO PER CAPITA (kg ó litros por individuo)WhiskyANDALUCIA</v>
      </c>
      <c r="B4447" s="10">
        <v>0</v>
      </c>
      <c r="C4447" s="10">
        <v>0</v>
      </c>
      <c r="D4447" s="10" t="s">
        <v>4</v>
      </c>
      <c r="E4447" s="84">
        <v>8.1589269548027393E-2</v>
      </c>
      <c r="F4447" s="84">
        <v>8.8552297328144527E-2</v>
      </c>
      <c r="G4447" s="84">
        <v>9.2946706472698107E-2</v>
      </c>
      <c r="H4447" s="10">
        <v>0</v>
      </c>
      <c r="I4447" s="10">
        <v>0</v>
      </c>
      <c r="J4447" s="10">
        <v>0</v>
      </c>
      <c r="K4447" s="10">
        <v>0</v>
      </c>
      <c r="L4447" s="10">
        <v>0</v>
      </c>
      <c r="M4447" s="10">
        <v>0</v>
      </c>
    </row>
    <row r="4448" spans="1:13" x14ac:dyDescent="0.35">
      <c r="A4448" s="10" t="str">
        <f t="shared" si="147"/>
        <v>CONSUMO PER CAPITA (kg ó litros por individuo)WhiskyMDD AM</v>
      </c>
      <c r="B4448" s="10">
        <v>0</v>
      </c>
      <c r="C4448" s="10">
        <v>0</v>
      </c>
      <c r="D4448" s="10" t="s">
        <v>5</v>
      </c>
      <c r="E4448" s="84">
        <v>0.27421481315575413</v>
      </c>
      <c r="F4448" s="84">
        <v>0.13136515607011059</v>
      </c>
      <c r="G4448" s="84">
        <v>9.5869608882468885E-2</v>
      </c>
      <c r="H4448" s="10">
        <v>0</v>
      </c>
      <c r="I4448" s="10">
        <v>0</v>
      </c>
      <c r="J4448" s="10">
        <v>0</v>
      </c>
      <c r="K4448" s="10">
        <v>0</v>
      </c>
      <c r="L4448" s="10">
        <v>0</v>
      </c>
      <c r="M4448" s="10">
        <v>0</v>
      </c>
    </row>
    <row r="4449" spans="1:13" x14ac:dyDescent="0.35">
      <c r="A4449" s="10" t="str">
        <f t="shared" si="147"/>
        <v>CONSUMO PER CAPITA (kg ó litros por individuo)WhiskyRTO CENTRO</v>
      </c>
      <c r="B4449" s="10">
        <v>0</v>
      </c>
      <c r="C4449" s="10">
        <v>0</v>
      </c>
      <c r="D4449" s="10" t="s">
        <v>6</v>
      </c>
      <c r="E4449" s="84">
        <v>0.26679632915564316</v>
      </c>
      <c r="F4449" s="84">
        <v>0.23355980131671264</v>
      </c>
      <c r="G4449" s="84">
        <v>0.21556713747964643</v>
      </c>
      <c r="H4449" s="10">
        <v>0</v>
      </c>
      <c r="I4449" s="10">
        <v>0</v>
      </c>
      <c r="J4449" s="10">
        <v>0</v>
      </c>
      <c r="K4449" s="10">
        <v>0</v>
      </c>
      <c r="L4449" s="10">
        <v>0</v>
      </c>
      <c r="M4449" s="10">
        <v>0</v>
      </c>
    </row>
    <row r="4450" spans="1:13" x14ac:dyDescent="0.35">
      <c r="A4450" s="10" t="str">
        <f t="shared" si="147"/>
        <v>CONSUMO PER CAPITA (kg ó litros por individuo)WhiskyNORTE-CENTRO</v>
      </c>
      <c r="B4450" s="10">
        <v>0</v>
      </c>
      <c r="C4450" s="10">
        <v>0</v>
      </c>
      <c r="D4450" s="10" t="s">
        <v>7</v>
      </c>
      <c r="E4450" s="84">
        <v>5.2677393983691832E-2</v>
      </c>
      <c r="F4450" s="84">
        <v>4.053234985763312E-2</v>
      </c>
      <c r="G4450" s="84">
        <v>5.1059295662904298E-2</v>
      </c>
      <c r="H4450" s="10">
        <v>0</v>
      </c>
      <c r="I4450" s="10">
        <v>0</v>
      </c>
      <c r="J4450" s="10">
        <v>0</v>
      </c>
      <c r="K4450" s="10">
        <v>0</v>
      </c>
      <c r="L4450" s="10">
        <v>0</v>
      </c>
      <c r="M4450" s="10">
        <v>0</v>
      </c>
    </row>
    <row r="4451" spans="1:13" x14ac:dyDescent="0.35">
      <c r="A4451" s="10" t="str">
        <f t="shared" si="147"/>
        <v>CONSUMO PER CAPITA (kg ó litros por individuo)WhiskyNOROESTE</v>
      </c>
      <c r="B4451" s="10">
        <v>0</v>
      </c>
      <c r="C4451" s="10">
        <v>0</v>
      </c>
      <c r="D4451" s="10" t="s">
        <v>8</v>
      </c>
      <c r="E4451" s="84">
        <v>5.0166148149388447E-2</v>
      </c>
      <c r="F4451" s="84">
        <v>6.7620482498932183E-2</v>
      </c>
      <c r="G4451" s="84">
        <v>5.3356809794387727E-2</v>
      </c>
      <c r="H4451" s="10">
        <v>0</v>
      </c>
      <c r="I4451" s="10">
        <v>0</v>
      </c>
      <c r="J4451" s="10">
        <v>0</v>
      </c>
      <c r="K4451" s="10">
        <v>0</v>
      </c>
      <c r="L4451" s="10">
        <v>0</v>
      </c>
      <c r="M4451" s="10">
        <v>0</v>
      </c>
    </row>
    <row r="4452" spans="1:13" x14ac:dyDescent="0.35">
      <c r="A4452" s="10" t="str">
        <f t="shared" si="147"/>
        <v>CONSUMO PER CAPITA (kg ó litros por individuo)Whisky&lt;2MIL</v>
      </c>
      <c r="B4452" s="10">
        <v>0</v>
      </c>
      <c r="C4452" s="10">
        <v>0</v>
      </c>
      <c r="D4452" s="10" t="s">
        <v>9</v>
      </c>
      <c r="E4452" s="84">
        <v>4.0878955988335089E-2</v>
      </c>
      <c r="F4452" s="84">
        <v>6.7096376062225752E-2</v>
      </c>
      <c r="G4452" s="84">
        <v>7.8792902383037697E-2</v>
      </c>
      <c r="H4452" s="10">
        <v>0</v>
      </c>
      <c r="I4452" s="10">
        <v>0</v>
      </c>
      <c r="J4452" s="10">
        <v>0</v>
      </c>
      <c r="K4452" s="10">
        <v>0</v>
      </c>
      <c r="L4452" s="10">
        <v>0</v>
      </c>
      <c r="M4452" s="10">
        <v>0</v>
      </c>
    </row>
    <row r="4453" spans="1:13" x14ac:dyDescent="0.35">
      <c r="A4453" s="10" t="str">
        <f t="shared" si="147"/>
        <v>CONSUMO PER CAPITA (kg ó litros por individuo)Whisky2-5MIL</v>
      </c>
      <c r="B4453" s="10">
        <v>0</v>
      </c>
      <c r="C4453" s="10">
        <v>0</v>
      </c>
      <c r="D4453" s="10" t="s">
        <v>10</v>
      </c>
      <c r="E4453" s="84">
        <v>0.11833809415018097</v>
      </c>
      <c r="F4453" s="84">
        <v>7.8405127297645955E-2</v>
      </c>
      <c r="G4453" s="84">
        <v>4.868831437868628E-2</v>
      </c>
      <c r="H4453" s="10">
        <v>0</v>
      </c>
      <c r="I4453" s="10">
        <v>0</v>
      </c>
      <c r="J4453" s="10">
        <v>0</v>
      </c>
      <c r="K4453" s="10">
        <v>0</v>
      </c>
      <c r="L4453" s="10">
        <v>0</v>
      </c>
      <c r="M4453" s="10">
        <v>0</v>
      </c>
    </row>
    <row r="4454" spans="1:13" x14ac:dyDescent="0.35">
      <c r="A4454" s="10" t="str">
        <f t="shared" si="147"/>
        <v>CONSUMO PER CAPITA (kg ó litros por individuo)Whisky5-10MIL</v>
      </c>
      <c r="B4454" s="10">
        <v>0</v>
      </c>
      <c r="C4454" s="10">
        <v>0</v>
      </c>
      <c r="D4454" s="10" t="s">
        <v>11</v>
      </c>
      <c r="E4454" s="84">
        <v>5.1143375239164991E-2</v>
      </c>
      <c r="F4454" s="84">
        <v>6.3258731141886834E-2</v>
      </c>
      <c r="G4454" s="84">
        <v>3.8767918430074155E-2</v>
      </c>
      <c r="H4454" s="10">
        <v>0</v>
      </c>
      <c r="I4454" s="10">
        <v>0</v>
      </c>
      <c r="J4454" s="10">
        <v>0</v>
      </c>
      <c r="K4454" s="10">
        <v>0</v>
      </c>
      <c r="L4454" s="10">
        <v>0</v>
      </c>
      <c r="M4454" s="10">
        <v>0</v>
      </c>
    </row>
    <row r="4455" spans="1:13" x14ac:dyDescent="0.35">
      <c r="A4455" s="10" t="str">
        <f t="shared" si="147"/>
        <v>CONSUMO PER CAPITA (kg ó litros por individuo)Whisky10-30MIL</v>
      </c>
      <c r="B4455" s="10">
        <v>0</v>
      </c>
      <c r="C4455" s="10">
        <v>0</v>
      </c>
      <c r="D4455" s="10" t="s">
        <v>12</v>
      </c>
      <c r="E4455" s="84">
        <v>6.969089614334939E-2</v>
      </c>
      <c r="F4455" s="84">
        <v>9.5628452581269133E-2</v>
      </c>
      <c r="G4455" s="84">
        <v>0.10346867538560239</v>
      </c>
      <c r="H4455" s="10">
        <v>0</v>
      </c>
      <c r="I4455" s="10">
        <v>0</v>
      </c>
      <c r="J4455" s="10">
        <v>0</v>
      </c>
      <c r="K4455" s="10">
        <v>0</v>
      </c>
      <c r="L4455" s="10">
        <v>0</v>
      </c>
      <c r="M4455" s="10">
        <v>0</v>
      </c>
    </row>
    <row r="4456" spans="1:13" x14ac:dyDescent="0.35">
      <c r="A4456" s="10" t="str">
        <f t="shared" si="147"/>
        <v>CONSUMO PER CAPITA (kg ó litros por individuo)Whisky30-100MIL</v>
      </c>
      <c r="B4456" s="10">
        <v>0</v>
      </c>
      <c r="C4456" s="10">
        <v>0</v>
      </c>
      <c r="D4456" s="10" t="s">
        <v>13</v>
      </c>
      <c r="E4456" s="84">
        <v>0.10716842622046793</v>
      </c>
      <c r="F4456" s="84">
        <v>0.1025920044987346</v>
      </c>
      <c r="G4456" s="84">
        <v>0.12232564844653918</v>
      </c>
      <c r="H4456" s="10">
        <v>0</v>
      </c>
      <c r="I4456" s="10">
        <v>0</v>
      </c>
      <c r="J4456" s="10">
        <v>0</v>
      </c>
      <c r="K4456" s="10">
        <v>0</v>
      </c>
      <c r="L4456" s="10">
        <v>0</v>
      </c>
      <c r="M4456" s="10">
        <v>0</v>
      </c>
    </row>
    <row r="4457" spans="1:13" x14ac:dyDescent="0.35">
      <c r="A4457" s="10" t="str">
        <f t="shared" si="147"/>
        <v>CONSUMO PER CAPITA (kg ó litros por individuo)Whisky100-200MIL</v>
      </c>
      <c r="B4457" s="10">
        <v>0</v>
      </c>
      <c r="C4457" s="10">
        <v>0</v>
      </c>
      <c r="D4457" s="10" t="s">
        <v>14</v>
      </c>
      <c r="E4457" s="84">
        <v>5.9417674677685002E-2</v>
      </c>
      <c r="F4457" s="84">
        <v>3.8022640675392856E-2</v>
      </c>
      <c r="G4457" s="84">
        <v>3.6371562342788814E-2</v>
      </c>
      <c r="H4457" s="10">
        <v>0</v>
      </c>
      <c r="I4457" s="10">
        <v>0</v>
      </c>
      <c r="J4457" s="10">
        <v>0</v>
      </c>
      <c r="K4457" s="10">
        <v>0</v>
      </c>
      <c r="L4457" s="10">
        <v>0</v>
      </c>
      <c r="M4457" s="10">
        <v>0</v>
      </c>
    </row>
    <row r="4458" spans="1:13" x14ac:dyDescent="0.35">
      <c r="A4458" s="10" t="str">
        <f t="shared" si="147"/>
        <v>CONSUMO PER CAPITA (kg ó litros por individuo)Whisky200-500MIL</v>
      </c>
      <c r="B4458" s="10">
        <v>0</v>
      </c>
      <c r="C4458" s="10">
        <v>0</v>
      </c>
      <c r="D4458" s="10" t="s">
        <v>15</v>
      </c>
      <c r="E4458" s="84">
        <v>0.23014621738352739</v>
      </c>
      <c r="F4458" s="84">
        <v>0.1741446257782783</v>
      </c>
      <c r="G4458" s="84">
        <v>0.20253988900522807</v>
      </c>
      <c r="H4458" s="10">
        <v>0</v>
      </c>
      <c r="I4458" s="10">
        <v>0</v>
      </c>
      <c r="J4458" s="10">
        <v>0</v>
      </c>
      <c r="K4458" s="10">
        <v>0</v>
      </c>
      <c r="L4458" s="10">
        <v>0</v>
      </c>
      <c r="M4458" s="10">
        <v>0</v>
      </c>
    </row>
    <row r="4459" spans="1:13" x14ac:dyDescent="0.35">
      <c r="A4459" s="10" t="str">
        <f t="shared" si="147"/>
        <v>CONSUMO PER CAPITA (kg ó litros por individuo)Whisky&gt;500MIL</v>
      </c>
      <c r="B4459" s="10">
        <v>0</v>
      </c>
      <c r="C4459" s="10">
        <v>0</v>
      </c>
      <c r="D4459" s="10" t="s">
        <v>16</v>
      </c>
      <c r="E4459" s="84">
        <v>0.26675164831934656</v>
      </c>
      <c r="F4459" s="84">
        <v>0.15824622016241818</v>
      </c>
      <c r="G4459" s="84">
        <v>0.11090947838485531</v>
      </c>
      <c r="H4459" s="10">
        <v>0</v>
      </c>
      <c r="I4459" s="10">
        <v>0</v>
      </c>
      <c r="J4459" s="10">
        <v>0</v>
      </c>
      <c r="K4459" s="10">
        <v>0</v>
      </c>
      <c r="L4459" s="10">
        <v>0</v>
      </c>
      <c r="M4459" s="10">
        <v>0</v>
      </c>
    </row>
    <row r="4460" spans="1:13" x14ac:dyDescent="0.35">
      <c r="A4460" s="10" t="str">
        <f t="shared" si="147"/>
        <v>CONSUMO PER CAPITA (kg ó litros por individuo)WhiskyDE 15 A 19 AÑOS</v>
      </c>
      <c r="B4460" s="10">
        <v>0</v>
      </c>
      <c r="C4460" s="10">
        <v>0</v>
      </c>
      <c r="D4460" s="10" t="s">
        <v>35</v>
      </c>
      <c r="E4460" s="84">
        <v>1.7934747830446549E-2</v>
      </c>
      <c r="F4460" s="84" t="s">
        <v>213</v>
      </c>
      <c r="G4460" s="84">
        <v>1.7008829041616748E-2</v>
      </c>
      <c r="H4460" s="10">
        <v>0</v>
      </c>
      <c r="I4460" s="10">
        <v>0</v>
      </c>
      <c r="J4460" s="10">
        <v>0</v>
      </c>
      <c r="K4460" s="10">
        <v>0</v>
      </c>
      <c r="L4460" s="10">
        <v>0</v>
      </c>
      <c r="M4460" s="10">
        <v>0</v>
      </c>
    </row>
    <row r="4461" spans="1:13" x14ac:dyDescent="0.35">
      <c r="A4461" s="10" t="str">
        <f t="shared" si="147"/>
        <v>CONSUMO PER CAPITA (kg ó litros por individuo)WhiskyDE 20 A 24 AÑOS</v>
      </c>
      <c r="B4461" s="10">
        <v>0</v>
      </c>
      <c r="C4461" s="10">
        <v>0</v>
      </c>
      <c r="D4461" s="10" t="s">
        <v>36</v>
      </c>
      <c r="E4461" s="84">
        <v>2.4036104402516596E-2</v>
      </c>
      <c r="F4461" s="84">
        <v>5.067694934666031E-2</v>
      </c>
      <c r="G4461" s="84">
        <v>3.6819913573789609E-2</v>
      </c>
      <c r="H4461" s="10">
        <v>0</v>
      </c>
      <c r="I4461" s="10">
        <v>0</v>
      </c>
      <c r="J4461" s="10">
        <v>0</v>
      </c>
      <c r="K4461" s="10">
        <v>0</v>
      </c>
      <c r="L4461" s="10">
        <v>0</v>
      </c>
      <c r="M4461" s="10">
        <v>0</v>
      </c>
    </row>
    <row r="4462" spans="1:13" x14ac:dyDescent="0.35">
      <c r="A4462" s="10" t="str">
        <f t="shared" si="147"/>
        <v>CONSUMO PER CAPITA (kg ó litros por individuo)WhiskyDE 25 A 34 AÑOS</v>
      </c>
      <c r="B4462" s="10">
        <v>0</v>
      </c>
      <c r="C4462" s="10">
        <v>0</v>
      </c>
      <c r="D4462" s="10" t="s">
        <v>37</v>
      </c>
      <c r="E4462" s="84">
        <v>4.4455631672414134E-2</v>
      </c>
      <c r="F4462" s="84">
        <v>7.0769002345356838E-2</v>
      </c>
      <c r="G4462" s="84">
        <v>8.6361412336835586E-2</v>
      </c>
      <c r="H4462" s="10">
        <v>0</v>
      </c>
      <c r="I4462" s="10">
        <v>0</v>
      </c>
      <c r="J4462" s="10">
        <v>0</v>
      </c>
      <c r="K4462" s="10">
        <v>0</v>
      </c>
      <c r="L4462" s="10">
        <v>0</v>
      </c>
      <c r="M4462" s="10">
        <v>0</v>
      </c>
    </row>
    <row r="4463" spans="1:13" x14ac:dyDescent="0.35">
      <c r="A4463" s="10" t="str">
        <f t="shared" si="147"/>
        <v>CONSUMO PER CAPITA (kg ó litros por individuo)WhiskyDE 35 A 49 AÑOS</v>
      </c>
      <c r="B4463" s="10">
        <v>0</v>
      </c>
      <c r="C4463" s="10">
        <v>0</v>
      </c>
      <c r="D4463" s="10" t="s">
        <v>38</v>
      </c>
      <c r="E4463" s="84">
        <v>7.6415602604689395E-2</v>
      </c>
      <c r="F4463" s="84">
        <v>5.8310504093807267E-2</v>
      </c>
      <c r="G4463" s="84">
        <v>5.1317330704920748E-2</v>
      </c>
      <c r="H4463" s="10">
        <v>0</v>
      </c>
      <c r="I4463" s="10">
        <v>0</v>
      </c>
      <c r="J4463" s="10">
        <v>0</v>
      </c>
      <c r="K4463" s="10">
        <v>0</v>
      </c>
      <c r="L4463" s="10">
        <v>0</v>
      </c>
      <c r="M4463" s="10">
        <v>0</v>
      </c>
    </row>
    <row r="4464" spans="1:13" x14ac:dyDescent="0.35">
      <c r="A4464" s="10" t="str">
        <f t="shared" si="147"/>
        <v>CONSUMO PER CAPITA (kg ó litros por individuo)WhiskyDE 50 A 59 AÑOS</v>
      </c>
      <c r="B4464" s="10">
        <v>0</v>
      </c>
      <c r="C4464" s="10">
        <v>0</v>
      </c>
      <c r="D4464" s="10" t="s">
        <v>39</v>
      </c>
      <c r="E4464" s="84">
        <v>0.1143682326796292</v>
      </c>
      <c r="F4464" s="84">
        <v>0.11018672358892785</v>
      </c>
      <c r="G4464" s="84">
        <v>8.7671338856457143E-2</v>
      </c>
      <c r="H4464" s="10">
        <v>0</v>
      </c>
      <c r="I4464" s="10">
        <v>0</v>
      </c>
      <c r="J4464" s="10">
        <v>0</v>
      </c>
      <c r="K4464" s="10">
        <v>0</v>
      </c>
      <c r="L4464" s="10">
        <v>0</v>
      </c>
      <c r="M4464" s="10">
        <v>0</v>
      </c>
    </row>
    <row r="4465" spans="1:13" x14ac:dyDescent="0.35">
      <c r="A4465" s="10" t="str">
        <f t="shared" si="147"/>
        <v>CONSUMO PER CAPITA (kg ó litros por individuo)WhiskyDE 60 A 75 AÑOS</v>
      </c>
      <c r="B4465" s="10">
        <v>0</v>
      </c>
      <c r="C4465" s="10">
        <v>0</v>
      </c>
      <c r="D4465" s="10" t="s">
        <v>40</v>
      </c>
      <c r="E4465" s="84">
        <v>0.3400452936735105</v>
      </c>
      <c r="F4465" s="84">
        <v>0.2378287972777251</v>
      </c>
      <c r="G4465" s="84">
        <v>0.23981062065289752</v>
      </c>
      <c r="H4465" s="10">
        <v>0</v>
      </c>
      <c r="I4465" s="10">
        <v>0</v>
      </c>
      <c r="J4465" s="10">
        <v>0</v>
      </c>
      <c r="K4465" s="10">
        <v>0</v>
      </c>
      <c r="L4465" s="10">
        <v>0</v>
      </c>
      <c r="M4465" s="10">
        <v>0</v>
      </c>
    </row>
    <row r="4466" spans="1:13" x14ac:dyDescent="0.35">
      <c r="A4466" s="10" t="str">
        <f t="shared" si="147"/>
        <v>CONSUMO PER CAPITA (kg ó litros por individuo)WhiskyNIVEL ALTO</v>
      </c>
      <c r="B4466" s="10">
        <v>0</v>
      </c>
      <c r="C4466" s="10">
        <v>0</v>
      </c>
      <c r="D4466" s="10" t="s">
        <v>203</v>
      </c>
      <c r="E4466" s="84">
        <v>0.1355438112325483</v>
      </c>
      <c r="F4466" s="84">
        <v>0.1319273131524985</v>
      </c>
      <c r="G4466" s="84">
        <v>0.17993340474606115</v>
      </c>
      <c r="H4466" s="10">
        <v>0</v>
      </c>
      <c r="I4466" s="10">
        <v>0</v>
      </c>
      <c r="J4466" s="10">
        <v>0</v>
      </c>
      <c r="K4466" s="10">
        <v>0</v>
      </c>
      <c r="L4466" s="10">
        <v>0</v>
      </c>
      <c r="M4466" s="10">
        <v>0</v>
      </c>
    </row>
    <row r="4467" spans="1:13" x14ac:dyDescent="0.35">
      <c r="A4467" s="10" t="str">
        <f t="shared" si="147"/>
        <v>CONSUMO PER CAPITA (kg ó litros por individuo)WhiskyNIVEL MEDIO ALTO</v>
      </c>
      <c r="B4467" s="10">
        <v>0</v>
      </c>
      <c r="C4467" s="10">
        <v>0</v>
      </c>
      <c r="D4467" s="10" t="s">
        <v>204</v>
      </c>
      <c r="E4467" s="84">
        <v>6.0384771108753753E-2</v>
      </c>
      <c r="F4467" s="84">
        <v>3.1362682240139841E-2</v>
      </c>
      <c r="G4467" s="84">
        <v>3.3880674322764828E-2</v>
      </c>
      <c r="H4467" s="10">
        <v>0</v>
      </c>
      <c r="I4467" s="10">
        <v>0</v>
      </c>
      <c r="J4467" s="10">
        <v>0</v>
      </c>
      <c r="K4467" s="10">
        <v>0</v>
      </c>
      <c r="L4467" s="10">
        <v>0</v>
      </c>
      <c r="M4467" s="10">
        <v>0</v>
      </c>
    </row>
    <row r="4468" spans="1:13" x14ac:dyDescent="0.35">
      <c r="A4468" s="10" t="str">
        <f t="shared" si="147"/>
        <v>CONSUMO PER CAPITA (kg ó litros por individuo)WhiskyNIVEL MEDIO</v>
      </c>
      <c r="B4468" s="10">
        <v>0</v>
      </c>
      <c r="C4468" s="10">
        <v>0</v>
      </c>
      <c r="D4468" s="10" t="s">
        <v>205</v>
      </c>
      <c r="E4468" s="84">
        <v>0.10495419358214943</v>
      </c>
      <c r="F4468" s="84">
        <v>6.2751289642187943E-2</v>
      </c>
      <c r="G4468" s="84">
        <v>5.3758592828926657E-2</v>
      </c>
      <c r="H4468" s="10">
        <v>0</v>
      </c>
      <c r="I4468" s="10">
        <v>0</v>
      </c>
      <c r="J4468" s="10">
        <v>0</v>
      </c>
      <c r="K4468" s="10">
        <v>0</v>
      </c>
      <c r="L4468" s="10">
        <v>0</v>
      </c>
      <c r="M4468" s="10">
        <v>0</v>
      </c>
    </row>
    <row r="4469" spans="1:13" x14ac:dyDescent="0.35">
      <c r="A4469" s="10" t="str">
        <f t="shared" si="147"/>
        <v>CONSUMO PER CAPITA (kg ó litros por individuo)WhiskyNIVEL MEDIO BAJO</v>
      </c>
      <c r="B4469" s="10">
        <v>0</v>
      </c>
      <c r="C4469" s="10">
        <v>0</v>
      </c>
      <c r="D4469" s="10" t="s">
        <v>206</v>
      </c>
      <c r="E4469" s="84">
        <v>9.9842145832838097E-2</v>
      </c>
      <c r="F4469" s="84">
        <v>9.5420624297469156E-2</v>
      </c>
      <c r="G4469" s="84">
        <v>8.9011522843623694E-2</v>
      </c>
      <c r="H4469" s="10">
        <v>0</v>
      </c>
      <c r="I4469" s="10">
        <v>0</v>
      </c>
      <c r="J4469" s="10">
        <v>0</v>
      </c>
      <c r="K4469" s="10">
        <v>0</v>
      </c>
      <c r="L4469" s="10">
        <v>0</v>
      </c>
      <c r="M4469" s="10">
        <v>0</v>
      </c>
    </row>
    <row r="4470" spans="1:13" x14ac:dyDescent="0.35">
      <c r="A4470" s="10" t="str">
        <f t="shared" si="147"/>
        <v>CONSUMO PER CAPITA (kg ó litros por individuo)WhiskyNIVEL BAJO</v>
      </c>
      <c r="B4470" s="10">
        <v>0</v>
      </c>
      <c r="C4470" s="10">
        <v>0</v>
      </c>
      <c r="D4470" s="10" t="s">
        <v>207</v>
      </c>
      <c r="E4470" s="84">
        <v>0.22439259065183617</v>
      </c>
      <c r="F4470" s="84">
        <v>0.18802566753832736</v>
      </c>
      <c r="G4470" s="84">
        <v>0.14264611022763518</v>
      </c>
      <c r="H4470" s="10">
        <v>0</v>
      </c>
      <c r="I4470" s="10">
        <v>0</v>
      </c>
      <c r="J4470" s="10">
        <v>0</v>
      </c>
      <c r="K4470" s="10">
        <v>0</v>
      </c>
      <c r="L4470" s="10">
        <v>0</v>
      </c>
      <c r="M4470" s="10">
        <v>0</v>
      </c>
    </row>
    <row r="4471" spans="1:13" x14ac:dyDescent="0.35">
      <c r="A4471" s="10" t="str">
        <f t="shared" si="147"/>
        <v>CONSUMO PER CAPITA (kg ó litros por individuo)WhiskyHOMBRE</v>
      </c>
      <c r="B4471" s="10">
        <v>0</v>
      </c>
      <c r="C4471" s="10">
        <v>0</v>
      </c>
      <c r="D4471" s="10" t="s">
        <v>17</v>
      </c>
      <c r="E4471" s="84">
        <v>0.19917596305603963</v>
      </c>
      <c r="F4471" s="84">
        <v>0.16769248643868295</v>
      </c>
      <c r="G4471" s="84">
        <v>0.16694502585327398</v>
      </c>
      <c r="H4471" s="10">
        <v>0</v>
      </c>
      <c r="I4471" s="10">
        <v>0</v>
      </c>
      <c r="J4471" s="10">
        <v>0</v>
      </c>
      <c r="K4471" s="10">
        <v>0</v>
      </c>
      <c r="L4471" s="10">
        <v>0</v>
      </c>
      <c r="M4471" s="10">
        <v>0</v>
      </c>
    </row>
    <row r="4472" spans="1:13" x14ac:dyDescent="0.35">
      <c r="A4472" s="10" t="str">
        <f t="shared" si="147"/>
        <v>CONSUMO PER CAPITA (kg ó litros por individuo)WhiskyMUJER</v>
      </c>
      <c r="B4472" s="10">
        <v>0</v>
      </c>
      <c r="C4472" s="10">
        <v>0</v>
      </c>
      <c r="D4472" s="10" t="s">
        <v>18</v>
      </c>
      <c r="E4472" s="84">
        <v>6.4264322975377736E-2</v>
      </c>
      <c r="F4472" s="84">
        <v>4.6564681128574446E-2</v>
      </c>
      <c r="G4472" s="84">
        <v>4.1021805458895347E-2</v>
      </c>
      <c r="H4472" s="10">
        <v>0</v>
      </c>
      <c r="I4472" s="10">
        <v>0</v>
      </c>
      <c r="J4472" s="10">
        <v>0</v>
      </c>
      <c r="K4472" s="10">
        <v>0</v>
      </c>
      <c r="L4472" s="10">
        <v>0</v>
      </c>
      <c r="M4472" s="10">
        <v>0</v>
      </c>
    </row>
    <row r="4473" spans="1:13" x14ac:dyDescent="0.35">
      <c r="A4473" s="10" t="str">
        <f>$B$3423&amp;$C$4473&amp;D4473</f>
        <v>CONSUMO PER CAPITA (kg ó litros por individuo)BrandyT.ESPAÑA</v>
      </c>
      <c r="B4473" s="10">
        <v>0</v>
      </c>
      <c r="C4473" s="10" t="s">
        <v>144</v>
      </c>
      <c r="D4473" s="10" t="s">
        <v>32</v>
      </c>
      <c r="E4473" s="84">
        <v>9.3154111951461744E-3</v>
      </c>
      <c r="F4473" s="84">
        <v>7.3448365425163361E-3</v>
      </c>
      <c r="G4473" s="84">
        <v>9.7560925959931221E-3</v>
      </c>
      <c r="H4473" s="10">
        <v>0</v>
      </c>
      <c r="I4473" s="10">
        <v>0</v>
      </c>
      <c r="J4473" s="10">
        <v>0</v>
      </c>
      <c r="K4473" s="10">
        <v>0</v>
      </c>
      <c r="L4473" s="10">
        <v>0</v>
      </c>
      <c r="M4473" s="10">
        <v>0</v>
      </c>
    </row>
    <row r="4474" spans="1:13" x14ac:dyDescent="0.35">
      <c r="A4474" s="10" t="str">
        <f t="shared" ref="A4474:A4502" si="148">$B$3423&amp;$C$4473&amp;D4474</f>
        <v>CONSUMO PER CAPITA (kg ó litros por individuo)BrandyBCN AM</v>
      </c>
      <c r="B4474" s="10">
        <v>0</v>
      </c>
      <c r="C4474" s="10">
        <v>0</v>
      </c>
      <c r="D4474" s="10" t="s">
        <v>1</v>
      </c>
      <c r="E4474" s="84">
        <v>6.4699841355097517E-3</v>
      </c>
      <c r="F4474" s="84">
        <v>2.4704361380899764E-3</v>
      </c>
      <c r="G4474" s="84">
        <v>2.1413958622612542E-2</v>
      </c>
      <c r="H4474" s="10">
        <v>0</v>
      </c>
      <c r="I4474" s="10">
        <v>0</v>
      </c>
      <c r="J4474" s="10">
        <v>0</v>
      </c>
      <c r="K4474" s="10">
        <v>0</v>
      </c>
      <c r="L4474" s="10">
        <v>0</v>
      </c>
      <c r="M4474" s="10">
        <v>0</v>
      </c>
    </row>
    <row r="4475" spans="1:13" x14ac:dyDescent="0.35">
      <c r="A4475" s="10" t="str">
        <f t="shared" si="148"/>
        <v>CONSUMO PER CAPITA (kg ó litros por individuo)BrandyREST.CAT ARAGON</v>
      </c>
      <c r="B4475" s="10">
        <v>0</v>
      </c>
      <c r="C4475" s="10">
        <v>0</v>
      </c>
      <c r="D4475" s="10" t="s">
        <v>2</v>
      </c>
      <c r="E4475" s="84">
        <v>1.194895201748454E-2</v>
      </c>
      <c r="F4475" s="84">
        <v>1.5907705637641885E-2</v>
      </c>
      <c r="G4475" s="84">
        <v>1.215675906979502E-2</v>
      </c>
      <c r="H4475" s="10">
        <v>0</v>
      </c>
      <c r="I4475" s="10">
        <v>0</v>
      </c>
      <c r="J4475" s="10">
        <v>0</v>
      </c>
      <c r="K4475" s="10">
        <v>0</v>
      </c>
      <c r="L4475" s="10">
        <v>0</v>
      </c>
      <c r="M4475" s="10">
        <v>0</v>
      </c>
    </row>
    <row r="4476" spans="1:13" x14ac:dyDescent="0.35">
      <c r="A4476" s="10" t="str">
        <f t="shared" si="148"/>
        <v>CONSUMO PER CAPITA (kg ó litros por individuo)BrandyLEVANTE</v>
      </c>
      <c r="B4476" s="10">
        <v>0</v>
      </c>
      <c r="C4476" s="10">
        <v>0</v>
      </c>
      <c r="D4476" s="10" t="s">
        <v>3</v>
      </c>
      <c r="E4476" s="84">
        <v>3.1514818441098817E-2</v>
      </c>
      <c r="F4476" s="84">
        <v>1.5901449402233779E-2</v>
      </c>
      <c r="G4476" s="84">
        <v>1.5681644020006019E-2</v>
      </c>
      <c r="H4476" s="10">
        <v>0</v>
      </c>
      <c r="I4476" s="10">
        <v>0</v>
      </c>
      <c r="J4476" s="10">
        <v>0</v>
      </c>
      <c r="K4476" s="10">
        <v>0</v>
      </c>
      <c r="L4476" s="10">
        <v>0</v>
      </c>
      <c r="M4476" s="10">
        <v>0</v>
      </c>
    </row>
    <row r="4477" spans="1:13" x14ac:dyDescent="0.35">
      <c r="A4477" s="10" t="str">
        <f t="shared" si="148"/>
        <v>CONSUMO PER CAPITA (kg ó litros por individuo)BrandyANDALUCIA</v>
      </c>
      <c r="B4477" s="10">
        <v>0</v>
      </c>
      <c r="C4477" s="10">
        <v>0</v>
      </c>
      <c r="D4477" s="10" t="s">
        <v>4</v>
      </c>
      <c r="E4477" s="84">
        <v>2.1971646711039256E-3</v>
      </c>
      <c r="F4477" s="84">
        <v>2.7104246580300119E-3</v>
      </c>
      <c r="G4477" s="84">
        <v>2.7307422295564029E-3</v>
      </c>
      <c r="H4477" s="10">
        <v>0</v>
      </c>
      <c r="I4477" s="10">
        <v>0</v>
      </c>
      <c r="J4477" s="10">
        <v>0</v>
      </c>
      <c r="K4477" s="10">
        <v>0</v>
      </c>
      <c r="L4477" s="10">
        <v>0</v>
      </c>
      <c r="M4477" s="10">
        <v>0</v>
      </c>
    </row>
    <row r="4478" spans="1:13" x14ac:dyDescent="0.35">
      <c r="A4478" s="10" t="str">
        <f t="shared" si="148"/>
        <v>CONSUMO PER CAPITA (kg ó litros por individuo)BrandyMDD AM</v>
      </c>
      <c r="B4478" s="10">
        <v>0</v>
      </c>
      <c r="C4478" s="10">
        <v>0</v>
      </c>
      <c r="D4478" s="10" t="s">
        <v>5</v>
      </c>
      <c r="E4478" s="84">
        <v>2.6980315088629457E-3</v>
      </c>
      <c r="F4478" s="84">
        <v>1.6701906906090925E-3</v>
      </c>
      <c r="G4478" s="84">
        <v>5.2600420228621717E-3</v>
      </c>
      <c r="H4478" s="10">
        <v>0</v>
      </c>
      <c r="I4478" s="10">
        <v>0</v>
      </c>
      <c r="J4478" s="10">
        <v>0</v>
      </c>
      <c r="K4478" s="10">
        <v>0</v>
      </c>
      <c r="L4478" s="10">
        <v>0</v>
      </c>
      <c r="M4478" s="10">
        <v>0</v>
      </c>
    </row>
    <row r="4479" spans="1:13" x14ac:dyDescent="0.35">
      <c r="A4479" s="10" t="str">
        <f t="shared" si="148"/>
        <v>CONSUMO PER CAPITA (kg ó litros por individuo)BrandyRTO CENTRO</v>
      </c>
      <c r="B4479" s="10">
        <v>0</v>
      </c>
      <c r="C4479" s="10">
        <v>0</v>
      </c>
      <c r="D4479" s="10" t="s">
        <v>6</v>
      </c>
      <c r="E4479" s="84">
        <v>5.1867885886217073E-3</v>
      </c>
      <c r="F4479" s="84">
        <v>2.0485157245406413E-3</v>
      </c>
      <c r="G4479" s="84">
        <v>1.384565868799895E-3</v>
      </c>
      <c r="H4479" s="10">
        <v>0</v>
      </c>
      <c r="I4479" s="10">
        <v>0</v>
      </c>
      <c r="J4479" s="10">
        <v>0</v>
      </c>
      <c r="K4479" s="10">
        <v>0</v>
      </c>
      <c r="L4479" s="10">
        <v>0</v>
      </c>
      <c r="M4479" s="10">
        <v>0</v>
      </c>
    </row>
    <row r="4480" spans="1:13" x14ac:dyDescent="0.35">
      <c r="A4480" s="10" t="str">
        <f t="shared" si="148"/>
        <v>CONSUMO PER CAPITA (kg ó litros por individuo)BrandyNORTE-CENTRO</v>
      </c>
      <c r="B4480" s="10">
        <v>0</v>
      </c>
      <c r="C4480" s="10">
        <v>0</v>
      </c>
      <c r="D4480" s="10" t="s">
        <v>7</v>
      </c>
      <c r="E4480" s="84">
        <v>5.2614564915369555E-3</v>
      </c>
      <c r="F4480" s="84">
        <v>1.5089639990188095E-2</v>
      </c>
      <c r="G4480" s="84">
        <v>2.0131270982295318E-2</v>
      </c>
      <c r="H4480" s="10">
        <v>0</v>
      </c>
      <c r="I4480" s="10">
        <v>0</v>
      </c>
      <c r="J4480" s="10">
        <v>0</v>
      </c>
      <c r="K4480" s="10">
        <v>0</v>
      </c>
      <c r="L4480" s="10">
        <v>0</v>
      </c>
      <c r="M4480" s="10">
        <v>0</v>
      </c>
    </row>
    <row r="4481" spans="1:13" x14ac:dyDescent="0.35">
      <c r="A4481" s="10" t="str">
        <f t="shared" si="148"/>
        <v>CONSUMO PER CAPITA (kg ó litros por individuo)BrandyNOROESTE</v>
      </c>
      <c r="B4481" s="10">
        <v>0</v>
      </c>
      <c r="C4481" s="10">
        <v>0</v>
      </c>
      <c r="D4481" s="10" t="s">
        <v>8</v>
      </c>
      <c r="E4481" s="84">
        <v>4.8396732862175159E-3</v>
      </c>
      <c r="F4481" s="84">
        <v>1.6116699120801721E-3</v>
      </c>
      <c r="G4481" s="84">
        <v>4.3295585955856093E-3</v>
      </c>
      <c r="H4481" s="10">
        <v>0</v>
      </c>
      <c r="I4481" s="10">
        <v>0</v>
      </c>
      <c r="J4481" s="10">
        <v>0</v>
      </c>
      <c r="K4481" s="10">
        <v>0</v>
      </c>
      <c r="L4481" s="10">
        <v>0</v>
      </c>
      <c r="M4481" s="10">
        <v>0</v>
      </c>
    </row>
    <row r="4482" spans="1:13" x14ac:dyDescent="0.35">
      <c r="A4482" s="10" t="str">
        <f t="shared" si="148"/>
        <v>CONSUMO PER CAPITA (kg ó litros por individuo)Brandy&lt;2MIL</v>
      </c>
      <c r="B4482" s="10">
        <v>0</v>
      </c>
      <c r="C4482" s="10">
        <v>0</v>
      </c>
      <c r="D4482" s="10" t="s">
        <v>9</v>
      </c>
      <c r="E4482" s="84">
        <v>1.0929711637497298E-2</v>
      </c>
      <c r="F4482" s="84" t="s">
        <v>213</v>
      </c>
      <c r="G4482" s="84">
        <v>1.5771430290375355E-2</v>
      </c>
      <c r="H4482" s="10">
        <v>0</v>
      </c>
      <c r="I4482" s="10">
        <v>0</v>
      </c>
      <c r="J4482" s="10">
        <v>0</v>
      </c>
      <c r="K4482" s="10">
        <v>0</v>
      </c>
      <c r="L4482" s="10">
        <v>0</v>
      </c>
      <c r="M4482" s="10">
        <v>0</v>
      </c>
    </row>
    <row r="4483" spans="1:13" x14ac:dyDescent="0.35">
      <c r="A4483" s="10" t="str">
        <f t="shared" si="148"/>
        <v>CONSUMO PER CAPITA (kg ó litros por individuo)Brandy2-5MIL</v>
      </c>
      <c r="B4483" s="10">
        <v>0</v>
      </c>
      <c r="C4483" s="10">
        <v>0</v>
      </c>
      <c r="D4483" s="10" t="s">
        <v>10</v>
      </c>
      <c r="E4483" s="84">
        <v>5.744740659125119E-3</v>
      </c>
      <c r="F4483" s="84">
        <v>1.6576608612042451E-3</v>
      </c>
      <c r="G4483" s="84">
        <v>2.0941375458712131E-3</v>
      </c>
      <c r="H4483" s="10">
        <v>0</v>
      </c>
      <c r="I4483" s="10">
        <v>0</v>
      </c>
      <c r="J4483" s="10">
        <v>0</v>
      </c>
      <c r="K4483" s="10">
        <v>0</v>
      </c>
      <c r="L4483" s="10">
        <v>0</v>
      </c>
      <c r="M4483" s="10">
        <v>0</v>
      </c>
    </row>
    <row r="4484" spans="1:13" x14ac:dyDescent="0.35">
      <c r="A4484" s="10" t="str">
        <f t="shared" si="148"/>
        <v>CONSUMO PER CAPITA (kg ó litros por individuo)Brandy5-10MIL</v>
      </c>
      <c r="B4484" s="10">
        <v>0</v>
      </c>
      <c r="C4484" s="10">
        <v>0</v>
      </c>
      <c r="D4484" s="10" t="s">
        <v>11</v>
      </c>
      <c r="E4484" s="84">
        <v>9.2805061026338641E-3</v>
      </c>
      <c r="F4484" s="84">
        <v>1.5748621901546762E-2</v>
      </c>
      <c r="G4484" s="84">
        <v>1.4476771321187527E-2</v>
      </c>
      <c r="H4484" s="10">
        <v>0</v>
      </c>
      <c r="I4484" s="10">
        <v>0</v>
      </c>
      <c r="J4484" s="10">
        <v>0</v>
      </c>
      <c r="K4484" s="10">
        <v>0</v>
      </c>
      <c r="L4484" s="10">
        <v>0</v>
      </c>
      <c r="M4484" s="10">
        <v>0</v>
      </c>
    </row>
    <row r="4485" spans="1:13" x14ac:dyDescent="0.35">
      <c r="A4485" s="10" t="str">
        <f t="shared" si="148"/>
        <v>CONSUMO PER CAPITA (kg ó litros por individuo)Brandy10-30MIL</v>
      </c>
      <c r="B4485" s="10">
        <v>0</v>
      </c>
      <c r="C4485" s="10">
        <v>0</v>
      </c>
      <c r="D4485" s="10" t="s">
        <v>12</v>
      </c>
      <c r="E4485" s="84">
        <v>6.9450178131586571E-3</v>
      </c>
      <c r="F4485" s="84">
        <v>1.1091053652455222E-2</v>
      </c>
      <c r="G4485" s="84">
        <v>1.0540710694956275E-2</v>
      </c>
      <c r="H4485" s="10">
        <v>0</v>
      </c>
      <c r="I4485" s="10">
        <v>0</v>
      </c>
      <c r="J4485" s="10">
        <v>0</v>
      </c>
      <c r="K4485" s="10">
        <v>0</v>
      </c>
      <c r="L4485" s="10">
        <v>0</v>
      </c>
      <c r="M4485" s="10">
        <v>0</v>
      </c>
    </row>
    <row r="4486" spans="1:13" x14ac:dyDescent="0.35">
      <c r="A4486" s="10" t="str">
        <f t="shared" si="148"/>
        <v>CONSUMO PER CAPITA (kg ó litros por individuo)Brandy30-100MIL</v>
      </c>
      <c r="B4486" s="10">
        <v>0</v>
      </c>
      <c r="C4486" s="10">
        <v>0</v>
      </c>
      <c r="D4486" s="10" t="s">
        <v>13</v>
      </c>
      <c r="E4486" s="84">
        <v>7.9303070829930874E-3</v>
      </c>
      <c r="F4486" s="84">
        <v>4.6220335817720283E-3</v>
      </c>
      <c r="G4486" s="84">
        <v>6.9283443759634959E-3</v>
      </c>
      <c r="H4486" s="10">
        <v>0</v>
      </c>
      <c r="I4486" s="10">
        <v>0</v>
      </c>
      <c r="J4486" s="10">
        <v>0</v>
      </c>
      <c r="K4486" s="10">
        <v>0</v>
      </c>
      <c r="L4486" s="10">
        <v>0</v>
      </c>
      <c r="M4486" s="10">
        <v>0</v>
      </c>
    </row>
    <row r="4487" spans="1:13" x14ac:dyDescent="0.35">
      <c r="A4487" s="10" t="str">
        <f t="shared" si="148"/>
        <v>CONSUMO PER CAPITA (kg ó litros por individuo)Brandy100-200MIL</v>
      </c>
      <c r="B4487" s="10">
        <v>0</v>
      </c>
      <c r="C4487" s="10">
        <v>0</v>
      </c>
      <c r="D4487" s="10" t="s">
        <v>14</v>
      </c>
      <c r="E4487" s="84">
        <v>1.7383732521591641E-3</v>
      </c>
      <c r="F4487" s="84">
        <v>7.3648843639244213E-3</v>
      </c>
      <c r="G4487" s="84">
        <v>7.5134257296514493E-3</v>
      </c>
      <c r="H4487" s="10">
        <v>0</v>
      </c>
      <c r="I4487" s="10">
        <v>0</v>
      </c>
      <c r="J4487" s="10">
        <v>0</v>
      </c>
      <c r="K4487" s="10">
        <v>0</v>
      </c>
      <c r="L4487" s="10">
        <v>0</v>
      </c>
      <c r="M4487" s="10">
        <v>0</v>
      </c>
    </row>
    <row r="4488" spans="1:13" x14ac:dyDescent="0.35">
      <c r="A4488" s="10" t="str">
        <f t="shared" si="148"/>
        <v>CONSUMO PER CAPITA (kg ó litros por individuo)Brandy200-500MIL</v>
      </c>
      <c r="B4488" s="10">
        <v>0</v>
      </c>
      <c r="C4488" s="10">
        <v>0</v>
      </c>
      <c r="D4488" s="10" t="s">
        <v>15</v>
      </c>
      <c r="E4488" s="84">
        <v>2.8615178487799871E-2</v>
      </c>
      <c r="F4488" s="84">
        <v>1.4386701820997239E-2</v>
      </c>
      <c r="G4488" s="84">
        <v>8.9161948989329252E-3</v>
      </c>
      <c r="H4488" s="10">
        <v>0</v>
      </c>
      <c r="I4488" s="10">
        <v>0</v>
      </c>
      <c r="J4488" s="10">
        <v>0</v>
      </c>
      <c r="K4488" s="10">
        <v>0</v>
      </c>
      <c r="L4488" s="10">
        <v>0</v>
      </c>
      <c r="M4488" s="10">
        <v>0</v>
      </c>
    </row>
    <row r="4489" spans="1:13" x14ac:dyDescent="0.35">
      <c r="A4489" s="10" t="str">
        <f t="shared" si="148"/>
        <v>CONSUMO PER CAPITA (kg ó litros por individuo)Brandy&gt;500MIL</v>
      </c>
      <c r="B4489" s="10">
        <v>0</v>
      </c>
      <c r="C4489" s="10">
        <v>0</v>
      </c>
      <c r="D4489" s="10" t="s">
        <v>16</v>
      </c>
      <c r="E4489" s="84">
        <v>3.9341665704579025E-3</v>
      </c>
      <c r="F4489" s="84">
        <v>1.8867018594914081E-3</v>
      </c>
      <c r="G4489" s="84">
        <v>1.2974311329092658E-2</v>
      </c>
      <c r="H4489" s="10">
        <v>0</v>
      </c>
      <c r="I4489" s="10">
        <v>0</v>
      </c>
      <c r="J4489" s="10">
        <v>0</v>
      </c>
      <c r="K4489" s="10">
        <v>0</v>
      </c>
      <c r="L4489" s="10">
        <v>0</v>
      </c>
      <c r="M4489" s="10">
        <v>0</v>
      </c>
    </row>
    <row r="4490" spans="1:13" x14ac:dyDescent="0.35">
      <c r="A4490" s="10" t="str">
        <f t="shared" si="148"/>
        <v>CONSUMO PER CAPITA (kg ó litros por individuo)BrandyDE 15 A 19 AÑOS</v>
      </c>
      <c r="B4490" s="10">
        <v>0</v>
      </c>
      <c r="C4490" s="10">
        <v>0</v>
      </c>
      <c r="D4490" s="10" t="s">
        <v>35</v>
      </c>
      <c r="E4490" s="84" t="s">
        <v>213</v>
      </c>
      <c r="F4490" s="84" t="s">
        <v>213</v>
      </c>
      <c r="G4490" s="84" t="s">
        <v>213</v>
      </c>
      <c r="H4490" s="10">
        <v>0</v>
      </c>
      <c r="I4490" s="10">
        <v>0</v>
      </c>
      <c r="J4490" s="10">
        <v>0</v>
      </c>
      <c r="K4490" s="10">
        <v>0</v>
      </c>
      <c r="L4490" s="10">
        <v>0</v>
      </c>
      <c r="M4490" s="10">
        <v>0</v>
      </c>
    </row>
    <row r="4491" spans="1:13" x14ac:dyDescent="0.35">
      <c r="A4491" s="10" t="str">
        <f t="shared" si="148"/>
        <v>CONSUMO PER CAPITA (kg ó litros por individuo)BrandyDE 20 A 24 AÑOS</v>
      </c>
      <c r="B4491" s="10">
        <v>0</v>
      </c>
      <c r="C4491" s="10">
        <v>0</v>
      </c>
      <c r="D4491" s="10" t="s">
        <v>36</v>
      </c>
      <c r="E4491" s="84">
        <v>6.661608597198751E-4</v>
      </c>
      <c r="F4491" s="84">
        <v>9.1929434843870277E-4</v>
      </c>
      <c r="G4491" s="84">
        <v>6.122319377495864E-4</v>
      </c>
      <c r="H4491" s="10">
        <v>0</v>
      </c>
      <c r="I4491" s="10">
        <v>0</v>
      </c>
      <c r="J4491" s="10">
        <v>0</v>
      </c>
      <c r="K4491" s="10">
        <v>0</v>
      </c>
      <c r="L4491" s="10">
        <v>0</v>
      </c>
      <c r="M4491" s="10">
        <v>0</v>
      </c>
    </row>
    <row r="4492" spans="1:13" x14ac:dyDescent="0.35">
      <c r="A4492" s="10" t="str">
        <f t="shared" si="148"/>
        <v>CONSUMO PER CAPITA (kg ó litros por individuo)BrandyDE 25 A 34 AÑOS</v>
      </c>
      <c r="B4492" s="10">
        <v>0</v>
      </c>
      <c r="C4492" s="10">
        <v>0</v>
      </c>
      <c r="D4492" s="10" t="s">
        <v>37</v>
      </c>
      <c r="E4492" s="84">
        <v>2.5767987931056687E-3</v>
      </c>
      <c r="F4492" s="84">
        <v>1.7522952229276699E-3</v>
      </c>
      <c r="G4492" s="84">
        <v>8.724971715182914E-4</v>
      </c>
      <c r="H4492" s="10">
        <v>0</v>
      </c>
      <c r="I4492" s="10">
        <v>0</v>
      </c>
      <c r="J4492" s="10">
        <v>0</v>
      </c>
      <c r="K4492" s="10">
        <v>0</v>
      </c>
      <c r="L4492" s="10">
        <v>0</v>
      </c>
      <c r="M4492" s="10">
        <v>0</v>
      </c>
    </row>
    <row r="4493" spans="1:13" x14ac:dyDescent="0.35">
      <c r="A4493" s="10" t="str">
        <f t="shared" si="148"/>
        <v>CONSUMO PER CAPITA (kg ó litros por individuo)BrandyDE 35 A 49 AÑOS</v>
      </c>
      <c r="B4493" s="10">
        <v>0</v>
      </c>
      <c r="C4493" s="10">
        <v>0</v>
      </c>
      <c r="D4493" s="10" t="s">
        <v>38</v>
      </c>
      <c r="E4493" s="84">
        <v>2.4154265570099269E-3</v>
      </c>
      <c r="F4493" s="84">
        <v>1.5113525701084139E-3</v>
      </c>
      <c r="G4493" s="84">
        <v>2.8583162573427418E-3</v>
      </c>
      <c r="H4493" s="10">
        <v>0</v>
      </c>
      <c r="I4493" s="10">
        <v>0</v>
      </c>
      <c r="J4493" s="10">
        <v>0</v>
      </c>
      <c r="K4493" s="10">
        <v>0</v>
      </c>
      <c r="L4493" s="10">
        <v>0</v>
      </c>
      <c r="M4493" s="10">
        <v>0</v>
      </c>
    </row>
    <row r="4494" spans="1:13" x14ac:dyDescent="0.35">
      <c r="A4494" s="10" t="str">
        <f t="shared" si="148"/>
        <v>CONSUMO PER CAPITA (kg ó litros por individuo)BrandyDE 50 A 59 AÑOS</v>
      </c>
      <c r="B4494" s="10">
        <v>0</v>
      </c>
      <c r="C4494" s="10">
        <v>0</v>
      </c>
      <c r="D4494" s="10" t="s">
        <v>39</v>
      </c>
      <c r="E4494" s="84">
        <v>2.8565973758145489E-2</v>
      </c>
      <c r="F4494" s="84">
        <v>8.3073377540697178E-3</v>
      </c>
      <c r="G4494" s="84">
        <v>9.4509136122561139E-3</v>
      </c>
      <c r="H4494" s="10">
        <v>0</v>
      </c>
      <c r="I4494" s="10">
        <v>0</v>
      </c>
      <c r="J4494" s="10">
        <v>0</v>
      </c>
      <c r="K4494" s="10">
        <v>0</v>
      </c>
      <c r="L4494" s="10">
        <v>0</v>
      </c>
      <c r="M4494" s="10">
        <v>0</v>
      </c>
    </row>
    <row r="4495" spans="1:13" x14ac:dyDescent="0.35">
      <c r="A4495" s="10" t="str">
        <f t="shared" si="148"/>
        <v>CONSUMO PER CAPITA (kg ó litros por individuo)BrandyDE 60 A 75 AÑOS</v>
      </c>
      <c r="B4495" s="10">
        <v>0</v>
      </c>
      <c r="C4495" s="10">
        <v>0</v>
      </c>
      <c r="D4495" s="10" t="s">
        <v>40</v>
      </c>
      <c r="E4495" s="84">
        <v>1.1358922015170953E-2</v>
      </c>
      <c r="F4495" s="84">
        <v>2.169389982597256E-2</v>
      </c>
      <c r="G4495" s="84">
        <v>2.9928600336982126E-2</v>
      </c>
      <c r="H4495" s="10">
        <v>0</v>
      </c>
      <c r="I4495" s="10">
        <v>0</v>
      </c>
      <c r="J4495" s="10">
        <v>0</v>
      </c>
      <c r="K4495" s="10">
        <v>0</v>
      </c>
      <c r="L4495" s="10">
        <v>0</v>
      </c>
      <c r="M4495" s="10">
        <v>0</v>
      </c>
    </row>
    <row r="4496" spans="1:13" x14ac:dyDescent="0.35">
      <c r="A4496" s="10" t="str">
        <f t="shared" si="148"/>
        <v>CONSUMO PER CAPITA (kg ó litros por individuo)BrandyNIVEL ALTO</v>
      </c>
      <c r="B4496" s="10">
        <v>0</v>
      </c>
      <c r="C4496" s="10">
        <v>0</v>
      </c>
      <c r="D4496" s="10" t="s">
        <v>203</v>
      </c>
      <c r="E4496" s="84">
        <v>1.0915345786068097E-3</v>
      </c>
      <c r="F4496" s="84">
        <v>5.3387818148341176E-3</v>
      </c>
      <c r="G4496" s="84">
        <v>1.0896082260049497E-2</v>
      </c>
      <c r="H4496" s="10">
        <v>0</v>
      </c>
      <c r="I4496" s="10">
        <v>0</v>
      </c>
      <c r="J4496" s="10">
        <v>0</v>
      </c>
      <c r="K4496" s="10">
        <v>0</v>
      </c>
      <c r="L4496" s="10">
        <v>0</v>
      </c>
      <c r="M4496" s="10">
        <v>0</v>
      </c>
    </row>
    <row r="4497" spans="1:13" x14ac:dyDescent="0.35">
      <c r="A4497" s="10" t="str">
        <f t="shared" si="148"/>
        <v>CONSUMO PER CAPITA (kg ó litros por individuo)BrandyNIVEL MEDIO ALTO</v>
      </c>
      <c r="B4497" s="10">
        <v>0</v>
      </c>
      <c r="C4497" s="10">
        <v>0</v>
      </c>
      <c r="D4497" s="10" t="s">
        <v>204</v>
      </c>
      <c r="E4497" s="84">
        <v>8.8587865293599539E-3</v>
      </c>
      <c r="F4497" s="84">
        <v>2.6203607493088758E-3</v>
      </c>
      <c r="G4497" s="84">
        <v>2.6259284432523879E-3</v>
      </c>
      <c r="H4497" s="10">
        <v>0</v>
      </c>
      <c r="I4497" s="10">
        <v>0</v>
      </c>
      <c r="J4497" s="10">
        <v>0</v>
      </c>
      <c r="K4497" s="10">
        <v>0</v>
      </c>
      <c r="L4497" s="10">
        <v>0</v>
      </c>
      <c r="M4497" s="10">
        <v>0</v>
      </c>
    </row>
    <row r="4498" spans="1:13" x14ac:dyDescent="0.35">
      <c r="A4498" s="10" t="str">
        <f t="shared" si="148"/>
        <v>CONSUMO PER CAPITA (kg ó litros por individuo)BrandyNIVEL MEDIO</v>
      </c>
      <c r="B4498" s="10">
        <v>0</v>
      </c>
      <c r="C4498" s="10">
        <v>0</v>
      </c>
      <c r="D4498" s="10" t="s">
        <v>205</v>
      </c>
      <c r="E4498" s="84">
        <v>8.2940242375958047E-3</v>
      </c>
      <c r="F4498" s="84">
        <v>2.7598866984537007E-3</v>
      </c>
      <c r="G4498" s="84">
        <v>1.2962763966942962E-2</v>
      </c>
      <c r="H4498" s="10">
        <v>0</v>
      </c>
      <c r="I4498" s="10">
        <v>0</v>
      </c>
      <c r="J4498" s="10">
        <v>0</v>
      </c>
      <c r="K4498" s="10">
        <v>0</v>
      </c>
      <c r="L4498" s="10">
        <v>0</v>
      </c>
      <c r="M4498" s="10">
        <v>0</v>
      </c>
    </row>
    <row r="4499" spans="1:13" x14ac:dyDescent="0.35">
      <c r="A4499" s="10" t="str">
        <f t="shared" si="148"/>
        <v>CONSUMO PER CAPITA (kg ó litros por individuo)BrandyNIVEL MEDIO BAJO</v>
      </c>
      <c r="B4499" s="10">
        <v>0</v>
      </c>
      <c r="C4499" s="10">
        <v>0</v>
      </c>
      <c r="D4499" s="10" t="s">
        <v>206</v>
      </c>
      <c r="E4499" s="84">
        <v>2.8534077370528702E-3</v>
      </c>
      <c r="F4499" s="84">
        <v>2.7953784096795106E-3</v>
      </c>
      <c r="G4499" s="84">
        <v>6.5157502565916271E-3</v>
      </c>
      <c r="H4499" s="10">
        <v>0</v>
      </c>
      <c r="I4499" s="10">
        <v>0</v>
      </c>
      <c r="J4499" s="10">
        <v>0</v>
      </c>
      <c r="K4499" s="10">
        <v>0</v>
      </c>
      <c r="L4499" s="10">
        <v>0</v>
      </c>
      <c r="M4499" s="10">
        <v>0</v>
      </c>
    </row>
    <row r="4500" spans="1:13" x14ac:dyDescent="0.35">
      <c r="A4500" s="10" t="str">
        <f t="shared" si="148"/>
        <v>CONSUMO PER CAPITA (kg ó litros por individuo)BrandyNIVEL BAJO</v>
      </c>
      <c r="B4500" s="10">
        <v>0</v>
      </c>
      <c r="C4500" s="10">
        <v>0</v>
      </c>
      <c r="D4500" s="10" t="s">
        <v>207</v>
      </c>
      <c r="E4500" s="84">
        <v>2.3135780785879394E-2</v>
      </c>
      <c r="F4500" s="84">
        <v>2.0523301008617101E-2</v>
      </c>
      <c r="G4500" s="84">
        <v>1.2276569517630597E-2</v>
      </c>
      <c r="H4500" s="10">
        <v>0</v>
      </c>
      <c r="I4500" s="10">
        <v>0</v>
      </c>
      <c r="J4500" s="10">
        <v>0</v>
      </c>
      <c r="K4500" s="10">
        <v>0</v>
      </c>
      <c r="L4500" s="10">
        <v>0</v>
      </c>
      <c r="M4500" s="10">
        <v>0</v>
      </c>
    </row>
    <row r="4501" spans="1:13" x14ac:dyDescent="0.35">
      <c r="A4501" s="10" t="str">
        <f t="shared" si="148"/>
        <v>CONSUMO PER CAPITA (kg ó litros por individuo)BrandyHOMBRE</v>
      </c>
      <c r="B4501" s="10">
        <v>0</v>
      </c>
      <c r="C4501" s="10">
        <v>0</v>
      </c>
      <c r="D4501" s="10" t="s">
        <v>17</v>
      </c>
      <c r="E4501" s="84">
        <v>1.3519897822867909E-2</v>
      </c>
      <c r="F4501" s="84">
        <v>1.1769474344609449E-2</v>
      </c>
      <c r="G4501" s="84">
        <v>1.4588407091807948E-2</v>
      </c>
      <c r="H4501" s="10">
        <v>0</v>
      </c>
      <c r="I4501" s="10">
        <v>0</v>
      </c>
      <c r="J4501" s="10">
        <v>0</v>
      </c>
      <c r="K4501" s="10">
        <v>0</v>
      </c>
      <c r="L4501" s="10">
        <v>0</v>
      </c>
      <c r="M4501" s="10">
        <v>0</v>
      </c>
    </row>
    <row r="4502" spans="1:13" x14ac:dyDescent="0.35">
      <c r="A4502" s="10" t="str">
        <f t="shared" si="148"/>
        <v>CONSUMO PER CAPITA (kg ó litros por individuo)BrandyMUJER</v>
      </c>
      <c r="B4502" s="10">
        <v>0</v>
      </c>
      <c r="C4502" s="10">
        <v>0</v>
      </c>
      <c r="D4502" s="10" t="s">
        <v>18</v>
      </c>
      <c r="E4502" s="84">
        <v>5.1543001794926435E-3</v>
      </c>
      <c r="F4502" s="84">
        <v>2.9729382845890676E-3</v>
      </c>
      <c r="G4502" s="84">
        <v>4.9857879485873556E-3</v>
      </c>
      <c r="H4502" s="10">
        <v>0</v>
      </c>
      <c r="I4502" s="10">
        <v>0</v>
      </c>
      <c r="J4502" s="10">
        <v>0</v>
      </c>
      <c r="K4502" s="10">
        <v>0</v>
      </c>
      <c r="L4502" s="10">
        <v>0</v>
      </c>
      <c r="M4502" s="10">
        <v>0</v>
      </c>
    </row>
    <row r="4503" spans="1:13" x14ac:dyDescent="0.35">
      <c r="A4503" s="10" t="str">
        <f>$B$3423&amp;$C$4503&amp;D4503</f>
        <v>CONSUMO PER CAPITA (kg ó litros por individuo)GinebraT.ESPAÑA</v>
      </c>
      <c r="B4503" s="10">
        <v>0</v>
      </c>
      <c r="C4503" s="10" t="s">
        <v>145</v>
      </c>
      <c r="D4503" s="10" t="s">
        <v>32</v>
      </c>
      <c r="E4503" s="84">
        <v>0.18914508463897967</v>
      </c>
      <c r="F4503" s="84">
        <v>0.18251529588067875</v>
      </c>
      <c r="G4503" s="84">
        <v>0.20780838855062772</v>
      </c>
      <c r="H4503" s="10">
        <v>0</v>
      </c>
      <c r="I4503" s="10">
        <v>0</v>
      </c>
      <c r="J4503" s="10">
        <v>0</v>
      </c>
      <c r="K4503" s="10">
        <v>0</v>
      </c>
      <c r="L4503" s="10">
        <v>0</v>
      </c>
      <c r="M4503" s="10">
        <v>0</v>
      </c>
    </row>
    <row r="4504" spans="1:13" x14ac:dyDescent="0.35">
      <c r="A4504" s="10" t="str">
        <f t="shared" ref="A4504:A4532" si="149">$B$3423&amp;$C$4503&amp;D4504</f>
        <v>CONSUMO PER CAPITA (kg ó litros por individuo)GinebraBCN AM</v>
      </c>
      <c r="B4504" s="10">
        <v>0</v>
      </c>
      <c r="C4504" s="10">
        <v>0</v>
      </c>
      <c r="D4504" s="10" t="s">
        <v>1</v>
      </c>
      <c r="E4504" s="84">
        <v>0.10872376513120843</v>
      </c>
      <c r="F4504" s="84">
        <v>8.0673766663858129E-2</v>
      </c>
      <c r="G4504" s="84">
        <v>0.14680381482815599</v>
      </c>
      <c r="H4504" s="10">
        <v>0</v>
      </c>
      <c r="I4504" s="10">
        <v>0</v>
      </c>
      <c r="J4504" s="10">
        <v>0</v>
      </c>
      <c r="K4504" s="10">
        <v>0</v>
      </c>
      <c r="L4504" s="10">
        <v>0</v>
      </c>
      <c r="M4504" s="10">
        <v>0</v>
      </c>
    </row>
    <row r="4505" spans="1:13" x14ac:dyDescent="0.35">
      <c r="A4505" s="10" t="str">
        <f t="shared" si="149"/>
        <v>CONSUMO PER CAPITA (kg ó litros por individuo)GinebraREST.CAT ARAGON</v>
      </c>
      <c r="B4505" s="10">
        <v>0</v>
      </c>
      <c r="C4505" s="10">
        <v>0</v>
      </c>
      <c r="D4505" s="10" t="s">
        <v>2</v>
      </c>
      <c r="E4505" s="84">
        <v>0.11226613277931236</v>
      </c>
      <c r="F4505" s="84">
        <v>0.12350315006237679</v>
      </c>
      <c r="G4505" s="84">
        <v>0.1514788163948198</v>
      </c>
      <c r="H4505" s="10">
        <v>0</v>
      </c>
      <c r="I4505" s="10">
        <v>0</v>
      </c>
      <c r="J4505" s="10">
        <v>0</v>
      </c>
      <c r="K4505" s="10">
        <v>0</v>
      </c>
      <c r="L4505" s="10">
        <v>0</v>
      </c>
      <c r="M4505" s="10">
        <v>0</v>
      </c>
    </row>
    <row r="4506" spans="1:13" x14ac:dyDescent="0.35">
      <c r="A4506" s="10" t="str">
        <f t="shared" si="149"/>
        <v>CONSUMO PER CAPITA (kg ó litros por individuo)GinebraLEVANTE</v>
      </c>
      <c r="B4506" s="10">
        <v>0</v>
      </c>
      <c r="C4506" s="10">
        <v>0</v>
      </c>
      <c r="D4506" s="10" t="s">
        <v>3</v>
      </c>
      <c r="E4506" s="84">
        <v>0.17306236130374239</v>
      </c>
      <c r="F4506" s="84">
        <v>0.21750437702440037</v>
      </c>
      <c r="G4506" s="84">
        <v>0.21236327553883536</v>
      </c>
      <c r="H4506" s="10">
        <v>0</v>
      </c>
      <c r="I4506" s="10">
        <v>0</v>
      </c>
      <c r="J4506" s="10">
        <v>0</v>
      </c>
      <c r="K4506" s="10">
        <v>0</v>
      </c>
      <c r="L4506" s="10">
        <v>0</v>
      </c>
      <c r="M4506" s="10">
        <v>0</v>
      </c>
    </row>
    <row r="4507" spans="1:13" x14ac:dyDescent="0.35">
      <c r="A4507" s="10" t="str">
        <f t="shared" si="149"/>
        <v>CONSUMO PER CAPITA (kg ó litros por individuo)GinebraANDALUCIA</v>
      </c>
      <c r="B4507" s="10">
        <v>0</v>
      </c>
      <c r="C4507" s="10">
        <v>0</v>
      </c>
      <c r="D4507" s="10" t="s">
        <v>4</v>
      </c>
      <c r="E4507" s="84">
        <v>0.22606742696152152</v>
      </c>
      <c r="F4507" s="84">
        <v>0.22994876620703147</v>
      </c>
      <c r="G4507" s="84">
        <v>0.25017796829777106</v>
      </c>
      <c r="H4507" s="10">
        <v>0</v>
      </c>
      <c r="I4507" s="10">
        <v>0</v>
      </c>
      <c r="J4507" s="10">
        <v>0</v>
      </c>
      <c r="K4507" s="10">
        <v>0</v>
      </c>
      <c r="L4507" s="10">
        <v>0</v>
      </c>
      <c r="M4507" s="10">
        <v>0</v>
      </c>
    </row>
    <row r="4508" spans="1:13" x14ac:dyDescent="0.35">
      <c r="A4508" s="10" t="str">
        <f t="shared" si="149"/>
        <v>CONSUMO PER CAPITA (kg ó litros por individuo)GinebraMDD AM</v>
      </c>
      <c r="B4508" s="10">
        <v>0</v>
      </c>
      <c r="C4508" s="10">
        <v>0</v>
      </c>
      <c r="D4508" s="10" t="s">
        <v>5</v>
      </c>
      <c r="E4508" s="84">
        <v>0.16736999996686538</v>
      </c>
      <c r="F4508" s="84">
        <v>0.16333512439099973</v>
      </c>
      <c r="G4508" s="84">
        <v>0.14980087314065016</v>
      </c>
      <c r="H4508" s="10">
        <v>0</v>
      </c>
      <c r="I4508" s="10">
        <v>0</v>
      </c>
      <c r="J4508" s="10">
        <v>0</v>
      </c>
      <c r="K4508" s="10">
        <v>0</v>
      </c>
      <c r="L4508" s="10">
        <v>0</v>
      </c>
      <c r="M4508" s="10">
        <v>0</v>
      </c>
    </row>
    <row r="4509" spans="1:13" x14ac:dyDescent="0.35">
      <c r="A4509" s="10" t="str">
        <f t="shared" si="149"/>
        <v>CONSUMO PER CAPITA (kg ó litros por individuo)GinebraRTO CENTRO</v>
      </c>
      <c r="B4509" s="10">
        <v>0</v>
      </c>
      <c r="C4509" s="10">
        <v>0</v>
      </c>
      <c r="D4509" s="10" t="s">
        <v>6</v>
      </c>
      <c r="E4509" s="84">
        <v>0.25823998548452154</v>
      </c>
      <c r="F4509" s="84">
        <v>0.1930208726619986</v>
      </c>
      <c r="G4509" s="84">
        <v>0.20921203197678184</v>
      </c>
      <c r="H4509" s="10">
        <v>0</v>
      </c>
      <c r="I4509" s="10">
        <v>0</v>
      </c>
      <c r="J4509" s="10">
        <v>0</v>
      </c>
      <c r="K4509" s="10">
        <v>0</v>
      </c>
      <c r="L4509" s="10">
        <v>0</v>
      </c>
      <c r="M4509" s="10">
        <v>0</v>
      </c>
    </row>
    <row r="4510" spans="1:13" x14ac:dyDescent="0.35">
      <c r="A4510" s="10" t="str">
        <f t="shared" si="149"/>
        <v>CONSUMO PER CAPITA (kg ó litros por individuo)GinebraNORTE-CENTRO</v>
      </c>
      <c r="B4510" s="10">
        <v>0</v>
      </c>
      <c r="C4510" s="10">
        <v>0</v>
      </c>
      <c r="D4510" s="10" t="s">
        <v>7</v>
      </c>
      <c r="E4510" s="84">
        <v>0.21750355229466134</v>
      </c>
      <c r="F4510" s="84">
        <v>0.2111555976873318</v>
      </c>
      <c r="G4510" s="84">
        <v>0.34680314962723535</v>
      </c>
      <c r="H4510" s="10">
        <v>0</v>
      </c>
      <c r="I4510" s="10">
        <v>0</v>
      </c>
      <c r="J4510" s="10">
        <v>0</v>
      </c>
      <c r="K4510" s="10">
        <v>0</v>
      </c>
      <c r="L4510" s="10">
        <v>0</v>
      </c>
      <c r="M4510" s="10">
        <v>0</v>
      </c>
    </row>
    <row r="4511" spans="1:13" x14ac:dyDescent="0.35">
      <c r="A4511" s="10" t="str">
        <f t="shared" si="149"/>
        <v>CONSUMO PER CAPITA (kg ó litros por individuo)GinebraNOROESTE</v>
      </c>
      <c r="B4511" s="10">
        <v>0</v>
      </c>
      <c r="C4511" s="10">
        <v>0</v>
      </c>
      <c r="D4511" s="10" t="s">
        <v>8</v>
      </c>
      <c r="E4511" s="84">
        <v>0.2577193144217137</v>
      </c>
      <c r="F4511" s="84">
        <v>0.194373376421517</v>
      </c>
      <c r="G4511" s="84">
        <v>0.1912220745205655</v>
      </c>
      <c r="H4511" s="10">
        <v>0</v>
      </c>
      <c r="I4511" s="10">
        <v>0</v>
      </c>
      <c r="J4511" s="10">
        <v>0</v>
      </c>
      <c r="K4511" s="10">
        <v>0</v>
      </c>
      <c r="L4511" s="10">
        <v>0</v>
      </c>
      <c r="M4511" s="10">
        <v>0</v>
      </c>
    </row>
    <row r="4512" spans="1:13" x14ac:dyDescent="0.35">
      <c r="A4512" s="10" t="str">
        <f t="shared" si="149"/>
        <v>CONSUMO PER CAPITA (kg ó litros por individuo)Ginebra&lt;2MIL</v>
      </c>
      <c r="B4512" s="10">
        <v>0</v>
      </c>
      <c r="C4512" s="10">
        <v>0</v>
      </c>
      <c r="D4512" s="10" t="s">
        <v>9</v>
      </c>
      <c r="E4512" s="84">
        <v>0.26146508877686725</v>
      </c>
      <c r="F4512" s="84">
        <v>0.18287190248950311</v>
      </c>
      <c r="G4512" s="84">
        <v>0.17200452946295741</v>
      </c>
      <c r="H4512" s="10">
        <v>0</v>
      </c>
      <c r="I4512" s="10">
        <v>0</v>
      </c>
      <c r="J4512" s="10">
        <v>0</v>
      </c>
      <c r="K4512" s="10">
        <v>0</v>
      </c>
      <c r="L4512" s="10">
        <v>0</v>
      </c>
      <c r="M4512" s="10">
        <v>0</v>
      </c>
    </row>
    <row r="4513" spans="1:13" x14ac:dyDescent="0.35">
      <c r="A4513" s="10" t="str">
        <f t="shared" si="149"/>
        <v>CONSUMO PER CAPITA (kg ó litros por individuo)Ginebra2-5MIL</v>
      </c>
      <c r="B4513" s="10">
        <v>0</v>
      </c>
      <c r="C4513" s="10">
        <v>0</v>
      </c>
      <c r="D4513" s="10" t="s">
        <v>10</v>
      </c>
      <c r="E4513" s="84">
        <v>0.18112462743311375</v>
      </c>
      <c r="F4513" s="84">
        <v>0.16889246143877154</v>
      </c>
      <c r="G4513" s="84">
        <v>0.17943652659991971</v>
      </c>
      <c r="H4513" s="10">
        <v>0</v>
      </c>
      <c r="I4513" s="10">
        <v>0</v>
      </c>
      <c r="J4513" s="10">
        <v>0</v>
      </c>
      <c r="K4513" s="10">
        <v>0</v>
      </c>
      <c r="L4513" s="10">
        <v>0</v>
      </c>
      <c r="M4513" s="10">
        <v>0</v>
      </c>
    </row>
    <row r="4514" spans="1:13" x14ac:dyDescent="0.35">
      <c r="A4514" s="10" t="str">
        <f t="shared" si="149"/>
        <v>CONSUMO PER CAPITA (kg ó litros por individuo)Ginebra5-10MIL</v>
      </c>
      <c r="B4514" s="10">
        <v>0</v>
      </c>
      <c r="C4514" s="10">
        <v>0</v>
      </c>
      <c r="D4514" s="10" t="s">
        <v>11</v>
      </c>
      <c r="E4514" s="84">
        <v>0.1713463446895245</v>
      </c>
      <c r="F4514" s="84">
        <v>0.20370897819727038</v>
      </c>
      <c r="G4514" s="84">
        <v>0.24284884515429606</v>
      </c>
      <c r="H4514" s="10">
        <v>0</v>
      </c>
      <c r="I4514" s="10">
        <v>0</v>
      </c>
      <c r="J4514" s="10">
        <v>0</v>
      </c>
      <c r="K4514" s="10">
        <v>0</v>
      </c>
      <c r="L4514" s="10">
        <v>0</v>
      </c>
      <c r="M4514" s="10">
        <v>0</v>
      </c>
    </row>
    <row r="4515" spans="1:13" x14ac:dyDescent="0.35">
      <c r="A4515" s="10" t="str">
        <f t="shared" si="149"/>
        <v>CONSUMO PER CAPITA (kg ó litros por individuo)Ginebra10-30MIL</v>
      </c>
      <c r="B4515" s="10">
        <v>0</v>
      </c>
      <c r="C4515" s="10">
        <v>0</v>
      </c>
      <c r="D4515" s="10" t="s">
        <v>12</v>
      </c>
      <c r="E4515" s="84">
        <v>0.14969104025055882</v>
      </c>
      <c r="F4515" s="84">
        <v>0.14118416668465089</v>
      </c>
      <c r="G4515" s="84">
        <v>0.247451247338173</v>
      </c>
      <c r="H4515" s="10">
        <v>0</v>
      </c>
      <c r="I4515" s="10">
        <v>0</v>
      </c>
      <c r="J4515" s="10">
        <v>0</v>
      </c>
      <c r="K4515" s="10">
        <v>0</v>
      </c>
      <c r="L4515" s="10">
        <v>0</v>
      </c>
      <c r="M4515" s="10">
        <v>0</v>
      </c>
    </row>
    <row r="4516" spans="1:13" x14ac:dyDescent="0.35">
      <c r="A4516" s="10" t="str">
        <f t="shared" si="149"/>
        <v>CONSUMO PER CAPITA (kg ó litros por individuo)Ginebra30-100MIL</v>
      </c>
      <c r="B4516" s="10">
        <v>0</v>
      </c>
      <c r="C4516" s="10">
        <v>0</v>
      </c>
      <c r="D4516" s="10" t="s">
        <v>13</v>
      </c>
      <c r="E4516" s="84">
        <v>0.18458405478418038</v>
      </c>
      <c r="F4516" s="84">
        <v>0.18584772999312985</v>
      </c>
      <c r="G4516" s="84">
        <v>0.21648749393079775</v>
      </c>
      <c r="H4516" s="10">
        <v>0</v>
      </c>
      <c r="I4516" s="10">
        <v>0</v>
      </c>
      <c r="J4516" s="10">
        <v>0</v>
      </c>
      <c r="K4516" s="10">
        <v>0</v>
      </c>
      <c r="L4516" s="10">
        <v>0</v>
      </c>
      <c r="M4516" s="10">
        <v>0</v>
      </c>
    </row>
    <row r="4517" spans="1:13" x14ac:dyDescent="0.35">
      <c r="A4517" s="10" t="str">
        <f t="shared" si="149"/>
        <v>CONSUMO PER CAPITA (kg ó litros por individuo)Ginebra100-200MIL</v>
      </c>
      <c r="B4517" s="10">
        <v>0</v>
      </c>
      <c r="C4517" s="10">
        <v>0</v>
      </c>
      <c r="D4517" s="10" t="s">
        <v>14</v>
      </c>
      <c r="E4517" s="84">
        <v>0.22158943715106957</v>
      </c>
      <c r="F4517" s="84">
        <v>0.20223868967603753</v>
      </c>
      <c r="G4517" s="84">
        <v>0.21901444395068187</v>
      </c>
      <c r="H4517" s="10">
        <v>0</v>
      </c>
      <c r="I4517" s="10">
        <v>0</v>
      </c>
      <c r="J4517" s="10">
        <v>0</v>
      </c>
      <c r="K4517" s="10">
        <v>0</v>
      </c>
      <c r="L4517" s="10">
        <v>0</v>
      </c>
      <c r="M4517" s="10">
        <v>0</v>
      </c>
    </row>
    <row r="4518" spans="1:13" x14ac:dyDescent="0.35">
      <c r="A4518" s="10" t="str">
        <f t="shared" si="149"/>
        <v>CONSUMO PER CAPITA (kg ó litros por individuo)Ginebra200-500MIL</v>
      </c>
      <c r="B4518" s="10">
        <v>0</v>
      </c>
      <c r="C4518" s="10">
        <v>0</v>
      </c>
      <c r="D4518" s="10" t="s">
        <v>15</v>
      </c>
      <c r="E4518" s="84">
        <v>0.2293501513985341</v>
      </c>
      <c r="F4518" s="84">
        <v>0.22801952133582207</v>
      </c>
      <c r="G4518" s="84">
        <v>0.15118998451189566</v>
      </c>
      <c r="H4518" s="10">
        <v>0</v>
      </c>
      <c r="I4518" s="10">
        <v>0</v>
      </c>
      <c r="J4518" s="10">
        <v>0</v>
      </c>
      <c r="K4518" s="10">
        <v>0</v>
      </c>
      <c r="L4518" s="10">
        <v>0</v>
      </c>
      <c r="M4518" s="10">
        <v>0</v>
      </c>
    </row>
    <row r="4519" spans="1:13" x14ac:dyDescent="0.35">
      <c r="A4519" s="10" t="str">
        <f t="shared" si="149"/>
        <v>CONSUMO PER CAPITA (kg ó litros por individuo)Ginebra&gt;500MIL</v>
      </c>
      <c r="B4519" s="10">
        <v>0</v>
      </c>
      <c r="C4519" s="10">
        <v>0</v>
      </c>
      <c r="D4519" s="10" t="s">
        <v>16</v>
      </c>
      <c r="E4519" s="84">
        <v>0.1734991967990987</v>
      </c>
      <c r="F4519" s="84">
        <v>0.17061747686049278</v>
      </c>
      <c r="G4519" s="84">
        <v>0.19522637867119633</v>
      </c>
      <c r="H4519" s="10">
        <v>0</v>
      </c>
      <c r="I4519" s="10">
        <v>0</v>
      </c>
      <c r="J4519" s="10">
        <v>0</v>
      </c>
      <c r="K4519" s="10">
        <v>0</v>
      </c>
      <c r="L4519" s="10">
        <v>0</v>
      </c>
      <c r="M4519" s="10">
        <v>0</v>
      </c>
    </row>
    <row r="4520" spans="1:13" x14ac:dyDescent="0.35">
      <c r="A4520" s="10" t="str">
        <f t="shared" si="149"/>
        <v>CONSUMO PER CAPITA (kg ó litros por individuo)GinebraDE 15 A 19 AÑOS</v>
      </c>
      <c r="B4520" s="10">
        <v>0</v>
      </c>
      <c r="C4520" s="10">
        <v>0</v>
      </c>
      <c r="D4520" s="10" t="s">
        <v>35</v>
      </c>
      <c r="E4520" s="84">
        <v>6.4408524775042497E-2</v>
      </c>
      <c r="F4520" s="84">
        <v>4.3882033795086837E-2</v>
      </c>
      <c r="G4520" s="84">
        <v>0.15535850011968741</v>
      </c>
      <c r="H4520" s="10">
        <v>0</v>
      </c>
      <c r="I4520" s="10">
        <v>0</v>
      </c>
      <c r="J4520" s="10">
        <v>0</v>
      </c>
      <c r="K4520" s="10">
        <v>0</v>
      </c>
      <c r="L4520" s="10">
        <v>0</v>
      </c>
      <c r="M4520" s="10">
        <v>0</v>
      </c>
    </row>
    <row r="4521" spans="1:13" x14ac:dyDescent="0.35">
      <c r="A4521" s="10" t="str">
        <f t="shared" si="149"/>
        <v>CONSUMO PER CAPITA (kg ó litros por individuo)GinebraDE 20 A 24 AÑOS</v>
      </c>
      <c r="B4521" s="10">
        <v>0</v>
      </c>
      <c r="C4521" s="10">
        <v>0</v>
      </c>
      <c r="D4521" s="10" t="s">
        <v>36</v>
      </c>
      <c r="E4521" s="84">
        <v>0.15350618592344789</v>
      </c>
      <c r="F4521" s="84">
        <v>0.13952413762452784</v>
      </c>
      <c r="G4521" s="84">
        <v>7.8858815759269674E-2</v>
      </c>
      <c r="H4521" s="10">
        <v>0</v>
      </c>
      <c r="I4521" s="10">
        <v>0</v>
      </c>
      <c r="J4521" s="10">
        <v>0</v>
      </c>
      <c r="K4521" s="10">
        <v>0</v>
      </c>
      <c r="L4521" s="10">
        <v>0</v>
      </c>
      <c r="M4521" s="10">
        <v>0</v>
      </c>
    </row>
    <row r="4522" spans="1:13" x14ac:dyDescent="0.35">
      <c r="A4522" s="10" t="str">
        <f t="shared" si="149"/>
        <v>CONSUMO PER CAPITA (kg ó litros por individuo)GinebraDE 25 A 34 AÑOS</v>
      </c>
      <c r="B4522" s="10">
        <v>0</v>
      </c>
      <c r="C4522" s="10">
        <v>0</v>
      </c>
      <c r="D4522" s="10" t="s">
        <v>37</v>
      </c>
      <c r="E4522" s="84">
        <v>0.21793025466981061</v>
      </c>
      <c r="F4522" s="84">
        <v>0.2294809630526041</v>
      </c>
      <c r="G4522" s="84">
        <v>0.15642589061188214</v>
      </c>
      <c r="H4522" s="10">
        <v>0</v>
      </c>
      <c r="I4522" s="10">
        <v>0</v>
      </c>
      <c r="J4522" s="10">
        <v>0</v>
      </c>
      <c r="K4522" s="10">
        <v>0</v>
      </c>
      <c r="L4522" s="10">
        <v>0</v>
      </c>
      <c r="M4522" s="10">
        <v>0</v>
      </c>
    </row>
    <row r="4523" spans="1:13" x14ac:dyDescent="0.35">
      <c r="A4523" s="10" t="str">
        <f t="shared" si="149"/>
        <v>CONSUMO PER CAPITA (kg ó litros por individuo)GinebraDE 35 A 49 AÑOS</v>
      </c>
      <c r="B4523" s="10">
        <v>0</v>
      </c>
      <c r="C4523" s="10">
        <v>0</v>
      </c>
      <c r="D4523" s="10" t="s">
        <v>38</v>
      </c>
      <c r="E4523" s="84">
        <v>0.16528423862785491</v>
      </c>
      <c r="F4523" s="84">
        <v>0.13855354090707264</v>
      </c>
      <c r="G4523" s="84">
        <v>0.13273196969024792</v>
      </c>
      <c r="H4523" s="10">
        <v>0</v>
      </c>
      <c r="I4523" s="10">
        <v>0</v>
      </c>
      <c r="J4523" s="10">
        <v>0</v>
      </c>
      <c r="K4523" s="10">
        <v>0</v>
      </c>
      <c r="L4523" s="10">
        <v>0</v>
      </c>
      <c r="M4523" s="10">
        <v>0</v>
      </c>
    </row>
    <row r="4524" spans="1:13" x14ac:dyDescent="0.35">
      <c r="A4524" s="10" t="str">
        <f t="shared" si="149"/>
        <v>CONSUMO PER CAPITA (kg ó litros por individuo)GinebraDE 50 A 59 AÑOS</v>
      </c>
      <c r="B4524" s="10">
        <v>0</v>
      </c>
      <c r="C4524" s="10">
        <v>0</v>
      </c>
      <c r="D4524" s="10" t="s">
        <v>39</v>
      </c>
      <c r="E4524" s="84">
        <v>0.18627838714105591</v>
      </c>
      <c r="F4524" s="84">
        <v>0.21113815956352738</v>
      </c>
      <c r="G4524" s="84">
        <v>0.25082228249330724</v>
      </c>
      <c r="H4524" s="10">
        <v>0</v>
      </c>
      <c r="I4524" s="10">
        <v>0</v>
      </c>
      <c r="J4524" s="10">
        <v>0</v>
      </c>
      <c r="K4524" s="10">
        <v>0</v>
      </c>
      <c r="L4524" s="10">
        <v>0</v>
      </c>
      <c r="M4524" s="10">
        <v>0</v>
      </c>
    </row>
    <row r="4525" spans="1:13" x14ac:dyDescent="0.35">
      <c r="A4525" s="10" t="str">
        <f t="shared" si="149"/>
        <v>CONSUMO PER CAPITA (kg ó litros por individuo)GinebraDE 60 A 75 AÑOS</v>
      </c>
      <c r="B4525" s="10">
        <v>0</v>
      </c>
      <c r="C4525" s="10">
        <v>0</v>
      </c>
      <c r="D4525" s="10" t="s">
        <v>40</v>
      </c>
      <c r="E4525" s="84">
        <v>0.25251256402923028</v>
      </c>
      <c r="F4525" s="84">
        <v>0.2392923998884213</v>
      </c>
      <c r="G4525" s="84">
        <v>0.35140351139195353</v>
      </c>
      <c r="H4525" s="10">
        <v>0</v>
      </c>
      <c r="I4525" s="10">
        <v>0</v>
      </c>
      <c r="J4525" s="10">
        <v>0</v>
      </c>
      <c r="K4525" s="10">
        <v>0</v>
      </c>
      <c r="L4525" s="10">
        <v>0</v>
      </c>
      <c r="M4525" s="10">
        <v>0</v>
      </c>
    </row>
    <row r="4526" spans="1:13" x14ac:dyDescent="0.35">
      <c r="A4526" s="10" t="str">
        <f t="shared" si="149"/>
        <v>CONSUMO PER CAPITA (kg ó litros por individuo)GinebraNIVEL ALTO</v>
      </c>
      <c r="B4526" s="10">
        <v>0</v>
      </c>
      <c r="C4526" s="10">
        <v>0</v>
      </c>
      <c r="D4526" s="10" t="s">
        <v>203</v>
      </c>
      <c r="E4526" s="84">
        <v>0.16745514662974165</v>
      </c>
      <c r="F4526" s="84">
        <v>0.14991706781096747</v>
      </c>
      <c r="G4526" s="84">
        <v>0.24647978500160922</v>
      </c>
      <c r="H4526" s="10">
        <v>0</v>
      </c>
      <c r="I4526" s="10">
        <v>0</v>
      </c>
      <c r="J4526" s="10">
        <v>0</v>
      </c>
      <c r="K4526" s="10">
        <v>0</v>
      </c>
      <c r="L4526" s="10">
        <v>0</v>
      </c>
      <c r="M4526" s="10">
        <v>0</v>
      </c>
    </row>
    <row r="4527" spans="1:13" x14ac:dyDescent="0.35">
      <c r="A4527" s="10" t="str">
        <f t="shared" si="149"/>
        <v>CONSUMO PER CAPITA (kg ó litros por individuo)GinebraNIVEL MEDIO ALTO</v>
      </c>
      <c r="B4527" s="10">
        <v>0</v>
      </c>
      <c r="C4527" s="10">
        <v>0</v>
      </c>
      <c r="D4527" s="10" t="s">
        <v>204</v>
      </c>
      <c r="E4527" s="84">
        <v>0.22853777314737553</v>
      </c>
      <c r="F4527" s="84">
        <v>0.19819483807952465</v>
      </c>
      <c r="G4527" s="84">
        <v>0.20829381981332837</v>
      </c>
      <c r="H4527" s="10">
        <v>0</v>
      </c>
      <c r="I4527" s="10">
        <v>0</v>
      </c>
      <c r="J4527" s="10">
        <v>0</v>
      </c>
      <c r="K4527" s="10">
        <v>0</v>
      </c>
      <c r="L4527" s="10">
        <v>0</v>
      </c>
      <c r="M4527" s="10">
        <v>0</v>
      </c>
    </row>
    <row r="4528" spans="1:13" x14ac:dyDescent="0.35">
      <c r="A4528" s="10" t="str">
        <f t="shared" si="149"/>
        <v>CONSUMO PER CAPITA (kg ó litros por individuo)GinebraNIVEL MEDIO</v>
      </c>
      <c r="B4528" s="10">
        <v>0</v>
      </c>
      <c r="C4528" s="10">
        <v>0</v>
      </c>
      <c r="D4528" s="10" t="s">
        <v>205</v>
      </c>
      <c r="E4528" s="84">
        <v>0.19383758885509397</v>
      </c>
      <c r="F4528" s="84">
        <v>0.1908318756918797</v>
      </c>
      <c r="G4528" s="84">
        <v>0.2097941513961093</v>
      </c>
      <c r="H4528" s="10">
        <v>0</v>
      </c>
      <c r="I4528" s="10">
        <v>0</v>
      </c>
      <c r="J4528" s="10">
        <v>0</v>
      </c>
      <c r="K4528" s="10">
        <v>0</v>
      </c>
      <c r="L4528" s="10">
        <v>0</v>
      </c>
      <c r="M4528" s="10">
        <v>0</v>
      </c>
    </row>
    <row r="4529" spans="1:13" x14ac:dyDescent="0.35">
      <c r="A4529" s="10" t="str">
        <f t="shared" si="149"/>
        <v>CONSUMO PER CAPITA (kg ó litros por individuo)GinebraNIVEL MEDIO BAJO</v>
      </c>
      <c r="B4529" s="10">
        <v>0</v>
      </c>
      <c r="C4529" s="10">
        <v>0</v>
      </c>
      <c r="D4529" s="10" t="s">
        <v>206</v>
      </c>
      <c r="E4529" s="84">
        <v>0.21760144549260765</v>
      </c>
      <c r="F4529" s="84">
        <v>0.19693001703740931</v>
      </c>
      <c r="G4529" s="84">
        <v>0.20318236392095024</v>
      </c>
      <c r="H4529" s="10">
        <v>0</v>
      </c>
      <c r="I4529" s="10">
        <v>0</v>
      </c>
      <c r="J4529" s="10">
        <v>0</v>
      </c>
      <c r="K4529" s="10">
        <v>0</v>
      </c>
      <c r="L4529" s="10">
        <v>0</v>
      </c>
      <c r="M4529" s="10">
        <v>0</v>
      </c>
    </row>
    <row r="4530" spans="1:13" x14ac:dyDescent="0.35">
      <c r="A4530" s="10" t="str">
        <f t="shared" si="149"/>
        <v>CONSUMO PER CAPITA (kg ó litros por individuo)GinebraNIVEL BAJO</v>
      </c>
      <c r="B4530" s="10">
        <v>0</v>
      </c>
      <c r="C4530" s="10">
        <v>0</v>
      </c>
      <c r="D4530" s="10" t="s">
        <v>207</v>
      </c>
      <c r="E4530" s="84">
        <v>0.16040739592234238</v>
      </c>
      <c r="F4530" s="84">
        <v>0.18554681246648411</v>
      </c>
      <c r="G4530" s="84">
        <v>0.16894438552151594</v>
      </c>
      <c r="H4530" s="10">
        <v>0</v>
      </c>
      <c r="I4530" s="10">
        <v>0</v>
      </c>
      <c r="J4530" s="10">
        <v>0</v>
      </c>
      <c r="K4530" s="10">
        <v>0</v>
      </c>
      <c r="L4530" s="10">
        <v>0</v>
      </c>
      <c r="M4530" s="10">
        <v>0</v>
      </c>
    </row>
    <row r="4531" spans="1:13" x14ac:dyDescent="0.35">
      <c r="A4531" s="10" t="str">
        <f t="shared" si="149"/>
        <v>CONSUMO PER CAPITA (kg ó litros por individuo)GinebraHOMBRE</v>
      </c>
      <c r="B4531" s="10">
        <v>0</v>
      </c>
      <c r="C4531" s="10">
        <v>0</v>
      </c>
      <c r="D4531" s="10" t="s">
        <v>17</v>
      </c>
      <c r="E4531" s="84">
        <v>0.20608237589697234</v>
      </c>
      <c r="F4531" s="84">
        <v>0.22924851731579374</v>
      </c>
      <c r="G4531" s="84">
        <v>0.27749765403183241</v>
      </c>
      <c r="H4531" s="10">
        <v>0</v>
      </c>
      <c r="I4531" s="10">
        <v>0</v>
      </c>
      <c r="J4531" s="10">
        <v>0</v>
      </c>
      <c r="K4531" s="10">
        <v>0</v>
      </c>
      <c r="L4531" s="10">
        <v>0</v>
      </c>
      <c r="M4531" s="10">
        <v>0</v>
      </c>
    </row>
    <row r="4532" spans="1:13" x14ac:dyDescent="0.35">
      <c r="A4532" s="10" t="str">
        <f t="shared" si="149"/>
        <v>CONSUMO PER CAPITA (kg ó litros por individuo)GinebraMUJER</v>
      </c>
      <c r="B4532" s="10">
        <v>0</v>
      </c>
      <c r="C4532" s="10">
        <v>0</v>
      </c>
      <c r="D4532" s="10" t="s">
        <v>18</v>
      </c>
      <c r="E4532" s="84">
        <v>0.17238269344331278</v>
      </c>
      <c r="F4532" s="84">
        <v>0.13633916098118551</v>
      </c>
      <c r="G4532" s="84">
        <v>0.13901363800171435</v>
      </c>
      <c r="H4532" s="10">
        <v>0</v>
      </c>
      <c r="I4532" s="10">
        <v>0</v>
      </c>
      <c r="J4532" s="10">
        <v>0</v>
      </c>
      <c r="K4532" s="10">
        <v>0</v>
      </c>
      <c r="L4532" s="10">
        <v>0</v>
      </c>
      <c r="M4532" s="10">
        <v>0</v>
      </c>
    </row>
    <row r="4533" spans="1:13" x14ac:dyDescent="0.35">
      <c r="A4533" s="10" t="str">
        <f>$B$3423&amp;$C$4533&amp;D4533</f>
        <v>CONSUMO PER CAPITA (kg ó litros por individuo)RonT.ESPAÑA</v>
      </c>
      <c r="B4533" s="10">
        <v>0</v>
      </c>
      <c r="C4533" s="10" t="s">
        <v>146</v>
      </c>
      <c r="D4533" s="10" t="s">
        <v>32</v>
      </c>
      <c r="E4533" s="84">
        <v>0.11077427979889611</v>
      </c>
      <c r="F4533" s="84">
        <v>9.3250760618687131E-2</v>
      </c>
      <c r="G4533" s="84">
        <v>9.8437987572340013E-2</v>
      </c>
      <c r="H4533" s="10">
        <v>0</v>
      </c>
      <c r="I4533" s="10">
        <v>0</v>
      </c>
      <c r="J4533" s="10">
        <v>0</v>
      </c>
      <c r="K4533" s="10">
        <v>0</v>
      </c>
      <c r="L4533" s="10">
        <v>0</v>
      </c>
      <c r="M4533" s="10">
        <v>0</v>
      </c>
    </row>
    <row r="4534" spans="1:13" x14ac:dyDescent="0.35">
      <c r="A4534" s="10" t="str">
        <f t="shared" ref="A4534:A4562" si="150">$B$3423&amp;$C$4533&amp;D4534</f>
        <v>CONSUMO PER CAPITA (kg ó litros por individuo)RonBCN AM</v>
      </c>
      <c r="B4534" s="10">
        <v>0</v>
      </c>
      <c r="C4534" s="10">
        <v>0</v>
      </c>
      <c r="D4534" s="10" t="s">
        <v>1</v>
      </c>
      <c r="E4534" s="84">
        <v>2.4408133450120575E-2</v>
      </c>
      <c r="F4534" s="84">
        <v>2.968838748575876E-2</v>
      </c>
      <c r="G4534" s="84">
        <v>5.442893890121929E-2</v>
      </c>
      <c r="H4534" s="10">
        <v>0</v>
      </c>
      <c r="I4534" s="10">
        <v>0</v>
      </c>
      <c r="J4534" s="10">
        <v>0</v>
      </c>
      <c r="K4534" s="10">
        <v>0</v>
      </c>
      <c r="L4534" s="10">
        <v>0</v>
      </c>
      <c r="M4534" s="10">
        <v>0</v>
      </c>
    </row>
    <row r="4535" spans="1:13" x14ac:dyDescent="0.35">
      <c r="A4535" s="10" t="str">
        <f t="shared" si="150"/>
        <v>CONSUMO PER CAPITA (kg ó litros por individuo)RonREST.CAT ARAGON</v>
      </c>
      <c r="B4535" s="10">
        <v>0</v>
      </c>
      <c r="C4535" s="10">
        <v>0</v>
      </c>
      <c r="D4535" s="10" t="s">
        <v>2</v>
      </c>
      <c r="E4535" s="84">
        <v>5.4579500981279512E-2</v>
      </c>
      <c r="F4535" s="84">
        <v>4.8204591786688601E-2</v>
      </c>
      <c r="G4535" s="84">
        <v>8.3427707351833399E-2</v>
      </c>
      <c r="H4535" s="10">
        <v>0</v>
      </c>
      <c r="I4535" s="10">
        <v>0</v>
      </c>
      <c r="J4535" s="10">
        <v>0</v>
      </c>
      <c r="K4535" s="10">
        <v>0</v>
      </c>
      <c r="L4535" s="10">
        <v>0</v>
      </c>
      <c r="M4535" s="10">
        <v>0</v>
      </c>
    </row>
    <row r="4536" spans="1:13" x14ac:dyDescent="0.35">
      <c r="A4536" s="10" t="str">
        <f t="shared" si="150"/>
        <v>CONSUMO PER CAPITA (kg ó litros por individuo)RonLEVANTE</v>
      </c>
      <c r="B4536" s="10">
        <v>0</v>
      </c>
      <c r="C4536" s="10">
        <v>0</v>
      </c>
      <c r="D4536" s="10" t="s">
        <v>3</v>
      </c>
      <c r="E4536" s="84">
        <v>6.2361774903530634E-2</v>
      </c>
      <c r="F4536" s="84">
        <v>5.21593731174343E-2</v>
      </c>
      <c r="G4536" s="84">
        <v>5.3934554496466287E-2</v>
      </c>
      <c r="H4536" s="10">
        <v>0</v>
      </c>
      <c r="I4536" s="10">
        <v>0</v>
      </c>
      <c r="J4536" s="10">
        <v>0</v>
      </c>
      <c r="K4536" s="10">
        <v>0</v>
      </c>
      <c r="L4536" s="10">
        <v>0</v>
      </c>
      <c r="M4536" s="10">
        <v>0</v>
      </c>
    </row>
    <row r="4537" spans="1:13" x14ac:dyDescent="0.35">
      <c r="A4537" s="10" t="str">
        <f t="shared" si="150"/>
        <v>CONSUMO PER CAPITA (kg ó litros por individuo)RonANDALUCIA</v>
      </c>
      <c r="B4537" s="10">
        <v>0</v>
      </c>
      <c r="C4537" s="10">
        <v>0</v>
      </c>
      <c r="D4537" s="10" t="s">
        <v>4</v>
      </c>
      <c r="E4537" s="84">
        <v>0.15158533090063914</v>
      </c>
      <c r="F4537" s="84">
        <v>0.14257269621842336</v>
      </c>
      <c r="G4537" s="84">
        <v>0.11865378431771627</v>
      </c>
      <c r="H4537" s="10">
        <v>0</v>
      </c>
      <c r="I4537" s="10">
        <v>0</v>
      </c>
      <c r="J4537" s="10">
        <v>0</v>
      </c>
      <c r="K4537" s="10">
        <v>0</v>
      </c>
      <c r="L4537" s="10">
        <v>0</v>
      </c>
      <c r="M4537" s="10">
        <v>0</v>
      </c>
    </row>
    <row r="4538" spans="1:13" x14ac:dyDescent="0.35">
      <c r="A4538" s="10" t="str">
        <f t="shared" si="150"/>
        <v>CONSUMO PER CAPITA (kg ó litros por individuo)RonMDD AM</v>
      </c>
      <c r="B4538" s="10">
        <v>0</v>
      </c>
      <c r="C4538" s="10">
        <v>0</v>
      </c>
      <c r="D4538" s="10" t="s">
        <v>5</v>
      </c>
      <c r="E4538" s="84">
        <v>0.13784720985780188</v>
      </c>
      <c r="F4538" s="84">
        <v>0.10757413854045078</v>
      </c>
      <c r="G4538" s="84">
        <v>7.1061295821360726E-2</v>
      </c>
      <c r="H4538" s="10">
        <v>0</v>
      </c>
      <c r="I4538" s="10">
        <v>0</v>
      </c>
      <c r="J4538" s="10">
        <v>0</v>
      </c>
      <c r="K4538" s="10">
        <v>0</v>
      </c>
      <c r="L4538" s="10">
        <v>0</v>
      </c>
      <c r="M4538" s="10">
        <v>0</v>
      </c>
    </row>
    <row r="4539" spans="1:13" x14ac:dyDescent="0.35">
      <c r="A4539" s="10" t="str">
        <f t="shared" si="150"/>
        <v>CONSUMO PER CAPITA (kg ó litros por individuo)RonRTO CENTRO</v>
      </c>
      <c r="B4539" s="10">
        <v>0</v>
      </c>
      <c r="C4539" s="10">
        <v>0</v>
      </c>
      <c r="D4539" s="10" t="s">
        <v>6</v>
      </c>
      <c r="E4539" s="84">
        <v>0.2059315344609251</v>
      </c>
      <c r="F4539" s="84">
        <v>0.16064236545567404</v>
      </c>
      <c r="G4539" s="84">
        <v>0.18908529544641817</v>
      </c>
      <c r="H4539" s="10">
        <v>0</v>
      </c>
      <c r="I4539" s="10">
        <v>0</v>
      </c>
      <c r="J4539" s="10">
        <v>0</v>
      </c>
      <c r="K4539" s="10">
        <v>0</v>
      </c>
      <c r="L4539" s="10">
        <v>0</v>
      </c>
      <c r="M4539" s="10">
        <v>0</v>
      </c>
    </row>
    <row r="4540" spans="1:13" x14ac:dyDescent="0.35">
      <c r="A4540" s="10" t="str">
        <f t="shared" si="150"/>
        <v>CONSUMO PER CAPITA (kg ó litros por individuo)RonNORTE-CENTRO</v>
      </c>
      <c r="B4540" s="10">
        <v>0</v>
      </c>
      <c r="C4540" s="10">
        <v>0</v>
      </c>
      <c r="D4540" s="10" t="s">
        <v>7</v>
      </c>
      <c r="E4540" s="84">
        <v>7.9588711122048988E-2</v>
      </c>
      <c r="F4540" s="84">
        <v>9.5433234500846342E-2</v>
      </c>
      <c r="G4540" s="84">
        <v>0.14705446375723402</v>
      </c>
      <c r="H4540" s="10">
        <v>0</v>
      </c>
      <c r="I4540" s="10">
        <v>0</v>
      </c>
      <c r="J4540" s="10">
        <v>0</v>
      </c>
      <c r="K4540" s="10">
        <v>0</v>
      </c>
      <c r="L4540" s="10">
        <v>0</v>
      </c>
      <c r="M4540" s="10">
        <v>0</v>
      </c>
    </row>
    <row r="4541" spans="1:13" x14ac:dyDescent="0.35">
      <c r="A4541" s="10" t="str">
        <f t="shared" si="150"/>
        <v>CONSUMO PER CAPITA (kg ó litros por individuo)RonNOROESTE</v>
      </c>
      <c r="B4541" s="10">
        <v>0</v>
      </c>
      <c r="C4541" s="10">
        <v>0</v>
      </c>
      <c r="D4541" s="10" t="s">
        <v>8</v>
      </c>
      <c r="E4541" s="84">
        <v>0.1653728925991611</v>
      </c>
      <c r="F4541" s="84">
        <v>8.9863094635441496E-2</v>
      </c>
      <c r="G4541" s="84">
        <v>9.109376164325414E-2</v>
      </c>
      <c r="H4541" s="10">
        <v>0</v>
      </c>
      <c r="I4541" s="10">
        <v>0</v>
      </c>
      <c r="J4541" s="10">
        <v>0</v>
      </c>
      <c r="K4541" s="10">
        <v>0</v>
      </c>
      <c r="L4541" s="10">
        <v>0</v>
      </c>
      <c r="M4541" s="10">
        <v>0</v>
      </c>
    </row>
    <row r="4542" spans="1:13" x14ac:dyDescent="0.35">
      <c r="A4542" s="10" t="str">
        <f t="shared" si="150"/>
        <v>CONSUMO PER CAPITA (kg ó litros por individuo)Ron&lt;2MIL</v>
      </c>
      <c r="B4542" s="10">
        <v>0</v>
      </c>
      <c r="C4542" s="10">
        <v>0</v>
      </c>
      <c r="D4542" s="10" t="s">
        <v>9</v>
      </c>
      <c r="E4542" s="84">
        <v>0.14452634643166248</v>
      </c>
      <c r="F4542" s="84">
        <v>0.145727030694246</v>
      </c>
      <c r="G4542" s="84">
        <v>0.20460690010518615</v>
      </c>
      <c r="H4542" s="10">
        <v>0</v>
      </c>
      <c r="I4542" s="10">
        <v>0</v>
      </c>
      <c r="J4542" s="10">
        <v>0</v>
      </c>
      <c r="K4542" s="10">
        <v>0</v>
      </c>
      <c r="L4542" s="10">
        <v>0</v>
      </c>
      <c r="M4542" s="10">
        <v>0</v>
      </c>
    </row>
    <row r="4543" spans="1:13" x14ac:dyDescent="0.35">
      <c r="A4543" s="10" t="str">
        <f t="shared" si="150"/>
        <v>CONSUMO PER CAPITA (kg ó litros por individuo)Ron2-5MIL</v>
      </c>
      <c r="B4543" s="10">
        <v>0</v>
      </c>
      <c r="C4543" s="10">
        <v>0</v>
      </c>
      <c r="D4543" s="10" t="s">
        <v>10</v>
      </c>
      <c r="E4543" s="84">
        <v>0.1532789354924772</v>
      </c>
      <c r="F4543" s="84">
        <v>7.5095932299652238E-2</v>
      </c>
      <c r="G4543" s="84">
        <v>5.8154093705408791E-2</v>
      </c>
      <c r="H4543" s="10">
        <v>0</v>
      </c>
      <c r="I4543" s="10">
        <v>0</v>
      </c>
      <c r="J4543" s="10">
        <v>0</v>
      </c>
      <c r="K4543" s="10">
        <v>0</v>
      </c>
      <c r="L4543" s="10">
        <v>0</v>
      </c>
      <c r="M4543" s="10">
        <v>0</v>
      </c>
    </row>
    <row r="4544" spans="1:13" x14ac:dyDescent="0.35">
      <c r="A4544" s="10" t="str">
        <f t="shared" si="150"/>
        <v>CONSUMO PER CAPITA (kg ó litros por individuo)Ron5-10MIL</v>
      </c>
      <c r="B4544" s="10">
        <v>0</v>
      </c>
      <c r="C4544" s="10">
        <v>0</v>
      </c>
      <c r="D4544" s="10" t="s">
        <v>11</v>
      </c>
      <c r="E4544" s="84">
        <v>8.0242361572300427E-2</v>
      </c>
      <c r="F4544" s="84">
        <v>8.7292439550056611E-2</v>
      </c>
      <c r="G4544" s="84">
        <v>0.10691489900048867</v>
      </c>
      <c r="H4544" s="10">
        <v>0</v>
      </c>
      <c r="I4544" s="10">
        <v>0</v>
      </c>
      <c r="J4544" s="10">
        <v>0</v>
      </c>
      <c r="K4544" s="10">
        <v>0</v>
      </c>
      <c r="L4544" s="10">
        <v>0</v>
      </c>
      <c r="M4544" s="10">
        <v>0</v>
      </c>
    </row>
    <row r="4545" spans="1:13" x14ac:dyDescent="0.35">
      <c r="A4545" s="10" t="str">
        <f t="shared" si="150"/>
        <v>CONSUMO PER CAPITA (kg ó litros por individuo)Ron10-30MIL</v>
      </c>
      <c r="B4545" s="10">
        <v>0</v>
      </c>
      <c r="C4545" s="10">
        <v>0</v>
      </c>
      <c r="D4545" s="10" t="s">
        <v>12</v>
      </c>
      <c r="E4545" s="84">
        <v>0.10851777375789007</v>
      </c>
      <c r="F4545" s="84">
        <v>6.4962950016723781E-2</v>
      </c>
      <c r="G4545" s="84">
        <v>0.11092562383260127</v>
      </c>
      <c r="H4545" s="10">
        <v>0</v>
      </c>
      <c r="I4545" s="10">
        <v>0</v>
      </c>
      <c r="J4545" s="10">
        <v>0</v>
      </c>
      <c r="K4545" s="10">
        <v>0</v>
      </c>
      <c r="L4545" s="10">
        <v>0</v>
      </c>
      <c r="M4545" s="10">
        <v>0</v>
      </c>
    </row>
    <row r="4546" spans="1:13" x14ac:dyDescent="0.35">
      <c r="A4546" s="10" t="str">
        <f t="shared" si="150"/>
        <v>CONSUMO PER CAPITA (kg ó litros por individuo)Ron30-100MIL</v>
      </c>
      <c r="B4546" s="10">
        <v>0</v>
      </c>
      <c r="C4546" s="10">
        <v>0</v>
      </c>
      <c r="D4546" s="10" t="s">
        <v>13</v>
      </c>
      <c r="E4546" s="84">
        <v>0.11788684217365614</v>
      </c>
      <c r="F4546" s="84">
        <v>7.0224065275593425E-2</v>
      </c>
      <c r="G4546" s="84">
        <v>0.10679440944133785</v>
      </c>
      <c r="H4546" s="10">
        <v>0</v>
      </c>
      <c r="I4546" s="10">
        <v>0</v>
      </c>
      <c r="J4546" s="10">
        <v>0</v>
      </c>
      <c r="K4546" s="10">
        <v>0</v>
      </c>
      <c r="L4546" s="10">
        <v>0</v>
      </c>
      <c r="M4546" s="10">
        <v>0</v>
      </c>
    </row>
    <row r="4547" spans="1:13" x14ac:dyDescent="0.35">
      <c r="A4547" s="10" t="str">
        <f t="shared" si="150"/>
        <v>CONSUMO PER CAPITA (kg ó litros por individuo)Ron100-200MIL</v>
      </c>
      <c r="B4547" s="10">
        <v>0</v>
      </c>
      <c r="C4547" s="10">
        <v>0</v>
      </c>
      <c r="D4547" s="10" t="s">
        <v>14</v>
      </c>
      <c r="E4547" s="84">
        <v>0.1122064630390895</v>
      </c>
      <c r="F4547" s="84">
        <v>0.12576625231192626</v>
      </c>
      <c r="G4547" s="84">
        <v>0.10632408398298138</v>
      </c>
      <c r="H4547" s="10">
        <v>0</v>
      </c>
      <c r="I4547" s="10">
        <v>0</v>
      </c>
      <c r="J4547" s="10">
        <v>0</v>
      </c>
      <c r="K4547" s="10">
        <v>0</v>
      </c>
      <c r="L4547" s="10">
        <v>0</v>
      </c>
      <c r="M4547" s="10">
        <v>0</v>
      </c>
    </row>
    <row r="4548" spans="1:13" x14ac:dyDescent="0.35">
      <c r="A4548" s="10" t="str">
        <f t="shared" si="150"/>
        <v>CONSUMO PER CAPITA (kg ó litros por individuo)Ron200-500MIL</v>
      </c>
      <c r="B4548" s="10">
        <v>0</v>
      </c>
      <c r="C4548" s="10">
        <v>0</v>
      </c>
      <c r="D4548" s="10" t="s">
        <v>15</v>
      </c>
      <c r="E4548" s="84">
        <v>8.6231891366999686E-2</v>
      </c>
      <c r="F4548" s="84">
        <v>0.12146865622362596</v>
      </c>
      <c r="G4548" s="84">
        <v>8.1839637602342002E-2</v>
      </c>
      <c r="H4548" s="10">
        <v>0</v>
      </c>
      <c r="I4548" s="10">
        <v>0</v>
      </c>
      <c r="J4548" s="10">
        <v>0</v>
      </c>
      <c r="K4548" s="10">
        <v>0</v>
      </c>
      <c r="L4548" s="10">
        <v>0</v>
      </c>
      <c r="M4548" s="10">
        <v>0</v>
      </c>
    </row>
    <row r="4549" spans="1:13" x14ac:dyDescent="0.35">
      <c r="A4549" s="10" t="str">
        <f t="shared" si="150"/>
        <v>CONSUMO PER CAPITA (kg ó litros por individuo)Ron&gt;500MIL</v>
      </c>
      <c r="B4549" s="10">
        <v>0</v>
      </c>
      <c r="C4549" s="10">
        <v>0</v>
      </c>
      <c r="D4549" s="10" t="s">
        <v>16</v>
      </c>
      <c r="E4549" s="84">
        <v>0.10931938214264822</v>
      </c>
      <c r="F4549" s="84">
        <v>0.1028897026867865</v>
      </c>
      <c r="G4549" s="84">
        <v>5.6756602888356898E-2</v>
      </c>
      <c r="H4549" s="10">
        <v>0</v>
      </c>
      <c r="I4549" s="10">
        <v>0</v>
      </c>
      <c r="J4549" s="10">
        <v>0</v>
      </c>
      <c r="K4549" s="10">
        <v>0</v>
      </c>
      <c r="L4549" s="10">
        <v>0</v>
      </c>
      <c r="M4549" s="10">
        <v>0</v>
      </c>
    </row>
    <row r="4550" spans="1:13" x14ac:dyDescent="0.35">
      <c r="A4550" s="10" t="str">
        <f t="shared" si="150"/>
        <v>CONSUMO PER CAPITA (kg ó litros por individuo)RonDE 15 A 19 AÑOS</v>
      </c>
      <c r="B4550" s="10">
        <v>0</v>
      </c>
      <c r="C4550" s="10">
        <v>0</v>
      </c>
      <c r="D4550" s="10" t="s">
        <v>35</v>
      </c>
      <c r="E4550" s="84">
        <v>0.20858174322412212</v>
      </c>
      <c r="F4550" s="84">
        <v>4.5503336869287696E-2</v>
      </c>
      <c r="G4550" s="84">
        <v>2.904662862584767E-2</v>
      </c>
      <c r="H4550" s="10">
        <v>0</v>
      </c>
      <c r="I4550" s="10">
        <v>0</v>
      </c>
      <c r="J4550" s="10">
        <v>0</v>
      </c>
      <c r="K4550" s="10">
        <v>0</v>
      </c>
      <c r="L4550" s="10">
        <v>0</v>
      </c>
      <c r="M4550" s="10">
        <v>0</v>
      </c>
    </row>
    <row r="4551" spans="1:13" x14ac:dyDescent="0.35">
      <c r="A4551" s="10" t="str">
        <f t="shared" si="150"/>
        <v>CONSUMO PER CAPITA (kg ó litros por individuo)RonDE 20 A 24 AÑOS</v>
      </c>
      <c r="B4551" s="10">
        <v>0</v>
      </c>
      <c r="C4551" s="10">
        <v>0</v>
      </c>
      <c r="D4551" s="10" t="s">
        <v>36</v>
      </c>
      <c r="E4551" s="84">
        <v>0.15906618502403552</v>
      </c>
      <c r="F4551" s="84">
        <v>0.18582247467561477</v>
      </c>
      <c r="G4551" s="84">
        <v>9.8616535062372071E-2</v>
      </c>
      <c r="H4551" s="10">
        <v>0</v>
      </c>
      <c r="I4551" s="10">
        <v>0</v>
      </c>
      <c r="J4551" s="10">
        <v>0</v>
      </c>
      <c r="K4551" s="10">
        <v>0</v>
      </c>
      <c r="L4551" s="10">
        <v>0</v>
      </c>
      <c r="M4551" s="10">
        <v>0</v>
      </c>
    </row>
    <row r="4552" spans="1:13" x14ac:dyDescent="0.35">
      <c r="A4552" s="10" t="str">
        <f t="shared" si="150"/>
        <v>CONSUMO PER CAPITA (kg ó litros por individuo)RonDE 25 A 34 AÑOS</v>
      </c>
      <c r="B4552" s="10">
        <v>0</v>
      </c>
      <c r="C4552" s="10">
        <v>0</v>
      </c>
      <c r="D4552" s="10" t="s">
        <v>37</v>
      </c>
      <c r="E4552" s="84">
        <v>0.11331131706539918</v>
      </c>
      <c r="F4552" s="84">
        <v>0.10704039954969864</v>
      </c>
      <c r="G4552" s="84">
        <v>5.2520494783464641E-2</v>
      </c>
      <c r="H4552" s="10">
        <v>0</v>
      </c>
      <c r="I4552" s="10">
        <v>0</v>
      </c>
      <c r="J4552" s="10">
        <v>0</v>
      </c>
      <c r="K4552" s="10">
        <v>0</v>
      </c>
      <c r="L4552" s="10">
        <v>0</v>
      </c>
      <c r="M4552" s="10">
        <v>0</v>
      </c>
    </row>
    <row r="4553" spans="1:13" x14ac:dyDescent="0.35">
      <c r="A4553" s="10" t="str">
        <f t="shared" si="150"/>
        <v>CONSUMO PER CAPITA (kg ó litros por individuo)RonDE 35 A 49 AÑOS</v>
      </c>
      <c r="B4553" s="10">
        <v>0</v>
      </c>
      <c r="C4553" s="10">
        <v>0</v>
      </c>
      <c r="D4553" s="10" t="s">
        <v>38</v>
      </c>
      <c r="E4553" s="84">
        <v>8.7689308438512845E-2</v>
      </c>
      <c r="F4553" s="84">
        <v>8.3851672908116376E-2</v>
      </c>
      <c r="G4553" s="84">
        <v>0.10716802547563514</v>
      </c>
      <c r="H4553" s="10">
        <v>0</v>
      </c>
      <c r="I4553" s="10">
        <v>0</v>
      </c>
      <c r="J4553" s="10">
        <v>0</v>
      </c>
      <c r="K4553" s="10">
        <v>0</v>
      </c>
      <c r="L4553" s="10">
        <v>0</v>
      </c>
      <c r="M4553" s="10">
        <v>0</v>
      </c>
    </row>
    <row r="4554" spans="1:13" x14ac:dyDescent="0.35">
      <c r="A4554" s="10" t="str">
        <f t="shared" si="150"/>
        <v>CONSUMO PER CAPITA (kg ó litros por individuo)RonDE 50 A 59 AÑOS</v>
      </c>
      <c r="B4554" s="10">
        <v>0</v>
      </c>
      <c r="C4554" s="10">
        <v>0</v>
      </c>
      <c r="D4554" s="10" t="s">
        <v>39</v>
      </c>
      <c r="E4554" s="84">
        <v>9.2935995590787537E-2</v>
      </c>
      <c r="F4554" s="84">
        <v>8.7105832682805959E-2</v>
      </c>
      <c r="G4554" s="84">
        <v>9.0871167609001463E-2</v>
      </c>
      <c r="H4554" s="10">
        <v>0</v>
      </c>
      <c r="I4554" s="10">
        <v>0</v>
      </c>
      <c r="J4554" s="10">
        <v>0</v>
      </c>
      <c r="K4554" s="10">
        <v>0</v>
      </c>
      <c r="L4554" s="10">
        <v>0</v>
      </c>
      <c r="M4554" s="10">
        <v>0</v>
      </c>
    </row>
    <row r="4555" spans="1:13" x14ac:dyDescent="0.35">
      <c r="A4555" s="10" t="str">
        <f t="shared" si="150"/>
        <v>CONSUMO PER CAPITA (kg ó litros por individuo)RonDE 60 A 75 AÑOS</v>
      </c>
      <c r="B4555" s="10">
        <v>0</v>
      </c>
      <c r="C4555" s="10">
        <v>0</v>
      </c>
      <c r="D4555" s="10" t="s">
        <v>40</v>
      </c>
      <c r="E4555" s="84">
        <v>0.11270204769830343</v>
      </c>
      <c r="F4555" s="84">
        <v>8.9467180548005468E-2</v>
      </c>
      <c r="G4555" s="84">
        <v>0.14367630830658021</v>
      </c>
      <c r="H4555" s="10">
        <v>0</v>
      </c>
      <c r="I4555" s="10">
        <v>0</v>
      </c>
      <c r="J4555" s="10">
        <v>0</v>
      </c>
      <c r="K4555" s="10">
        <v>0</v>
      </c>
      <c r="L4555" s="10">
        <v>0</v>
      </c>
      <c r="M4555" s="10">
        <v>0</v>
      </c>
    </row>
    <row r="4556" spans="1:13" x14ac:dyDescent="0.35">
      <c r="A4556" s="10" t="str">
        <f t="shared" si="150"/>
        <v>CONSUMO PER CAPITA (kg ó litros por individuo)RonNIVEL ALTO</v>
      </c>
      <c r="B4556" s="10">
        <v>0</v>
      </c>
      <c r="C4556" s="10">
        <v>0</v>
      </c>
      <c r="D4556" s="10" t="s">
        <v>203</v>
      </c>
      <c r="E4556" s="84">
        <v>7.8508720690039391E-2</v>
      </c>
      <c r="F4556" s="84">
        <v>8.6588473019395484E-2</v>
      </c>
      <c r="G4556" s="84">
        <v>9.2120301224594081E-2</v>
      </c>
      <c r="H4556" s="10">
        <v>0</v>
      </c>
      <c r="I4556" s="10">
        <v>0</v>
      </c>
      <c r="J4556" s="10">
        <v>0</v>
      </c>
      <c r="K4556" s="10">
        <v>0</v>
      </c>
      <c r="L4556" s="10">
        <v>0</v>
      </c>
      <c r="M4556" s="10">
        <v>0</v>
      </c>
    </row>
    <row r="4557" spans="1:13" x14ac:dyDescent="0.35">
      <c r="A4557" s="10" t="str">
        <f t="shared" si="150"/>
        <v>CONSUMO PER CAPITA (kg ó litros por individuo)RonNIVEL MEDIO ALTO</v>
      </c>
      <c r="B4557" s="10">
        <v>0</v>
      </c>
      <c r="C4557" s="10">
        <v>0</v>
      </c>
      <c r="D4557" s="10" t="s">
        <v>204</v>
      </c>
      <c r="E4557" s="84">
        <v>8.5263035043687763E-2</v>
      </c>
      <c r="F4557" s="84">
        <v>7.7552284211404823E-2</v>
      </c>
      <c r="G4557" s="84">
        <v>6.8863158877043723E-2</v>
      </c>
      <c r="H4557" s="10">
        <v>0</v>
      </c>
      <c r="I4557" s="10">
        <v>0</v>
      </c>
      <c r="J4557" s="10">
        <v>0</v>
      </c>
      <c r="K4557" s="10">
        <v>0</v>
      </c>
      <c r="L4557" s="10">
        <v>0</v>
      </c>
      <c r="M4557" s="10">
        <v>0</v>
      </c>
    </row>
    <row r="4558" spans="1:13" x14ac:dyDescent="0.35">
      <c r="A4558" s="10" t="str">
        <f t="shared" si="150"/>
        <v>CONSUMO PER CAPITA (kg ó litros por individuo)RonNIVEL MEDIO</v>
      </c>
      <c r="B4558" s="10">
        <v>0</v>
      </c>
      <c r="C4558" s="10">
        <v>0</v>
      </c>
      <c r="D4558" s="10" t="s">
        <v>205</v>
      </c>
      <c r="E4558" s="84">
        <v>0.13194455750989997</v>
      </c>
      <c r="F4558" s="84">
        <v>9.5450574749448958E-2</v>
      </c>
      <c r="G4558" s="84">
        <v>0.10004329275391707</v>
      </c>
      <c r="H4558" s="10">
        <v>0</v>
      </c>
      <c r="I4558" s="10">
        <v>0</v>
      </c>
      <c r="J4558" s="10">
        <v>0</v>
      </c>
      <c r="K4558" s="10">
        <v>0</v>
      </c>
      <c r="L4558" s="10">
        <v>0</v>
      </c>
      <c r="M4558" s="10">
        <v>0</v>
      </c>
    </row>
    <row r="4559" spans="1:13" x14ac:dyDescent="0.35">
      <c r="A4559" s="10" t="str">
        <f t="shared" si="150"/>
        <v>CONSUMO PER CAPITA (kg ó litros por individuo)RonNIVEL MEDIO BAJO</v>
      </c>
      <c r="B4559" s="10">
        <v>0</v>
      </c>
      <c r="C4559" s="10">
        <v>0</v>
      </c>
      <c r="D4559" s="10" t="s">
        <v>206</v>
      </c>
      <c r="E4559" s="84">
        <v>0.16459269149156314</v>
      </c>
      <c r="F4559" s="84">
        <v>0.1313541382715141</v>
      </c>
      <c r="G4559" s="84">
        <v>0.10234337201895292</v>
      </c>
      <c r="H4559" s="10">
        <v>0</v>
      </c>
      <c r="I4559" s="10">
        <v>0</v>
      </c>
      <c r="J4559" s="10">
        <v>0</v>
      </c>
      <c r="K4559" s="10">
        <v>0</v>
      </c>
      <c r="L4559" s="10">
        <v>0</v>
      </c>
      <c r="M4559" s="10">
        <v>0</v>
      </c>
    </row>
    <row r="4560" spans="1:13" x14ac:dyDescent="0.35">
      <c r="A4560" s="10" t="str">
        <f t="shared" si="150"/>
        <v>CONSUMO PER CAPITA (kg ó litros por individuo)RonNIVEL BAJO</v>
      </c>
      <c r="B4560" s="10">
        <v>0</v>
      </c>
      <c r="C4560" s="10">
        <v>0</v>
      </c>
      <c r="D4560" s="10" t="s">
        <v>207</v>
      </c>
      <c r="E4560" s="84">
        <v>0.10077265910113696</v>
      </c>
      <c r="F4560" s="84">
        <v>8.2600572061806224E-2</v>
      </c>
      <c r="G4560" s="84">
        <v>0.12127558367051071</v>
      </c>
      <c r="H4560" s="10">
        <v>0</v>
      </c>
      <c r="I4560" s="10">
        <v>0</v>
      </c>
      <c r="J4560" s="10">
        <v>0</v>
      </c>
      <c r="K4560" s="10">
        <v>0</v>
      </c>
      <c r="L4560" s="10">
        <v>0</v>
      </c>
      <c r="M4560" s="10">
        <v>0</v>
      </c>
    </row>
    <row r="4561" spans="1:13" x14ac:dyDescent="0.35">
      <c r="A4561" s="10" t="str">
        <f t="shared" si="150"/>
        <v>CONSUMO PER CAPITA (kg ó litros por individuo)RonHOMBRE</v>
      </c>
      <c r="B4561" s="10">
        <v>0</v>
      </c>
      <c r="C4561" s="10">
        <v>0</v>
      </c>
      <c r="D4561" s="10" t="s">
        <v>17</v>
      </c>
      <c r="E4561" s="84">
        <v>0.12799352237828154</v>
      </c>
      <c r="F4561" s="84">
        <v>0.10978976686326961</v>
      </c>
      <c r="G4561" s="84">
        <v>0.13966730257512039</v>
      </c>
      <c r="H4561" s="10">
        <v>0</v>
      </c>
      <c r="I4561" s="10">
        <v>0</v>
      </c>
      <c r="J4561" s="10">
        <v>0</v>
      </c>
      <c r="K4561" s="10">
        <v>0</v>
      </c>
      <c r="L4561" s="10">
        <v>0</v>
      </c>
      <c r="M4561" s="10">
        <v>0</v>
      </c>
    </row>
    <row r="4562" spans="1:13" x14ac:dyDescent="0.35">
      <c r="A4562" s="10" t="str">
        <f t="shared" si="150"/>
        <v>CONSUMO PER CAPITA (kg ó litros por individuo)RonMUJER</v>
      </c>
      <c r="B4562" s="10">
        <v>0</v>
      </c>
      <c r="C4562" s="10">
        <v>0</v>
      </c>
      <c r="D4562" s="10" t="s">
        <v>18</v>
      </c>
      <c r="E4562" s="84">
        <v>9.3732607364853004E-2</v>
      </c>
      <c r="F4562" s="84">
        <v>7.6908901669200461E-2</v>
      </c>
      <c r="G4562" s="84">
        <v>5.7737761768809605E-2</v>
      </c>
      <c r="H4562" s="10">
        <v>0</v>
      </c>
      <c r="I4562" s="10">
        <v>0</v>
      </c>
      <c r="J4562" s="10">
        <v>0</v>
      </c>
      <c r="K4562" s="10">
        <v>0</v>
      </c>
      <c r="L4562" s="10">
        <v>0</v>
      </c>
      <c r="M4562" s="10">
        <v>0</v>
      </c>
    </row>
    <row r="4563" spans="1:13" x14ac:dyDescent="0.35">
      <c r="A4563" s="10" t="str">
        <f>$B$3423&amp;$C$4563&amp;D4563</f>
        <v>CONSUMO PER CAPITA (kg ó litros por individuo)AnisT.ESPAÑA</v>
      </c>
      <c r="B4563" s="10">
        <v>0</v>
      </c>
      <c r="C4563" s="10" t="s">
        <v>147</v>
      </c>
      <c r="D4563" s="10" t="s">
        <v>32</v>
      </c>
      <c r="E4563" s="84">
        <v>8.2304692488963625E-3</v>
      </c>
      <c r="F4563" s="84">
        <v>8.4135116795113971E-3</v>
      </c>
      <c r="G4563" s="84">
        <v>7.5747565770856503E-3</v>
      </c>
      <c r="H4563" s="10">
        <v>0</v>
      </c>
      <c r="I4563" s="10">
        <v>0</v>
      </c>
      <c r="J4563" s="10">
        <v>0</v>
      </c>
      <c r="K4563" s="10">
        <v>0</v>
      </c>
      <c r="L4563" s="10">
        <v>0</v>
      </c>
      <c r="M4563" s="10">
        <v>0</v>
      </c>
    </row>
    <row r="4564" spans="1:13" x14ac:dyDescent="0.35">
      <c r="A4564" s="10" t="str">
        <f t="shared" ref="A4564:A4592" si="151">$B$3423&amp;$C$4563&amp;D4564</f>
        <v>CONSUMO PER CAPITA (kg ó litros por individuo)AnisBCN AM</v>
      </c>
      <c r="B4564" s="10">
        <v>0</v>
      </c>
      <c r="C4564" s="10">
        <v>0</v>
      </c>
      <c r="D4564" s="10" t="s">
        <v>1</v>
      </c>
      <c r="E4564" s="84">
        <v>6.5327090951020008E-4</v>
      </c>
      <c r="F4564" s="84">
        <v>5.1411003512549704E-3</v>
      </c>
      <c r="G4564" s="84">
        <v>6.7745337230468335E-3</v>
      </c>
      <c r="H4564" s="10">
        <v>0</v>
      </c>
      <c r="I4564" s="10">
        <v>0</v>
      </c>
      <c r="J4564" s="10">
        <v>0</v>
      </c>
      <c r="K4564" s="10">
        <v>0</v>
      </c>
      <c r="L4564" s="10">
        <v>0</v>
      </c>
      <c r="M4564" s="10">
        <v>0</v>
      </c>
    </row>
    <row r="4565" spans="1:13" x14ac:dyDescent="0.35">
      <c r="A4565" s="10" t="str">
        <f t="shared" si="151"/>
        <v>CONSUMO PER CAPITA (kg ó litros por individuo)AnisREST.CAT ARAGON</v>
      </c>
      <c r="B4565" s="10">
        <v>0</v>
      </c>
      <c r="C4565" s="10">
        <v>0</v>
      </c>
      <c r="D4565" s="10" t="s">
        <v>2</v>
      </c>
      <c r="E4565" s="84">
        <v>5.1659648551791067E-3</v>
      </c>
      <c r="F4565" s="84">
        <v>1.6043906454652954E-2</v>
      </c>
      <c r="G4565" s="84">
        <v>1.7697682802147916E-3</v>
      </c>
      <c r="H4565" s="10">
        <v>0</v>
      </c>
      <c r="I4565" s="10">
        <v>0</v>
      </c>
      <c r="J4565" s="10">
        <v>0</v>
      </c>
      <c r="K4565" s="10">
        <v>0</v>
      </c>
      <c r="L4565" s="10">
        <v>0</v>
      </c>
      <c r="M4565" s="10">
        <v>0</v>
      </c>
    </row>
    <row r="4566" spans="1:13" x14ac:dyDescent="0.35">
      <c r="A4566" s="10" t="str">
        <f t="shared" si="151"/>
        <v>CONSUMO PER CAPITA (kg ó litros por individuo)AnisLEVANTE</v>
      </c>
      <c r="B4566" s="10">
        <v>0</v>
      </c>
      <c r="C4566" s="10">
        <v>0</v>
      </c>
      <c r="D4566" s="10" t="s">
        <v>3</v>
      </c>
      <c r="E4566" s="84">
        <v>1.5152743989399054E-2</v>
      </c>
      <c r="F4566" s="84">
        <v>6.450301741660819E-3</v>
      </c>
      <c r="G4566" s="84">
        <v>4.9629809944996637E-3</v>
      </c>
      <c r="H4566" s="10">
        <v>0</v>
      </c>
      <c r="I4566" s="10">
        <v>0</v>
      </c>
      <c r="J4566" s="10">
        <v>0</v>
      </c>
      <c r="K4566" s="10">
        <v>0</v>
      </c>
      <c r="L4566" s="10">
        <v>0</v>
      </c>
      <c r="M4566" s="10">
        <v>0</v>
      </c>
    </row>
    <row r="4567" spans="1:13" x14ac:dyDescent="0.35">
      <c r="A4567" s="10" t="str">
        <f t="shared" si="151"/>
        <v>CONSUMO PER CAPITA (kg ó litros por individuo)AnisANDALUCIA</v>
      </c>
      <c r="B4567" s="10">
        <v>0</v>
      </c>
      <c r="C4567" s="10">
        <v>0</v>
      </c>
      <c r="D4567" s="10" t="s">
        <v>4</v>
      </c>
      <c r="E4567" s="84">
        <v>1.4724963458251672E-2</v>
      </c>
      <c r="F4567" s="84">
        <v>1.3846793755405096E-2</v>
      </c>
      <c r="G4567" s="84">
        <v>1.7955596531226442E-2</v>
      </c>
      <c r="H4567" s="10">
        <v>0</v>
      </c>
      <c r="I4567" s="10">
        <v>0</v>
      </c>
      <c r="J4567" s="10">
        <v>0</v>
      </c>
      <c r="K4567" s="10">
        <v>0</v>
      </c>
      <c r="L4567" s="10">
        <v>0</v>
      </c>
      <c r="M4567" s="10">
        <v>0</v>
      </c>
    </row>
    <row r="4568" spans="1:13" x14ac:dyDescent="0.35">
      <c r="A4568" s="10" t="str">
        <f t="shared" si="151"/>
        <v>CONSUMO PER CAPITA (kg ó litros por individuo)AnisMDD AM</v>
      </c>
      <c r="B4568" s="10">
        <v>0</v>
      </c>
      <c r="C4568" s="10">
        <v>0</v>
      </c>
      <c r="D4568" s="10" t="s">
        <v>5</v>
      </c>
      <c r="E4568" s="84">
        <v>8.8947943869381631E-3</v>
      </c>
      <c r="F4568" s="84">
        <v>5.1823686458821157E-3</v>
      </c>
      <c r="G4568" s="84">
        <v>4.0789644399732948E-3</v>
      </c>
      <c r="H4568" s="10">
        <v>0</v>
      </c>
      <c r="I4568" s="10">
        <v>0</v>
      </c>
      <c r="J4568" s="10">
        <v>0</v>
      </c>
      <c r="K4568" s="10">
        <v>0</v>
      </c>
      <c r="L4568" s="10">
        <v>0</v>
      </c>
      <c r="M4568" s="10">
        <v>0</v>
      </c>
    </row>
    <row r="4569" spans="1:13" x14ac:dyDescent="0.35">
      <c r="A4569" s="10" t="str">
        <f t="shared" si="151"/>
        <v>CONSUMO PER CAPITA (kg ó litros por individuo)AnisRTO CENTRO</v>
      </c>
      <c r="B4569" s="10">
        <v>0</v>
      </c>
      <c r="C4569" s="10">
        <v>0</v>
      </c>
      <c r="D4569" s="10" t="s">
        <v>6</v>
      </c>
      <c r="E4569" s="84">
        <v>6.2554194777553794E-3</v>
      </c>
      <c r="F4569" s="84">
        <v>7.0367662111855463E-3</v>
      </c>
      <c r="G4569" s="84">
        <v>1.5923523475613443E-2</v>
      </c>
      <c r="H4569" s="10">
        <v>0</v>
      </c>
      <c r="I4569" s="10">
        <v>0</v>
      </c>
      <c r="J4569" s="10">
        <v>0</v>
      </c>
      <c r="K4569" s="10">
        <v>0</v>
      </c>
      <c r="L4569" s="10">
        <v>0</v>
      </c>
      <c r="M4569" s="10">
        <v>0</v>
      </c>
    </row>
    <row r="4570" spans="1:13" x14ac:dyDescent="0.35">
      <c r="A4570" s="10" t="str">
        <f t="shared" si="151"/>
        <v>CONSUMO PER CAPITA (kg ó litros por individuo)AnisNORTE-CENTRO</v>
      </c>
      <c r="B4570" s="10">
        <v>0</v>
      </c>
      <c r="C4570" s="10">
        <v>0</v>
      </c>
      <c r="D4570" s="10" t="s">
        <v>7</v>
      </c>
      <c r="E4570" s="84">
        <v>1.5859751181447443E-3</v>
      </c>
      <c r="F4570" s="84">
        <v>4.4246328990379686E-3</v>
      </c>
      <c r="G4570" s="84">
        <v>1.5895970370054437E-3</v>
      </c>
      <c r="H4570" s="10">
        <v>0</v>
      </c>
      <c r="I4570" s="10">
        <v>0</v>
      </c>
      <c r="J4570" s="10">
        <v>0</v>
      </c>
      <c r="K4570" s="10">
        <v>0</v>
      </c>
      <c r="L4570" s="10">
        <v>0</v>
      </c>
      <c r="M4570" s="10">
        <v>0</v>
      </c>
    </row>
    <row r="4571" spans="1:13" x14ac:dyDescent="0.35">
      <c r="A4571" s="10" t="str">
        <f t="shared" si="151"/>
        <v>CONSUMO PER CAPITA (kg ó litros por individuo)AnisNOROESTE</v>
      </c>
      <c r="B4571" s="10">
        <v>0</v>
      </c>
      <c r="C4571" s="10">
        <v>0</v>
      </c>
      <c r="D4571" s="10" t="s">
        <v>8</v>
      </c>
      <c r="E4571" s="84">
        <v>2.1006606641619245E-3</v>
      </c>
      <c r="F4571" s="84">
        <v>2.2437057050077314E-3</v>
      </c>
      <c r="G4571" s="84">
        <v>4.04647647654503E-4</v>
      </c>
      <c r="H4571" s="10">
        <v>0</v>
      </c>
      <c r="I4571" s="10">
        <v>0</v>
      </c>
      <c r="J4571" s="10">
        <v>0</v>
      </c>
      <c r="K4571" s="10">
        <v>0</v>
      </c>
      <c r="L4571" s="10">
        <v>0</v>
      </c>
      <c r="M4571" s="10">
        <v>0</v>
      </c>
    </row>
    <row r="4572" spans="1:13" x14ac:dyDescent="0.35">
      <c r="A4572" s="10" t="str">
        <f t="shared" si="151"/>
        <v>CONSUMO PER CAPITA (kg ó litros por individuo)Anis&lt;2MIL</v>
      </c>
      <c r="B4572" s="10">
        <v>0</v>
      </c>
      <c r="C4572" s="10">
        <v>0</v>
      </c>
      <c r="D4572" s="10" t="s">
        <v>9</v>
      </c>
      <c r="E4572" s="84">
        <v>2.0451226011802522E-3</v>
      </c>
      <c r="F4572" s="84">
        <v>1.0056292551640353E-2</v>
      </c>
      <c r="G4572" s="84">
        <v>2.6586920624074831E-3</v>
      </c>
      <c r="H4572" s="10">
        <v>0</v>
      </c>
      <c r="I4572" s="10">
        <v>0</v>
      </c>
      <c r="J4572" s="10">
        <v>0</v>
      </c>
      <c r="K4572" s="10">
        <v>0</v>
      </c>
      <c r="L4572" s="10">
        <v>0</v>
      </c>
      <c r="M4572" s="10">
        <v>0</v>
      </c>
    </row>
    <row r="4573" spans="1:13" x14ac:dyDescent="0.35">
      <c r="A4573" s="10" t="str">
        <f t="shared" si="151"/>
        <v>CONSUMO PER CAPITA (kg ó litros por individuo)Anis2-5MIL</v>
      </c>
      <c r="B4573" s="10">
        <v>0</v>
      </c>
      <c r="C4573" s="10">
        <v>0</v>
      </c>
      <c r="D4573" s="10" t="s">
        <v>10</v>
      </c>
      <c r="E4573" s="84">
        <v>2.8809622087487218E-3</v>
      </c>
      <c r="F4573" s="84">
        <v>6.6072031466960736E-3</v>
      </c>
      <c r="G4573" s="84">
        <v>1.2059351547269068E-2</v>
      </c>
      <c r="H4573" s="10">
        <v>0</v>
      </c>
      <c r="I4573" s="10">
        <v>0</v>
      </c>
      <c r="J4573" s="10">
        <v>0</v>
      </c>
      <c r="K4573" s="10">
        <v>0</v>
      </c>
      <c r="L4573" s="10">
        <v>0</v>
      </c>
      <c r="M4573" s="10">
        <v>0</v>
      </c>
    </row>
    <row r="4574" spans="1:13" x14ac:dyDescent="0.35">
      <c r="A4574" s="10" t="str">
        <f t="shared" si="151"/>
        <v>CONSUMO PER CAPITA (kg ó litros por individuo)Anis5-10MIL</v>
      </c>
      <c r="B4574" s="10">
        <v>0</v>
      </c>
      <c r="C4574" s="10">
        <v>0</v>
      </c>
      <c r="D4574" s="10" t="s">
        <v>11</v>
      </c>
      <c r="E4574" s="84">
        <v>1.9563789616393041E-3</v>
      </c>
      <c r="F4574" s="84">
        <v>2.7786953686717232E-3</v>
      </c>
      <c r="G4574" s="84">
        <v>1.0252045690424599E-2</v>
      </c>
      <c r="H4574" s="10">
        <v>0</v>
      </c>
      <c r="I4574" s="10">
        <v>0</v>
      </c>
      <c r="J4574" s="10">
        <v>0</v>
      </c>
      <c r="K4574" s="10">
        <v>0</v>
      </c>
      <c r="L4574" s="10">
        <v>0</v>
      </c>
      <c r="M4574" s="10">
        <v>0</v>
      </c>
    </row>
    <row r="4575" spans="1:13" x14ac:dyDescent="0.35">
      <c r="A4575" s="10" t="str">
        <f t="shared" si="151"/>
        <v>CONSUMO PER CAPITA (kg ó litros por individuo)Anis10-30MIL</v>
      </c>
      <c r="B4575" s="10">
        <v>0</v>
      </c>
      <c r="C4575" s="10">
        <v>0</v>
      </c>
      <c r="D4575" s="10" t="s">
        <v>12</v>
      </c>
      <c r="E4575" s="84">
        <v>1.0891162060176391E-2</v>
      </c>
      <c r="F4575" s="84">
        <v>4.8847585857830552E-3</v>
      </c>
      <c r="G4575" s="84">
        <v>9.1637172399473658E-3</v>
      </c>
      <c r="H4575" s="10">
        <v>0</v>
      </c>
      <c r="I4575" s="10">
        <v>0</v>
      </c>
      <c r="J4575" s="10">
        <v>0</v>
      </c>
      <c r="K4575" s="10">
        <v>0</v>
      </c>
      <c r="L4575" s="10">
        <v>0</v>
      </c>
      <c r="M4575" s="10">
        <v>0</v>
      </c>
    </row>
    <row r="4576" spans="1:13" x14ac:dyDescent="0.35">
      <c r="A4576" s="10" t="str">
        <f t="shared" si="151"/>
        <v>CONSUMO PER CAPITA (kg ó litros por individuo)Anis30-100MIL</v>
      </c>
      <c r="B4576" s="10">
        <v>0</v>
      </c>
      <c r="C4576" s="10">
        <v>0</v>
      </c>
      <c r="D4576" s="10" t="s">
        <v>13</v>
      </c>
      <c r="E4576" s="84">
        <v>1.1638026622585744E-2</v>
      </c>
      <c r="F4576" s="84">
        <v>1.533406806451312E-2</v>
      </c>
      <c r="G4576" s="84">
        <v>1.3237987079742336E-2</v>
      </c>
      <c r="H4576" s="10">
        <v>0</v>
      </c>
      <c r="I4576" s="10">
        <v>0</v>
      </c>
      <c r="J4576" s="10">
        <v>0</v>
      </c>
      <c r="K4576" s="10">
        <v>0</v>
      </c>
      <c r="L4576" s="10">
        <v>0</v>
      </c>
      <c r="M4576" s="10">
        <v>0</v>
      </c>
    </row>
    <row r="4577" spans="1:13" x14ac:dyDescent="0.35">
      <c r="A4577" s="10" t="str">
        <f t="shared" si="151"/>
        <v>CONSUMO PER CAPITA (kg ó litros por individuo)Anis100-200MIL</v>
      </c>
      <c r="B4577" s="10">
        <v>0</v>
      </c>
      <c r="C4577" s="10">
        <v>0</v>
      </c>
      <c r="D4577" s="10" t="s">
        <v>14</v>
      </c>
      <c r="E4577" s="84">
        <v>9.3589761647976926E-3</v>
      </c>
      <c r="F4577" s="84">
        <v>6.4430044799952538E-4</v>
      </c>
      <c r="G4577" s="84">
        <v>7.6749280516707845E-4</v>
      </c>
      <c r="H4577" s="10">
        <v>0</v>
      </c>
      <c r="I4577" s="10">
        <v>0</v>
      </c>
      <c r="J4577" s="10">
        <v>0</v>
      </c>
      <c r="K4577" s="10">
        <v>0</v>
      </c>
      <c r="L4577" s="10">
        <v>0</v>
      </c>
      <c r="M4577" s="10">
        <v>0</v>
      </c>
    </row>
    <row r="4578" spans="1:13" x14ac:dyDescent="0.35">
      <c r="A4578" s="10" t="str">
        <f t="shared" si="151"/>
        <v>CONSUMO PER CAPITA (kg ó litros por individuo)Anis200-500MIL</v>
      </c>
      <c r="B4578" s="10">
        <v>0</v>
      </c>
      <c r="C4578" s="10">
        <v>0</v>
      </c>
      <c r="D4578" s="10" t="s">
        <v>15</v>
      </c>
      <c r="E4578" s="84">
        <v>5.9229288550920267E-3</v>
      </c>
      <c r="F4578" s="84">
        <v>1.3993888174187645E-2</v>
      </c>
      <c r="G4578" s="84">
        <v>2.2544522191515503E-3</v>
      </c>
      <c r="H4578" s="10">
        <v>0</v>
      </c>
      <c r="I4578" s="10">
        <v>0</v>
      </c>
      <c r="J4578" s="10">
        <v>0</v>
      </c>
      <c r="K4578" s="10">
        <v>0</v>
      </c>
      <c r="L4578" s="10">
        <v>0</v>
      </c>
      <c r="M4578" s="10">
        <v>0</v>
      </c>
    </row>
    <row r="4579" spans="1:13" x14ac:dyDescent="0.35">
      <c r="A4579" s="10" t="str">
        <f t="shared" si="151"/>
        <v>CONSUMO PER CAPITA (kg ó litros por individuo)Anis&gt;500MIL</v>
      </c>
      <c r="B4579" s="10">
        <v>0</v>
      </c>
      <c r="C4579" s="10">
        <v>0</v>
      </c>
      <c r="D4579" s="10" t="s">
        <v>16</v>
      </c>
      <c r="E4579" s="84">
        <v>9.5714591745337252E-3</v>
      </c>
      <c r="F4579" s="84">
        <v>6.7630465706515364E-3</v>
      </c>
      <c r="G4579" s="84">
        <v>5.7191932082372434E-3</v>
      </c>
      <c r="H4579" s="10">
        <v>0</v>
      </c>
      <c r="I4579" s="10">
        <v>0</v>
      </c>
      <c r="J4579" s="10">
        <v>0</v>
      </c>
      <c r="K4579" s="10">
        <v>0</v>
      </c>
      <c r="L4579" s="10">
        <v>0</v>
      </c>
      <c r="M4579" s="10">
        <v>0</v>
      </c>
    </row>
    <row r="4580" spans="1:13" x14ac:dyDescent="0.35">
      <c r="A4580" s="10" t="str">
        <f t="shared" si="151"/>
        <v>CONSUMO PER CAPITA (kg ó litros por individuo)AnisDE 15 A 19 AÑOS</v>
      </c>
      <c r="B4580" s="10">
        <v>0</v>
      </c>
      <c r="C4580" s="10">
        <v>0</v>
      </c>
      <c r="D4580" s="10" t="s">
        <v>35</v>
      </c>
      <c r="E4580" s="84" t="s">
        <v>213</v>
      </c>
      <c r="F4580" s="84">
        <v>1.9129632744265351E-4</v>
      </c>
      <c r="G4580" s="84">
        <v>2.4739990142044728E-3</v>
      </c>
      <c r="H4580" s="10">
        <v>0</v>
      </c>
      <c r="I4580" s="10">
        <v>0</v>
      </c>
      <c r="J4580" s="10">
        <v>0</v>
      </c>
      <c r="K4580" s="10">
        <v>0</v>
      </c>
      <c r="L4580" s="10">
        <v>0</v>
      </c>
      <c r="M4580" s="10">
        <v>0</v>
      </c>
    </row>
    <row r="4581" spans="1:13" x14ac:dyDescent="0.35">
      <c r="A4581" s="10" t="str">
        <f t="shared" si="151"/>
        <v>CONSUMO PER CAPITA (kg ó litros por individuo)AnisDE 20 A 24 AÑOS</v>
      </c>
      <c r="B4581" s="10">
        <v>0</v>
      </c>
      <c r="C4581" s="10">
        <v>0</v>
      </c>
      <c r="D4581" s="10" t="s">
        <v>36</v>
      </c>
      <c r="E4581" s="84">
        <v>6.4881292699349464E-3</v>
      </c>
      <c r="F4581" s="84">
        <v>2.8479366229123101E-4</v>
      </c>
      <c r="G4581" s="84">
        <v>9.9646824289835231E-3</v>
      </c>
      <c r="H4581" s="10">
        <v>0</v>
      </c>
      <c r="I4581" s="10">
        <v>0</v>
      </c>
      <c r="J4581" s="10">
        <v>0</v>
      </c>
      <c r="K4581" s="10">
        <v>0</v>
      </c>
      <c r="L4581" s="10">
        <v>0</v>
      </c>
      <c r="M4581" s="10">
        <v>0</v>
      </c>
    </row>
    <row r="4582" spans="1:13" x14ac:dyDescent="0.35">
      <c r="A4582" s="10" t="str">
        <f t="shared" si="151"/>
        <v>CONSUMO PER CAPITA (kg ó litros por individuo)AnisDE 25 A 34 AÑOS</v>
      </c>
      <c r="B4582" s="10">
        <v>0</v>
      </c>
      <c r="C4582" s="10">
        <v>0</v>
      </c>
      <c r="D4582" s="10" t="s">
        <v>37</v>
      </c>
      <c r="E4582" s="84">
        <v>1.4958168773640581E-2</v>
      </c>
      <c r="F4582" s="84">
        <v>9.7092437337790039E-3</v>
      </c>
      <c r="G4582" s="84">
        <v>1.2759722487913945E-2</v>
      </c>
      <c r="H4582" s="10">
        <v>0</v>
      </c>
      <c r="I4582" s="10">
        <v>0</v>
      </c>
      <c r="J4582" s="10">
        <v>0</v>
      </c>
      <c r="K4582" s="10">
        <v>0</v>
      </c>
      <c r="L4582" s="10">
        <v>0</v>
      </c>
      <c r="M4582" s="10">
        <v>0</v>
      </c>
    </row>
    <row r="4583" spans="1:13" x14ac:dyDescent="0.35">
      <c r="A4583" s="10" t="str">
        <f t="shared" si="151"/>
        <v>CONSUMO PER CAPITA (kg ó litros por individuo)AnisDE 35 A 49 AÑOS</v>
      </c>
      <c r="B4583" s="10">
        <v>0</v>
      </c>
      <c r="C4583" s="10">
        <v>0</v>
      </c>
      <c r="D4583" s="10" t="s">
        <v>38</v>
      </c>
      <c r="E4583" s="84">
        <v>6.6359399486424636E-3</v>
      </c>
      <c r="F4583" s="84">
        <v>3.9276933608829055E-3</v>
      </c>
      <c r="G4583" s="84">
        <v>3.5160972457352101E-3</v>
      </c>
      <c r="H4583" s="10">
        <v>0</v>
      </c>
      <c r="I4583" s="10">
        <v>0</v>
      </c>
      <c r="J4583" s="10">
        <v>0</v>
      </c>
      <c r="K4583" s="10">
        <v>0</v>
      </c>
      <c r="L4583" s="10">
        <v>0</v>
      </c>
      <c r="M4583" s="10">
        <v>0</v>
      </c>
    </row>
    <row r="4584" spans="1:13" x14ac:dyDescent="0.35">
      <c r="A4584" s="10" t="str">
        <f t="shared" si="151"/>
        <v>CONSUMO PER CAPITA (kg ó litros por individuo)AnisDE 50 A 59 AÑOS</v>
      </c>
      <c r="B4584" s="10">
        <v>0</v>
      </c>
      <c r="C4584" s="10">
        <v>0</v>
      </c>
      <c r="D4584" s="10" t="s">
        <v>39</v>
      </c>
      <c r="E4584" s="84">
        <v>1.2208211257465516E-2</v>
      </c>
      <c r="F4584" s="84">
        <v>1.1073455346840575E-2</v>
      </c>
      <c r="G4584" s="84">
        <v>1.0306997051345869E-2</v>
      </c>
      <c r="H4584" s="10">
        <v>0</v>
      </c>
      <c r="I4584" s="10">
        <v>0</v>
      </c>
      <c r="J4584" s="10">
        <v>0</v>
      </c>
      <c r="K4584" s="10">
        <v>0</v>
      </c>
      <c r="L4584" s="10">
        <v>0</v>
      </c>
      <c r="M4584" s="10">
        <v>0</v>
      </c>
    </row>
    <row r="4585" spans="1:13" x14ac:dyDescent="0.35">
      <c r="A4585" s="10" t="str">
        <f t="shared" si="151"/>
        <v>CONSUMO PER CAPITA (kg ó litros por individuo)AnisDE 60 A 75 AÑOS</v>
      </c>
      <c r="B4585" s="10">
        <v>0</v>
      </c>
      <c r="C4585" s="10">
        <v>0</v>
      </c>
      <c r="D4585" s="10" t="s">
        <v>40</v>
      </c>
      <c r="E4585" s="84">
        <v>5.5470214883308272E-3</v>
      </c>
      <c r="F4585" s="84">
        <v>1.5952346262476557E-2</v>
      </c>
      <c r="G4585" s="84">
        <v>7.9151900175698509E-3</v>
      </c>
      <c r="H4585" s="10">
        <v>0</v>
      </c>
      <c r="I4585" s="10">
        <v>0</v>
      </c>
      <c r="J4585" s="10">
        <v>0</v>
      </c>
      <c r="K4585" s="10">
        <v>0</v>
      </c>
      <c r="L4585" s="10">
        <v>0</v>
      </c>
      <c r="M4585" s="10">
        <v>0</v>
      </c>
    </row>
    <row r="4586" spans="1:13" x14ac:dyDescent="0.35">
      <c r="A4586" s="10" t="str">
        <f t="shared" si="151"/>
        <v>CONSUMO PER CAPITA (kg ó litros por individuo)AnisNIVEL ALTO</v>
      </c>
      <c r="B4586" s="10">
        <v>0</v>
      </c>
      <c r="C4586" s="10">
        <v>0</v>
      </c>
      <c r="D4586" s="10" t="s">
        <v>203</v>
      </c>
      <c r="E4586" s="84">
        <v>2.3191496152016335E-3</v>
      </c>
      <c r="F4586" s="84">
        <v>7.5568737473628647E-3</v>
      </c>
      <c r="G4586" s="84">
        <v>4.8731782287577911E-3</v>
      </c>
      <c r="H4586" s="10">
        <v>0</v>
      </c>
      <c r="I4586" s="10">
        <v>0</v>
      </c>
      <c r="J4586" s="10">
        <v>0</v>
      </c>
      <c r="K4586" s="10">
        <v>0</v>
      </c>
      <c r="L4586" s="10">
        <v>0</v>
      </c>
      <c r="M4586" s="10">
        <v>0</v>
      </c>
    </row>
    <row r="4587" spans="1:13" x14ac:dyDescent="0.35">
      <c r="A4587" s="10" t="str">
        <f t="shared" si="151"/>
        <v>CONSUMO PER CAPITA (kg ó litros por individuo)AnisNIVEL MEDIO ALTO</v>
      </c>
      <c r="B4587" s="10">
        <v>0</v>
      </c>
      <c r="C4587" s="10">
        <v>0</v>
      </c>
      <c r="D4587" s="10" t="s">
        <v>204</v>
      </c>
      <c r="E4587" s="84">
        <v>3.7986644326733106E-3</v>
      </c>
      <c r="F4587" s="84">
        <v>1.1965422764742859E-2</v>
      </c>
      <c r="G4587" s="84">
        <v>4.7719052468000256E-3</v>
      </c>
      <c r="H4587" s="10">
        <v>0</v>
      </c>
      <c r="I4587" s="10">
        <v>0</v>
      </c>
      <c r="J4587" s="10">
        <v>0</v>
      </c>
      <c r="K4587" s="10">
        <v>0</v>
      </c>
      <c r="L4587" s="10">
        <v>0</v>
      </c>
      <c r="M4587" s="10">
        <v>0</v>
      </c>
    </row>
    <row r="4588" spans="1:13" x14ac:dyDescent="0.35">
      <c r="A4588" s="10" t="str">
        <f t="shared" si="151"/>
        <v>CONSUMO PER CAPITA (kg ó litros por individuo)AnisNIVEL MEDIO</v>
      </c>
      <c r="B4588" s="10">
        <v>0</v>
      </c>
      <c r="C4588" s="10">
        <v>0</v>
      </c>
      <c r="D4588" s="10" t="s">
        <v>205</v>
      </c>
      <c r="E4588" s="84">
        <v>1.1763293390961185E-2</v>
      </c>
      <c r="F4588" s="84">
        <v>6.8719888699024E-3</v>
      </c>
      <c r="G4588" s="84">
        <v>7.1383852989674564E-3</v>
      </c>
      <c r="H4588" s="10">
        <v>0</v>
      </c>
      <c r="I4588" s="10">
        <v>0</v>
      </c>
      <c r="J4588" s="10">
        <v>0</v>
      </c>
      <c r="K4588" s="10">
        <v>0</v>
      </c>
      <c r="L4588" s="10">
        <v>0</v>
      </c>
      <c r="M4588" s="10">
        <v>0</v>
      </c>
    </row>
    <row r="4589" spans="1:13" x14ac:dyDescent="0.35">
      <c r="A4589" s="10" t="str">
        <f t="shared" si="151"/>
        <v>CONSUMO PER CAPITA (kg ó litros por individuo)AnisNIVEL MEDIO BAJO</v>
      </c>
      <c r="B4589" s="10">
        <v>0</v>
      </c>
      <c r="C4589" s="10">
        <v>0</v>
      </c>
      <c r="D4589" s="10" t="s">
        <v>206</v>
      </c>
      <c r="E4589" s="84">
        <v>7.0759992857796052E-3</v>
      </c>
      <c r="F4589" s="84">
        <v>6.5083611195000226E-3</v>
      </c>
      <c r="G4589" s="84">
        <v>8.5871469590752657E-3</v>
      </c>
      <c r="H4589" s="10">
        <v>0</v>
      </c>
      <c r="I4589" s="10">
        <v>0</v>
      </c>
      <c r="J4589" s="10">
        <v>0</v>
      </c>
      <c r="K4589" s="10">
        <v>0</v>
      </c>
      <c r="L4589" s="10">
        <v>0</v>
      </c>
      <c r="M4589" s="10">
        <v>0</v>
      </c>
    </row>
    <row r="4590" spans="1:13" x14ac:dyDescent="0.35">
      <c r="A4590" s="10" t="str">
        <f t="shared" si="151"/>
        <v>CONSUMO PER CAPITA (kg ó litros por individuo)AnisNIVEL BAJO</v>
      </c>
      <c r="B4590" s="10">
        <v>0</v>
      </c>
      <c r="C4590" s="10">
        <v>0</v>
      </c>
      <c r="D4590" s="10" t="s">
        <v>207</v>
      </c>
      <c r="E4590" s="84">
        <v>1.3890012052666366E-2</v>
      </c>
      <c r="F4590" s="84">
        <v>9.8632630112885332E-3</v>
      </c>
      <c r="G4590" s="84">
        <v>1.2107771297608096E-2</v>
      </c>
      <c r="H4590" s="10">
        <v>0</v>
      </c>
      <c r="I4590" s="10">
        <v>0</v>
      </c>
      <c r="J4590" s="10">
        <v>0</v>
      </c>
      <c r="K4590" s="10">
        <v>0</v>
      </c>
      <c r="L4590" s="10">
        <v>0</v>
      </c>
      <c r="M4590" s="10">
        <v>0</v>
      </c>
    </row>
    <row r="4591" spans="1:13" x14ac:dyDescent="0.35">
      <c r="A4591" s="10" t="str">
        <f t="shared" si="151"/>
        <v>CONSUMO PER CAPITA (kg ó litros por individuo)AnisHOMBRE</v>
      </c>
      <c r="B4591" s="10">
        <v>0</v>
      </c>
      <c r="C4591" s="10">
        <v>0</v>
      </c>
      <c r="D4591" s="10" t="s">
        <v>17</v>
      </c>
      <c r="E4591" s="84">
        <v>7.3869466861802421E-3</v>
      </c>
      <c r="F4591" s="84">
        <v>7.8437711852939671E-3</v>
      </c>
      <c r="G4591" s="84">
        <v>7.237953544856934E-3</v>
      </c>
      <c r="H4591" s="10">
        <v>0</v>
      </c>
      <c r="I4591" s="10">
        <v>0</v>
      </c>
      <c r="J4591" s="10">
        <v>0</v>
      </c>
      <c r="K4591" s="10">
        <v>0</v>
      </c>
      <c r="L4591" s="10">
        <v>0</v>
      </c>
      <c r="M4591" s="10">
        <v>0</v>
      </c>
    </row>
    <row r="4592" spans="1:13" x14ac:dyDescent="0.35">
      <c r="A4592" s="10" t="str">
        <f t="shared" si="151"/>
        <v>CONSUMO PER CAPITA (kg ó litros por individuo)AnisMUJER</v>
      </c>
      <c r="B4592" s="10">
        <v>0</v>
      </c>
      <c r="C4592" s="10">
        <v>0</v>
      </c>
      <c r="D4592" s="10" t="s">
        <v>18</v>
      </c>
      <c r="E4592" s="84">
        <v>9.0652849045476918E-3</v>
      </c>
      <c r="F4592" s="84">
        <v>8.9764606804266373E-3</v>
      </c>
      <c r="G4592" s="84">
        <v>7.9072484258226067E-3</v>
      </c>
      <c r="H4592" s="10">
        <v>0</v>
      </c>
      <c r="I4592" s="10">
        <v>0</v>
      </c>
      <c r="J4592" s="10">
        <v>0</v>
      </c>
      <c r="K4592" s="10">
        <v>0</v>
      </c>
      <c r="L4592" s="10">
        <v>0</v>
      </c>
      <c r="M4592" s="10">
        <v>0</v>
      </c>
    </row>
    <row r="4593" spans="1:13" x14ac:dyDescent="0.35">
      <c r="A4593" s="10" t="str">
        <f>$B$3423&amp;$C$4593&amp;D4593</f>
        <v>CONSUMO PER CAPITA (kg ó litros por individuo)Otras EspirituosasT.ESPAÑA</v>
      </c>
      <c r="B4593" s="10">
        <v>0</v>
      </c>
      <c r="C4593" s="10" t="s">
        <v>148</v>
      </c>
      <c r="D4593" s="10" t="s">
        <v>32</v>
      </c>
      <c r="E4593" s="84">
        <v>0.97593954591698218</v>
      </c>
      <c r="F4593" s="84">
        <v>0.87864963052814993</v>
      </c>
      <c r="G4593" s="84">
        <v>0.89009603507981061</v>
      </c>
      <c r="H4593" s="10">
        <v>0</v>
      </c>
      <c r="I4593" s="10">
        <v>0</v>
      </c>
      <c r="J4593" s="10">
        <v>0</v>
      </c>
      <c r="K4593" s="10">
        <v>0</v>
      </c>
      <c r="L4593" s="10">
        <v>0</v>
      </c>
      <c r="M4593" s="10">
        <v>0</v>
      </c>
    </row>
    <row r="4594" spans="1:13" x14ac:dyDescent="0.35">
      <c r="A4594" s="10" t="str">
        <f t="shared" ref="A4594:A4622" si="152">$B$3423&amp;$C$4593&amp;D4594</f>
        <v>CONSUMO PER CAPITA (kg ó litros por individuo)Otras EspirituosasBCN AM</v>
      </c>
      <c r="B4594" s="10">
        <v>0</v>
      </c>
      <c r="C4594" s="10">
        <v>0</v>
      </c>
      <c r="D4594" s="10" t="s">
        <v>1</v>
      </c>
      <c r="E4594" s="84">
        <v>0.77674674005361188</v>
      </c>
      <c r="F4594" s="84">
        <v>0.7639706919581688</v>
      </c>
      <c r="G4594" s="84">
        <v>0.88227259036977357</v>
      </c>
      <c r="H4594" s="10">
        <v>0</v>
      </c>
      <c r="I4594" s="10">
        <v>0</v>
      </c>
      <c r="J4594" s="10">
        <v>0</v>
      </c>
      <c r="K4594" s="10">
        <v>0</v>
      </c>
      <c r="L4594" s="10">
        <v>0</v>
      </c>
      <c r="M4594" s="10">
        <v>0</v>
      </c>
    </row>
    <row r="4595" spans="1:13" x14ac:dyDescent="0.35">
      <c r="A4595" s="10" t="str">
        <f t="shared" si="152"/>
        <v>CONSUMO PER CAPITA (kg ó litros por individuo)Otras EspirituosasREST.CAT ARAGON</v>
      </c>
      <c r="B4595" s="10">
        <v>0</v>
      </c>
      <c r="C4595" s="10">
        <v>0</v>
      </c>
      <c r="D4595" s="10" t="s">
        <v>2</v>
      </c>
      <c r="E4595" s="84">
        <v>1.4828145611900319</v>
      </c>
      <c r="F4595" s="84">
        <v>1.2918322952503711</v>
      </c>
      <c r="G4595" s="84">
        <v>1.3076199420009942</v>
      </c>
      <c r="H4595" s="10">
        <v>0</v>
      </c>
      <c r="I4595" s="10">
        <v>0</v>
      </c>
      <c r="J4595" s="10">
        <v>0</v>
      </c>
      <c r="K4595" s="10">
        <v>0</v>
      </c>
      <c r="L4595" s="10">
        <v>0</v>
      </c>
      <c r="M4595" s="10">
        <v>0</v>
      </c>
    </row>
    <row r="4596" spans="1:13" x14ac:dyDescent="0.35">
      <c r="A4596" s="10" t="str">
        <f t="shared" si="152"/>
        <v>CONSUMO PER CAPITA (kg ó litros por individuo)Otras EspirituosasLEVANTE</v>
      </c>
      <c r="B4596" s="10">
        <v>0</v>
      </c>
      <c r="C4596" s="10">
        <v>0</v>
      </c>
      <c r="D4596" s="10" t="s">
        <v>3</v>
      </c>
      <c r="E4596" s="84">
        <v>1.2016745775951574</v>
      </c>
      <c r="F4596" s="84">
        <v>1.0413347593158597</v>
      </c>
      <c r="G4596" s="84">
        <v>1.0177324050493604</v>
      </c>
      <c r="H4596" s="10">
        <v>0</v>
      </c>
      <c r="I4596" s="10">
        <v>0</v>
      </c>
      <c r="J4596" s="10">
        <v>0</v>
      </c>
      <c r="K4596" s="10">
        <v>0</v>
      </c>
      <c r="L4596" s="10">
        <v>0</v>
      </c>
      <c r="M4596" s="10">
        <v>0</v>
      </c>
    </row>
    <row r="4597" spans="1:13" x14ac:dyDescent="0.35">
      <c r="A4597" s="10" t="str">
        <f t="shared" si="152"/>
        <v>CONSUMO PER CAPITA (kg ó litros por individuo)Otras EspirituosasANDALUCIA</v>
      </c>
      <c r="B4597" s="10">
        <v>0</v>
      </c>
      <c r="C4597" s="10">
        <v>0</v>
      </c>
      <c r="D4597" s="10" t="s">
        <v>4</v>
      </c>
      <c r="E4597" s="84">
        <v>0.76297356470767697</v>
      </c>
      <c r="F4597" s="84">
        <v>0.62871882879880914</v>
      </c>
      <c r="G4597" s="84">
        <v>0.66746988974867971</v>
      </c>
      <c r="H4597" s="10">
        <v>0</v>
      </c>
      <c r="I4597" s="10">
        <v>0</v>
      </c>
      <c r="J4597" s="10">
        <v>0</v>
      </c>
      <c r="K4597" s="10">
        <v>0</v>
      </c>
      <c r="L4597" s="10">
        <v>0</v>
      </c>
      <c r="M4597" s="10">
        <v>0</v>
      </c>
    </row>
    <row r="4598" spans="1:13" x14ac:dyDescent="0.35">
      <c r="A4598" s="10" t="str">
        <f t="shared" si="152"/>
        <v>CONSUMO PER CAPITA (kg ó litros por individuo)Otras EspirituosasMDD AM</v>
      </c>
      <c r="B4598" s="10">
        <v>0</v>
      </c>
      <c r="C4598" s="10">
        <v>0</v>
      </c>
      <c r="D4598" s="10" t="s">
        <v>5</v>
      </c>
      <c r="E4598" s="84">
        <v>0.87512393758183449</v>
      </c>
      <c r="F4598" s="84">
        <v>0.8984962899771316</v>
      </c>
      <c r="G4598" s="84">
        <v>0.76447645742644632</v>
      </c>
      <c r="H4598" s="10">
        <v>0</v>
      </c>
      <c r="I4598" s="10">
        <v>0</v>
      </c>
      <c r="J4598" s="10">
        <v>0</v>
      </c>
      <c r="K4598" s="10">
        <v>0</v>
      </c>
      <c r="L4598" s="10">
        <v>0</v>
      </c>
      <c r="M4598" s="10">
        <v>0</v>
      </c>
    </row>
    <row r="4599" spans="1:13" x14ac:dyDescent="0.35">
      <c r="A4599" s="10" t="str">
        <f t="shared" si="152"/>
        <v>CONSUMO PER CAPITA (kg ó litros por individuo)Otras EspirituosasRTO CENTRO</v>
      </c>
      <c r="B4599" s="10">
        <v>0</v>
      </c>
      <c r="C4599" s="10">
        <v>0</v>
      </c>
      <c r="D4599" s="10" t="s">
        <v>6</v>
      </c>
      <c r="E4599" s="84">
        <v>0.79332143037314617</v>
      </c>
      <c r="F4599" s="84">
        <v>0.69134900909005548</v>
      </c>
      <c r="G4599" s="84">
        <v>0.6698433336759485</v>
      </c>
      <c r="H4599" s="10">
        <v>0</v>
      </c>
      <c r="I4599" s="10">
        <v>0</v>
      </c>
      <c r="J4599" s="10">
        <v>0</v>
      </c>
      <c r="K4599" s="10">
        <v>0</v>
      </c>
      <c r="L4599" s="10">
        <v>0</v>
      </c>
      <c r="M4599" s="10">
        <v>0</v>
      </c>
    </row>
    <row r="4600" spans="1:13" x14ac:dyDescent="0.35">
      <c r="A4600" s="10" t="str">
        <f t="shared" si="152"/>
        <v>CONSUMO PER CAPITA (kg ó litros por individuo)Otras EspirituosasNORTE-CENTRO</v>
      </c>
      <c r="B4600" s="10">
        <v>0</v>
      </c>
      <c r="C4600" s="10">
        <v>0</v>
      </c>
      <c r="D4600" s="10" t="s">
        <v>7</v>
      </c>
      <c r="E4600" s="84">
        <v>0.88764094496903567</v>
      </c>
      <c r="F4600" s="84">
        <v>0.89126217032195654</v>
      </c>
      <c r="G4600" s="84">
        <v>1.1126566674022433</v>
      </c>
      <c r="H4600" s="10">
        <v>0</v>
      </c>
      <c r="I4600" s="10">
        <v>0</v>
      </c>
      <c r="J4600" s="10">
        <v>0</v>
      </c>
      <c r="K4600" s="10">
        <v>0</v>
      </c>
      <c r="L4600" s="10">
        <v>0</v>
      </c>
      <c r="M4600" s="10">
        <v>0</v>
      </c>
    </row>
    <row r="4601" spans="1:13" x14ac:dyDescent="0.35">
      <c r="A4601" s="10" t="str">
        <f t="shared" si="152"/>
        <v>CONSUMO PER CAPITA (kg ó litros por individuo)Otras EspirituosasNOROESTE</v>
      </c>
      <c r="B4601" s="10">
        <v>0</v>
      </c>
      <c r="C4601" s="10">
        <v>0</v>
      </c>
      <c r="D4601" s="10" t="s">
        <v>8</v>
      </c>
      <c r="E4601" s="84">
        <v>0.98360022329465324</v>
      </c>
      <c r="F4601" s="84">
        <v>0.83854293739992425</v>
      </c>
      <c r="G4601" s="84">
        <v>0.75214971687460219</v>
      </c>
      <c r="H4601" s="10">
        <v>0</v>
      </c>
      <c r="I4601" s="10">
        <v>0</v>
      </c>
      <c r="J4601" s="10">
        <v>0</v>
      </c>
      <c r="K4601" s="10">
        <v>0</v>
      </c>
      <c r="L4601" s="10">
        <v>0</v>
      </c>
      <c r="M4601" s="10">
        <v>0</v>
      </c>
    </row>
    <row r="4602" spans="1:13" x14ac:dyDescent="0.35">
      <c r="A4602" s="10" t="str">
        <f t="shared" si="152"/>
        <v>CONSUMO PER CAPITA (kg ó litros por individuo)Otras Espirituosas&lt;2MIL</v>
      </c>
      <c r="B4602" s="10">
        <v>0</v>
      </c>
      <c r="C4602" s="10">
        <v>0</v>
      </c>
      <c r="D4602" s="10" t="s">
        <v>9</v>
      </c>
      <c r="E4602" s="84">
        <v>2.6268516867110883</v>
      </c>
      <c r="F4602" s="84">
        <v>1.9098543022352759</v>
      </c>
      <c r="G4602" s="84">
        <v>1.9656307024877562</v>
      </c>
      <c r="H4602" s="10">
        <v>0</v>
      </c>
      <c r="I4602" s="10">
        <v>0</v>
      </c>
      <c r="J4602" s="10">
        <v>0</v>
      </c>
      <c r="K4602" s="10">
        <v>0</v>
      </c>
      <c r="L4602" s="10">
        <v>0</v>
      </c>
      <c r="M4602" s="10">
        <v>0</v>
      </c>
    </row>
    <row r="4603" spans="1:13" x14ac:dyDescent="0.35">
      <c r="A4603" s="10" t="str">
        <f t="shared" si="152"/>
        <v>CONSUMO PER CAPITA (kg ó litros por individuo)Otras Espirituosas2-5MIL</v>
      </c>
      <c r="B4603" s="10">
        <v>0</v>
      </c>
      <c r="C4603" s="10">
        <v>0</v>
      </c>
      <c r="D4603" s="10" t="s">
        <v>10</v>
      </c>
      <c r="E4603" s="84">
        <v>0.53974328968501462</v>
      </c>
      <c r="F4603" s="84">
        <v>0.41357002039424035</v>
      </c>
      <c r="G4603" s="84">
        <v>0.47070471540653591</v>
      </c>
      <c r="H4603" s="10">
        <v>0</v>
      </c>
      <c r="I4603" s="10">
        <v>0</v>
      </c>
      <c r="J4603" s="10">
        <v>0</v>
      </c>
      <c r="K4603" s="10">
        <v>0</v>
      </c>
      <c r="L4603" s="10">
        <v>0</v>
      </c>
      <c r="M4603" s="10">
        <v>0</v>
      </c>
    </row>
    <row r="4604" spans="1:13" x14ac:dyDescent="0.35">
      <c r="A4604" s="10" t="str">
        <f t="shared" si="152"/>
        <v>CONSUMO PER CAPITA (kg ó litros por individuo)Otras Espirituosas5-10MIL</v>
      </c>
      <c r="B4604" s="10">
        <v>0</v>
      </c>
      <c r="C4604" s="10">
        <v>0</v>
      </c>
      <c r="D4604" s="10" t="s">
        <v>11</v>
      </c>
      <c r="E4604" s="84">
        <v>0.68253499388222394</v>
      </c>
      <c r="F4604" s="84">
        <v>0.59796411133419103</v>
      </c>
      <c r="G4604" s="84">
        <v>0.81899180718392273</v>
      </c>
      <c r="H4604" s="10">
        <v>0</v>
      </c>
      <c r="I4604" s="10">
        <v>0</v>
      </c>
      <c r="J4604" s="10">
        <v>0</v>
      </c>
      <c r="K4604" s="10">
        <v>0</v>
      </c>
      <c r="L4604" s="10">
        <v>0</v>
      </c>
      <c r="M4604" s="10">
        <v>0</v>
      </c>
    </row>
    <row r="4605" spans="1:13" x14ac:dyDescent="0.35">
      <c r="A4605" s="10" t="str">
        <f t="shared" si="152"/>
        <v>CONSUMO PER CAPITA (kg ó litros por individuo)Otras Espirituosas10-30MIL</v>
      </c>
      <c r="B4605" s="10">
        <v>0</v>
      </c>
      <c r="C4605" s="10">
        <v>0</v>
      </c>
      <c r="D4605" s="10" t="s">
        <v>12</v>
      </c>
      <c r="E4605" s="84">
        <v>0.73562176423795367</v>
      </c>
      <c r="F4605" s="84">
        <v>0.76983701819186534</v>
      </c>
      <c r="G4605" s="84">
        <v>0.84051056803608648</v>
      </c>
      <c r="H4605" s="10">
        <v>0</v>
      </c>
      <c r="I4605" s="10">
        <v>0</v>
      </c>
      <c r="J4605" s="10">
        <v>0</v>
      </c>
      <c r="K4605" s="10">
        <v>0</v>
      </c>
      <c r="L4605" s="10">
        <v>0</v>
      </c>
      <c r="M4605" s="10">
        <v>0</v>
      </c>
    </row>
    <row r="4606" spans="1:13" x14ac:dyDescent="0.35">
      <c r="A4606" s="10" t="str">
        <f t="shared" si="152"/>
        <v>CONSUMO PER CAPITA (kg ó litros por individuo)Otras Espirituosas30-100MIL</v>
      </c>
      <c r="B4606" s="10">
        <v>0</v>
      </c>
      <c r="C4606" s="10">
        <v>0</v>
      </c>
      <c r="D4606" s="10" t="s">
        <v>13</v>
      </c>
      <c r="E4606" s="84">
        <v>1.0912236593959377</v>
      </c>
      <c r="F4606" s="84">
        <v>0.81755656614642802</v>
      </c>
      <c r="G4606" s="84">
        <v>0.8146282338551365</v>
      </c>
      <c r="H4606" s="10">
        <v>0</v>
      </c>
      <c r="I4606" s="10">
        <v>0</v>
      </c>
      <c r="J4606" s="10">
        <v>0</v>
      </c>
      <c r="K4606" s="10">
        <v>0</v>
      </c>
      <c r="L4606" s="10">
        <v>0</v>
      </c>
      <c r="M4606" s="10">
        <v>0</v>
      </c>
    </row>
    <row r="4607" spans="1:13" x14ac:dyDescent="0.35">
      <c r="A4607" s="10" t="str">
        <f t="shared" si="152"/>
        <v>CONSUMO PER CAPITA (kg ó litros por individuo)Otras Espirituosas100-200MIL</v>
      </c>
      <c r="B4607" s="10">
        <v>0</v>
      </c>
      <c r="C4607" s="10">
        <v>0</v>
      </c>
      <c r="D4607" s="10" t="s">
        <v>14</v>
      </c>
      <c r="E4607" s="84">
        <v>0.86223097668233561</v>
      </c>
      <c r="F4607" s="84">
        <v>0.7349152673807603</v>
      </c>
      <c r="G4607" s="84">
        <v>0.82008832189425196</v>
      </c>
      <c r="H4607" s="10">
        <v>0</v>
      </c>
      <c r="I4607" s="10">
        <v>0</v>
      </c>
      <c r="J4607" s="10">
        <v>0</v>
      </c>
      <c r="K4607" s="10">
        <v>0</v>
      </c>
      <c r="L4607" s="10">
        <v>0</v>
      </c>
      <c r="M4607" s="10">
        <v>0</v>
      </c>
    </row>
    <row r="4608" spans="1:13" x14ac:dyDescent="0.35">
      <c r="A4608" s="10" t="str">
        <f t="shared" si="152"/>
        <v>CONSUMO PER CAPITA (kg ó litros por individuo)Otras Espirituosas200-500MIL</v>
      </c>
      <c r="B4608" s="10">
        <v>0</v>
      </c>
      <c r="C4608" s="10">
        <v>0</v>
      </c>
      <c r="D4608" s="10" t="s">
        <v>15</v>
      </c>
      <c r="E4608" s="84">
        <v>0.95529422320946977</v>
      </c>
      <c r="F4608" s="84">
        <v>1.126581492636584</v>
      </c>
      <c r="G4608" s="84">
        <v>1.0095435492910871</v>
      </c>
      <c r="H4608" s="10">
        <v>0</v>
      </c>
      <c r="I4608" s="10">
        <v>0</v>
      </c>
      <c r="J4608" s="10">
        <v>0</v>
      </c>
      <c r="K4608" s="10">
        <v>0</v>
      </c>
      <c r="L4608" s="10">
        <v>0</v>
      </c>
      <c r="M4608" s="10">
        <v>0</v>
      </c>
    </row>
    <row r="4609" spans="1:13" x14ac:dyDescent="0.35">
      <c r="A4609" s="10" t="str">
        <f t="shared" si="152"/>
        <v>CONSUMO PER CAPITA (kg ó litros por individuo)Otras Espirituosas&gt;500MIL</v>
      </c>
      <c r="B4609" s="10">
        <v>0</v>
      </c>
      <c r="C4609" s="10">
        <v>0</v>
      </c>
      <c r="D4609" s="10" t="s">
        <v>16</v>
      </c>
      <c r="E4609" s="84">
        <v>0.91003778770946864</v>
      </c>
      <c r="F4609" s="84">
        <v>0.9229879144692178</v>
      </c>
      <c r="G4609" s="84">
        <v>0.81788935546912467</v>
      </c>
      <c r="H4609" s="10">
        <v>0</v>
      </c>
      <c r="I4609" s="10">
        <v>0</v>
      </c>
      <c r="J4609" s="10">
        <v>0</v>
      </c>
      <c r="K4609" s="10">
        <v>0</v>
      </c>
      <c r="L4609" s="10">
        <v>0</v>
      </c>
      <c r="M4609" s="10">
        <v>0</v>
      </c>
    </row>
    <row r="4610" spans="1:13" x14ac:dyDescent="0.35">
      <c r="A4610" s="10" t="str">
        <f t="shared" si="152"/>
        <v>CONSUMO PER CAPITA (kg ó litros por individuo)Otras EspirituosasDE 15 A 19 AÑOS</v>
      </c>
      <c r="B4610" s="10">
        <v>0</v>
      </c>
      <c r="C4610" s="10">
        <v>0</v>
      </c>
      <c r="D4610" s="10" t="s">
        <v>35</v>
      </c>
      <c r="E4610" s="84">
        <v>0.4405604160517641</v>
      </c>
      <c r="F4610" s="84">
        <v>0.21180836702525782</v>
      </c>
      <c r="G4610" s="84">
        <v>0.4223175597588435</v>
      </c>
      <c r="H4610" s="10">
        <v>0</v>
      </c>
      <c r="I4610" s="10">
        <v>0</v>
      </c>
      <c r="J4610" s="10">
        <v>0</v>
      </c>
      <c r="K4610" s="10">
        <v>0</v>
      </c>
      <c r="L4610" s="10">
        <v>0</v>
      </c>
      <c r="M4610" s="10">
        <v>0</v>
      </c>
    </row>
    <row r="4611" spans="1:13" x14ac:dyDescent="0.35">
      <c r="A4611" s="10" t="str">
        <f t="shared" si="152"/>
        <v>CONSUMO PER CAPITA (kg ó litros por individuo)Otras EspirituosasDE 20 A 24 AÑOS</v>
      </c>
      <c r="B4611" s="10">
        <v>0</v>
      </c>
      <c r="C4611" s="10">
        <v>0</v>
      </c>
      <c r="D4611" s="10" t="s">
        <v>36</v>
      </c>
      <c r="E4611" s="84">
        <v>0.7877052684596042</v>
      </c>
      <c r="F4611" s="84">
        <v>0.8014131569688967</v>
      </c>
      <c r="G4611" s="84">
        <v>0.60083067525530753</v>
      </c>
      <c r="H4611" s="10">
        <v>0</v>
      </c>
      <c r="I4611" s="10">
        <v>0</v>
      </c>
      <c r="J4611" s="10">
        <v>0</v>
      </c>
      <c r="K4611" s="10">
        <v>0</v>
      </c>
      <c r="L4611" s="10">
        <v>0</v>
      </c>
      <c r="M4611" s="10">
        <v>0</v>
      </c>
    </row>
    <row r="4612" spans="1:13" x14ac:dyDescent="0.35">
      <c r="A4612" s="10" t="str">
        <f t="shared" si="152"/>
        <v>CONSUMO PER CAPITA (kg ó litros por individuo)Otras EspirituosasDE 25 A 34 AÑOS</v>
      </c>
      <c r="B4612" s="10">
        <v>0</v>
      </c>
      <c r="C4612" s="10">
        <v>0</v>
      </c>
      <c r="D4612" s="10" t="s">
        <v>37</v>
      </c>
      <c r="E4612" s="84">
        <v>1.1138419707090736</v>
      </c>
      <c r="F4612" s="84">
        <v>1.0303036493728681</v>
      </c>
      <c r="G4612" s="84">
        <v>0.74225070537510462</v>
      </c>
      <c r="H4612" s="10">
        <v>0</v>
      </c>
      <c r="I4612" s="10">
        <v>0</v>
      </c>
      <c r="J4612" s="10">
        <v>0</v>
      </c>
      <c r="K4612" s="10">
        <v>0</v>
      </c>
      <c r="L4612" s="10">
        <v>0</v>
      </c>
      <c r="M4612" s="10">
        <v>0</v>
      </c>
    </row>
    <row r="4613" spans="1:13" x14ac:dyDescent="0.35">
      <c r="A4613" s="10" t="str">
        <f t="shared" si="152"/>
        <v>CONSUMO PER CAPITA (kg ó litros por individuo)Otras EspirituosasDE 35 A 49 AÑOS</v>
      </c>
      <c r="B4613" s="10">
        <v>0</v>
      </c>
      <c r="C4613" s="10">
        <v>0</v>
      </c>
      <c r="D4613" s="10" t="s">
        <v>38</v>
      </c>
      <c r="E4613" s="84">
        <v>0.64364989198426459</v>
      </c>
      <c r="F4613" s="84">
        <v>0.67532360392465129</v>
      </c>
      <c r="G4613" s="84">
        <v>0.61492075050576067</v>
      </c>
      <c r="H4613" s="10">
        <v>0</v>
      </c>
      <c r="I4613" s="10">
        <v>0</v>
      </c>
      <c r="J4613" s="10">
        <v>0</v>
      </c>
      <c r="K4613" s="10">
        <v>0</v>
      </c>
      <c r="L4613" s="10">
        <v>0</v>
      </c>
      <c r="M4613" s="10">
        <v>0</v>
      </c>
    </row>
    <row r="4614" spans="1:13" x14ac:dyDescent="0.35">
      <c r="A4614" s="10" t="str">
        <f t="shared" si="152"/>
        <v>CONSUMO PER CAPITA (kg ó litros por individuo)Otras EspirituosasDE 50 A 59 AÑOS</v>
      </c>
      <c r="B4614" s="10">
        <v>0</v>
      </c>
      <c r="C4614" s="10">
        <v>0</v>
      </c>
      <c r="D4614" s="10" t="s">
        <v>39</v>
      </c>
      <c r="E4614" s="84">
        <v>1.3403793689998353</v>
      </c>
      <c r="F4614" s="84">
        <v>1.2448597880466041</v>
      </c>
      <c r="G4614" s="84">
        <v>0.98574115670824669</v>
      </c>
      <c r="H4614" s="10">
        <v>0</v>
      </c>
      <c r="I4614" s="10">
        <v>0</v>
      </c>
      <c r="J4614" s="10">
        <v>0</v>
      </c>
      <c r="K4614" s="10">
        <v>0</v>
      </c>
      <c r="L4614" s="10">
        <v>0</v>
      </c>
      <c r="M4614" s="10">
        <v>0</v>
      </c>
    </row>
    <row r="4615" spans="1:13" x14ac:dyDescent="0.35">
      <c r="A4615" s="10" t="str">
        <f t="shared" si="152"/>
        <v>CONSUMO PER CAPITA (kg ó litros por individuo)Otras EspirituosasDE 60 A 75 AÑOS</v>
      </c>
      <c r="B4615" s="10">
        <v>0</v>
      </c>
      <c r="C4615" s="10">
        <v>0</v>
      </c>
      <c r="D4615" s="10" t="s">
        <v>40</v>
      </c>
      <c r="E4615" s="84">
        <v>1.2288804141400691</v>
      </c>
      <c r="F4615" s="84">
        <v>0.95208239245053672</v>
      </c>
      <c r="G4615" s="84">
        <v>1.473695828822575</v>
      </c>
      <c r="H4615" s="10">
        <v>0</v>
      </c>
      <c r="I4615" s="10">
        <v>0</v>
      </c>
      <c r="J4615" s="10">
        <v>0</v>
      </c>
      <c r="K4615" s="10">
        <v>0</v>
      </c>
      <c r="L4615" s="10">
        <v>0</v>
      </c>
      <c r="M4615" s="10">
        <v>0</v>
      </c>
    </row>
    <row r="4616" spans="1:13" x14ac:dyDescent="0.35">
      <c r="A4616" s="10" t="str">
        <f t="shared" si="152"/>
        <v>CONSUMO PER CAPITA (kg ó litros por individuo)Otras EspirituosasNIVEL ALTO</v>
      </c>
      <c r="B4616" s="10">
        <v>0</v>
      </c>
      <c r="C4616" s="10">
        <v>0</v>
      </c>
      <c r="D4616" s="10" t="s">
        <v>203</v>
      </c>
      <c r="E4616" s="84">
        <v>0.75966046201378268</v>
      </c>
      <c r="F4616" s="84">
        <v>0.73335121557117988</v>
      </c>
      <c r="G4616" s="84">
        <v>0.72944157961066525</v>
      </c>
      <c r="H4616" s="10">
        <v>0</v>
      </c>
      <c r="I4616" s="10">
        <v>0</v>
      </c>
      <c r="J4616" s="10">
        <v>0</v>
      </c>
      <c r="K4616" s="10">
        <v>0</v>
      </c>
      <c r="L4616" s="10">
        <v>0</v>
      </c>
      <c r="M4616" s="10">
        <v>0</v>
      </c>
    </row>
    <row r="4617" spans="1:13" x14ac:dyDescent="0.35">
      <c r="A4617" s="10" t="str">
        <f t="shared" si="152"/>
        <v>CONSUMO PER CAPITA (kg ó litros por individuo)Otras EspirituosasNIVEL MEDIO ALTO</v>
      </c>
      <c r="B4617" s="10">
        <v>0</v>
      </c>
      <c r="C4617" s="10">
        <v>0</v>
      </c>
      <c r="D4617" s="10" t="s">
        <v>204</v>
      </c>
      <c r="E4617" s="84">
        <v>0.77987658360870804</v>
      </c>
      <c r="F4617" s="84">
        <v>0.76656373571337766</v>
      </c>
      <c r="G4617" s="84">
        <v>0.78524887523791764</v>
      </c>
      <c r="H4617" s="10">
        <v>0</v>
      </c>
      <c r="I4617" s="10">
        <v>0</v>
      </c>
      <c r="J4617" s="10">
        <v>0</v>
      </c>
      <c r="K4617" s="10">
        <v>0</v>
      </c>
      <c r="L4617" s="10">
        <v>0</v>
      </c>
      <c r="M4617" s="10">
        <v>0</v>
      </c>
    </row>
    <row r="4618" spans="1:13" x14ac:dyDescent="0.35">
      <c r="A4618" s="10" t="str">
        <f t="shared" si="152"/>
        <v>CONSUMO PER CAPITA (kg ó litros por individuo)Otras EspirituosasNIVEL MEDIO</v>
      </c>
      <c r="B4618" s="10">
        <v>0</v>
      </c>
      <c r="C4618" s="10">
        <v>0</v>
      </c>
      <c r="D4618" s="10" t="s">
        <v>205</v>
      </c>
      <c r="E4618" s="84">
        <v>1.2012600703559875</v>
      </c>
      <c r="F4618" s="84">
        <v>1.0048672080782246</v>
      </c>
      <c r="G4618" s="84">
        <v>1.061418605425795</v>
      </c>
      <c r="H4618" s="10">
        <v>0</v>
      </c>
      <c r="I4618" s="10">
        <v>0</v>
      </c>
      <c r="J4618" s="10">
        <v>0</v>
      </c>
      <c r="K4618" s="10">
        <v>0</v>
      </c>
      <c r="L4618" s="10">
        <v>0</v>
      </c>
      <c r="M4618" s="10">
        <v>0</v>
      </c>
    </row>
    <row r="4619" spans="1:13" x14ac:dyDescent="0.35">
      <c r="A4619" s="10" t="str">
        <f t="shared" si="152"/>
        <v>CONSUMO PER CAPITA (kg ó litros por individuo)Otras EspirituosasNIVEL MEDIO BAJO</v>
      </c>
      <c r="B4619" s="10">
        <v>0</v>
      </c>
      <c r="C4619" s="10">
        <v>0</v>
      </c>
      <c r="D4619" s="10" t="s">
        <v>206</v>
      </c>
      <c r="E4619" s="84">
        <v>0.7854794050625683</v>
      </c>
      <c r="F4619" s="84">
        <v>0.7229625051393449</v>
      </c>
      <c r="G4619" s="84">
        <v>0.85704155852192665</v>
      </c>
      <c r="H4619" s="10">
        <v>0</v>
      </c>
      <c r="I4619" s="10">
        <v>0</v>
      </c>
      <c r="J4619" s="10">
        <v>0</v>
      </c>
      <c r="K4619" s="10">
        <v>0</v>
      </c>
      <c r="L4619" s="10">
        <v>0</v>
      </c>
      <c r="M4619" s="10">
        <v>0</v>
      </c>
    </row>
    <row r="4620" spans="1:13" x14ac:dyDescent="0.35">
      <c r="A4620" s="10" t="str">
        <f t="shared" si="152"/>
        <v>CONSUMO PER CAPITA (kg ó litros por individuo)Otras EspirituosasNIVEL BAJO</v>
      </c>
      <c r="B4620" s="10">
        <v>0</v>
      </c>
      <c r="C4620" s="10">
        <v>0</v>
      </c>
      <c r="D4620" s="10" t="s">
        <v>207</v>
      </c>
      <c r="E4620" s="84">
        <v>1.1976145666261364</v>
      </c>
      <c r="F4620" s="84">
        <v>1.0599732662858976</v>
      </c>
      <c r="G4620" s="84">
        <v>0.95542992233492507</v>
      </c>
      <c r="H4620" s="10">
        <v>0</v>
      </c>
      <c r="I4620" s="10">
        <v>0</v>
      </c>
      <c r="J4620" s="10">
        <v>0</v>
      </c>
      <c r="K4620" s="10">
        <v>0</v>
      </c>
      <c r="L4620" s="10">
        <v>0</v>
      </c>
      <c r="M4620" s="10">
        <v>0</v>
      </c>
    </row>
    <row r="4621" spans="1:13" x14ac:dyDescent="0.35">
      <c r="A4621" s="10" t="str">
        <f t="shared" si="152"/>
        <v>CONSUMO PER CAPITA (kg ó litros por individuo)Otras EspirituosasHOMBRE</v>
      </c>
      <c r="B4621" s="10">
        <v>0</v>
      </c>
      <c r="C4621" s="10">
        <v>0</v>
      </c>
      <c r="D4621" s="10" t="s">
        <v>17</v>
      </c>
      <c r="E4621" s="84">
        <v>0.89510024339409733</v>
      </c>
      <c r="F4621" s="84">
        <v>0.79817309500613898</v>
      </c>
      <c r="G4621" s="84">
        <v>0.84211149510719674</v>
      </c>
      <c r="H4621" s="10">
        <v>0</v>
      </c>
      <c r="I4621" s="10">
        <v>0</v>
      </c>
      <c r="J4621" s="10">
        <v>0</v>
      </c>
      <c r="K4621" s="10">
        <v>0</v>
      </c>
      <c r="L4621" s="10">
        <v>0</v>
      </c>
      <c r="M4621" s="10">
        <v>0</v>
      </c>
    </row>
    <row r="4622" spans="1:13" x14ac:dyDescent="0.35">
      <c r="A4622" s="10" t="str">
        <f t="shared" si="152"/>
        <v>CONSUMO PER CAPITA (kg ó litros por individuo)Otras EspirituosasMUJER</v>
      </c>
      <c r="B4622" s="10">
        <v>0</v>
      </c>
      <c r="C4622" s="10">
        <v>0</v>
      </c>
      <c r="D4622" s="10" t="s">
        <v>18</v>
      </c>
      <c r="E4622" s="84">
        <v>1.0559452418447342</v>
      </c>
      <c r="F4622" s="84">
        <v>0.95816745325956354</v>
      </c>
      <c r="G4622" s="84">
        <v>0.93746458537741384</v>
      </c>
      <c r="H4622" s="10">
        <v>0</v>
      </c>
      <c r="I4622" s="10">
        <v>0</v>
      </c>
      <c r="J4622" s="10">
        <v>0</v>
      </c>
      <c r="K4622" s="10">
        <v>0</v>
      </c>
      <c r="L4622" s="10">
        <v>0</v>
      </c>
      <c r="M4622" s="10">
        <v>0</v>
      </c>
    </row>
    <row r="4623" spans="1:13" x14ac:dyDescent="0.35">
      <c r="A4623" s="10" t="str">
        <f>$B$3423&amp;$C$4623&amp;D4623</f>
        <v>CONSUMO PER CAPITA (kg ó litros por individuo)T.Zumo+Horchata+MostoT.ESPAÑA</v>
      </c>
      <c r="B4623" s="10">
        <v>0</v>
      </c>
      <c r="C4623" s="10" t="s">
        <v>149</v>
      </c>
      <c r="D4623" s="10" t="s">
        <v>32</v>
      </c>
      <c r="E4623" s="84">
        <v>1.2661952806614687</v>
      </c>
      <c r="F4623" s="84">
        <v>1.2367066659159134</v>
      </c>
      <c r="G4623" s="84">
        <v>1.1431886392839941</v>
      </c>
      <c r="H4623" s="10">
        <v>0</v>
      </c>
      <c r="I4623" s="10">
        <v>0</v>
      </c>
      <c r="J4623" s="10">
        <v>0</v>
      </c>
      <c r="K4623" s="10">
        <v>0</v>
      </c>
      <c r="L4623" s="10">
        <v>0</v>
      </c>
      <c r="M4623" s="10">
        <v>0</v>
      </c>
    </row>
    <row r="4624" spans="1:13" x14ac:dyDescent="0.35">
      <c r="A4624" s="10" t="str">
        <f t="shared" ref="A4624:A4652" si="153">$B$3423&amp;$C$4623&amp;D4624</f>
        <v>CONSUMO PER CAPITA (kg ó litros por individuo)T.Zumo+Horchata+MostoBCN AM</v>
      </c>
      <c r="B4624" s="10">
        <v>0</v>
      </c>
      <c r="C4624" s="10">
        <v>0</v>
      </c>
      <c r="D4624" s="10" t="s">
        <v>1</v>
      </c>
      <c r="E4624" s="84">
        <v>1.6830252172420812</v>
      </c>
      <c r="F4624" s="84">
        <v>1.5500709870841707</v>
      </c>
      <c r="G4624" s="84">
        <v>1.582412526257327</v>
      </c>
      <c r="H4624" s="10">
        <v>0</v>
      </c>
      <c r="I4624" s="10">
        <v>0</v>
      </c>
      <c r="J4624" s="10">
        <v>0</v>
      </c>
      <c r="K4624" s="10">
        <v>0</v>
      </c>
      <c r="L4624" s="10">
        <v>0</v>
      </c>
      <c r="M4624" s="10">
        <v>0</v>
      </c>
    </row>
    <row r="4625" spans="1:13" x14ac:dyDescent="0.35">
      <c r="A4625" s="10" t="str">
        <f t="shared" si="153"/>
        <v>CONSUMO PER CAPITA (kg ó litros por individuo)T.Zumo+Horchata+MostoREST.CAT ARAGON</v>
      </c>
      <c r="B4625" s="10">
        <v>0</v>
      </c>
      <c r="C4625" s="10">
        <v>0</v>
      </c>
      <c r="D4625" s="10" t="s">
        <v>2</v>
      </c>
      <c r="E4625" s="84">
        <v>0.73675480434514784</v>
      </c>
      <c r="F4625" s="84">
        <v>0.80333540368379486</v>
      </c>
      <c r="G4625" s="84">
        <v>0.85392059447523605</v>
      </c>
      <c r="H4625" s="10">
        <v>0</v>
      </c>
      <c r="I4625" s="10">
        <v>0</v>
      </c>
      <c r="J4625" s="10">
        <v>0</v>
      </c>
      <c r="K4625" s="10">
        <v>0</v>
      </c>
      <c r="L4625" s="10">
        <v>0</v>
      </c>
      <c r="M4625" s="10">
        <v>0</v>
      </c>
    </row>
    <row r="4626" spans="1:13" x14ac:dyDescent="0.35">
      <c r="A4626" s="10" t="str">
        <f t="shared" si="153"/>
        <v>CONSUMO PER CAPITA (kg ó litros por individuo)T.Zumo+Horchata+MostoLEVANTE</v>
      </c>
      <c r="B4626" s="10">
        <v>0</v>
      </c>
      <c r="C4626" s="10">
        <v>0</v>
      </c>
      <c r="D4626" s="10" t="s">
        <v>3</v>
      </c>
      <c r="E4626" s="84">
        <v>1.0375758159275545</v>
      </c>
      <c r="F4626" s="84">
        <v>0.89614857627922528</v>
      </c>
      <c r="G4626" s="84">
        <v>0.76026058894550752</v>
      </c>
      <c r="H4626" s="10">
        <v>0</v>
      </c>
      <c r="I4626" s="10">
        <v>0</v>
      </c>
      <c r="J4626" s="10">
        <v>0</v>
      </c>
      <c r="K4626" s="10">
        <v>0</v>
      </c>
      <c r="L4626" s="10">
        <v>0</v>
      </c>
      <c r="M4626" s="10">
        <v>0</v>
      </c>
    </row>
    <row r="4627" spans="1:13" x14ac:dyDescent="0.35">
      <c r="A4627" s="10" t="str">
        <f t="shared" si="153"/>
        <v>CONSUMO PER CAPITA (kg ó litros por individuo)T.Zumo+Horchata+MostoANDALUCIA</v>
      </c>
      <c r="B4627" s="10">
        <v>0</v>
      </c>
      <c r="C4627" s="10">
        <v>0</v>
      </c>
      <c r="D4627" s="10" t="s">
        <v>4</v>
      </c>
      <c r="E4627" s="84">
        <v>1.1629946669151674</v>
      </c>
      <c r="F4627" s="84">
        <v>1.1422690213147164</v>
      </c>
      <c r="G4627" s="84">
        <v>0.92042776152991268</v>
      </c>
      <c r="H4627" s="10">
        <v>0</v>
      </c>
      <c r="I4627" s="10">
        <v>0</v>
      </c>
      <c r="J4627" s="10">
        <v>0</v>
      </c>
      <c r="K4627" s="10">
        <v>0</v>
      </c>
      <c r="L4627" s="10">
        <v>0</v>
      </c>
      <c r="M4627" s="10">
        <v>0</v>
      </c>
    </row>
    <row r="4628" spans="1:13" x14ac:dyDescent="0.35">
      <c r="A4628" s="10" t="str">
        <f t="shared" si="153"/>
        <v>CONSUMO PER CAPITA (kg ó litros por individuo)T.Zumo+Horchata+MostoMDD AM</v>
      </c>
      <c r="B4628" s="10">
        <v>0</v>
      </c>
      <c r="C4628" s="10">
        <v>0</v>
      </c>
      <c r="D4628" s="10" t="s">
        <v>5</v>
      </c>
      <c r="E4628" s="84">
        <v>1.2452744157865931</v>
      </c>
      <c r="F4628" s="84">
        <v>1.3156009674391498</v>
      </c>
      <c r="G4628" s="84">
        <v>1.2092332026117527</v>
      </c>
      <c r="H4628" s="10">
        <v>0</v>
      </c>
      <c r="I4628" s="10">
        <v>0</v>
      </c>
      <c r="J4628" s="10">
        <v>0</v>
      </c>
      <c r="K4628" s="10">
        <v>0</v>
      </c>
      <c r="L4628" s="10">
        <v>0</v>
      </c>
      <c r="M4628" s="10">
        <v>0</v>
      </c>
    </row>
    <row r="4629" spans="1:13" x14ac:dyDescent="0.35">
      <c r="A4629" s="10" t="str">
        <f t="shared" si="153"/>
        <v>CONSUMO PER CAPITA (kg ó litros por individuo)T.Zumo+Horchata+MostoRTO CENTRO</v>
      </c>
      <c r="B4629" s="10">
        <v>0</v>
      </c>
      <c r="C4629" s="10">
        <v>0</v>
      </c>
      <c r="D4629" s="10" t="s">
        <v>6</v>
      </c>
      <c r="E4629" s="84">
        <v>1.1619871240967565</v>
      </c>
      <c r="F4629" s="84">
        <v>1.1078741586537377</v>
      </c>
      <c r="G4629" s="84">
        <v>1.0110145656988891</v>
      </c>
      <c r="H4629" s="10">
        <v>0</v>
      </c>
      <c r="I4629" s="10">
        <v>0</v>
      </c>
      <c r="J4629" s="10">
        <v>0</v>
      </c>
      <c r="K4629" s="10">
        <v>0</v>
      </c>
      <c r="L4629" s="10">
        <v>0</v>
      </c>
      <c r="M4629" s="10">
        <v>0</v>
      </c>
    </row>
    <row r="4630" spans="1:13" x14ac:dyDescent="0.35">
      <c r="A4630" s="10" t="str">
        <f t="shared" si="153"/>
        <v>CONSUMO PER CAPITA (kg ó litros por individuo)T.Zumo+Horchata+MostoNORTE-CENTRO</v>
      </c>
      <c r="B4630" s="10">
        <v>0</v>
      </c>
      <c r="C4630" s="10">
        <v>0</v>
      </c>
      <c r="D4630" s="10" t="s">
        <v>7</v>
      </c>
      <c r="E4630" s="84">
        <v>1.9435930206956493</v>
      </c>
      <c r="F4630" s="84">
        <v>2.010956192212213</v>
      </c>
      <c r="G4630" s="84">
        <v>1.947275717534982</v>
      </c>
      <c r="H4630" s="10">
        <v>0</v>
      </c>
      <c r="I4630" s="10">
        <v>0</v>
      </c>
      <c r="J4630" s="10">
        <v>0</v>
      </c>
      <c r="K4630" s="10">
        <v>0</v>
      </c>
      <c r="L4630" s="10">
        <v>0</v>
      </c>
      <c r="M4630" s="10">
        <v>0</v>
      </c>
    </row>
    <row r="4631" spans="1:13" x14ac:dyDescent="0.35">
      <c r="A4631" s="10" t="str">
        <f t="shared" si="153"/>
        <v>CONSUMO PER CAPITA (kg ó litros por individuo)T.Zumo+Horchata+MostoNOROESTE</v>
      </c>
      <c r="B4631" s="10">
        <v>0</v>
      </c>
      <c r="C4631" s="10">
        <v>0</v>
      </c>
      <c r="D4631" s="10" t="s">
        <v>8</v>
      </c>
      <c r="E4631" s="84">
        <v>1.6445314166575913</v>
      </c>
      <c r="F4631" s="84">
        <v>1.5592230542070917</v>
      </c>
      <c r="G4631" s="84">
        <v>1.4982881367940619</v>
      </c>
      <c r="H4631" s="10">
        <v>0</v>
      </c>
      <c r="I4631" s="10">
        <v>0</v>
      </c>
      <c r="J4631" s="10">
        <v>0</v>
      </c>
      <c r="K4631" s="10">
        <v>0</v>
      </c>
      <c r="L4631" s="10">
        <v>0</v>
      </c>
      <c r="M4631" s="10">
        <v>0</v>
      </c>
    </row>
    <row r="4632" spans="1:13" x14ac:dyDescent="0.35">
      <c r="A4632" s="10" t="str">
        <f t="shared" si="153"/>
        <v>CONSUMO PER CAPITA (kg ó litros por individuo)T.Zumo+Horchata+Mosto&lt;2MIL</v>
      </c>
      <c r="B4632" s="10">
        <v>0</v>
      </c>
      <c r="C4632" s="10">
        <v>0</v>
      </c>
      <c r="D4632" s="10" t="s">
        <v>9</v>
      </c>
      <c r="E4632" s="84">
        <v>0.94622341912615882</v>
      </c>
      <c r="F4632" s="84">
        <v>0.91958425824493495</v>
      </c>
      <c r="G4632" s="84">
        <v>1.0928046772887596</v>
      </c>
      <c r="H4632" s="10">
        <v>0</v>
      </c>
      <c r="I4632" s="10">
        <v>0</v>
      </c>
      <c r="J4632" s="10">
        <v>0</v>
      </c>
      <c r="K4632" s="10">
        <v>0</v>
      </c>
      <c r="L4632" s="10">
        <v>0</v>
      </c>
      <c r="M4632" s="10">
        <v>0</v>
      </c>
    </row>
    <row r="4633" spans="1:13" x14ac:dyDescent="0.35">
      <c r="A4633" s="10" t="str">
        <f t="shared" si="153"/>
        <v>CONSUMO PER CAPITA (kg ó litros por individuo)T.Zumo+Horchata+Mosto2-5MIL</v>
      </c>
      <c r="B4633" s="10">
        <v>0</v>
      </c>
      <c r="C4633" s="10">
        <v>0</v>
      </c>
      <c r="D4633" s="10" t="s">
        <v>10</v>
      </c>
      <c r="E4633" s="84">
        <v>0.87669335164500217</v>
      </c>
      <c r="F4633" s="84">
        <v>0.90713275380864522</v>
      </c>
      <c r="G4633" s="84">
        <v>0.62829144560662986</v>
      </c>
      <c r="H4633" s="10">
        <v>0</v>
      </c>
      <c r="I4633" s="10">
        <v>0</v>
      </c>
      <c r="J4633" s="10">
        <v>0</v>
      </c>
      <c r="K4633" s="10">
        <v>0</v>
      </c>
      <c r="L4633" s="10">
        <v>0</v>
      </c>
      <c r="M4633" s="10">
        <v>0</v>
      </c>
    </row>
    <row r="4634" spans="1:13" x14ac:dyDescent="0.35">
      <c r="A4634" s="10" t="str">
        <f t="shared" si="153"/>
        <v>CONSUMO PER CAPITA (kg ó litros por individuo)T.Zumo+Horchata+Mosto5-10MIL</v>
      </c>
      <c r="B4634" s="10">
        <v>0</v>
      </c>
      <c r="C4634" s="10">
        <v>0</v>
      </c>
      <c r="D4634" s="10" t="s">
        <v>11</v>
      </c>
      <c r="E4634" s="84">
        <v>1.0524475568269858</v>
      </c>
      <c r="F4634" s="84">
        <v>0.86184296478659628</v>
      </c>
      <c r="G4634" s="84">
        <v>0.88443639217239234</v>
      </c>
      <c r="H4634" s="10">
        <v>0</v>
      </c>
      <c r="I4634" s="10">
        <v>0</v>
      </c>
      <c r="J4634" s="10">
        <v>0</v>
      </c>
      <c r="K4634" s="10">
        <v>0</v>
      </c>
      <c r="L4634" s="10">
        <v>0</v>
      </c>
      <c r="M4634" s="10">
        <v>0</v>
      </c>
    </row>
    <row r="4635" spans="1:13" x14ac:dyDescent="0.35">
      <c r="A4635" s="10" t="str">
        <f t="shared" si="153"/>
        <v>CONSUMO PER CAPITA (kg ó litros por individuo)T.Zumo+Horchata+Mosto10-30MIL</v>
      </c>
      <c r="B4635" s="10">
        <v>0</v>
      </c>
      <c r="C4635" s="10">
        <v>0</v>
      </c>
      <c r="D4635" s="10" t="s">
        <v>12</v>
      </c>
      <c r="E4635" s="84">
        <v>1.2072354872427062</v>
      </c>
      <c r="F4635" s="84">
        <v>1.1760104369714091</v>
      </c>
      <c r="G4635" s="84">
        <v>0.93578286871029404</v>
      </c>
      <c r="H4635" s="10">
        <v>0</v>
      </c>
      <c r="I4635" s="10">
        <v>0</v>
      </c>
      <c r="J4635" s="10">
        <v>0</v>
      </c>
      <c r="K4635" s="10">
        <v>0</v>
      </c>
      <c r="L4635" s="10">
        <v>0</v>
      </c>
      <c r="M4635" s="10">
        <v>0</v>
      </c>
    </row>
    <row r="4636" spans="1:13" x14ac:dyDescent="0.35">
      <c r="A4636" s="10" t="str">
        <f t="shared" si="153"/>
        <v>CONSUMO PER CAPITA (kg ó litros por individuo)T.Zumo+Horchata+Mosto30-100MIL</v>
      </c>
      <c r="B4636" s="10">
        <v>0</v>
      </c>
      <c r="C4636" s="10">
        <v>0</v>
      </c>
      <c r="D4636" s="10" t="s">
        <v>13</v>
      </c>
      <c r="E4636" s="84">
        <v>1.3763604474116409</v>
      </c>
      <c r="F4636" s="84">
        <v>1.3259697062343834</v>
      </c>
      <c r="G4636" s="84">
        <v>1.4066787273444441</v>
      </c>
      <c r="H4636" s="10">
        <v>0</v>
      </c>
      <c r="I4636" s="10">
        <v>0</v>
      </c>
      <c r="J4636" s="10">
        <v>0</v>
      </c>
      <c r="K4636" s="10">
        <v>0</v>
      </c>
      <c r="L4636" s="10">
        <v>0</v>
      </c>
      <c r="M4636" s="10">
        <v>0</v>
      </c>
    </row>
    <row r="4637" spans="1:13" x14ac:dyDescent="0.35">
      <c r="A4637" s="10" t="str">
        <f t="shared" si="153"/>
        <v>CONSUMO PER CAPITA (kg ó litros por individuo)T.Zumo+Horchata+Mosto100-200MIL</v>
      </c>
      <c r="B4637" s="10">
        <v>0</v>
      </c>
      <c r="C4637" s="10">
        <v>0</v>
      </c>
      <c r="D4637" s="10" t="s">
        <v>14</v>
      </c>
      <c r="E4637" s="84">
        <v>1.2264667277342285</v>
      </c>
      <c r="F4637" s="84">
        <v>1.3460817240728802</v>
      </c>
      <c r="G4637" s="84">
        <v>1.2794281969966153</v>
      </c>
      <c r="H4637" s="10">
        <v>0</v>
      </c>
      <c r="I4637" s="10">
        <v>0</v>
      </c>
      <c r="J4637" s="10">
        <v>0</v>
      </c>
      <c r="K4637" s="10">
        <v>0</v>
      </c>
      <c r="L4637" s="10">
        <v>0</v>
      </c>
      <c r="M4637" s="10">
        <v>0</v>
      </c>
    </row>
    <row r="4638" spans="1:13" x14ac:dyDescent="0.35">
      <c r="A4638" s="10" t="str">
        <f t="shared" si="153"/>
        <v>CONSUMO PER CAPITA (kg ó litros por individuo)T.Zumo+Horchata+Mosto200-500MIL</v>
      </c>
      <c r="B4638" s="10">
        <v>0</v>
      </c>
      <c r="C4638" s="10">
        <v>0</v>
      </c>
      <c r="D4638" s="10" t="s">
        <v>15</v>
      </c>
      <c r="E4638" s="84">
        <v>1.4234520844294489</v>
      </c>
      <c r="F4638" s="84">
        <v>1.5008419681114253</v>
      </c>
      <c r="G4638" s="84">
        <v>1.0763942662925077</v>
      </c>
      <c r="H4638" s="10">
        <v>0</v>
      </c>
      <c r="I4638" s="10">
        <v>0</v>
      </c>
      <c r="J4638" s="10">
        <v>0</v>
      </c>
      <c r="K4638" s="10">
        <v>0</v>
      </c>
      <c r="L4638" s="10">
        <v>0</v>
      </c>
      <c r="M4638" s="10">
        <v>0</v>
      </c>
    </row>
    <row r="4639" spans="1:13" x14ac:dyDescent="0.35">
      <c r="A4639" s="10" t="str">
        <f t="shared" si="153"/>
        <v>CONSUMO PER CAPITA (kg ó litros por individuo)T.Zumo+Horchata+Mosto&gt;500MIL</v>
      </c>
      <c r="B4639" s="10">
        <v>0</v>
      </c>
      <c r="C4639" s="10">
        <v>0</v>
      </c>
      <c r="D4639" s="10" t="s">
        <v>16</v>
      </c>
      <c r="E4639" s="84">
        <v>1.4588566277461135</v>
      </c>
      <c r="F4639" s="84">
        <v>1.3456150877668895</v>
      </c>
      <c r="G4639" s="84">
        <v>1.3545095223680579</v>
      </c>
      <c r="H4639" s="10">
        <v>0</v>
      </c>
      <c r="I4639" s="10">
        <v>0</v>
      </c>
      <c r="J4639" s="10">
        <v>0</v>
      </c>
      <c r="K4639" s="10">
        <v>0</v>
      </c>
      <c r="L4639" s="10">
        <v>0</v>
      </c>
      <c r="M4639" s="10">
        <v>0</v>
      </c>
    </row>
    <row r="4640" spans="1:13" x14ac:dyDescent="0.35">
      <c r="A4640" s="10" t="str">
        <f t="shared" si="153"/>
        <v>CONSUMO PER CAPITA (kg ó litros por individuo)T.Zumo+Horchata+MostoDE 15 A 19 AÑOS</v>
      </c>
      <c r="B4640" s="10">
        <v>0</v>
      </c>
      <c r="C4640" s="10">
        <v>0</v>
      </c>
      <c r="D4640" s="10" t="s">
        <v>35</v>
      </c>
      <c r="E4640" s="84">
        <v>0.23757897319053561</v>
      </c>
      <c r="F4640" s="84">
        <v>0.46625643865883831</v>
      </c>
      <c r="G4640" s="84">
        <v>0.30842628163683367</v>
      </c>
      <c r="H4640" s="10">
        <v>0</v>
      </c>
      <c r="I4640" s="10">
        <v>0</v>
      </c>
      <c r="J4640" s="10">
        <v>0</v>
      </c>
      <c r="K4640" s="10">
        <v>0</v>
      </c>
      <c r="L4640" s="10">
        <v>0</v>
      </c>
      <c r="M4640" s="10">
        <v>0</v>
      </c>
    </row>
    <row r="4641" spans="1:13" x14ac:dyDescent="0.35">
      <c r="A4641" s="10" t="str">
        <f t="shared" si="153"/>
        <v>CONSUMO PER CAPITA (kg ó litros por individuo)T.Zumo+Horchata+MostoDE 20 A 24 AÑOS</v>
      </c>
      <c r="B4641" s="10">
        <v>0</v>
      </c>
      <c r="C4641" s="10">
        <v>0</v>
      </c>
      <c r="D4641" s="10" t="s">
        <v>36</v>
      </c>
      <c r="E4641" s="84">
        <v>0.69033956181132838</v>
      </c>
      <c r="F4641" s="84">
        <v>0.63647641412754974</v>
      </c>
      <c r="G4641" s="84">
        <v>0.46111245708136239</v>
      </c>
      <c r="H4641" s="10">
        <v>0</v>
      </c>
      <c r="I4641" s="10">
        <v>0</v>
      </c>
      <c r="J4641" s="10">
        <v>0</v>
      </c>
      <c r="K4641" s="10">
        <v>0</v>
      </c>
      <c r="L4641" s="10">
        <v>0</v>
      </c>
      <c r="M4641" s="10">
        <v>0</v>
      </c>
    </row>
    <row r="4642" spans="1:13" x14ac:dyDescent="0.35">
      <c r="A4642" s="10" t="str">
        <f t="shared" si="153"/>
        <v>CONSUMO PER CAPITA (kg ó litros por individuo)T.Zumo+Horchata+MostoDE 25 A 34 AÑOS</v>
      </c>
      <c r="B4642" s="10">
        <v>0</v>
      </c>
      <c r="C4642" s="10">
        <v>0</v>
      </c>
      <c r="D4642" s="10" t="s">
        <v>37</v>
      </c>
      <c r="E4642" s="84">
        <v>0.70601558041678947</v>
      </c>
      <c r="F4642" s="84">
        <v>0.67363286040138459</v>
      </c>
      <c r="G4642" s="84">
        <v>0.50551575447824293</v>
      </c>
      <c r="H4642" s="10">
        <v>0</v>
      </c>
      <c r="I4642" s="10">
        <v>0</v>
      </c>
      <c r="J4642" s="10">
        <v>0</v>
      </c>
      <c r="K4642" s="10">
        <v>0</v>
      </c>
      <c r="L4642" s="10">
        <v>0</v>
      </c>
      <c r="M4642" s="10">
        <v>0</v>
      </c>
    </row>
    <row r="4643" spans="1:13" x14ac:dyDescent="0.35">
      <c r="A4643" s="10" t="str">
        <f t="shared" si="153"/>
        <v>CONSUMO PER CAPITA (kg ó litros por individuo)T.Zumo+Horchata+MostoDE 35 A 49 AÑOS</v>
      </c>
      <c r="B4643" s="10">
        <v>0</v>
      </c>
      <c r="C4643" s="10">
        <v>0</v>
      </c>
      <c r="D4643" s="10" t="s">
        <v>38</v>
      </c>
      <c r="E4643" s="84">
        <v>1.1613977866394323</v>
      </c>
      <c r="F4643" s="84">
        <v>1.0261508151944729</v>
      </c>
      <c r="G4643" s="84">
        <v>0.83421821910800575</v>
      </c>
      <c r="H4643" s="10">
        <v>0</v>
      </c>
      <c r="I4643" s="10">
        <v>0</v>
      </c>
      <c r="J4643" s="10">
        <v>0</v>
      </c>
      <c r="K4643" s="10">
        <v>0</v>
      </c>
      <c r="L4643" s="10">
        <v>0</v>
      </c>
      <c r="M4643" s="10">
        <v>0</v>
      </c>
    </row>
    <row r="4644" spans="1:13" x14ac:dyDescent="0.35">
      <c r="A4644" s="10" t="str">
        <f t="shared" si="153"/>
        <v>CONSUMO PER CAPITA (kg ó litros por individuo)T.Zumo+Horchata+MostoDE 50 A 59 AÑOS</v>
      </c>
      <c r="B4644" s="10">
        <v>0</v>
      </c>
      <c r="C4644" s="10">
        <v>0</v>
      </c>
      <c r="D4644" s="10" t="s">
        <v>39</v>
      </c>
      <c r="E4644" s="84">
        <v>1.6818211777048191</v>
      </c>
      <c r="F4644" s="84">
        <v>1.6879919321949093</v>
      </c>
      <c r="G4644" s="84">
        <v>1.6679639947239222</v>
      </c>
      <c r="H4644" s="10">
        <v>0</v>
      </c>
      <c r="I4644" s="10">
        <v>0</v>
      </c>
      <c r="J4644" s="10">
        <v>0</v>
      </c>
      <c r="K4644" s="10">
        <v>0</v>
      </c>
      <c r="L4644" s="10">
        <v>0</v>
      </c>
      <c r="M4644" s="10">
        <v>0</v>
      </c>
    </row>
    <row r="4645" spans="1:13" x14ac:dyDescent="0.35">
      <c r="A4645" s="10" t="str">
        <f t="shared" si="153"/>
        <v>CONSUMO PER CAPITA (kg ó litros por individuo)T.Zumo+Horchata+MostoDE 60 A 75 AÑOS</v>
      </c>
      <c r="B4645" s="10">
        <v>0</v>
      </c>
      <c r="C4645" s="10">
        <v>0</v>
      </c>
      <c r="D4645" s="10" t="s">
        <v>40</v>
      </c>
      <c r="E4645" s="84">
        <v>1.8737217292601225</v>
      </c>
      <c r="F4645" s="84">
        <v>1.879807629699688</v>
      </c>
      <c r="G4645" s="84">
        <v>1.9328835114190079</v>
      </c>
      <c r="H4645" s="10">
        <v>0</v>
      </c>
      <c r="I4645" s="10">
        <v>0</v>
      </c>
      <c r="J4645" s="10">
        <v>0</v>
      </c>
      <c r="K4645" s="10">
        <v>0</v>
      </c>
      <c r="L4645" s="10">
        <v>0</v>
      </c>
      <c r="M4645" s="10">
        <v>0</v>
      </c>
    </row>
    <row r="4646" spans="1:13" x14ac:dyDescent="0.35">
      <c r="A4646" s="10" t="str">
        <f t="shared" si="153"/>
        <v>CONSUMO PER CAPITA (kg ó litros por individuo)T.Zumo+Horchata+MostoNIVEL ALTO</v>
      </c>
      <c r="B4646" s="10">
        <v>0</v>
      </c>
      <c r="C4646" s="10">
        <v>0</v>
      </c>
      <c r="D4646" s="10" t="s">
        <v>203</v>
      </c>
      <c r="E4646" s="84">
        <v>1.4173168771312927</v>
      </c>
      <c r="F4646" s="84">
        <v>1.3335660822351685</v>
      </c>
      <c r="G4646" s="84">
        <v>1.3040201323535887</v>
      </c>
      <c r="H4646" s="10">
        <v>0</v>
      </c>
      <c r="I4646" s="10">
        <v>0</v>
      </c>
      <c r="J4646" s="10">
        <v>0</v>
      </c>
      <c r="K4646" s="10">
        <v>0</v>
      </c>
      <c r="L4646" s="10">
        <v>0</v>
      </c>
      <c r="M4646" s="10">
        <v>0</v>
      </c>
    </row>
    <row r="4647" spans="1:13" x14ac:dyDescent="0.35">
      <c r="A4647" s="10" t="str">
        <f t="shared" si="153"/>
        <v>CONSUMO PER CAPITA (kg ó litros por individuo)T.Zumo+Horchata+MostoNIVEL MEDIO ALTO</v>
      </c>
      <c r="B4647" s="10">
        <v>0</v>
      </c>
      <c r="C4647" s="10">
        <v>0</v>
      </c>
      <c r="D4647" s="10" t="s">
        <v>204</v>
      </c>
      <c r="E4647" s="84">
        <v>0.96999397912495344</v>
      </c>
      <c r="F4647" s="84">
        <v>1.0919782421046555</v>
      </c>
      <c r="G4647" s="84">
        <v>1.0010277065971547</v>
      </c>
      <c r="H4647" s="10">
        <v>0</v>
      </c>
      <c r="I4647" s="10">
        <v>0</v>
      </c>
      <c r="J4647" s="10">
        <v>0</v>
      </c>
      <c r="K4647" s="10">
        <v>0</v>
      </c>
      <c r="L4647" s="10">
        <v>0</v>
      </c>
      <c r="M4647" s="10">
        <v>0</v>
      </c>
    </row>
    <row r="4648" spans="1:13" x14ac:dyDescent="0.35">
      <c r="A4648" s="10" t="str">
        <f t="shared" si="153"/>
        <v>CONSUMO PER CAPITA (kg ó litros por individuo)T.Zumo+Horchata+MostoNIVEL MEDIO</v>
      </c>
      <c r="B4648" s="10">
        <v>0</v>
      </c>
      <c r="C4648" s="10">
        <v>0</v>
      </c>
      <c r="D4648" s="10" t="s">
        <v>205</v>
      </c>
      <c r="E4648" s="84">
        <v>1.0687036702867643</v>
      </c>
      <c r="F4648" s="84">
        <v>1.0981200340904249</v>
      </c>
      <c r="G4648" s="84">
        <v>0.97566699709987426</v>
      </c>
      <c r="H4648" s="10">
        <v>0</v>
      </c>
      <c r="I4648" s="10">
        <v>0</v>
      </c>
      <c r="J4648" s="10">
        <v>0</v>
      </c>
      <c r="K4648" s="10">
        <v>0</v>
      </c>
      <c r="L4648" s="10">
        <v>0</v>
      </c>
      <c r="M4648" s="10">
        <v>0</v>
      </c>
    </row>
    <row r="4649" spans="1:13" x14ac:dyDescent="0.35">
      <c r="A4649" s="10" t="str">
        <f t="shared" si="153"/>
        <v>CONSUMO PER CAPITA (kg ó litros por individuo)T.Zumo+Horchata+MostoNIVEL MEDIO BAJO</v>
      </c>
      <c r="B4649" s="10">
        <v>0</v>
      </c>
      <c r="C4649" s="10">
        <v>0</v>
      </c>
      <c r="D4649" s="10" t="s">
        <v>206</v>
      </c>
      <c r="E4649" s="84">
        <v>1.4755327516093193</v>
      </c>
      <c r="F4649" s="84">
        <v>1.1882073512702522</v>
      </c>
      <c r="G4649" s="84">
        <v>1.0371687048181937</v>
      </c>
      <c r="H4649" s="10">
        <v>0</v>
      </c>
      <c r="I4649" s="10">
        <v>0</v>
      </c>
      <c r="J4649" s="10">
        <v>0</v>
      </c>
      <c r="K4649" s="10">
        <v>0</v>
      </c>
      <c r="L4649" s="10">
        <v>0</v>
      </c>
      <c r="M4649" s="10">
        <v>0</v>
      </c>
    </row>
    <row r="4650" spans="1:13" x14ac:dyDescent="0.35">
      <c r="A4650" s="10" t="str">
        <f t="shared" si="153"/>
        <v>CONSUMO PER CAPITA (kg ó litros por individuo)T.Zumo+Horchata+MostoNIVEL BAJO</v>
      </c>
      <c r="B4650" s="10">
        <v>0</v>
      </c>
      <c r="C4650" s="10">
        <v>0</v>
      </c>
      <c r="D4650" s="10" t="s">
        <v>207</v>
      </c>
      <c r="E4650" s="84">
        <v>1.393305040590834</v>
      </c>
      <c r="F4650" s="84">
        <v>1.4221614911167941</v>
      </c>
      <c r="G4650" s="84">
        <v>1.3477514895255378</v>
      </c>
      <c r="H4650" s="10">
        <v>0</v>
      </c>
      <c r="I4650" s="10">
        <v>0</v>
      </c>
      <c r="J4650" s="10">
        <v>0</v>
      </c>
      <c r="K4650" s="10">
        <v>0</v>
      </c>
      <c r="L4650" s="10">
        <v>0</v>
      </c>
      <c r="M4650" s="10">
        <v>0</v>
      </c>
    </row>
    <row r="4651" spans="1:13" x14ac:dyDescent="0.35">
      <c r="A4651" s="10" t="str">
        <f t="shared" si="153"/>
        <v>CONSUMO PER CAPITA (kg ó litros por individuo)T.Zumo+Horchata+MostoHOMBRE</v>
      </c>
      <c r="B4651" s="10">
        <v>0</v>
      </c>
      <c r="C4651" s="10">
        <v>0</v>
      </c>
      <c r="D4651" s="10" t="s">
        <v>17</v>
      </c>
      <c r="E4651" s="84">
        <v>1.346980742403362</v>
      </c>
      <c r="F4651" s="84">
        <v>1.2802676792303882</v>
      </c>
      <c r="G4651" s="84">
        <v>1.2094566215631661</v>
      </c>
      <c r="H4651" s="10">
        <v>0</v>
      </c>
      <c r="I4651" s="10">
        <v>0</v>
      </c>
      <c r="J4651" s="10">
        <v>0</v>
      </c>
      <c r="K4651" s="10">
        <v>0</v>
      </c>
      <c r="L4651" s="10">
        <v>0</v>
      </c>
      <c r="M4651" s="10">
        <v>0</v>
      </c>
    </row>
    <row r="4652" spans="1:13" x14ac:dyDescent="0.35">
      <c r="A4652" s="10" t="str">
        <f t="shared" si="153"/>
        <v>CONSUMO PER CAPITA (kg ó litros por individuo)T.Zumo+Horchata+MostoMUJER</v>
      </c>
      <c r="B4652" s="10">
        <v>0</v>
      </c>
      <c r="C4652" s="10">
        <v>0</v>
      </c>
      <c r="D4652" s="10" t="s">
        <v>18</v>
      </c>
      <c r="E4652" s="84">
        <v>1.1862432002526979</v>
      </c>
      <c r="F4652" s="84">
        <v>1.1936638934962767</v>
      </c>
      <c r="G4652" s="84">
        <v>1.0777702454491547</v>
      </c>
      <c r="H4652" s="10">
        <v>0</v>
      </c>
      <c r="I4652" s="10">
        <v>0</v>
      </c>
      <c r="J4652" s="10">
        <v>0</v>
      </c>
      <c r="K4652" s="10">
        <v>0</v>
      </c>
      <c r="L4652" s="10">
        <v>0</v>
      </c>
      <c r="M4652" s="10">
        <v>0</v>
      </c>
    </row>
    <row r="4653" spans="1:13" x14ac:dyDescent="0.35">
      <c r="A4653" s="10" t="str">
        <f>$B$3423&amp;$C$4653&amp;D4653</f>
        <v>CONSUMO PER CAPITA (kg ó litros por individuo)Agua EnvasadaT.ESPAÑA</v>
      </c>
      <c r="B4653" s="10">
        <v>0</v>
      </c>
      <c r="C4653" s="10" t="s">
        <v>150</v>
      </c>
      <c r="D4653" s="10" t="s">
        <v>32</v>
      </c>
      <c r="E4653" s="84">
        <v>18.0619537890922</v>
      </c>
      <c r="F4653" s="84">
        <v>17.564338206478162</v>
      </c>
      <c r="G4653" s="84">
        <v>17.277038542732264</v>
      </c>
      <c r="H4653" s="10">
        <v>0</v>
      </c>
      <c r="I4653" s="10">
        <v>0</v>
      </c>
      <c r="J4653" s="10">
        <v>0</v>
      </c>
      <c r="K4653" s="10">
        <v>0</v>
      </c>
      <c r="L4653" s="10">
        <v>0</v>
      </c>
      <c r="M4653" s="10">
        <v>0</v>
      </c>
    </row>
    <row r="4654" spans="1:13" x14ac:dyDescent="0.35">
      <c r="A4654" s="10" t="str">
        <f t="shared" ref="A4654:A4682" si="154">$B$3423&amp;$C$4653&amp;D4654</f>
        <v>CONSUMO PER CAPITA (kg ó litros por individuo)Agua EnvasadaBCN AM</v>
      </c>
      <c r="B4654" s="10">
        <v>0</v>
      </c>
      <c r="C4654" s="10">
        <v>0</v>
      </c>
      <c r="D4654" s="10" t="s">
        <v>1</v>
      </c>
      <c r="E4654" s="84">
        <v>22.066426087329059</v>
      </c>
      <c r="F4654" s="84">
        <v>24.772574384679832</v>
      </c>
      <c r="G4654" s="84">
        <v>24.158059590570975</v>
      </c>
      <c r="H4654" s="10">
        <v>0</v>
      </c>
      <c r="I4654" s="10">
        <v>0</v>
      </c>
      <c r="J4654" s="10">
        <v>0</v>
      </c>
      <c r="K4654" s="10">
        <v>0</v>
      </c>
      <c r="L4654" s="10">
        <v>0</v>
      </c>
      <c r="M4654" s="10">
        <v>0</v>
      </c>
    </row>
    <row r="4655" spans="1:13" x14ac:dyDescent="0.35">
      <c r="A4655" s="10" t="str">
        <f t="shared" si="154"/>
        <v>CONSUMO PER CAPITA (kg ó litros por individuo)Agua EnvasadaREST.CAT ARAGON</v>
      </c>
      <c r="B4655" s="10">
        <v>0</v>
      </c>
      <c r="C4655" s="10">
        <v>0</v>
      </c>
      <c r="D4655" s="10" t="s">
        <v>2</v>
      </c>
      <c r="E4655" s="84">
        <v>19.97945902345564</v>
      </c>
      <c r="F4655" s="84">
        <v>20.660501363782934</v>
      </c>
      <c r="G4655" s="84">
        <v>26.383516108534373</v>
      </c>
      <c r="H4655" s="10">
        <v>0</v>
      </c>
      <c r="I4655" s="10">
        <v>0</v>
      </c>
      <c r="J4655" s="10">
        <v>0</v>
      </c>
      <c r="K4655" s="10">
        <v>0</v>
      </c>
      <c r="L4655" s="10">
        <v>0</v>
      </c>
      <c r="M4655" s="10">
        <v>0</v>
      </c>
    </row>
    <row r="4656" spans="1:13" x14ac:dyDescent="0.35">
      <c r="A4656" s="10" t="str">
        <f t="shared" si="154"/>
        <v>CONSUMO PER CAPITA (kg ó litros por individuo)Agua EnvasadaLEVANTE</v>
      </c>
      <c r="B4656" s="10">
        <v>0</v>
      </c>
      <c r="C4656" s="10">
        <v>0</v>
      </c>
      <c r="D4656" s="10" t="s">
        <v>3</v>
      </c>
      <c r="E4656" s="84">
        <v>19.502333814151118</v>
      </c>
      <c r="F4656" s="84">
        <v>19.235151450883642</v>
      </c>
      <c r="G4656" s="84">
        <v>17.287464219808971</v>
      </c>
      <c r="H4656" s="10">
        <v>0</v>
      </c>
      <c r="I4656" s="10">
        <v>0</v>
      </c>
      <c r="J4656" s="10">
        <v>0</v>
      </c>
      <c r="K4656" s="10">
        <v>0</v>
      </c>
      <c r="L4656" s="10">
        <v>0</v>
      </c>
      <c r="M4656" s="10">
        <v>0</v>
      </c>
    </row>
    <row r="4657" spans="1:13" x14ac:dyDescent="0.35">
      <c r="A4657" s="10" t="str">
        <f t="shared" si="154"/>
        <v>CONSUMO PER CAPITA (kg ó litros por individuo)Agua EnvasadaANDALUCIA</v>
      </c>
      <c r="B4657" s="10">
        <v>0</v>
      </c>
      <c r="C4657" s="10">
        <v>0</v>
      </c>
      <c r="D4657" s="10" t="s">
        <v>4</v>
      </c>
      <c r="E4657" s="84">
        <v>13.410450650555592</v>
      </c>
      <c r="F4657" s="84">
        <v>11.514376870591905</v>
      </c>
      <c r="G4657" s="84">
        <v>11.419927481712215</v>
      </c>
      <c r="H4657" s="10">
        <v>0</v>
      </c>
      <c r="I4657" s="10">
        <v>0</v>
      </c>
      <c r="J4657" s="10">
        <v>0</v>
      </c>
      <c r="K4657" s="10">
        <v>0</v>
      </c>
      <c r="L4657" s="10">
        <v>0</v>
      </c>
      <c r="M4657" s="10">
        <v>0</v>
      </c>
    </row>
    <row r="4658" spans="1:13" x14ac:dyDescent="0.35">
      <c r="A4658" s="10" t="str">
        <f t="shared" si="154"/>
        <v>CONSUMO PER CAPITA (kg ó litros por individuo)Agua EnvasadaMDD AM</v>
      </c>
      <c r="B4658" s="10">
        <v>0</v>
      </c>
      <c r="C4658" s="10">
        <v>0</v>
      </c>
      <c r="D4658" s="10" t="s">
        <v>5</v>
      </c>
      <c r="E4658" s="84">
        <v>15.317595843391196</v>
      </c>
      <c r="F4658" s="84">
        <v>14.422566735834913</v>
      </c>
      <c r="G4658" s="84">
        <v>12.116580816482188</v>
      </c>
      <c r="H4658" s="10">
        <v>0</v>
      </c>
      <c r="I4658" s="10">
        <v>0</v>
      </c>
      <c r="J4658" s="10">
        <v>0</v>
      </c>
      <c r="K4658" s="10">
        <v>0</v>
      </c>
      <c r="L4658" s="10">
        <v>0</v>
      </c>
      <c r="M4658" s="10">
        <v>0</v>
      </c>
    </row>
    <row r="4659" spans="1:13" x14ac:dyDescent="0.35">
      <c r="A4659" s="10" t="str">
        <f t="shared" si="154"/>
        <v>CONSUMO PER CAPITA (kg ó litros por individuo)Agua EnvasadaRTO CENTRO</v>
      </c>
      <c r="B4659" s="10">
        <v>0</v>
      </c>
      <c r="C4659" s="10">
        <v>0</v>
      </c>
      <c r="D4659" s="10" t="s">
        <v>6</v>
      </c>
      <c r="E4659" s="84">
        <v>19.976764231609934</v>
      </c>
      <c r="F4659" s="84">
        <v>15.301862421781824</v>
      </c>
      <c r="G4659" s="84">
        <v>13.977554913341905</v>
      </c>
      <c r="H4659" s="10">
        <v>0</v>
      </c>
      <c r="I4659" s="10">
        <v>0</v>
      </c>
      <c r="J4659" s="10">
        <v>0</v>
      </c>
      <c r="K4659" s="10">
        <v>0</v>
      </c>
      <c r="L4659" s="10">
        <v>0</v>
      </c>
      <c r="M4659" s="10">
        <v>0</v>
      </c>
    </row>
    <row r="4660" spans="1:13" x14ac:dyDescent="0.35">
      <c r="A4660" s="10" t="str">
        <f t="shared" si="154"/>
        <v>CONSUMO PER CAPITA (kg ó litros por individuo)Agua EnvasadaNORTE-CENTRO</v>
      </c>
      <c r="B4660" s="10">
        <v>0</v>
      </c>
      <c r="C4660" s="10">
        <v>0</v>
      </c>
      <c r="D4660" s="10" t="s">
        <v>7</v>
      </c>
      <c r="E4660" s="84">
        <v>15.566357856844348</v>
      </c>
      <c r="F4660" s="84">
        <v>14.863324713632327</v>
      </c>
      <c r="G4660" s="84">
        <v>14.441495977447191</v>
      </c>
      <c r="H4660" s="10">
        <v>0</v>
      </c>
      <c r="I4660" s="10">
        <v>0</v>
      </c>
      <c r="J4660" s="10">
        <v>0</v>
      </c>
      <c r="K4660" s="10">
        <v>0</v>
      </c>
      <c r="L4660" s="10">
        <v>0</v>
      </c>
      <c r="M4660" s="10">
        <v>0</v>
      </c>
    </row>
    <row r="4661" spans="1:13" x14ac:dyDescent="0.35">
      <c r="A4661" s="10" t="str">
        <f t="shared" si="154"/>
        <v>CONSUMO PER CAPITA (kg ó litros por individuo)Agua EnvasadaNOROESTE</v>
      </c>
      <c r="B4661" s="10">
        <v>0</v>
      </c>
      <c r="C4661" s="10">
        <v>0</v>
      </c>
      <c r="D4661" s="10" t="s">
        <v>8</v>
      </c>
      <c r="E4661" s="84">
        <v>23.729484497315596</v>
      </c>
      <c r="F4661" s="84">
        <v>26.158173827810462</v>
      </c>
      <c r="G4661" s="84">
        <v>23.978602143347921</v>
      </c>
      <c r="H4661" s="10">
        <v>0</v>
      </c>
      <c r="I4661" s="10">
        <v>0</v>
      </c>
      <c r="J4661" s="10">
        <v>0</v>
      </c>
      <c r="K4661" s="10">
        <v>0</v>
      </c>
      <c r="L4661" s="10">
        <v>0</v>
      </c>
      <c r="M4661" s="10">
        <v>0</v>
      </c>
    </row>
    <row r="4662" spans="1:13" x14ac:dyDescent="0.35">
      <c r="A4662" s="10" t="str">
        <f t="shared" si="154"/>
        <v>CONSUMO PER CAPITA (kg ó litros por individuo)Agua Envasada&lt;2MIL</v>
      </c>
      <c r="B4662" s="10">
        <v>0</v>
      </c>
      <c r="C4662" s="10">
        <v>0</v>
      </c>
      <c r="D4662" s="10" t="s">
        <v>9</v>
      </c>
      <c r="E4662" s="84">
        <v>19.205506580023691</v>
      </c>
      <c r="F4662" s="84">
        <v>19.092889078045093</v>
      </c>
      <c r="G4662" s="84">
        <v>14.364178042431618</v>
      </c>
      <c r="H4662" s="10">
        <v>0</v>
      </c>
      <c r="I4662" s="10">
        <v>0</v>
      </c>
      <c r="J4662" s="10">
        <v>0</v>
      </c>
      <c r="K4662" s="10">
        <v>0</v>
      </c>
      <c r="L4662" s="10">
        <v>0</v>
      </c>
      <c r="M4662" s="10">
        <v>0</v>
      </c>
    </row>
    <row r="4663" spans="1:13" x14ac:dyDescent="0.35">
      <c r="A4663" s="10" t="str">
        <f t="shared" si="154"/>
        <v>CONSUMO PER CAPITA (kg ó litros por individuo)Agua Envasada2-5MIL</v>
      </c>
      <c r="B4663" s="10">
        <v>0</v>
      </c>
      <c r="C4663" s="10">
        <v>0</v>
      </c>
      <c r="D4663" s="10" t="s">
        <v>10</v>
      </c>
      <c r="E4663" s="84">
        <v>11.363838070538625</v>
      </c>
      <c r="F4663" s="84">
        <v>11.735427654191732</v>
      </c>
      <c r="G4663" s="84">
        <v>11.864725648850127</v>
      </c>
      <c r="H4663" s="10">
        <v>0</v>
      </c>
      <c r="I4663" s="10">
        <v>0</v>
      </c>
      <c r="J4663" s="10">
        <v>0</v>
      </c>
      <c r="K4663" s="10">
        <v>0</v>
      </c>
      <c r="L4663" s="10">
        <v>0</v>
      </c>
      <c r="M4663" s="10">
        <v>0</v>
      </c>
    </row>
    <row r="4664" spans="1:13" x14ac:dyDescent="0.35">
      <c r="A4664" s="10" t="str">
        <f t="shared" si="154"/>
        <v>CONSUMO PER CAPITA (kg ó litros por individuo)Agua Envasada5-10MIL</v>
      </c>
      <c r="B4664" s="10">
        <v>0</v>
      </c>
      <c r="C4664" s="10">
        <v>0</v>
      </c>
      <c r="D4664" s="10" t="s">
        <v>11</v>
      </c>
      <c r="E4664" s="84">
        <v>21.414515457823168</v>
      </c>
      <c r="F4664" s="84">
        <v>18.550162186341971</v>
      </c>
      <c r="G4664" s="84">
        <v>18.404139305756537</v>
      </c>
      <c r="H4664" s="10">
        <v>0</v>
      </c>
      <c r="I4664" s="10">
        <v>0</v>
      </c>
      <c r="J4664" s="10">
        <v>0</v>
      </c>
      <c r="K4664" s="10">
        <v>0</v>
      </c>
      <c r="L4664" s="10">
        <v>0</v>
      </c>
      <c r="M4664" s="10">
        <v>0</v>
      </c>
    </row>
    <row r="4665" spans="1:13" x14ac:dyDescent="0.35">
      <c r="A4665" s="10" t="str">
        <f t="shared" si="154"/>
        <v>CONSUMO PER CAPITA (kg ó litros por individuo)Agua Envasada10-30MIL</v>
      </c>
      <c r="B4665" s="10">
        <v>0</v>
      </c>
      <c r="C4665" s="10">
        <v>0</v>
      </c>
      <c r="D4665" s="10" t="s">
        <v>12</v>
      </c>
      <c r="E4665" s="84">
        <v>18.757827214357714</v>
      </c>
      <c r="F4665" s="84">
        <v>18.813707189012565</v>
      </c>
      <c r="G4665" s="84">
        <v>17.179124386174497</v>
      </c>
      <c r="H4665" s="10">
        <v>0</v>
      </c>
      <c r="I4665" s="10">
        <v>0</v>
      </c>
      <c r="J4665" s="10">
        <v>0</v>
      </c>
      <c r="K4665" s="10">
        <v>0</v>
      </c>
      <c r="L4665" s="10">
        <v>0</v>
      </c>
      <c r="M4665" s="10">
        <v>0</v>
      </c>
    </row>
    <row r="4666" spans="1:13" x14ac:dyDescent="0.35">
      <c r="A4666" s="10" t="str">
        <f t="shared" si="154"/>
        <v>CONSUMO PER CAPITA (kg ó litros por individuo)Agua Envasada30-100MIL</v>
      </c>
      <c r="B4666" s="10">
        <v>0</v>
      </c>
      <c r="C4666" s="10">
        <v>0</v>
      </c>
      <c r="D4666" s="10" t="s">
        <v>13</v>
      </c>
      <c r="E4666" s="84">
        <v>16.35095742453289</v>
      </c>
      <c r="F4666" s="84">
        <v>15.209956760985898</v>
      </c>
      <c r="G4666" s="84">
        <v>18.492241630789838</v>
      </c>
      <c r="H4666" s="10">
        <v>0</v>
      </c>
      <c r="I4666" s="10">
        <v>0</v>
      </c>
      <c r="J4666" s="10">
        <v>0</v>
      </c>
      <c r="K4666" s="10">
        <v>0</v>
      </c>
      <c r="L4666" s="10">
        <v>0</v>
      </c>
      <c r="M4666" s="10">
        <v>0</v>
      </c>
    </row>
    <row r="4667" spans="1:13" x14ac:dyDescent="0.35">
      <c r="A4667" s="10" t="str">
        <f t="shared" si="154"/>
        <v>CONSUMO PER CAPITA (kg ó litros por individuo)Agua Envasada100-200MIL</v>
      </c>
      <c r="B4667" s="10">
        <v>0</v>
      </c>
      <c r="C4667" s="10">
        <v>0</v>
      </c>
      <c r="D4667" s="10" t="s">
        <v>14</v>
      </c>
      <c r="E4667" s="84">
        <v>17.178851760190234</v>
      </c>
      <c r="F4667" s="84">
        <v>14.953026687871198</v>
      </c>
      <c r="G4667" s="84">
        <v>16.3203909611493</v>
      </c>
      <c r="H4667" s="10">
        <v>0</v>
      </c>
      <c r="I4667" s="10">
        <v>0</v>
      </c>
      <c r="J4667" s="10">
        <v>0</v>
      </c>
      <c r="K4667" s="10">
        <v>0</v>
      </c>
      <c r="L4667" s="10">
        <v>0</v>
      </c>
      <c r="M4667" s="10">
        <v>0</v>
      </c>
    </row>
    <row r="4668" spans="1:13" x14ac:dyDescent="0.35">
      <c r="A4668" s="10" t="str">
        <f t="shared" si="154"/>
        <v>CONSUMO PER CAPITA (kg ó litros por individuo)Agua Envasada200-500MIL</v>
      </c>
      <c r="B4668" s="10">
        <v>0</v>
      </c>
      <c r="C4668" s="10">
        <v>0</v>
      </c>
      <c r="D4668" s="10" t="s">
        <v>15</v>
      </c>
      <c r="E4668" s="84">
        <v>17.725553626288733</v>
      </c>
      <c r="F4668" s="84">
        <v>20.90598165378729</v>
      </c>
      <c r="G4668" s="84">
        <v>18.630428553585105</v>
      </c>
      <c r="H4668" s="10">
        <v>0</v>
      </c>
      <c r="I4668" s="10">
        <v>0</v>
      </c>
      <c r="J4668" s="10">
        <v>0</v>
      </c>
      <c r="K4668" s="10">
        <v>0</v>
      </c>
      <c r="L4668" s="10">
        <v>0</v>
      </c>
      <c r="M4668" s="10">
        <v>0</v>
      </c>
    </row>
    <row r="4669" spans="1:13" x14ac:dyDescent="0.35">
      <c r="A4669" s="10" t="str">
        <f t="shared" si="154"/>
        <v>CONSUMO PER CAPITA (kg ó litros por individuo)Agua Envasada&gt;500MIL</v>
      </c>
      <c r="B4669" s="10">
        <v>0</v>
      </c>
      <c r="C4669" s="10">
        <v>0</v>
      </c>
      <c r="D4669" s="10" t="s">
        <v>16</v>
      </c>
      <c r="E4669" s="84">
        <v>20.718682583260488</v>
      </c>
      <c r="F4669" s="84">
        <v>19.330680987350405</v>
      </c>
      <c r="G4669" s="84">
        <v>18.037028994491038</v>
      </c>
      <c r="H4669" s="10">
        <v>0</v>
      </c>
      <c r="I4669" s="10">
        <v>0</v>
      </c>
      <c r="J4669" s="10">
        <v>0</v>
      </c>
      <c r="K4669" s="10">
        <v>0</v>
      </c>
      <c r="L4669" s="10">
        <v>0</v>
      </c>
      <c r="M4669" s="10">
        <v>0</v>
      </c>
    </row>
    <row r="4670" spans="1:13" x14ac:dyDescent="0.35">
      <c r="A4670" s="10" t="str">
        <f t="shared" si="154"/>
        <v>CONSUMO PER CAPITA (kg ó litros por individuo)Agua EnvasadaDE 15 A 19 AÑOS</v>
      </c>
      <c r="B4670" s="10">
        <v>0</v>
      </c>
      <c r="C4670" s="10">
        <v>0</v>
      </c>
      <c r="D4670" s="10" t="s">
        <v>35</v>
      </c>
      <c r="E4670" s="84">
        <v>9.2399175171399204</v>
      </c>
      <c r="F4670" s="84">
        <v>6.7183743609178306</v>
      </c>
      <c r="G4670" s="84">
        <v>5.5044377349813622</v>
      </c>
      <c r="H4670" s="10">
        <v>0</v>
      </c>
      <c r="I4670" s="10">
        <v>0</v>
      </c>
      <c r="J4670" s="10">
        <v>0</v>
      </c>
      <c r="K4670" s="10">
        <v>0</v>
      </c>
      <c r="L4670" s="10">
        <v>0</v>
      </c>
      <c r="M4670" s="10">
        <v>0</v>
      </c>
    </row>
    <row r="4671" spans="1:13" x14ac:dyDescent="0.35">
      <c r="A4671" s="10" t="str">
        <f t="shared" si="154"/>
        <v>CONSUMO PER CAPITA (kg ó litros por individuo)Agua EnvasadaDE 20 A 24 AÑOS</v>
      </c>
      <c r="B4671" s="10">
        <v>0</v>
      </c>
      <c r="C4671" s="10">
        <v>0</v>
      </c>
      <c r="D4671" s="10" t="s">
        <v>36</v>
      </c>
      <c r="E4671" s="84">
        <v>6.596618595469498</v>
      </c>
      <c r="F4671" s="84">
        <v>7.1164523943051075</v>
      </c>
      <c r="G4671" s="84">
        <v>5.1730817213859535</v>
      </c>
      <c r="H4671" s="10">
        <v>0</v>
      </c>
      <c r="I4671" s="10">
        <v>0</v>
      </c>
      <c r="J4671" s="10">
        <v>0</v>
      </c>
      <c r="K4671" s="10">
        <v>0</v>
      </c>
      <c r="L4671" s="10">
        <v>0</v>
      </c>
      <c r="M4671" s="10">
        <v>0</v>
      </c>
    </row>
    <row r="4672" spans="1:13" x14ac:dyDescent="0.35">
      <c r="A4672" s="10" t="str">
        <f t="shared" si="154"/>
        <v>CONSUMO PER CAPITA (kg ó litros por individuo)Agua EnvasadaDE 25 A 34 AÑOS</v>
      </c>
      <c r="B4672" s="10">
        <v>0</v>
      </c>
      <c r="C4672" s="10">
        <v>0</v>
      </c>
      <c r="D4672" s="10" t="s">
        <v>37</v>
      </c>
      <c r="E4672" s="84">
        <v>8.8558488114116454</v>
      </c>
      <c r="F4672" s="84">
        <v>8.6846297065624363</v>
      </c>
      <c r="G4672" s="84">
        <v>7.2118005049822766</v>
      </c>
      <c r="H4672" s="10">
        <v>0</v>
      </c>
      <c r="I4672" s="10">
        <v>0</v>
      </c>
      <c r="J4672" s="10">
        <v>0</v>
      </c>
      <c r="K4672" s="10">
        <v>0</v>
      </c>
      <c r="L4672" s="10">
        <v>0</v>
      </c>
      <c r="M4672" s="10">
        <v>0</v>
      </c>
    </row>
    <row r="4673" spans="1:13" x14ac:dyDescent="0.35">
      <c r="A4673" s="10" t="str">
        <f t="shared" si="154"/>
        <v>CONSUMO PER CAPITA (kg ó litros por individuo)Agua EnvasadaDE 35 A 49 AÑOS</v>
      </c>
      <c r="B4673" s="10">
        <v>0</v>
      </c>
      <c r="C4673" s="10">
        <v>0</v>
      </c>
      <c r="D4673" s="10" t="s">
        <v>38</v>
      </c>
      <c r="E4673" s="84">
        <v>18.414055037405287</v>
      </c>
      <c r="F4673" s="84">
        <v>16.89200959805174</v>
      </c>
      <c r="G4673" s="84">
        <v>14.38334194582797</v>
      </c>
      <c r="H4673" s="10">
        <v>0</v>
      </c>
      <c r="I4673" s="10">
        <v>0</v>
      </c>
      <c r="J4673" s="10">
        <v>0</v>
      </c>
      <c r="K4673" s="10">
        <v>0</v>
      </c>
      <c r="L4673" s="10">
        <v>0</v>
      </c>
      <c r="M4673" s="10">
        <v>0</v>
      </c>
    </row>
    <row r="4674" spans="1:13" x14ac:dyDescent="0.35">
      <c r="A4674" s="10" t="str">
        <f t="shared" si="154"/>
        <v>CONSUMO PER CAPITA (kg ó litros por individuo)Agua EnvasadaDE 50 A 59 AÑOS</v>
      </c>
      <c r="B4674" s="10">
        <v>0</v>
      </c>
      <c r="C4674" s="10">
        <v>0</v>
      </c>
      <c r="D4674" s="10" t="s">
        <v>39</v>
      </c>
      <c r="E4674" s="84">
        <v>21.879410571558669</v>
      </c>
      <c r="F4674" s="84">
        <v>21.953514518263418</v>
      </c>
      <c r="G4674" s="84">
        <v>23.205005313779118</v>
      </c>
      <c r="H4674" s="10">
        <v>0</v>
      </c>
      <c r="I4674" s="10">
        <v>0</v>
      </c>
      <c r="J4674" s="10">
        <v>0</v>
      </c>
      <c r="K4674" s="10">
        <v>0</v>
      </c>
      <c r="L4674" s="10">
        <v>0</v>
      </c>
      <c r="M4674" s="10">
        <v>0</v>
      </c>
    </row>
    <row r="4675" spans="1:13" x14ac:dyDescent="0.35">
      <c r="A4675" s="10" t="str">
        <f t="shared" si="154"/>
        <v>CONSUMO PER CAPITA (kg ó litros por individuo)Agua EnvasadaDE 60 A 75 AÑOS</v>
      </c>
      <c r="B4675" s="10">
        <v>0</v>
      </c>
      <c r="C4675" s="10">
        <v>0</v>
      </c>
      <c r="D4675" s="10" t="s">
        <v>40</v>
      </c>
      <c r="E4675" s="84">
        <v>26.074584258139136</v>
      </c>
      <c r="F4675" s="84">
        <v>26.523675668245385</v>
      </c>
      <c r="G4675" s="84">
        <v>29.246457157428132</v>
      </c>
      <c r="H4675" s="10">
        <v>0</v>
      </c>
      <c r="I4675" s="10">
        <v>0</v>
      </c>
      <c r="J4675" s="10">
        <v>0</v>
      </c>
      <c r="K4675" s="10">
        <v>0</v>
      </c>
      <c r="L4675" s="10">
        <v>0</v>
      </c>
      <c r="M4675" s="10">
        <v>0</v>
      </c>
    </row>
    <row r="4676" spans="1:13" x14ac:dyDescent="0.35">
      <c r="A4676" s="10" t="str">
        <f t="shared" si="154"/>
        <v>CONSUMO PER CAPITA (kg ó litros por individuo)Agua EnvasadaNIVEL ALTO</v>
      </c>
      <c r="B4676" s="10">
        <v>0</v>
      </c>
      <c r="C4676" s="10">
        <v>0</v>
      </c>
      <c r="D4676" s="10" t="s">
        <v>203</v>
      </c>
      <c r="E4676" s="84">
        <v>18.788405372803808</v>
      </c>
      <c r="F4676" s="84">
        <v>19.092124988056963</v>
      </c>
      <c r="G4676" s="84">
        <v>17.074559720074586</v>
      </c>
      <c r="H4676" s="10">
        <v>0</v>
      </c>
      <c r="I4676" s="10">
        <v>0</v>
      </c>
      <c r="J4676" s="10">
        <v>0</v>
      </c>
      <c r="K4676" s="10">
        <v>0</v>
      </c>
      <c r="L4676" s="10">
        <v>0</v>
      </c>
      <c r="M4676" s="10">
        <v>0</v>
      </c>
    </row>
    <row r="4677" spans="1:13" x14ac:dyDescent="0.35">
      <c r="A4677" s="10" t="str">
        <f t="shared" si="154"/>
        <v>CONSUMO PER CAPITA (kg ó litros por individuo)Agua EnvasadaNIVEL MEDIO ALTO</v>
      </c>
      <c r="B4677" s="10">
        <v>0</v>
      </c>
      <c r="C4677" s="10">
        <v>0</v>
      </c>
      <c r="D4677" s="10" t="s">
        <v>204</v>
      </c>
      <c r="E4677" s="84">
        <v>17.842150613847394</v>
      </c>
      <c r="F4677" s="84">
        <v>17.154450002066376</v>
      </c>
      <c r="G4677" s="84">
        <v>16.601564753302121</v>
      </c>
      <c r="H4677" s="10">
        <v>0</v>
      </c>
      <c r="I4677" s="10">
        <v>0</v>
      </c>
      <c r="J4677" s="10">
        <v>0</v>
      </c>
      <c r="K4677" s="10">
        <v>0</v>
      </c>
      <c r="L4677" s="10">
        <v>0</v>
      </c>
      <c r="M4677" s="10">
        <v>0</v>
      </c>
    </row>
    <row r="4678" spans="1:13" x14ac:dyDescent="0.35">
      <c r="A4678" s="10" t="str">
        <f t="shared" si="154"/>
        <v>CONSUMO PER CAPITA (kg ó litros por individuo)Agua EnvasadaNIVEL MEDIO</v>
      </c>
      <c r="B4678" s="10">
        <v>0</v>
      </c>
      <c r="C4678" s="10">
        <v>0</v>
      </c>
      <c r="D4678" s="10" t="s">
        <v>205</v>
      </c>
      <c r="E4678" s="84">
        <v>20.441568018599927</v>
      </c>
      <c r="F4678" s="84">
        <v>19.882433010729912</v>
      </c>
      <c r="G4678" s="84">
        <v>19.752506098665624</v>
      </c>
      <c r="H4678" s="10">
        <v>0</v>
      </c>
      <c r="I4678" s="10">
        <v>0</v>
      </c>
      <c r="J4678" s="10">
        <v>0</v>
      </c>
      <c r="K4678" s="10">
        <v>0</v>
      </c>
      <c r="L4678" s="10">
        <v>0</v>
      </c>
      <c r="M4678" s="10">
        <v>0</v>
      </c>
    </row>
    <row r="4679" spans="1:13" x14ac:dyDescent="0.35">
      <c r="A4679" s="10" t="str">
        <f t="shared" si="154"/>
        <v>CONSUMO PER CAPITA (kg ó litros por individuo)Agua EnvasadaNIVEL MEDIO BAJO</v>
      </c>
      <c r="B4679" s="10">
        <v>0</v>
      </c>
      <c r="C4679" s="10">
        <v>0</v>
      </c>
      <c r="D4679" s="10" t="s">
        <v>206</v>
      </c>
      <c r="E4679" s="84">
        <v>16.979543240649431</v>
      </c>
      <c r="F4679" s="84">
        <v>14.138004763913422</v>
      </c>
      <c r="G4679" s="84">
        <v>15.544253489798539</v>
      </c>
      <c r="H4679" s="10">
        <v>0</v>
      </c>
      <c r="I4679" s="10">
        <v>0</v>
      </c>
      <c r="J4679" s="10">
        <v>0</v>
      </c>
      <c r="K4679" s="10">
        <v>0</v>
      </c>
      <c r="L4679" s="10">
        <v>0</v>
      </c>
      <c r="M4679" s="10">
        <v>0</v>
      </c>
    </row>
    <row r="4680" spans="1:13" x14ac:dyDescent="0.35">
      <c r="A4680" s="10" t="str">
        <f t="shared" si="154"/>
        <v>CONSUMO PER CAPITA (kg ó litros por individuo)Agua EnvasadaNIVEL BAJO</v>
      </c>
      <c r="B4680" s="10">
        <v>0</v>
      </c>
      <c r="C4680" s="10">
        <v>0</v>
      </c>
      <c r="D4680" s="10" t="s">
        <v>207</v>
      </c>
      <c r="E4680" s="84">
        <v>15.583835614207558</v>
      </c>
      <c r="F4680" s="84">
        <v>16.038855433201888</v>
      </c>
      <c r="G4680" s="84">
        <v>16.352535180929287</v>
      </c>
      <c r="H4680" s="10">
        <v>0</v>
      </c>
      <c r="I4680" s="10">
        <v>0</v>
      </c>
      <c r="J4680" s="10">
        <v>0</v>
      </c>
      <c r="K4680" s="10">
        <v>0</v>
      </c>
      <c r="L4680" s="10">
        <v>0</v>
      </c>
      <c r="M4680" s="10">
        <v>0</v>
      </c>
    </row>
    <row r="4681" spans="1:13" x14ac:dyDescent="0.35">
      <c r="A4681" s="10" t="str">
        <f t="shared" si="154"/>
        <v>CONSUMO PER CAPITA (kg ó litros por individuo)Agua EnvasadaHOMBRE</v>
      </c>
      <c r="B4681" s="10">
        <v>0</v>
      </c>
      <c r="C4681" s="10">
        <v>0</v>
      </c>
      <c r="D4681" s="10" t="s">
        <v>17</v>
      </c>
      <c r="E4681" s="84">
        <v>21.176395393828624</v>
      </c>
      <c r="F4681" s="84">
        <v>19.362557490007504</v>
      </c>
      <c r="G4681" s="84">
        <v>19.93136882505544</v>
      </c>
      <c r="H4681" s="10">
        <v>0</v>
      </c>
      <c r="I4681" s="10">
        <v>0</v>
      </c>
      <c r="J4681" s="10">
        <v>0</v>
      </c>
      <c r="K4681" s="10">
        <v>0</v>
      </c>
      <c r="L4681" s="10">
        <v>0</v>
      </c>
      <c r="M4681" s="10">
        <v>0</v>
      </c>
    </row>
    <row r="4682" spans="1:13" x14ac:dyDescent="0.35">
      <c r="A4682" s="10" t="str">
        <f t="shared" si="154"/>
        <v>CONSUMO PER CAPITA (kg ó litros por individuo)Agua EnvasadaMUJER</v>
      </c>
      <c r="B4682" s="10">
        <v>0</v>
      </c>
      <c r="C4682" s="10">
        <v>0</v>
      </c>
      <c r="D4682" s="10" t="s">
        <v>18</v>
      </c>
      <c r="E4682" s="84">
        <v>14.979628494661176</v>
      </c>
      <c r="F4682" s="84">
        <v>15.787541422151405</v>
      </c>
      <c r="G4682" s="84">
        <v>14.656766404623754</v>
      </c>
      <c r="H4682" s="10">
        <v>0</v>
      </c>
      <c r="I4682" s="10">
        <v>0</v>
      </c>
      <c r="J4682" s="10">
        <v>0</v>
      </c>
      <c r="K4682" s="10">
        <v>0</v>
      </c>
      <c r="L4682" s="10">
        <v>0</v>
      </c>
      <c r="M4682" s="10">
        <v>0</v>
      </c>
    </row>
    <row r="4683" spans="1:13" x14ac:dyDescent="0.35">
      <c r="A4683" s="10" t="str">
        <f>$B$3423&amp;$C$4683&amp;D4683</f>
        <v>CONSUMO PER CAPITA (kg ó litros por individuo)Bebidas RefrescantesT.ESPAÑA</v>
      </c>
      <c r="B4683" s="10">
        <v>0</v>
      </c>
      <c r="C4683" s="10" t="s">
        <v>151</v>
      </c>
      <c r="D4683" s="10" t="s">
        <v>32</v>
      </c>
      <c r="E4683" s="84">
        <v>10.122582915904333</v>
      </c>
      <c r="F4683" s="84">
        <v>9.7677313635109684</v>
      </c>
      <c r="G4683" s="84">
        <v>9.3597702187075971</v>
      </c>
      <c r="H4683" s="10">
        <v>0</v>
      </c>
      <c r="I4683" s="10">
        <v>0</v>
      </c>
      <c r="J4683" s="10">
        <v>0</v>
      </c>
      <c r="K4683" s="10">
        <v>0</v>
      </c>
      <c r="L4683" s="10">
        <v>0</v>
      </c>
      <c r="M4683" s="10">
        <v>0</v>
      </c>
    </row>
    <row r="4684" spans="1:13" x14ac:dyDescent="0.35">
      <c r="A4684" s="10" t="str">
        <f t="shared" ref="A4684:A4712" si="155">$B$3423&amp;$C$4683&amp;D4684</f>
        <v>CONSUMO PER CAPITA (kg ó litros por individuo)Bebidas RefrescantesBCN AM</v>
      </c>
      <c r="B4684" s="10">
        <v>0</v>
      </c>
      <c r="C4684" s="10">
        <v>0</v>
      </c>
      <c r="D4684" s="10" t="s">
        <v>1</v>
      </c>
      <c r="E4684" s="84">
        <v>9.7704925570652836</v>
      </c>
      <c r="F4684" s="84">
        <v>10.128319406925337</v>
      </c>
      <c r="G4684" s="84">
        <v>9.4936580490491025</v>
      </c>
      <c r="H4684" s="10">
        <v>0</v>
      </c>
      <c r="I4684" s="10">
        <v>0</v>
      </c>
      <c r="J4684" s="10">
        <v>0</v>
      </c>
      <c r="K4684" s="10">
        <v>0</v>
      </c>
      <c r="L4684" s="10">
        <v>0</v>
      </c>
      <c r="M4684" s="10">
        <v>0</v>
      </c>
    </row>
    <row r="4685" spans="1:13" x14ac:dyDescent="0.35">
      <c r="A4685" s="10" t="str">
        <f t="shared" si="155"/>
        <v>CONSUMO PER CAPITA (kg ó litros por individuo)Bebidas RefrescantesREST.CAT ARAGON</v>
      </c>
      <c r="B4685" s="10">
        <v>0</v>
      </c>
      <c r="C4685" s="10">
        <v>0</v>
      </c>
      <c r="D4685" s="10" t="s">
        <v>2</v>
      </c>
      <c r="E4685" s="84">
        <v>8.1791602796300076</v>
      </c>
      <c r="F4685" s="84">
        <v>8.9483715127458936</v>
      </c>
      <c r="G4685" s="84">
        <v>9.3173479518456652</v>
      </c>
      <c r="H4685" s="10">
        <v>0</v>
      </c>
      <c r="I4685" s="10">
        <v>0</v>
      </c>
      <c r="J4685" s="10">
        <v>0</v>
      </c>
      <c r="K4685" s="10">
        <v>0</v>
      </c>
      <c r="L4685" s="10">
        <v>0</v>
      </c>
      <c r="M4685" s="10">
        <v>0</v>
      </c>
    </row>
    <row r="4686" spans="1:13" x14ac:dyDescent="0.35">
      <c r="A4686" s="10" t="str">
        <f t="shared" si="155"/>
        <v>CONSUMO PER CAPITA (kg ó litros por individuo)Bebidas RefrescantesLEVANTE</v>
      </c>
      <c r="B4686" s="10">
        <v>0</v>
      </c>
      <c r="C4686" s="10">
        <v>0</v>
      </c>
      <c r="D4686" s="10" t="s">
        <v>3</v>
      </c>
      <c r="E4686" s="84">
        <v>10.926351011620866</v>
      </c>
      <c r="F4686" s="84">
        <v>10.606854751724647</v>
      </c>
      <c r="G4686" s="84">
        <v>9.0159883877069262</v>
      </c>
      <c r="H4686" s="10">
        <v>0</v>
      </c>
      <c r="I4686" s="10">
        <v>0</v>
      </c>
      <c r="J4686" s="10">
        <v>0</v>
      </c>
      <c r="K4686" s="10">
        <v>0</v>
      </c>
      <c r="L4686" s="10">
        <v>0</v>
      </c>
      <c r="M4686" s="10">
        <v>0</v>
      </c>
    </row>
    <row r="4687" spans="1:13" x14ac:dyDescent="0.35">
      <c r="A4687" s="10" t="str">
        <f t="shared" si="155"/>
        <v>CONSUMO PER CAPITA (kg ó litros por individuo)Bebidas RefrescantesANDALUCIA</v>
      </c>
      <c r="B4687" s="10">
        <v>0</v>
      </c>
      <c r="C4687" s="10">
        <v>0</v>
      </c>
      <c r="D4687" s="10" t="s">
        <v>4</v>
      </c>
      <c r="E4687" s="84">
        <v>10.936535301868611</v>
      </c>
      <c r="F4687" s="84">
        <v>9.9685074347914711</v>
      </c>
      <c r="G4687" s="84">
        <v>9.9225948444785015</v>
      </c>
      <c r="H4687" s="10">
        <v>0</v>
      </c>
      <c r="I4687" s="10">
        <v>0</v>
      </c>
      <c r="J4687" s="10">
        <v>0</v>
      </c>
      <c r="K4687" s="10">
        <v>0</v>
      </c>
      <c r="L4687" s="10">
        <v>0</v>
      </c>
      <c r="M4687" s="10">
        <v>0</v>
      </c>
    </row>
    <row r="4688" spans="1:13" x14ac:dyDescent="0.35">
      <c r="A4688" s="10" t="str">
        <f t="shared" si="155"/>
        <v>CONSUMO PER CAPITA (kg ó litros por individuo)Bebidas RefrescantesMDD AM</v>
      </c>
      <c r="B4688" s="10">
        <v>0</v>
      </c>
      <c r="C4688" s="10">
        <v>0</v>
      </c>
      <c r="D4688" s="10" t="s">
        <v>5</v>
      </c>
      <c r="E4688" s="84">
        <v>11.974179249124091</v>
      </c>
      <c r="F4688" s="84">
        <v>11.082315229023918</v>
      </c>
      <c r="G4688" s="84">
        <v>10.89826053009541</v>
      </c>
      <c r="H4688" s="10">
        <v>0</v>
      </c>
      <c r="I4688" s="10">
        <v>0</v>
      </c>
      <c r="J4688" s="10">
        <v>0</v>
      </c>
      <c r="K4688" s="10">
        <v>0</v>
      </c>
      <c r="L4688" s="10">
        <v>0</v>
      </c>
      <c r="M4688" s="10">
        <v>0</v>
      </c>
    </row>
    <row r="4689" spans="1:13" x14ac:dyDescent="0.35">
      <c r="A4689" s="10" t="str">
        <f t="shared" si="155"/>
        <v>CONSUMO PER CAPITA (kg ó litros por individuo)Bebidas RefrescantesRTO CENTRO</v>
      </c>
      <c r="B4689" s="10">
        <v>0</v>
      </c>
      <c r="C4689" s="10">
        <v>0</v>
      </c>
      <c r="D4689" s="10" t="s">
        <v>6</v>
      </c>
      <c r="E4689" s="84">
        <v>12.150793808850546</v>
      </c>
      <c r="F4689" s="84">
        <v>11.25439154969461</v>
      </c>
      <c r="G4689" s="84">
        <v>10.508534376636085</v>
      </c>
      <c r="H4689" s="10">
        <v>0</v>
      </c>
      <c r="I4689" s="10">
        <v>0</v>
      </c>
      <c r="J4689" s="10">
        <v>0</v>
      </c>
      <c r="K4689" s="10">
        <v>0</v>
      </c>
      <c r="L4689" s="10">
        <v>0</v>
      </c>
      <c r="M4689" s="10">
        <v>0</v>
      </c>
    </row>
    <row r="4690" spans="1:13" x14ac:dyDescent="0.35">
      <c r="A4690" s="10" t="str">
        <f t="shared" si="155"/>
        <v>CONSUMO PER CAPITA (kg ó litros por individuo)Bebidas RefrescantesNORTE-CENTRO</v>
      </c>
      <c r="B4690" s="10">
        <v>0</v>
      </c>
      <c r="C4690" s="10">
        <v>0</v>
      </c>
      <c r="D4690" s="10" t="s">
        <v>7</v>
      </c>
      <c r="E4690" s="84">
        <v>8.3991795201993593</v>
      </c>
      <c r="F4690" s="84">
        <v>7.378301960201016</v>
      </c>
      <c r="G4690" s="84">
        <v>7.4978090920052729</v>
      </c>
      <c r="H4690" s="10">
        <v>0</v>
      </c>
      <c r="I4690" s="10">
        <v>0</v>
      </c>
      <c r="J4690" s="10">
        <v>0</v>
      </c>
      <c r="K4690" s="10">
        <v>0</v>
      </c>
      <c r="L4690" s="10">
        <v>0</v>
      </c>
      <c r="M4690" s="10">
        <v>0</v>
      </c>
    </row>
    <row r="4691" spans="1:13" x14ac:dyDescent="0.35">
      <c r="A4691" s="10" t="str">
        <f t="shared" si="155"/>
        <v>CONSUMO PER CAPITA (kg ó litros por individuo)Bebidas RefrescantesNOROESTE</v>
      </c>
      <c r="B4691" s="10">
        <v>0</v>
      </c>
      <c r="C4691" s="10">
        <v>0</v>
      </c>
      <c r="D4691" s="10" t="s">
        <v>8</v>
      </c>
      <c r="E4691" s="84">
        <v>7.0239631100973323</v>
      </c>
      <c r="F4691" s="84">
        <v>7.6275106574274227</v>
      </c>
      <c r="G4691" s="84">
        <v>7.0143646646472773</v>
      </c>
      <c r="H4691" s="10">
        <v>0</v>
      </c>
      <c r="I4691" s="10">
        <v>0</v>
      </c>
      <c r="J4691" s="10">
        <v>0</v>
      </c>
      <c r="K4691" s="10">
        <v>0</v>
      </c>
      <c r="L4691" s="10">
        <v>0</v>
      </c>
      <c r="M4691" s="10">
        <v>0</v>
      </c>
    </row>
    <row r="4692" spans="1:13" x14ac:dyDescent="0.35">
      <c r="A4692" s="10" t="str">
        <f t="shared" si="155"/>
        <v>CONSUMO PER CAPITA (kg ó litros por individuo)Bebidas Refrescantes&lt;2MIL</v>
      </c>
      <c r="B4692" s="10">
        <v>0</v>
      </c>
      <c r="C4692" s="10">
        <v>0</v>
      </c>
      <c r="D4692" s="10" t="s">
        <v>9</v>
      </c>
      <c r="E4692" s="84">
        <v>9.9077188748676672</v>
      </c>
      <c r="F4692" s="84">
        <v>9.2968084444068815</v>
      </c>
      <c r="G4692" s="84">
        <v>9.0570886986559422</v>
      </c>
      <c r="H4692" s="10">
        <v>0</v>
      </c>
      <c r="I4692" s="10">
        <v>0</v>
      </c>
      <c r="J4692" s="10">
        <v>0</v>
      </c>
      <c r="K4692" s="10">
        <v>0</v>
      </c>
      <c r="L4692" s="10">
        <v>0</v>
      </c>
      <c r="M4692" s="10">
        <v>0</v>
      </c>
    </row>
    <row r="4693" spans="1:13" x14ac:dyDescent="0.35">
      <c r="A4693" s="10" t="str">
        <f t="shared" si="155"/>
        <v>CONSUMO PER CAPITA (kg ó litros por individuo)Bebidas Refrescantes2-5MIL</v>
      </c>
      <c r="B4693" s="10">
        <v>0</v>
      </c>
      <c r="C4693" s="10">
        <v>0</v>
      </c>
      <c r="D4693" s="10" t="s">
        <v>10</v>
      </c>
      <c r="E4693" s="84">
        <v>8.6384972630186283</v>
      </c>
      <c r="F4693" s="84">
        <v>8.0097703399962867</v>
      </c>
      <c r="G4693" s="84">
        <v>7.6748107045415903</v>
      </c>
      <c r="H4693" s="10">
        <v>0</v>
      </c>
      <c r="I4693" s="10">
        <v>0</v>
      </c>
      <c r="J4693" s="10">
        <v>0</v>
      </c>
      <c r="K4693" s="10">
        <v>0</v>
      </c>
      <c r="L4693" s="10">
        <v>0</v>
      </c>
      <c r="M4693" s="10">
        <v>0</v>
      </c>
    </row>
    <row r="4694" spans="1:13" x14ac:dyDescent="0.35">
      <c r="A4694" s="10" t="str">
        <f t="shared" si="155"/>
        <v>CONSUMO PER CAPITA (kg ó litros por individuo)Bebidas Refrescantes5-10MIL</v>
      </c>
      <c r="B4694" s="10">
        <v>0</v>
      </c>
      <c r="C4694" s="10">
        <v>0</v>
      </c>
      <c r="D4694" s="10" t="s">
        <v>11</v>
      </c>
      <c r="E4694" s="84">
        <v>9.5995295720538163</v>
      </c>
      <c r="F4694" s="84">
        <v>9.4345327633406502</v>
      </c>
      <c r="G4694" s="84">
        <v>8.6553604367778405</v>
      </c>
      <c r="H4694" s="10">
        <v>0</v>
      </c>
      <c r="I4694" s="10">
        <v>0</v>
      </c>
      <c r="J4694" s="10">
        <v>0</v>
      </c>
      <c r="K4694" s="10">
        <v>0</v>
      </c>
      <c r="L4694" s="10">
        <v>0</v>
      </c>
      <c r="M4694" s="10">
        <v>0</v>
      </c>
    </row>
    <row r="4695" spans="1:13" x14ac:dyDescent="0.35">
      <c r="A4695" s="10" t="str">
        <f t="shared" si="155"/>
        <v>CONSUMO PER CAPITA (kg ó litros por individuo)Bebidas Refrescantes10-30MIL</v>
      </c>
      <c r="B4695" s="10">
        <v>0</v>
      </c>
      <c r="C4695" s="10">
        <v>0</v>
      </c>
      <c r="D4695" s="10" t="s">
        <v>12</v>
      </c>
      <c r="E4695" s="84">
        <v>9.2487127533668723</v>
      </c>
      <c r="F4695" s="84">
        <v>8.9427211567697</v>
      </c>
      <c r="G4695" s="84">
        <v>8.8610877900693392</v>
      </c>
      <c r="H4695" s="10">
        <v>0</v>
      </c>
      <c r="I4695" s="10">
        <v>0</v>
      </c>
      <c r="J4695" s="10">
        <v>0</v>
      </c>
      <c r="K4695" s="10">
        <v>0</v>
      </c>
      <c r="L4695" s="10">
        <v>0</v>
      </c>
      <c r="M4695" s="10">
        <v>0</v>
      </c>
    </row>
    <row r="4696" spans="1:13" x14ac:dyDescent="0.35">
      <c r="A4696" s="10" t="str">
        <f t="shared" si="155"/>
        <v>CONSUMO PER CAPITA (kg ó litros por individuo)Bebidas Refrescantes30-100MIL</v>
      </c>
      <c r="B4696" s="10">
        <v>0</v>
      </c>
      <c r="C4696" s="10">
        <v>0</v>
      </c>
      <c r="D4696" s="10" t="s">
        <v>13</v>
      </c>
      <c r="E4696" s="84">
        <v>10.253981560430743</v>
      </c>
      <c r="F4696" s="84">
        <v>9.6120070589316988</v>
      </c>
      <c r="G4696" s="84">
        <v>10.038833826723508</v>
      </c>
      <c r="H4696" s="10">
        <v>0</v>
      </c>
      <c r="I4696" s="10">
        <v>0</v>
      </c>
      <c r="J4696" s="10">
        <v>0</v>
      </c>
      <c r="K4696" s="10">
        <v>0</v>
      </c>
      <c r="L4696" s="10">
        <v>0</v>
      </c>
      <c r="M4696" s="10">
        <v>0</v>
      </c>
    </row>
    <row r="4697" spans="1:13" x14ac:dyDescent="0.35">
      <c r="A4697" s="10" t="str">
        <f t="shared" si="155"/>
        <v>CONSUMO PER CAPITA (kg ó litros por individuo)Bebidas Refrescantes100-200MIL</v>
      </c>
      <c r="B4697" s="10">
        <v>0</v>
      </c>
      <c r="C4697" s="10">
        <v>0</v>
      </c>
      <c r="D4697" s="10" t="s">
        <v>14</v>
      </c>
      <c r="E4697" s="84">
        <v>10.310064322579814</v>
      </c>
      <c r="F4697" s="84">
        <v>8.6298290898892258</v>
      </c>
      <c r="G4697" s="84">
        <v>8.3707729685742294</v>
      </c>
      <c r="H4697" s="10">
        <v>0</v>
      </c>
      <c r="I4697" s="10">
        <v>0</v>
      </c>
      <c r="J4697" s="10">
        <v>0</v>
      </c>
      <c r="K4697" s="10">
        <v>0</v>
      </c>
      <c r="L4697" s="10">
        <v>0</v>
      </c>
      <c r="M4697" s="10">
        <v>0</v>
      </c>
    </row>
    <row r="4698" spans="1:13" x14ac:dyDescent="0.35">
      <c r="A4698" s="10" t="str">
        <f t="shared" si="155"/>
        <v>CONSUMO PER CAPITA (kg ó litros por individuo)Bebidas Refrescantes200-500MIL</v>
      </c>
      <c r="B4698" s="10">
        <v>0</v>
      </c>
      <c r="C4698" s="10">
        <v>0</v>
      </c>
      <c r="D4698" s="10" t="s">
        <v>15</v>
      </c>
      <c r="E4698" s="84">
        <v>10.041991020635747</v>
      </c>
      <c r="F4698" s="84">
        <v>10.753787185054579</v>
      </c>
      <c r="G4698" s="84">
        <v>9.4503976473055449</v>
      </c>
      <c r="H4698" s="10">
        <v>0</v>
      </c>
      <c r="I4698" s="10">
        <v>0</v>
      </c>
      <c r="J4698" s="10">
        <v>0</v>
      </c>
      <c r="K4698" s="10">
        <v>0</v>
      </c>
      <c r="L4698" s="10">
        <v>0</v>
      </c>
      <c r="M4698" s="10">
        <v>0</v>
      </c>
    </row>
    <row r="4699" spans="1:13" x14ac:dyDescent="0.35">
      <c r="A4699" s="10" t="str">
        <f t="shared" si="155"/>
        <v>CONSUMO PER CAPITA (kg ó litros por individuo)Bebidas Refrescantes&gt;500MIL</v>
      </c>
      <c r="B4699" s="10">
        <v>0</v>
      </c>
      <c r="C4699" s="10">
        <v>0</v>
      </c>
      <c r="D4699" s="10" t="s">
        <v>16</v>
      </c>
      <c r="E4699" s="84">
        <v>11.732482630102966</v>
      </c>
      <c r="F4699" s="84">
        <v>11.753609306976355</v>
      </c>
      <c r="G4699" s="84">
        <v>10.723673651866582</v>
      </c>
      <c r="H4699" s="10">
        <v>0</v>
      </c>
      <c r="I4699" s="10">
        <v>0</v>
      </c>
      <c r="J4699" s="10">
        <v>0</v>
      </c>
      <c r="K4699" s="10">
        <v>0</v>
      </c>
      <c r="L4699" s="10">
        <v>0</v>
      </c>
      <c r="M4699" s="10">
        <v>0</v>
      </c>
    </row>
    <row r="4700" spans="1:13" x14ac:dyDescent="0.35">
      <c r="A4700" s="10" t="str">
        <f t="shared" si="155"/>
        <v>CONSUMO PER CAPITA (kg ó litros por individuo)Bebidas RefrescantesDE 15 A 19 AÑOS</v>
      </c>
      <c r="B4700" s="10">
        <v>0</v>
      </c>
      <c r="C4700" s="10">
        <v>0</v>
      </c>
      <c r="D4700" s="10" t="s">
        <v>35</v>
      </c>
      <c r="E4700" s="84">
        <v>7.4607428848381492</v>
      </c>
      <c r="F4700" s="84">
        <v>8.6024183921353288</v>
      </c>
      <c r="G4700" s="84">
        <v>5.3955772746173043</v>
      </c>
      <c r="H4700" s="10">
        <v>0</v>
      </c>
      <c r="I4700" s="10">
        <v>0</v>
      </c>
      <c r="J4700" s="10">
        <v>0</v>
      </c>
      <c r="K4700" s="10">
        <v>0</v>
      </c>
      <c r="L4700" s="10">
        <v>0</v>
      </c>
      <c r="M4700" s="10">
        <v>0</v>
      </c>
    </row>
    <row r="4701" spans="1:13" x14ac:dyDescent="0.35">
      <c r="A4701" s="10" t="str">
        <f t="shared" si="155"/>
        <v>CONSUMO PER CAPITA (kg ó litros por individuo)Bebidas RefrescantesDE 20 A 24 AÑOS</v>
      </c>
      <c r="B4701" s="10">
        <v>0</v>
      </c>
      <c r="C4701" s="10">
        <v>0</v>
      </c>
      <c r="D4701" s="10" t="s">
        <v>36</v>
      </c>
      <c r="E4701" s="84">
        <v>7.5138664664289525</v>
      </c>
      <c r="F4701" s="84">
        <v>7.0184647172022752</v>
      </c>
      <c r="G4701" s="84">
        <v>6.5556934073437727</v>
      </c>
      <c r="H4701" s="10">
        <v>0</v>
      </c>
      <c r="I4701" s="10">
        <v>0</v>
      </c>
      <c r="J4701" s="10">
        <v>0</v>
      </c>
      <c r="K4701" s="10">
        <v>0</v>
      </c>
      <c r="L4701" s="10">
        <v>0</v>
      </c>
      <c r="M4701" s="10">
        <v>0</v>
      </c>
    </row>
    <row r="4702" spans="1:13" x14ac:dyDescent="0.35">
      <c r="A4702" s="10" t="str">
        <f t="shared" si="155"/>
        <v>CONSUMO PER CAPITA (kg ó litros por individuo)Bebidas RefrescantesDE 25 A 34 AÑOS</v>
      </c>
      <c r="B4702" s="10">
        <v>0</v>
      </c>
      <c r="C4702" s="10">
        <v>0</v>
      </c>
      <c r="D4702" s="10" t="s">
        <v>37</v>
      </c>
      <c r="E4702" s="84">
        <v>7.6085173175862773</v>
      </c>
      <c r="F4702" s="84">
        <v>7.013430299530178</v>
      </c>
      <c r="G4702" s="84">
        <v>6.0830377249544059</v>
      </c>
      <c r="H4702" s="10">
        <v>0</v>
      </c>
      <c r="I4702" s="10">
        <v>0</v>
      </c>
      <c r="J4702" s="10">
        <v>0</v>
      </c>
      <c r="K4702" s="10">
        <v>0</v>
      </c>
      <c r="L4702" s="10">
        <v>0</v>
      </c>
      <c r="M4702" s="10">
        <v>0</v>
      </c>
    </row>
    <row r="4703" spans="1:13" x14ac:dyDescent="0.35">
      <c r="A4703" s="10" t="str">
        <f t="shared" si="155"/>
        <v>CONSUMO PER CAPITA (kg ó litros por individuo)Bebidas RefrescantesDE 35 A 49 AÑOS</v>
      </c>
      <c r="B4703" s="10">
        <v>0</v>
      </c>
      <c r="C4703" s="10">
        <v>0</v>
      </c>
      <c r="D4703" s="10" t="s">
        <v>38</v>
      </c>
      <c r="E4703" s="84">
        <v>11.294261261769051</v>
      </c>
      <c r="F4703" s="84">
        <v>10.3168595243098</v>
      </c>
      <c r="G4703" s="84">
        <v>10.173630570020043</v>
      </c>
      <c r="H4703" s="10">
        <v>0</v>
      </c>
      <c r="I4703" s="10">
        <v>0</v>
      </c>
      <c r="J4703" s="10">
        <v>0</v>
      </c>
      <c r="K4703" s="10">
        <v>0</v>
      </c>
      <c r="L4703" s="10">
        <v>0</v>
      </c>
      <c r="M4703" s="10">
        <v>0</v>
      </c>
    </row>
    <row r="4704" spans="1:13" x14ac:dyDescent="0.35">
      <c r="A4704" s="10" t="str">
        <f t="shared" si="155"/>
        <v>CONSUMO PER CAPITA (kg ó litros por individuo)Bebidas RefrescantesDE 50 A 59 AÑOS</v>
      </c>
      <c r="B4704" s="10">
        <v>0</v>
      </c>
      <c r="C4704" s="10">
        <v>0</v>
      </c>
      <c r="D4704" s="10" t="s">
        <v>39</v>
      </c>
      <c r="E4704" s="84">
        <v>11.438175571940132</v>
      </c>
      <c r="F4704" s="84">
        <v>11.339626996479435</v>
      </c>
      <c r="G4704" s="84">
        <v>11.325860532801602</v>
      </c>
      <c r="H4704" s="10">
        <v>0</v>
      </c>
      <c r="I4704" s="10">
        <v>0</v>
      </c>
      <c r="J4704" s="10">
        <v>0</v>
      </c>
      <c r="K4704" s="10">
        <v>0</v>
      </c>
      <c r="L4704" s="10">
        <v>0</v>
      </c>
      <c r="M4704" s="10">
        <v>0</v>
      </c>
    </row>
    <row r="4705" spans="1:13" x14ac:dyDescent="0.35">
      <c r="A4705" s="10" t="str">
        <f t="shared" si="155"/>
        <v>CONSUMO PER CAPITA (kg ó litros por individuo)Bebidas RefrescantesDE 60 A 75 AÑOS</v>
      </c>
      <c r="B4705" s="10">
        <v>0</v>
      </c>
      <c r="C4705" s="10">
        <v>0</v>
      </c>
      <c r="D4705" s="10" t="s">
        <v>40</v>
      </c>
      <c r="E4705" s="84">
        <v>10.554515565493762</v>
      </c>
      <c r="F4705" s="84">
        <v>10.576978837014284</v>
      </c>
      <c r="G4705" s="84">
        <v>10.716818641421675</v>
      </c>
      <c r="H4705" s="10">
        <v>0</v>
      </c>
      <c r="I4705" s="10">
        <v>0</v>
      </c>
      <c r="J4705" s="10">
        <v>0</v>
      </c>
      <c r="K4705" s="10">
        <v>0</v>
      </c>
      <c r="L4705" s="10">
        <v>0</v>
      </c>
      <c r="M4705" s="10">
        <v>0</v>
      </c>
    </row>
    <row r="4706" spans="1:13" x14ac:dyDescent="0.35">
      <c r="A4706" s="10" t="str">
        <f t="shared" si="155"/>
        <v>CONSUMO PER CAPITA (kg ó litros por individuo)Bebidas RefrescantesNIVEL ALTO</v>
      </c>
      <c r="B4706" s="10">
        <v>0</v>
      </c>
      <c r="C4706" s="10">
        <v>0</v>
      </c>
      <c r="D4706" s="10" t="s">
        <v>203</v>
      </c>
      <c r="E4706" s="84">
        <v>8.9866670270640565</v>
      </c>
      <c r="F4706" s="84">
        <v>9.5789010064122042</v>
      </c>
      <c r="G4706" s="84">
        <v>9.5326063781474666</v>
      </c>
      <c r="H4706" s="10">
        <v>0</v>
      </c>
      <c r="I4706" s="10">
        <v>0</v>
      </c>
      <c r="J4706" s="10">
        <v>0</v>
      </c>
      <c r="K4706" s="10">
        <v>0</v>
      </c>
      <c r="L4706" s="10">
        <v>0</v>
      </c>
      <c r="M4706" s="10">
        <v>0</v>
      </c>
    </row>
    <row r="4707" spans="1:13" x14ac:dyDescent="0.35">
      <c r="A4707" s="10" t="str">
        <f t="shared" si="155"/>
        <v>CONSUMO PER CAPITA (kg ó litros por individuo)Bebidas RefrescantesNIVEL MEDIO ALTO</v>
      </c>
      <c r="B4707" s="10">
        <v>0</v>
      </c>
      <c r="C4707" s="10">
        <v>0</v>
      </c>
      <c r="D4707" s="10" t="s">
        <v>204</v>
      </c>
      <c r="E4707" s="84">
        <v>10.176272438763602</v>
      </c>
      <c r="F4707" s="84">
        <v>9.594902218468075</v>
      </c>
      <c r="G4707" s="84">
        <v>9.2690964243183718</v>
      </c>
      <c r="H4707" s="10">
        <v>0</v>
      </c>
      <c r="I4707" s="10">
        <v>0</v>
      </c>
      <c r="J4707" s="10">
        <v>0</v>
      </c>
      <c r="K4707" s="10">
        <v>0</v>
      </c>
      <c r="L4707" s="10">
        <v>0</v>
      </c>
      <c r="M4707" s="10">
        <v>0</v>
      </c>
    </row>
    <row r="4708" spans="1:13" x14ac:dyDescent="0.35">
      <c r="A4708" s="10" t="str">
        <f t="shared" si="155"/>
        <v>CONSUMO PER CAPITA (kg ó litros por individuo)Bebidas RefrescantesNIVEL MEDIO</v>
      </c>
      <c r="B4708" s="10">
        <v>0</v>
      </c>
      <c r="C4708" s="10">
        <v>0</v>
      </c>
      <c r="D4708" s="10" t="s">
        <v>205</v>
      </c>
      <c r="E4708" s="84">
        <v>11.269177469871682</v>
      </c>
      <c r="F4708" s="84">
        <v>10.369308881662215</v>
      </c>
      <c r="G4708" s="84">
        <v>9.9229645458596512</v>
      </c>
      <c r="H4708" s="10">
        <v>0</v>
      </c>
      <c r="I4708" s="10">
        <v>0</v>
      </c>
      <c r="J4708" s="10">
        <v>0</v>
      </c>
      <c r="K4708" s="10">
        <v>0</v>
      </c>
      <c r="L4708" s="10">
        <v>0</v>
      </c>
      <c r="M4708" s="10">
        <v>0</v>
      </c>
    </row>
    <row r="4709" spans="1:13" x14ac:dyDescent="0.35">
      <c r="A4709" s="10" t="str">
        <f t="shared" si="155"/>
        <v>CONSUMO PER CAPITA (kg ó litros por individuo)Bebidas RefrescantesNIVEL MEDIO BAJO</v>
      </c>
      <c r="B4709" s="10">
        <v>0</v>
      </c>
      <c r="C4709" s="10">
        <v>0</v>
      </c>
      <c r="D4709" s="10" t="s">
        <v>206</v>
      </c>
      <c r="E4709" s="84">
        <v>9.3268452629377041</v>
      </c>
      <c r="F4709" s="84">
        <v>9.2494034147162019</v>
      </c>
      <c r="G4709" s="84">
        <v>8.0637464286151825</v>
      </c>
      <c r="H4709" s="10">
        <v>0</v>
      </c>
      <c r="I4709" s="10">
        <v>0</v>
      </c>
      <c r="J4709" s="10">
        <v>0</v>
      </c>
      <c r="K4709" s="10">
        <v>0</v>
      </c>
      <c r="L4709" s="10">
        <v>0</v>
      </c>
      <c r="M4709" s="10">
        <v>0</v>
      </c>
    </row>
    <row r="4710" spans="1:13" x14ac:dyDescent="0.35">
      <c r="A4710" s="10" t="str">
        <f t="shared" si="155"/>
        <v>CONSUMO PER CAPITA (kg ó litros por individuo)Bebidas RefrescantesNIVEL BAJO</v>
      </c>
      <c r="B4710" s="10">
        <v>0</v>
      </c>
      <c r="C4710" s="10">
        <v>0</v>
      </c>
      <c r="D4710" s="10" t="s">
        <v>207</v>
      </c>
      <c r="E4710" s="84">
        <v>10.471458448114797</v>
      </c>
      <c r="F4710" s="84">
        <v>9.7476993308209767</v>
      </c>
      <c r="G4710" s="84">
        <v>9.5229699147301403</v>
      </c>
      <c r="H4710" s="10">
        <v>0</v>
      </c>
      <c r="I4710" s="10">
        <v>0</v>
      </c>
      <c r="J4710" s="10">
        <v>0</v>
      </c>
      <c r="K4710" s="10">
        <v>0</v>
      </c>
      <c r="L4710" s="10">
        <v>0</v>
      </c>
      <c r="M4710" s="10">
        <v>0</v>
      </c>
    </row>
    <row r="4711" spans="1:13" x14ac:dyDescent="0.35">
      <c r="A4711" s="10" t="str">
        <f t="shared" si="155"/>
        <v>CONSUMO PER CAPITA (kg ó litros por individuo)Bebidas RefrescantesHOMBRE</v>
      </c>
      <c r="B4711" s="10">
        <v>0</v>
      </c>
      <c r="C4711" s="10">
        <v>0</v>
      </c>
      <c r="D4711" s="10" t="s">
        <v>17</v>
      </c>
      <c r="E4711" s="84">
        <v>10.54751478060599</v>
      </c>
      <c r="F4711" s="84">
        <v>10.133983568621252</v>
      </c>
      <c r="G4711" s="84">
        <v>9.8686331509753309</v>
      </c>
      <c r="H4711" s="10">
        <v>0</v>
      </c>
      <c r="I4711" s="10">
        <v>0</v>
      </c>
      <c r="J4711" s="10">
        <v>0</v>
      </c>
      <c r="K4711" s="10">
        <v>0</v>
      </c>
      <c r="L4711" s="10">
        <v>0</v>
      </c>
      <c r="M4711" s="10">
        <v>0</v>
      </c>
    </row>
    <row r="4712" spans="1:13" x14ac:dyDescent="0.35">
      <c r="A4712" s="10" t="str">
        <f t="shared" si="155"/>
        <v>CONSUMO PER CAPITA (kg ó litros por individuo)Bebidas RefrescantesMUJER</v>
      </c>
      <c r="B4712" s="10">
        <v>0</v>
      </c>
      <c r="C4712" s="10">
        <v>0</v>
      </c>
      <c r="D4712" s="10" t="s">
        <v>18</v>
      </c>
      <c r="E4712" s="84">
        <v>9.7020354664780672</v>
      </c>
      <c r="F4712" s="84">
        <v>9.4058437143330664</v>
      </c>
      <c r="G4712" s="84">
        <v>8.857436086281794</v>
      </c>
      <c r="H4712" s="10">
        <v>0</v>
      </c>
      <c r="I4712" s="10">
        <v>0</v>
      </c>
      <c r="J4712" s="10">
        <v>0</v>
      </c>
      <c r="K4712" s="10">
        <v>0</v>
      </c>
      <c r="L4712" s="10">
        <v>0</v>
      </c>
      <c r="M4712" s="10">
        <v>0</v>
      </c>
    </row>
    <row r="4713" spans="1:13" x14ac:dyDescent="0.35">
      <c r="A4713" s="10" t="str">
        <f>$B$3423&amp;$C$4713&amp;D4713</f>
        <v>CONSUMO PER CAPITA (kg ó litros por individuo)ColasT.ESPAÑA</v>
      </c>
      <c r="B4713" s="10">
        <v>0</v>
      </c>
      <c r="C4713" s="10" t="s">
        <v>152</v>
      </c>
      <c r="D4713" s="10" t="s">
        <v>32</v>
      </c>
      <c r="E4713" s="84">
        <v>5.4521563190312499</v>
      </c>
      <c r="F4713" s="84">
        <v>5.2436689706958211</v>
      </c>
      <c r="G4713" s="84">
        <v>5.048542018459778</v>
      </c>
      <c r="H4713" s="10">
        <v>0</v>
      </c>
      <c r="I4713" s="10">
        <v>0</v>
      </c>
      <c r="J4713" s="10">
        <v>0</v>
      </c>
      <c r="K4713" s="10">
        <v>0</v>
      </c>
      <c r="L4713" s="10">
        <v>0</v>
      </c>
      <c r="M4713" s="10">
        <v>0</v>
      </c>
    </row>
    <row r="4714" spans="1:13" x14ac:dyDescent="0.35">
      <c r="A4714" s="10" t="str">
        <f t="shared" ref="A4714:A4742" si="156">$B$3423&amp;$C$4713&amp;D4714</f>
        <v>CONSUMO PER CAPITA (kg ó litros por individuo)ColasBCN AM</v>
      </c>
      <c r="B4714" s="10">
        <v>0</v>
      </c>
      <c r="C4714" s="10">
        <v>0</v>
      </c>
      <c r="D4714" s="10" t="s">
        <v>1</v>
      </c>
      <c r="E4714" s="84">
        <v>5.5082862170126203</v>
      </c>
      <c r="F4714" s="84">
        <v>6.0236424722227619</v>
      </c>
      <c r="G4714" s="84">
        <v>5.7621202131024631</v>
      </c>
      <c r="H4714" s="10">
        <v>0</v>
      </c>
      <c r="I4714" s="10">
        <v>0</v>
      </c>
      <c r="J4714" s="10">
        <v>0</v>
      </c>
      <c r="K4714" s="10">
        <v>0</v>
      </c>
      <c r="L4714" s="10">
        <v>0</v>
      </c>
      <c r="M4714" s="10">
        <v>0</v>
      </c>
    </row>
    <row r="4715" spans="1:13" x14ac:dyDescent="0.35">
      <c r="A4715" s="10" t="str">
        <f t="shared" si="156"/>
        <v>CONSUMO PER CAPITA (kg ó litros por individuo)ColasREST.CAT ARAGON</v>
      </c>
      <c r="B4715" s="10">
        <v>0</v>
      </c>
      <c r="C4715" s="10">
        <v>0</v>
      </c>
      <c r="D4715" s="10" t="s">
        <v>2</v>
      </c>
      <c r="E4715" s="84">
        <v>4.8855096252585808</v>
      </c>
      <c r="F4715" s="84">
        <v>5.1384435858836026</v>
      </c>
      <c r="G4715" s="84">
        <v>5.4852862732347445</v>
      </c>
      <c r="H4715" s="10">
        <v>0</v>
      </c>
      <c r="I4715" s="10">
        <v>0</v>
      </c>
      <c r="J4715" s="10">
        <v>0</v>
      </c>
      <c r="K4715" s="10">
        <v>0</v>
      </c>
      <c r="L4715" s="10">
        <v>0</v>
      </c>
      <c r="M4715" s="10">
        <v>0</v>
      </c>
    </row>
    <row r="4716" spans="1:13" x14ac:dyDescent="0.35">
      <c r="A4716" s="10" t="str">
        <f t="shared" si="156"/>
        <v>CONSUMO PER CAPITA (kg ó litros por individuo)ColasLEVANTE</v>
      </c>
      <c r="B4716" s="10">
        <v>0</v>
      </c>
      <c r="C4716" s="10">
        <v>0</v>
      </c>
      <c r="D4716" s="10" t="s">
        <v>3</v>
      </c>
      <c r="E4716" s="84">
        <v>6.0316940735134725</v>
      </c>
      <c r="F4716" s="84">
        <v>5.3897744573355508</v>
      </c>
      <c r="G4716" s="84">
        <v>5.153549698677951</v>
      </c>
      <c r="H4716" s="10">
        <v>0</v>
      </c>
      <c r="I4716" s="10">
        <v>0</v>
      </c>
      <c r="J4716" s="10">
        <v>0</v>
      </c>
      <c r="K4716" s="10">
        <v>0</v>
      </c>
      <c r="L4716" s="10">
        <v>0</v>
      </c>
      <c r="M4716" s="10">
        <v>0</v>
      </c>
    </row>
    <row r="4717" spans="1:13" x14ac:dyDescent="0.35">
      <c r="A4717" s="10" t="str">
        <f t="shared" si="156"/>
        <v>CONSUMO PER CAPITA (kg ó litros por individuo)ColasANDALUCIA</v>
      </c>
      <c r="B4717" s="10">
        <v>0</v>
      </c>
      <c r="C4717" s="10">
        <v>0</v>
      </c>
      <c r="D4717" s="10" t="s">
        <v>4</v>
      </c>
      <c r="E4717" s="84">
        <v>5.5876572007964764</v>
      </c>
      <c r="F4717" s="84">
        <v>5.4917130958179001</v>
      </c>
      <c r="G4717" s="84">
        <v>4.9908371029350826</v>
      </c>
      <c r="H4717" s="10">
        <v>0</v>
      </c>
      <c r="I4717" s="10">
        <v>0</v>
      </c>
      <c r="J4717" s="10">
        <v>0</v>
      </c>
      <c r="K4717" s="10">
        <v>0</v>
      </c>
      <c r="L4717" s="10">
        <v>0</v>
      </c>
      <c r="M4717" s="10">
        <v>0</v>
      </c>
    </row>
    <row r="4718" spans="1:13" x14ac:dyDescent="0.35">
      <c r="A4718" s="10" t="str">
        <f t="shared" si="156"/>
        <v>CONSUMO PER CAPITA (kg ó litros por individuo)ColasMDD AM</v>
      </c>
      <c r="B4718" s="10">
        <v>0</v>
      </c>
      <c r="C4718" s="10">
        <v>0</v>
      </c>
      <c r="D4718" s="10" t="s">
        <v>5</v>
      </c>
      <c r="E4718" s="84">
        <v>7.480496354262284</v>
      </c>
      <c r="F4718" s="84">
        <v>6.7996131301857554</v>
      </c>
      <c r="G4718" s="84">
        <v>6.25652781970674</v>
      </c>
      <c r="H4718" s="10">
        <v>0</v>
      </c>
      <c r="I4718" s="10">
        <v>0</v>
      </c>
      <c r="J4718" s="10">
        <v>0</v>
      </c>
      <c r="K4718" s="10">
        <v>0</v>
      </c>
      <c r="L4718" s="10">
        <v>0</v>
      </c>
      <c r="M4718" s="10">
        <v>0</v>
      </c>
    </row>
    <row r="4719" spans="1:13" x14ac:dyDescent="0.35">
      <c r="A4719" s="10" t="str">
        <f t="shared" si="156"/>
        <v>CONSUMO PER CAPITA (kg ó litros por individuo)ColasRTO CENTRO</v>
      </c>
      <c r="B4719" s="10">
        <v>0</v>
      </c>
      <c r="C4719" s="10">
        <v>0</v>
      </c>
      <c r="D4719" s="10" t="s">
        <v>6</v>
      </c>
      <c r="E4719" s="84">
        <v>5.8501725274217833</v>
      </c>
      <c r="F4719" s="84">
        <v>5.2681851161627833</v>
      </c>
      <c r="G4719" s="84">
        <v>5.0446951155802129</v>
      </c>
      <c r="H4719" s="10">
        <v>0</v>
      </c>
      <c r="I4719" s="10">
        <v>0</v>
      </c>
      <c r="J4719" s="10">
        <v>0</v>
      </c>
      <c r="K4719" s="10">
        <v>0</v>
      </c>
      <c r="L4719" s="10">
        <v>0</v>
      </c>
      <c r="M4719" s="10">
        <v>0</v>
      </c>
    </row>
    <row r="4720" spans="1:13" x14ac:dyDescent="0.35">
      <c r="A4720" s="10" t="str">
        <f t="shared" si="156"/>
        <v>CONSUMO PER CAPITA (kg ó litros por individuo)ColasNORTE-CENTRO</v>
      </c>
      <c r="B4720" s="10">
        <v>0</v>
      </c>
      <c r="C4720" s="10">
        <v>0</v>
      </c>
      <c r="D4720" s="10" t="s">
        <v>7</v>
      </c>
      <c r="E4720" s="84">
        <v>3.7390200150276058</v>
      </c>
      <c r="F4720" s="84">
        <v>3.1272313039895585</v>
      </c>
      <c r="G4720" s="84">
        <v>3.9144304650881327</v>
      </c>
      <c r="H4720" s="10">
        <v>0</v>
      </c>
      <c r="I4720" s="10">
        <v>0</v>
      </c>
      <c r="J4720" s="10">
        <v>0</v>
      </c>
      <c r="K4720" s="10">
        <v>0</v>
      </c>
      <c r="L4720" s="10">
        <v>0</v>
      </c>
      <c r="M4720" s="10">
        <v>0</v>
      </c>
    </row>
    <row r="4721" spans="1:13" x14ac:dyDescent="0.35">
      <c r="A4721" s="10" t="str">
        <f t="shared" si="156"/>
        <v>CONSUMO PER CAPITA (kg ó litros por individuo)ColasNOROESTE</v>
      </c>
      <c r="B4721" s="10">
        <v>0</v>
      </c>
      <c r="C4721" s="10">
        <v>0</v>
      </c>
      <c r="D4721" s="10" t="s">
        <v>8</v>
      </c>
      <c r="E4721" s="84">
        <v>3.2964439041401241</v>
      </c>
      <c r="F4721" s="84">
        <v>3.6394297895355217</v>
      </c>
      <c r="G4721" s="84">
        <v>2.9824538927087687</v>
      </c>
      <c r="H4721" s="10">
        <v>0</v>
      </c>
      <c r="I4721" s="10">
        <v>0</v>
      </c>
      <c r="J4721" s="10">
        <v>0</v>
      </c>
      <c r="K4721" s="10">
        <v>0</v>
      </c>
      <c r="L4721" s="10">
        <v>0</v>
      </c>
      <c r="M4721" s="10">
        <v>0</v>
      </c>
    </row>
    <row r="4722" spans="1:13" x14ac:dyDescent="0.35">
      <c r="A4722" s="10" t="str">
        <f t="shared" si="156"/>
        <v>CONSUMO PER CAPITA (kg ó litros por individuo)Colas&lt;2MIL</v>
      </c>
      <c r="B4722" s="10">
        <v>0</v>
      </c>
      <c r="C4722" s="10">
        <v>0</v>
      </c>
      <c r="D4722" s="10" t="s">
        <v>9</v>
      </c>
      <c r="E4722" s="84">
        <v>5.2583764178773373</v>
      </c>
      <c r="F4722" s="84">
        <v>5.1328673229309647</v>
      </c>
      <c r="G4722" s="84">
        <v>5.4815255471928728</v>
      </c>
      <c r="H4722" s="10">
        <v>0</v>
      </c>
      <c r="I4722" s="10">
        <v>0</v>
      </c>
      <c r="J4722" s="10">
        <v>0</v>
      </c>
      <c r="K4722" s="10">
        <v>0</v>
      </c>
      <c r="L4722" s="10">
        <v>0</v>
      </c>
      <c r="M4722" s="10">
        <v>0</v>
      </c>
    </row>
    <row r="4723" spans="1:13" x14ac:dyDescent="0.35">
      <c r="A4723" s="10" t="str">
        <f t="shared" si="156"/>
        <v>CONSUMO PER CAPITA (kg ó litros por individuo)Colas2-5MIL</v>
      </c>
      <c r="B4723" s="10">
        <v>0</v>
      </c>
      <c r="C4723" s="10">
        <v>0</v>
      </c>
      <c r="D4723" s="10" t="s">
        <v>10</v>
      </c>
      <c r="E4723" s="84">
        <v>4.4717885575168923</v>
      </c>
      <c r="F4723" s="84">
        <v>4.1005469866777577</v>
      </c>
      <c r="G4723" s="84">
        <v>4.1404161340137335</v>
      </c>
      <c r="H4723" s="10">
        <v>0</v>
      </c>
      <c r="I4723" s="10">
        <v>0</v>
      </c>
      <c r="J4723" s="10">
        <v>0</v>
      </c>
      <c r="K4723" s="10">
        <v>0</v>
      </c>
      <c r="L4723" s="10">
        <v>0</v>
      </c>
      <c r="M4723" s="10">
        <v>0</v>
      </c>
    </row>
    <row r="4724" spans="1:13" x14ac:dyDescent="0.35">
      <c r="A4724" s="10" t="str">
        <f t="shared" si="156"/>
        <v>CONSUMO PER CAPITA (kg ó litros por individuo)Colas5-10MIL</v>
      </c>
      <c r="B4724" s="10">
        <v>0</v>
      </c>
      <c r="C4724" s="10">
        <v>0</v>
      </c>
      <c r="D4724" s="10" t="s">
        <v>11</v>
      </c>
      <c r="E4724" s="84">
        <v>4.9659158675473583</v>
      </c>
      <c r="F4724" s="84">
        <v>5.1832143587548032</v>
      </c>
      <c r="G4724" s="84">
        <v>4.5454263523528953</v>
      </c>
      <c r="H4724" s="10">
        <v>0</v>
      </c>
      <c r="I4724" s="10">
        <v>0</v>
      </c>
      <c r="J4724" s="10">
        <v>0</v>
      </c>
      <c r="K4724" s="10">
        <v>0</v>
      </c>
      <c r="L4724" s="10">
        <v>0</v>
      </c>
      <c r="M4724" s="10">
        <v>0</v>
      </c>
    </row>
    <row r="4725" spans="1:13" x14ac:dyDescent="0.35">
      <c r="A4725" s="10" t="str">
        <f t="shared" si="156"/>
        <v>CONSUMO PER CAPITA (kg ó litros por individuo)Colas10-30MIL</v>
      </c>
      <c r="B4725" s="10">
        <v>0</v>
      </c>
      <c r="C4725" s="10">
        <v>0</v>
      </c>
      <c r="D4725" s="10" t="s">
        <v>12</v>
      </c>
      <c r="E4725" s="84">
        <v>4.7214878708858388</v>
      </c>
      <c r="F4725" s="84">
        <v>4.3434742820262153</v>
      </c>
      <c r="G4725" s="84">
        <v>4.1113875849582069</v>
      </c>
      <c r="H4725" s="10">
        <v>0</v>
      </c>
      <c r="I4725" s="10">
        <v>0</v>
      </c>
      <c r="J4725" s="10">
        <v>0</v>
      </c>
      <c r="K4725" s="10">
        <v>0</v>
      </c>
      <c r="L4725" s="10">
        <v>0</v>
      </c>
      <c r="M4725" s="10">
        <v>0</v>
      </c>
    </row>
    <row r="4726" spans="1:13" x14ac:dyDescent="0.35">
      <c r="A4726" s="10" t="str">
        <f t="shared" si="156"/>
        <v>CONSUMO PER CAPITA (kg ó litros por individuo)Colas30-100MIL</v>
      </c>
      <c r="B4726" s="10">
        <v>0</v>
      </c>
      <c r="C4726" s="10">
        <v>0</v>
      </c>
      <c r="D4726" s="10" t="s">
        <v>13</v>
      </c>
      <c r="E4726" s="84">
        <v>5.9186566181476525</v>
      </c>
      <c r="F4726" s="84">
        <v>5.4808027011405356</v>
      </c>
      <c r="G4726" s="84">
        <v>5.8698408487352953</v>
      </c>
      <c r="H4726" s="10">
        <v>0</v>
      </c>
      <c r="I4726" s="10">
        <v>0</v>
      </c>
      <c r="J4726" s="10">
        <v>0</v>
      </c>
      <c r="K4726" s="10">
        <v>0</v>
      </c>
      <c r="L4726" s="10">
        <v>0</v>
      </c>
      <c r="M4726" s="10">
        <v>0</v>
      </c>
    </row>
    <row r="4727" spans="1:13" x14ac:dyDescent="0.35">
      <c r="A4727" s="10" t="str">
        <f t="shared" si="156"/>
        <v>CONSUMO PER CAPITA (kg ó litros por individuo)Colas100-200MIL</v>
      </c>
      <c r="B4727" s="10">
        <v>0</v>
      </c>
      <c r="C4727" s="10">
        <v>0</v>
      </c>
      <c r="D4727" s="10" t="s">
        <v>14</v>
      </c>
      <c r="E4727" s="84">
        <v>5.0458845565371933</v>
      </c>
      <c r="F4727" s="84">
        <v>4.5777340263896402</v>
      </c>
      <c r="G4727" s="84">
        <v>4.3322240743661169</v>
      </c>
      <c r="H4727" s="10">
        <v>0</v>
      </c>
      <c r="I4727" s="10">
        <v>0</v>
      </c>
      <c r="J4727" s="10">
        <v>0</v>
      </c>
      <c r="K4727" s="10">
        <v>0</v>
      </c>
      <c r="L4727" s="10">
        <v>0</v>
      </c>
      <c r="M4727" s="10">
        <v>0</v>
      </c>
    </row>
    <row r="4728" spans="1:13" x14ac:dyDescent="0.35">
      <c r="A4728" s="10" t="str">
        <f t="shared" si="156"/>
        <v>CONSUMO PER CAPITA (kg ó litros por individuo)Colas200-500MIL</v>
      </c>
      <c r="B4728" s="10">
        <v>0</v>
      </c>
      <c r="C4728" s="10">
        <v>0</v>
      </c>
      <c r="D4728" s="10" t="s">
        <v>15</v>
      </c>
      <c r="E4728" s="84">
        <v>5.0213745793912938</v>
      </c>
      <c r="F4728" s="84">
        <v>5.3153974120222705</v>
      </c>
      <c r="G4728" s="84">
        <v>4.8087217733078971</v>
      </c>
      <c r="H4728" s="10">
        <v>0</v>
      </c>
      <c r="I4728" s="10">
        <v>0</v>
      </c>
      <c r="J4728" s="10">
        <v>0</v>
      </c>
      <c r="K4728" s="10">
        <v>0</v>
      </c>
      <c r="L4728" s="10">
        <v>0</v>
      </c>
      <c r="M4728" s="10">
        <v>0</v>
      </c>
    </row>
    <row r="4729" spans="1:13" x14ac:dyDescent="0.35">
      <c r="A4729" s="10" t="str">
        <f t="shared" si="156"/>
        <v>CONSUMO PER CAPITA (kg ó litros por individuo)Colas&gt;500MIL</v>
      </c>
      <c r="B4729" s="10">
        <v>0</v>
      </c>
      <c r="C4729" s="10">
        <v>0</v>
      </c>
      <c r="D4729" s="10" t="s">
        <v>16</v>
      </c>
      <c r="E4729" s="84">
        <v>6.900132334475682</v>
      </c>
      <c r="F4729" s="84">
        <v>6.7555416606067293</v>
      </c>
      <c r="G4729" s="84">
        <v>6.1341927888995205</v>
      </c>
      <c r="H4729" s="10">
        <v>0</v>
      </c>
      <c r="I4729" s="10">
        <v>0</v>
      </c>
      <c r="J4729" s="10">
        <v>0</v>
      </c>
      <c r="K4729" s="10">
        <v>0</v>
      </c>
      <c r="L4729" s="10">
        <v>0</v>
      </c>
      <c r="M4729" s="10">
        <v>0</v>
      </c>
    </row>
    <row r="4730" spans="1:13" x14ac:dyDescent="0.35">
      <c r="A4730" s="10" t="str">
        <f t="shared" si="156"/>
        <v>CONSUMO PER CAPITA (kg ó litros por individuo)ColasDE 15 A 19 AÑOS</v>
      </c>
      <c r="B4730" s="10">
        <v>0</v>
      </c>
      <c r="C4730" s="10">
        <v>0</v>
      </c>
      <c r="D4730" s="10" t="s">
        <v>35</v>
      </c>
      <c r="E4730" s="84">
        <v>3.4920878795769372</v>
      </c>
      <c r="F4730" s="84">
        <v>3.0899102588329246</v>
      </c>
      <c r="G4730" s="84">
        <v>1.7526496596717485</v>
      </c>
      <c r="H4730" s="10">
        <v>0</v>
      </c>
      <c r="I4730" s="10">
        <v>0</v>
      </c>
      <c r="J4730" s="10">
        <v>0</v>
      </c>
      <c r="K4730" s="10">
        <v>0</v>
      </c>
      <c r="L4730" s="10">
        <v>0</v>
      </c>
      <c r="M4730" s="10">
        <v>0</v>
      </c>
    </row>
    <row r="4731" spans="1:13" x14ac:dyDescent="0.35">
      <c r="A4731" s="10" t="str">
        <f t="shared" si="156"/>
        <v>CONSUMO PER CAPITA (kg ó litros por individuo)ColasDE 20 A 24 AÑOS</v>
      </c>
      <c r="B4731" s="10">
        <v>0</v>
      </c>
      <c r="C4731" s="10">
        <v>0</v>
      </c>
      <c r="D4731" s="10" t="s">
        <v>36</v>
      </c>
      <c r="E4731" s="84">
        <v>3.3181614101107031</v>
      </c>
      <c r="F4731" s="84">
        <v>3.7654063553611188</v>
      </c>
      <c r="G4731" s="84">
        <v>3.838529502958457</v>
      </c>
      <c r="H4731" s="10">
        <v>0</v>
      </c>
      <c r="I4731" s="10">
        <v>0</v>
      </c>
      <c r="J4731" s="10">
        <v>0</v>
      </c>
      <c r="K4731" s="10">
        <v>0</v>
      </c>
      <c r="L4731" s="10">
        <v>0</v>
      </c>
      <c r="M4731" s="10">
        <v>0</v>
      </c>
    </row>
    <row r="4732" spans="1:13" x14ac:dyDescent="0.35">
      <c r="A4732" s="10" t="str">
        <f t="shared" si="156"/>
        <v>CONSUMO PER CAPITA (kg ó litros por individuo)ColasDE 25 A 34 AÑOS</v>
      </c>
      <c r="B4732" s="10">
        <v>0</v>
      </c>
      <c r="C4732" s="10">
        <v>0</v>
      </c>
      <c r="D4732" s="10" t="s">
        <v>37</v>
      </c>
      <c r="E4732" s="84">
        <v>4.4067482770806006</v>
      </c>
      <c r="F4732" s="84">
        <v>3.7114802655236008</v>
      </c>
      <c r="G4732" s="84">
        <v>3.2753734410157853</v>
      </c>
      <c r="H4732" s="10">
        <v>0</v>
      </c>
      <c r="I4732" s="10">
        <v>0</v>
      </c>
      <c r="J4732" s="10">
        <v>0</v>
      </c>
      <c r="K4732" s="10">
        <v>0</v>
      </c>
      <c r="L4732" s="10">
        <v>0</v>
      </c>
      <c r="M4732" s="10">
        <v>0</v>
      </c>
    </row>
    <row r="4733" spans="1:13" x14ac:dyDescent="0.35">
      <c r="A4733" s="10" t="str">
        <f t="shared" si="156"/>
        <v>CONSUMO PER CAPITA (kg ó litros por individuo)ColasDE 35 A 49 AÑOS</v>
      </c>
      <c r="B4733" s="10">
        <v>0</v>
      </c>
      <c r="C4733" s="10">
        <v>0</v>
      </c>
      <c r="D4733" s="10" t="s">
        <v>38</v>
      </c>
      <c r="E4733" s="84">
        <v>6.307030992522777</v>
      </c>
      <c r="F4733" s="84">
        <v>5.8567933100856644</v>
      </c>
      <c r="G4733" s="84">
        <v>5.7917837609336544</v>
      </c>
      <c r="H4733" s="10">
        <v>0</v>
      </c>
      <c r="I4733" s="10">
        <v>0</v>
      </c>
      <c r="J4733" s="10">
        <v>0</v>
      </c>
      <c r="K4733" s="10">
        <v>0</v>
      </c>
      <c r="L4733" s="10">
        <v>0</v>
      </c>
      <c r="M4733" s="10">
        <v>0</v>
      </c>
    </row>
    <row r="4734" spans="1:13" x14ac:dyDescent="0.35">
      <c r="A4734" s="10" t="str">
        <f t="shared" si="156"/>
        <v>CONSUMO PER CAPITA (kg ó litros por individuo)ColasDE 50 A 59 AÑOS</v>
      </c>
      <c r="B4734" s="10">
        <v>0</v>
      </c>
      <c r="C4734" s="10">
        <v>0</v>
      </c>
      <c r="D4734" s="10" t="s">
        <v>39</v>
      </c>
      <c r="E4734" s="84">
        <v>6.8545528495215864</v>
      </c>
      <c r="F4734" s="84">
        <v>6.6426256151202727</v>
      </c>
      <c r="G4734" s="84">
        <v>6.7790116775368325</v>
      </c>
      <c r="H4734" s="10">
        <v>0</v>
      </c>
      <c r="I4734" s="10">
        <v>0</v>
      </c>
      <c r="J4734" s="10">
        <v>0</v>
      </c>
      <c r="K4734" s="10">
        <v>0</v>
      </c>
      <c r="L4734" s="10">
        <v>0</v>
      </c>
      <c r="M4734" s="10">
        <v>0</v>
      </c>
    </row>
    <row r="4735" spans="1:13" x14ac:dyDescent="0.35">
      <c r="A4735" s="10" t="str">
        <f t="shared" si="156"/>
        <v>CONSUMO PER CAPITA (kg ó litros por individuo)ColasDE 60 A 75 AÑOS</v>
      </c>
      <c r="B4735" s="10">
        <v>0</v>
      </c>
      <c r="C4735" s="10">
        <v>0</v>
      </c>
      <c r="D4735" s="10" t="s">
        <v>40</v>
      </c>
      <c r="E4735" s="84">
        <v>4.9497591286025679</v>
      </c>
      <c r="F4735" s="84">
        <v>5.2751638774505727</v>
      </c>
      <c r="G4735" s="84">
        <v>5.0828278876695316</v>
      </c>
      <c r="H4735" s="10">
        <v>0</v>
      </c>
      <c r="I4735" s="10">
        <v>0</v>
      </c>
      <c r="J4735" s="10">
        <v>0</v>
      </c>
      <c r="K4735" s="10">
        <v>0</v>
      </c>
      <c r="L4735" s="10">
        <v>0</v>
      </c>
      <c r="M4735" s="10">
        <v>0</v>
      </c>
    </row>
    <row r="4736" spans="1:13" x14ac:dyDescent="0.35">
      <c r="A4736" s="10" t="str">
        <f t="shared" si="156"/>
        <v>CONSUMO PER CAPITA (kg ó litros por individuo)ColasNIVEL ALTO</v>
      </c>
      <c r="B4736" s="10">
        <v>0</v>
      </c>
      <c r="C4736" s="10">
        <v>0</v>
      </c>
      <c r="D4736" s="10" t="s">
        <v>203</v>
      </c>
      <c r="E4736" s="84">
        <v>5.1253701980721429</v>
      </c>
      <c r="F4736" s="84">
        <v>5.059590357351599</v>
      </c>
      <c r="G4736" s="84">
        <v>5.2245824648904886</v>
      </c>
      <c r="H4736" s="10">
        <v>0</v>
      </c>
      <c r="I4736" s="10">
        <v>0</v>
      </c>
      <c r="J4736" s="10">
        <v>0</v>
      </c>
      <c r="K4736" s="10">
        <v>0</v>
      </c>
      <c r="L4736" s="10">
        <v>0</v>
      </c>
      <c r="M4736" s="10">
        <v>0</v>
      </c>
    </row>
    <row r="4737" spans="1:13" x14ac:dyDescent="0.35">
      <c r="A4737" s="10" t="str">
        <f t="shared" si="156"/>
        <v>CONSUMO PER CAPITA (kg ó litros por individuo)ColasNIVEL MEDIO ALTO</v>
      </c>
      <c r="B4737" s="10">
        <v>0</v>
      </c>
      <c r="C4737" s="10">
        <v>0</v>
      </c>
      <c r="D4737" s="10" t="s">
        <v>204</v>
      </c>
      <c r="E4737" s="84">
        <v>6.3993750136668508</v>
      </c>
      <c r="F4737" s="84">
        <v>5.8422448333689472</v>
      </c>
      <c r="G4737" s="84">
        <v>5.5790035602680224</v>
      </c>
      <c r="H4737" s="10">
        <v>0</v>
      </c>
      <c r="I4737" s="10">
        <v>0</v>
      </c>
      <c r="J4737" s="10">
        <v>0</v>
      </c>
      <c r="K4737" s="10">
        <v>0</v>
      </c>
      <c r="L4737" s="10">
        <v>0</v>
      </c>
      <c r="M4737" s="10">
        <v>0</v>
      </c>
    </row>
    <row r="4738" spans="1:13" x14ac:dyDescent="0.35">
      <c r="A4738" s="10" t="str">
        <f t="shared" si="156"/>
        <v>CONSUMO PER CAPITA (kg ó litros por individuo)ColasNIVEL MEDIO</v>
      </c>
      <c r="B4738" s="10">
        <v>0</v>
      </c>
      <c r="C4738" s="10">
        <v>0</v>
      </c>
      <c r="D4738" s="10" t="s">
        <v>205</v>
      </c>
      <c r="E4738" s="84">
        <v>6.0349953645644936</v>
      </c>
      <c r="F4738" s="84">
        <v>5.8975911249682635</v>
      </c>
      <c r="G4738" s="84">
        <v>5.0819149120521994</v>
      </c>
      <c r="H4738" s="10">
        <v>0</v>
      </c>
      <c r="I4738" s="10">
        <v>0</v>
      </c>
      <c r="J4738" s="10">
        <v>0</v>
      </c>
      <c r="K4738" s="10">
        <v>0</v>
      </c>
      <c r="L4738" s="10">
        <v>0</v>
      </c>
      <c r="M4738" s="10">
        <v>0</v>
      </c>
    </row>
    <row r="4739" spans="1:13" x14ac:dyDescent="0.35">
      <c r="A4739" s="10" t="str">
        <f t="shared" si="156"/>
        <v>CONSUMO PER CAPITA (kg ó litros por individuo)ColasNIVEL MEDIO BAJO</v>
      </c>
      <c r="B4739" s="10">
        <v>0</v>
      </c>
      <c r="C4739" s="10">
        <v>0</v>
      </c>
      <c r="D4739" s="10" t="s">
        <v>206</v>
      </c>
      <c r="E4739" s="84">
        <v>5.0279357579937258</v>
      </c>
      <c r="F4739" s="84">
        <v>4.9857697968321952</v>
      </c>
      <c r="G4739" s="84">
        <v>4.3198039667789541</v>
      </c>
      <c r="H4739" s="10">
        <v>0</v>
      </c>
      <c r="I4739" s="10">
        <v>0</v>
      </c>
      <c r="J4739" s="10">
        <v>0</v>
      </c>
      <c r="K4739" s="10">
        <v>0</v>
      </c>
      <c r="L4739" s="10">
        <v>0</v>
      </c>
      <c r="M4739" s="10">
        <v>0</v>
      </c>
    </row>
    <row r="4740" spans="1:13" x14ac:dyDescent="0.35">
      <c r="A4740" s="10" t="str">
        <f t="shared" si="156"/>
        <v>CONSUMO PER CAPITA (kg ó litros por individuo)ColasNIVEL BAJO</v>
      </c>
      <c r="B4740" s="10">
        <v>0</v>
      </c>
      <c r="C4740" s="10">
        <v>0</v>
      </c>
      <c r="D4740" s="10" t="s">
        <v>207</v>
      </c>
      <c r="E4740" s="84">
        <v>4.7828295762311166</v>
      </c>
      <c r="F4740" s="84">
        <v>4.4773472404735086</v>
      </c>
      <c r="G4740" s="84">
        <v>4.9723130784677974</v>
      </c>
      <c r="H4740" s="10">
        <v>0</v>
      </c>
      <c r="I4740" s="10">
        <v>0</v>
      </c>
      <c r="J4740" s="10">
        <v>0</v>
      </c>
      <c r="K4740" s="10">
        <v>0</v>
      </c>
      <c r="L4740" s="10">
        <v>0</v>
      </c>
      <c r="M4740" s="10">
        <v>0</v>
      </c>
    </row>
    <row r="4741" spans="1:13" x14ac:dyDescent="0.35">
      <c r="A4741" s="10" t="str">
        <f t="shared" si="156"/>
        <v>CONSUMO PER CAPITA (kg ó litros por individuo)ColasHOMBRE</v>
      </c>
      <c r="B4741" s="10">
        <v>0</v>
      </c>
      <c r="C4741" s="10">
        <v>0</v>
      </c>
      <c r="D4741" s="10" t="s">
        <v>17</v>
      </c>
      <c r="E4741" s="84">
        <v>5.6725521665984893</v>
      </c>
      <c r="F4741" s="84">
        <v>5.4735973275554661</v>
      </c>
      <c r="G4741" s="84">
        <v>5.2900362353911534</v>
      </c>
      <c r="H4741" s="10">
        <v>0</v>
      </c>
      <c r="I4741" s="10">
        <v>0</v>
      </c>
      <c r="J4741" s="10">
        <v>0</v>
      </c>
      <c r="K4741" s="10">
        <v>0</v>
      </c>
      <c r="L4741" s="10">
        <v>0</v>
      </c>
      <c r="M4741" s="10">
        <v>0</v>
      </c>
    </row>
    <row r="4742" spans="1:13" x14ac:dyDescent="0.35">
      <c r="A4742" s="10" t="str">
        <f t="shared" si="156"/>
        <v>CONSUMO PER CAPITA (kg ó litros por individuo)ColasMUJER</v>
      </c>
      <c r="B4742" s="10">
        <v>0</v>
      </c>
      <c r="C4742" s="10">
        <v>0</v>
      </c>
      <c r="D4742" s="10" t="s">
        <v>18</v>
      </c>
      <c r="E4742" s="84">
        <v>5.2340336530753939</v>
      </c>
      <c r="F4742" s="84">
        <v>5.0164767262045373</v>
      </c>
      <c r="G4742" s="84">
        <v>4.810143769110466</v>
      </c>
      <c r="H4742" s="10">
        <v>0</v>
      </c>
      <c r="I4742" s="10">
        <v>0</v>
      </c>
      <c r="J4742" s="10">
        <v>0</v>
      </c>
      <c r="K4742" s="10">
        <v>0</v>
      </c>
      <c r="L4742" s="10">
        <v>0</v>
      </c>
      <c r="M4742" s="10">
        <v>0</v>
      </c>
    </row>
    <row r="4743" spans="1:13" x14ac:dyDescent="0.35">
      <c r="A4743" s="10" t="str">
        <f>$B$3423&amp;$C$4743&amp;D4743</f>
        <v>CONSUMO PER CAPITA (kg ó litros por individuo)Cola RegularT.ESPAÑA</v>
      </c>
      <c r="B4743" s="10">
        <v>0</v>
      </c>
      <c r="C4743" s="10" t="s">
        <v>153</v>
      </c>
      <c r="D4743" s="10" t="s">
        <v>32</v>
      </c>
      <c r="E4743" s="84">
        <v>2.3847997832155192</v>
      </c>
      <c r="F4743" s="84">
        <v>2.2919373359918818</v>
      </c>
      <c r="G4743" s="84">
        <v>2.2011871274733745</v>
      </c>
      <c r="H4743" s="10">
        <v>0</v>
      </c>
      <c r="I4743" s="10">
        <v>0</v>
      </c>
      <c r="J4743" s="10">
        <v>0</v>
      </c>
      <c r="K4743" s="10">
        <v>0</v>
      </c>
      <c r="L4743" s="10">
        <v>0</v>
      </c>
      <c r="M4743" s="10">
        <v>0</v>
      </c>
    </row>
    <row r="4744" spans="1:13" x14ac:dyDescent="0.35">
      <c r="A4744" s="10" t="str">
        <f t="shared" ref="A4744:A4772" si="157">$B$3423&amp;$C$4743&amp;D4744</f>
        <v>CONSUMO PER CAPITA (kg ó litros por individuo)Cola RegularBCN AM</v>
      </c>
      <c r="B4744" s="10">
        <v>0</v>
      </c>
      <c r="C4744" s="10">
        <v>0</v>
      </c>
      <c r="D4744" s="10" t="s">
        <v>1</v>
      </c>
      <c r="E4744" s="84">
        <v>1.734532985961148</v>
      </c>
      <c r="F4744" s="84">
        <v>1.6498695631111553</v>
      </c>
      <c r="G4744" s="84">
        <v>1.7509998557797226</v>
      </c>
      <c r="H4744" s="10">
        <v>0</v>
      </c>
      <c r="I4744" s="10">
        <v>0</v>
      </c>
      <c r="J4744" s="10">
        <v>0</v>
      </c>
      <c r="K4744" s="10">
        <v>0</v>
      </c>
      <c r="L4744" s="10">
        <v>0</v>
      </c>
      <c r="M4744" s="10">
        <v>0</v>
      </c>
    </row>
    <row r="4745" spans="1:13" x14ac:dyDescent="0.35">
      <c r="A4745" s="10" t="str">
        <f t="shared" si="157"/>
        <v>CONSUMO PER CAPITA (kg ó litros por individuo)Cola RegularREST.CAT ARAGON</v>
      </c>
      <c r="B4745" s="10">
        <v>0</v>
      </c>
      <c r="C4745" s="10">
        <v>0</v>
      </c>
      <c r="D4745" s="10" t="s">
        <v>2</v>
      </c>
      <c r="E4745" s="84">
        <v>2.3100699209651041</v>
      </c>
      <c r="F4745" s="84">
        <v>2.6611840485444618</v>
      </c>
      <c r="G4745" s="84">
        <v>2.7574292684383233</v>
      </c>
      <c r="H4745" s="10">
        <v>0</v>
      </c>
      <c r="I4745" s="10">
        <v>0</v>
      </c>
      <c r="J4745" s="10">
        <v>0</v>
      </c>
      <c r="K4745" s="10">
        <v>0</v>
      </c>
      <c r="L4745" s="10">
        <v>0</v>
      </c>
      <c r="M4745" s="10">
        <v>0</v>
      </c>
    </row>
    <row r="4746" spans="1:13" x14ac:dyDescent="0.35">
      <c r="A4746" s="10" t="str">
        <f t="shared" si="157"/>
        <v>CONSUMO PER CAPITA (kg ó litros por individuo)Cola RegularLEVANTE</v>
      </c>
      <c r="B4746" s="10">
        <v>0</v>
      </c>
      <c r="C4746" s="10">
        <v>0</v>
      </c>
      <c r="D4746" s="10" t="s">
        <v>3</v>
      </c>
      <c r="E4746" s="84">
        <v>2.6997029762155558</v>
      </c>
      <c r="F4746" s="84">
        <v>2.3720222073671526</v>
      </c>
      <c r="G4746" s="84">
        <v>2.1703207583762274</v>
      </c>
      <c r="H4746" s="10">
        <v>0</v>
      </c>
      <c r="I4746" s="10">
        <v>0</v>
      </c>
      <c r="J4746" s="10">
        <v>0</v>
      </c>
      <c r="K4746" s="10">
        <v>0</v>
      </c>
      <c r="L4746" s="10">
        <v>0</v>
      </c>
      <c r="M4746" s="10">
        <v>0</v>
      </c>
    </row>
    <row r="4747" spans="1:13" x14ac:dyDescent="0.35">
      <c r="A4747" s="10" t="str">
        <f t="shared" si="157"/>
        <v>CONSUMO PER CAPITA (kg ó litros por individuo)Cola RegularANDALUCIA</v>
      </c>
      <c r="B4747" s="10">
        <v>0</v>
      </c>
      <c r="C4747" s="10">
        <v>0</v>
      </c>
      <c r="D4747" s="10" t="s">
        <v>4</v>
      </c>
      <c r="E4747" s="84">
        <v>2.5951893807524007</v>
      </c>
      <c r="F4747" s="84">
        <v>2.3943794579192121</v>
      </c>
      <c r="G4747" s="84">
        <v>2.3010966928805128</v>
      </c>
      <c r="H4747" s="10">
        <v>0</v>
      </c>
      <c r="I4747" s="10">
        <v>0</v>
      </c>
      <c r="J4747" s="10">
        <v>0</v>
      </c>
      <c r="K4747" s="10">
        <v>0</v>
      </c>
      <c r="L4747" s="10">
        <v>0</v>
      </c>
      <c r="M4747" s="10">
        <v>0</v>
      </c>
    </row>
    <row r="4748" spans="1:13" x14ac:dyDescent="0.35">
      <c r="A4748" s="10" t="str">
        <f t="shared" si="157"/>
        <v>CONSUMO PER CAPITA (kg ó litros por individuo)Cola RegularMDD AM</v>
      </c>
      <c r="B4748" s="10">
        <v>0</v>
      </c>
      <c r="C4748" s="10">
        <v>0</v>
      </c>
      <c r="D4748" s="10" t="s">
        <v>5</v>
      </c>
      <c r="E4748" s="84">
        <v>2.8584783684749442</v>
      </c>
      <c r="F4748" s="84">
        <v>2.6303872009436127</v>
      </c>
      <c r="G4748" s="84">
        <v>2.1315592832242278</v>
      </c>
      <c r="H4748" s="10">
        <v>0</v>
      </c>
      <c r="I4748" s="10">
        <v>0</v>
      </c>
      <c r="J4748" s="10">
        <v>0</v>
      </c>
      <c r="K4748" s="10">
        <v>0</v>
      </c>
      <c r="L4748" s="10">
        <v>0</v>
      </c>
      <c r="M4748" s="10">
        <v>0</v>
      </c>
    </row>
    <row r="4749" spans="1:13" x14ac:dyDescent="0.35">
      <c r="A4749" s="10" t="str">
        <f t="shared" si="157"/>
        <v>CONSUMO PER CAPITA (kg ó litros por individuo)Cola RegularRTO CENTRO</v>
      </c>
      <c r="B4749" s="10">
        <v>0</v>
      </c>
      <c r="C4749" s="10">
        <v>0</v>
      </c>
      <c r="D4749" s="10" t="s">
        <v>6</v>
      </c>
      <c r="E4749" s="84">
        <v>2.5067439355785575</v>
      </c>
      <c r="F4749" s="84">
        <v>2.6763482147447704</v>
      </c>
      <c r="G4749" s="84">
        <v>2.3413237912356655</v>
      </c>
      <c r="H4749" s="10">
        <v>0</v>
      </c>
      <c r="I4749" s="10">
        <v>0</v>
      </c>
      <c r="J4749" s="10">
        <v>0</v>
      </c>
      <c r="K4749" s="10">
        <v>0</v>
      </c>
      <c r="L4749" s="10">
        <v>0</v>
      </c>
      <c r="M4749" s="10">
        <v>0</v>
      </c>
    </row>
    <row r="4750" spans="1:13" x14ac:dyDescent="0.35">
      <c r="A4750" s="10" t="str">
        <f t="shared" si="157"/>
        <v>CONSUMO PER CAPITA (kg ó litros por individuo)Cola RegularNORTE-CENTRO</v>
      </c>
      <c r="B4750" s="10">
        <v>0</v>
      </c>
      <c r="C4750" s="10">
        <v>0</v>
      </c>
      <c r="D4750" s="10" t="s">
        <v>7</v>
      </c>
      <c r="E4750" s="84">
        <v>2.1328580626679559</v>
      </c>
      <c r="F4750" s="84">
        <v>1.5783609232721219</v>
      </c>
      <c r="G4750" s="84">
        <v>2.1719996876261645</v>
      </c>
      <c r="H4750" s="10">
        <v>0</v>
      </c>
      <c r="I4750" s="10">
        <v>0</v>
      </c>
      <c r="J4750" s="10">
        <v>0</v>
      </c>
      <c r="K4750" s="10">
        <v>0</v>
      </c>
      <c r="L4750" s="10">
        <v>0</v>
      </c>
      <c r="M4750" s="10">
        <v>0</v>
      </c>
    </row>
    <row r="4751" spans="1:13" x14ac:dyDescent="0.35">
      <c r="A4751" s="10" t="str">
        <f t="shared" si="157"/>
        <v>CONSUMO PER CAPITA (kg ó litros por individuo)Cola RegularNOROESTE</v>
      </c>
      <c r="B4751" s="10">
        <v>0</v>
      </c>
      <c r="C4751" s="10">
        <v>0</v>
      </c>
      <c r="D4751" s="10" t="s">
        <v>8</v>
      </c>
      <c r="E4751" s="84">
        <v>1.6013475477140588</v>
      </c>
      <c r="F4751" s="84">
        <v>1.8895910575486001</v>
      </c>
      <c r="G4751" s="84">
        <v>1.6579304653146782</v>
      </c>
      <c r="H4751" s="10">
        <v>0</v>
      </c>
      <c r="I4751" s="10">
        <v>0</v>
      </c>
      <c r="J4751" s="10">
        <v>0</v>
      </c>
      <c r="K4751" s="10">
        <v>0</v>
      </c>
      <c r="L4751" s="10">
        <v>0</v>
      </c>
      <c r="M4751" s="10">
        <v>0</v>
      </c>
    </row>
    <row r="4752" spans="1:13" x14ac:dyDescent="0.35">
      <c r="A4752" s="10" t="str">
        <f t="shared" si="157"/>
        <v>CONSUMO PER CAPITA (kg ó litros por individuo)Cola Regular&lt;2MIL</v>
      </c>
      <c r="B4752" s="10">
        <v>0</v>
      </c>
      <c r="C4752" s="10">
        <v>0</v>
      </c>
      <c r="D4752" s="10" t="s">
        <v>9</v>
      </c>
      <c r="E4752" s="84">
        <v>3.1298793654432973</v>
      </c>
      <c r="F4752" s="84">
        <v>3.3849261794908503</v>
      </c>
      <c r="G4752" s="84">
        <v>3.42390206546514</v>
      </c>
      <c r="H4752" s="10">
        <v>0</v>
      </c>
      <c r="I4752" s="10">
        <v>0</v>
      </c>
      <c r="J4752" s="10">
        <v>0</v>
      </c>
      <c r="K4752" s="10">
        <v>0</v>
      </c>
      <c r="L4752" s="10">
        <v>0</v>
      </c>
      <c r="M4752" s="10">
        <v>0</v>
      </c>
    </row>
    <row r="4753" spans="1:13" x14ac:dyDescent="0.35">
      <c r="A4753" s="10" t="str">
        <f t="shared" si="157"/>
        <v>CONSUMO PER CAPITA (kg ó litros por individuo)Cola Regular2-5MIL</v>
      </c>
      <c r="B4753" s="10">
        <v>0</v>
      </c>
      <c r="C4753" s="10">
        <v>0</v>
      </c>
      <c r="D4753" s="10" t="s">
        <v>10</v>
      </c>
      <c r="E4753" s="84">
        <v>2.6143480375425496</v>
      </c>
      <c r="F4753" s="84">
        <v>2.082936056381087</v>
      </c>
      <c r="G4753" s="84">
        <v>2.2022743222479808</v>
      </c>
      <c r="H4753" s="10">
        <v>0</v>
      </c>
      <c r="I4753" s="10">
        <v>0</v>
      </c>
      <c r="J4753" s="10">
        <v>0</v>
      </c>
      <c r="K4753" s="10">
        <v>0</v>
      </c>
      <c r="L4753" s="10">
        <v>0</v>
      </c>
      <c r="M4753" s="10">
        <v>0</v>
      </c>
    </row>
    <row r="4754" spans="1:13" x14ac:dyDescent="0.35">
      <c r="A4754" s="10" t="str">
        <f t="shared" si="157"/>
        <v>CONSUMO PER CAPITA (kg ó litros por individuo)Cola Regular5-10MIL</v>
      </c>
      <c r="B4754" s="10">
        <v>0</v>
      </c>
      <c r="C4754" s="10">
        <v>0</v>
      </c>
      <c r="D4754" s="10" t="s">
        <v>11</v>
      </c>
      <c r="E4754" s="84">
        <v>2.4883567989462358</v>
      </c>
      <c r="F4754" s="84">
        <v>2.7607931831434689</v>
      </c>
      <c r="G4754" s="84">
        <v>2.3789565500483523</v>
      </c>
      <c r="H4754" s="10">
        <v>0</v>
      </c>
      <c r="I4754" s="10">
        <v>0</v>
      </c>
      <c r="J4754" s="10">
        <v>0</v>
      </c>
      <c r="K4754" s="10">
        <v>0</v>
      </c>
      <c r="L4754" s="10">
        <v>0</v>
      </c>
      <c r="M4754" s="10">
        <v>0</v>
      </c>
    </row>
    <row r="4755" spans="1:13" x14ac:dyDescent="0.35">
      <c r="A4755" s="10" t="str">
        <f t="shared" si="157"/>
        <v>CONSUMO PER CAPITA (kg ó litros por individuo)Cola Regular10-30MIL</v>
      </c>
      <c r="B4755" s="10">
        <v>0</v>
      </c>
      <c r="C4755" s="10">
        <v>0</v>
      </c>
      <c r="D4755" s="10" t="s">
        <v>12</v>
      </c>
      <c r="E4755" s="84">
        <v>1.9623324778954074</v>
      </c>
      <c r="F4755" s="84">
        <v>1.827354767873911</v>
      </c>
      <c r="G4755" s="84">
        <v>1.7288810166715258</v>
      </c>
      <c r="H4755" s="10">
        <v>0</v>
      </c>
      <c r="I4755" s="10">
        <v>0</v>
      </c>
      <c r="J4755" s="10">
        <v>0</v>
      </c>
      <c r="K4755" s="10">
        <v>0</v>
      </c>
      <c r="L4755" s="10">
        <v>0</v>
      </c>
      <c r="M4755" s="10">
        <v>0</v>
      </c>
    </row>
    <row r="4756" spans="1:13" x14ac:dyDescent="0.35">
      <c r="A4756" s="10" t="str">
        <f t="shared" si="157"/>
        <v>CONSUMO PER CAPITA (kg ó litros por individuo)Cola Regular30-100MIL</v>
      </c>
      <c r="B4756" s="10">
        <v>0</v>
      </c>
      <c r="C4756" s="10">
        <v>0</v>
      </c>
      <c r="D4756" s="10" t="s">
        <v>13</v>
      </c>
      <c r="E4756" s="84">
        <v>2.4400618918837842</v>
      </c>
      <c r="F4756" s="84">
        <v>2.0743470857290136</v>
      </c>
      <c r="G4756" s="84">
        <v>2.2156792761639865</v>
      </c>
      <c r="H4756" s="10">
        <v>0</v>
      </c>
      <c r="I4756" s="10">
        <v>0</v>
      </c>
      <c r="J4756" s="10">
        <v>0</v>
      </c>
      <c r="K4756" s="10">
        <v>0</v>
      </c>
      <c r="L4756" s="10">
        <v>0</v>
      </c>
      <c r="M4756" s="10">
        <v>0</v>
      </c>
    </row>
    <row r="4757" spans="1:13" x14ac:dyDescent="0.35">
      <c r="A4757" s="10" t="str">
        <f t="shared" si="157"/>
        <v>CONSUMO PER CAPITA (kg ó litros por individuo)Cola Regular100-200MIL</v>
      </c>
      <c r="B4757" s="10">
        <v>0</v>
      </c>
      <c r="C4757" s="10">
        <v>0</v>
      </c>
      <c r="D4757" s="10" t="s">
        <v>14</v>
      </c>
      <c r="E4757" s="84">
        <v>2.0771058526656225</v>
      </c>
      <c r="F4757" s="84">
        <v>2.0108969984562659</v>
      </c>
      <c r="G4757" s="84">
        <v>1.7634998452446673</v>
      </c>
      <c r="H4757" s="10">
        <v>0</v>
      </c>
      <c r="I4757" s="10">
        <v>0</v>
      </c>
      <c r="J4757" s="10">
        <v>0</v>
      </c>
      <c r="K4757" s="10">
        <v>0</v>
      </c>
      <c r="L4757" s="10">
        <v>0</v>
      </c>
      <c r="M4757" s="10">
        <v>0</v>
      </c>
    </row>
    <row r="4758" spans="1:13" x14ac:dyDescent="0.35">
      <c r="A4758" s="10" t="str">
        <f t="shared" si="157"/>
        <v>CONSUMO PER CAPITA (kg ó litros por individuo)Cola Regular200-500MIL</v>
      </c>
      <c r="B4758" s="10">
        <v>0</v>
      </c>
      <c r="C4758" s="10">
        <v>0</v>
      </c>
      <c r="D4758" s="10" t="s">
        <v>15</v>
      </c>
      <c r="E4758" s="84">
        <v>2.190069984012633</v>
      </c>
      <c r="F4758" s="84">
        <v>2.2816423103836585</v>
      </c>
      <c r="G4758" s="84">
        <v>2.3561742057311701</v>
      </c>
      <c r="H4758" s="10">
        <v>0</v>
      </c>
      <c r="I4758" s="10">
        <v>0</v>
      </c>
      <c r="J4758" s="10">
        <v>0</v>
      </c>
      <c r="K4758" s="10">
        <v>0</v>
      </c>
      <c r="L4758" s="10">
        <v>0</v>
      </c>
      <c r="M4758" s="10">
        <v>0</v>
      </c>
    </row>
    <row r="4759" spans="1:13" x14ac:dyDescent="0.35">
      <c r="A4759" s="10" t="str">
        <f t="shared" si="157"/>
        <v>CONSUMO PER CAPITA (kg ó litros por individuo)Cola Regular&gt;500MIL</v>
      </c>
      <c r="B4759" s="10">
        <v>0</v>
      </c>
      <c r="C4759" s="10">
        <v>0</v>
      </c>
      <c r="D4759" s="10" t="s">
        <v>16</v>
      </c>
      <c r="E4759" s="84">
        <v>2.6992287203807561</v>
      </c>
      <c r="F4759" s="84">
        <v>2.6996005518293567</v>
      </c>
      <c r="G4759" s="84">
        <v>2.3441238970027842</v>
      </c>
      <c r="H4759" s="10">
        <v>0</v>
      </c>
      <c r="I4759" s="10">
        <v>0</v>
      </c>
      <c r="J4759" s="10">
        <v>0</v>
      </c>
      <c r="K4759" s="10">
        <v>0</v>
      </c>
      <c r="L4759" s="10">
        <v>0</v>
      </c>
      <c r="M4759" s="10">
        <v>0</v>
      </c>
    </row>
    <row r="4760" spans="1:13" x14ac:dyDescent="0.35">
      <c r="A4760" s="10" t="str">
        <f t="shared" si="157"/>
        <v>CONSUMO PER CAPITA (kg ó litros por individuo)Cola RegularDE 15 A 19 AÑOS</v>
      </c>
      <c r="B4760" s="10">
        <v>0</v>
      </c>
      <c r="C4760" s="10">
        <v>0</v>
      </c>
      <c r="D4760" s="10" t="s">
        <v>35</v>
      </c>
      <c r="E4760" s="84">
        <v>2.5430054365646124</v>
      </c>
      <c r="F4760" s="84">
        <v>2.2107465429491246</v>
      </c>
      <c r="G4760" s="84">
        <v>1.0491152592191062</v>
      </c>
      <c r="H4760" s="10">
        <v>0</v>
      </c>
      <c r="I4760" s="10">
        <v>0</v>
      </c>
      <c r="J4760" s="10">
        <v>0</v>
      </c>
      <c r="K4760" s="10">
        <v>0</v>
      </c>
      <c r="L4760" s="10">
        <v>0</v>
      </c>
      <c r="M4760" s="10">
        <v>0</v>
      </c>
    </row>
    <row r="4761" spans="1:13" x14ac:dyDescent="0.35">
      <c r="A4761" s="10" t="str">
        <f t="shared" si="157"/>
        <v>CONSUMO PER CAPITA (kg ó litros por individuo)Cola RegularDE 20 A 24 AÑOS</v>
      </c>
      <c r="B4761" s="10">
        <v>0</v>
      </c>
      <c r="C4761" s="10">
        <v>0</v>
      </c>
      <c r="D4761" s="10" t="s">
        <v>36</v>
      </c>
      <c r="E4761" s="84">
        <v>1.6224057668298781</v>
      </c>
      <c r="F4761" s="84">
        <v>1.8884494654470854</v>
      </c>
      <c r="G4761" s="84">
        <v>2.575683596186221</v>
      </c>
      <c r="H4761" s="10">
        <v>0</v>
      </c>
      <c r="I4761" s="10">
        <v>0</v>
      </c>
      <c r="J4761" s="10">
        <v>0</v>
      </c>
      <c r="K4761" s="10">
        <v>0</v>
      </c>
      <c r="L4761" s="10">
        <v>0</v>
      </c>
      <c r="M4761" s="10">
        <v>0</v>
      </c>
    </row>
    <row r="4762" spans="1:13" x14ac:dyDescent="0.35">
      <c r="A4762" s="10" t="str">
        <f t="shared" si="157"/>
        <v>CONSUMO PER CAPITA (kg ó litros por individuo)Cola RegularDE 25 A 34 AÑOS</v>
      </c>
      <c r="B4762" s="10">
        <v>0</v>
      </c>
      <c r="C4762" s="10">
        <v>0</v>
      </c>
      <c r="D4762" s="10" t="s">
        <v>37</v>
      </c>
      <c r="E4762" s="84">
        <v>1.7891764826474263</v>
      </c>
      <c r="F4762" s="84">
        <v>1.648142424434877</v>
      </c>
      <c r="G4762" s="84">
        <v>1.4990277621274037</v>
      </c>
      <c r="H4762" s="10">
        <v>0</v>
      </c>
      <c r="I4762" s="10">
        <v>0</v>
      </c>
      <c r="J4762" s="10">
        <v>0</v>
      </c>
      <c r="K4762" s="10">
        <v>0</v>
      </c>
      <c r="L4762" s="10">
        <v>0</v>
      </c>
      <c r="M4762" s="10">
        <v>0</v>
      </c>
    </row>
    <row r="4763" spans="1:13" x14ac:dyDescent="0.35">
      <c r="A4763" s="10" t="str">
        <f t="shared" si="157"/>
        <v>CONSUMO PER CAPITA (kg ó litros por individuo)Cola RegularDE 35 A 49 AÑOS</v>
      </c>
      <c r="B4763" s="10">
        <v>0</v>
      </c>
      <c r="C4763" s="10">
        <v>0</v>
      </c>
      <c r="D4763" s="10" t="s">
        <v>38</v>
      </c>
      <c r="E4763" s="84">
        <v>2.559098683857401</v>
      </c>
      <c r="F4763" s="84">
        <v>2.3745179533144722</v>
      </c>
      <c r="G4763" s="84">
        <v>2.3781907236048547</v>
      </c>
      <c r="H4763" s="10">
        <v>0</v>
      </c>
      <c r="I4763" s="10">
        <v>0</v>
      </c>
      <c r="J4763" s="10">
        <v>0</v>
      </c>
      <c r="K4763" s="10">
        <v>0</v>
      </c>
      <c r="L4763" s="10">
        <v>0</v>
      </c>
      <c r="M4763" s="10">
        <v>0</v>
      </c>
    </row>
    <row r="4764" spans="1:13" x14ac:dyDescent="0.35">
      <c r="A4764" s="10" t="str">
        <f t="shared" si="157"/>
        <v>CONSUMO PER CAPITA (kg ó litros por individuo)Cola RegularDE 50 A 59 AÑOS</v>
      </c>
      <c r="B4764" s="10">
        <v>0</v>
      </c>
      <c r="C4764" s="10">
        <v>0</v>
      </c>
      <c r="D4764" s="10" t="s">
        <v>39</v>
      </c>
      <c r="E4764" s="84">
        <v>2.8715659983721973</v>
      </c>
      <c r="F4764" s="84">
        <v>2.9302208070696611</v>
      </c>
      <c r="G4764" s="84">
        <v>3.0694577818908657</v>
      </c>
      <c r="H4764" s="10">
        <v>0</v>
      </c>
      <c r="I4764" s="10">
        <v>0</v>
      </c>
      <c r="J4764" s="10">
        <v>0</v>
      </c>
      <c r="K4764" s="10">
        <v>0</v>
      </c>
      <c r="L4764" s="10">
        <v>0</v>
      </c>
      <c r="M4764" s="10">
        <v>0</v>
      </c>
    </row>
    <row r="4765" spans="1:13" x14ac:dyDescent="0.35">
      <c r="A4765" s="10" t="str">
        <f t="shared" si="157"/>
        <v>CONSUMO PER CAPITA (kg ó litros por individuo)Cola RegularDE 60 A 75 AÑOS</v>
      </c>
      <c r="B4765" s="10">
        <v>0</v>
      </c>
      <c r="C4765" s="10">
        <v>0</v>
      </c>
      <c r="D4765" s="10" t="s">
        <v>40</v>
      </c>
      <c r="E4765" s="84">
        <v>2.281088066494628</v>
      </c>
      <c r="F4765" s="84">
        <v>2.1787672656743355</v>
      </c>
      <c r="G4765" s="84">
        <v>1.9065142526932253</v>
      </c>
      <c r="H4765" s="10">
        <v>0</v>
      </c>
      <c r="I4765" s="10">
        <v>0</v>
      </c>
      <c r="J4765" s="10">
        <v>0</v>
      </c>
      <c r="K4765" s="10">
        <v>0</v>
      </c>
      <c r="L4765" s="10">
        <v>0</v>
      </c>
      <c r="M4765" s="10">
        <v>0</v>
      </c>
    </row>
    <row r="4766" spans="1:13" x14ac:dyDescent="0.35">
      <c r="A4766" s="10" t="str">
        <f t="shared" si="157"/>
        <v>CONSUMO PER CAPITA (kg ó litros por individuo)Cola RegularNIVEL ALTO</v>
      </c>
      <c r="B4766" s="10">
        <v>0</v>
      </c>
      <c r="C4766" s="10">
        <v>0</v>
      </c>
      <c r="D4766" s="10" t="s">
        <v>203</v>
      </c>
      <c r="E4766" s="84">
        <v>1.9539265732598077</v>
      </c>
      <c r="F4766" s="84">
        <v>1.8317350700229527</v>
      </c>
      <c r="G4766" s="84">
        <v>2.2404861721093243</v>
      </c>
      <c r="H4766" s="10">
        <v>0</v>
      </c>
      <c r="I4766" s="10">
        <v>0</v>
      </c>
      <c r="J4766" s="10">
        <v>0</v>
      </c>
      <c r="K4766" s="10">
        <v>0</v>
      </c>
      <c r="L4766" s="10">
        <v>0</v>
      </c>
      <c r="M4766" s="10">
        <v>0</v>
      </c>
    </row>
    <row r="4767" spans="1:13" x14ac:dyDescent="0.35">
      <c r="A4767" s="10" t="str">
        <f t="shared" si="157"/>
        <v>CONSUMO PER CAPITA (kg ó litros por individuo)Cola RegularNIVEL MEDIO ALTO</v>
      </c>
      <c r="B4767" s="10">
        <v>0</v>
      </c>
      <c r="C4767" s="10">
        <v>0</v>
      </c>
      <c r="D4767" s="10" t="s">
        <v>204</v>
      </c>
      <c r="E4767" s="84">
        <v>2.5592331084896962</v>
      </c>
      <c r="F4767" s="84">
        <v>2.1712225296912071</v>
      </c>
      <c r="G4767" s="84">
        <v>2.1805182824537974</v>
      </c>
      <c r="H4767" s="10">
        <v>0</v>
      </c>
      <c r="I4767" s="10">
        <v>0</v>
      </c>
      <c r="J4767" s="10">
        <v>0</v>
      </c>
      <c r="K4767" s="10">
        <v>0</v>
      </c>
      <c r="L4767" s="10">
        <v>0</v>
      </c>
      <c r="M4767" s="10">
        <v>0</v>
      </c>
    </row>
    <row r="4768" spans="1:13" x14ac:dyDescent="0.35">
      <c r="A4768" s="10" t="str">
        <f t="shared" si="157"/>
        <v>CONSUMO PER CAPITA (kg ó litros por individuo)Cola RegularNIVEL MEDIO</v>
      </c>
      <c r="B4768" s="10">
        <v>0</v>
      </c>
      <c r="C4768" s="10">
        <v>0</v>
      </c>
      <c r="D4768" s="10" t="s">
        <v>205</v>
      </c>
      <c r="E4768" s="84">
        <v>2.666923642361156</v>
      </c>
      <c r="F4768" s="84">
        <v>3.0024681956840946</v>
      </c>
      <c r="G4768" s="84">
        <v>2.359457654150082</v>
      </c>
      <c r="H4768" s="10">
        <v>0</v>
      </c>
      <c r="I4768" s="10">
        <v>0</v>
      </c>
      <c r="J4768" s="10">
        <v>0</v>
      </c>
      <c r="K4768" s="10">
        <v>0</v>
      </c>
      <c r="L4768" s="10">
        <v>0</v>
      </c>
      <c r="M4768" s="10">
        <v>0</v>
      </c>
    </row>
    <row r="4769" spans="1:13" x14ac:dyDescent="0.35">
      <c r="A4769" s="10" t="str">
        <f t="shared" si="157"/>
        <v>CONSUMO PER CAPITA (kg ó litros por individuo)Cola RegularNIVEL MEDIO BAJO</v>
      </c>
      <c r="B4769" s="10">
        <v>0</v>
      </c>
      <c r="C4769" s="10">
        <v>0</v>
      </c>
      <c r="D4769" s="10" t="s">
        <v>206</v>
      </c>
      <c r="E4769" s="84">
        <v>2.5273297623038649</v>
      </c>
      <c r="F4769" s="84">
        <v>2.3584374270924142</v>
      </c>
      <c r="G4769" s="84">
        <v>1.7887077175124919</v>
      </c>
      <c r="H4769" s="10">
        <v>0</v>
      </c>
      <c r="I4769" s="10">
        <v>0</v>
      </c>
      <c r="J4769" s="10">
        <v>0</v>
      </c>
      <c r="K4769" s="10">
        <v>0</v>
      </c>
      <c r="L4769" s="10">
        <v>0</v>
      </c>
      <c r="M4769" s="10">
        <v>0</v>
      </c>
    </row>
    <row r="4770" spans="1:13" x14ac:dyDescent="0.35">
      <c r="A4770" s="10" t="str">
        <f t="shared" si="157"/>
        <v>CONSUMO PER CAPITA (kg ó litros por individuo)Cola RegularNIVEL BAJO</v>
      </c>
      <c r="B4770" s="10">
        <v>0</v>
      </c>
      <c r="C4770" s="10">
        <v>0</v>
      </c>
      <c r="D4770" s="10" t="s">
        <v>207</v>
      </c>
      <c r="E4770" s="84">
        <v>2.2895534831591928</v>
      </c>
      <c r="F4770" s="84">
        <v>1.9978646266140383</v>
      </c>
      <c r="G4770" s="84">
        <v>2.2874721668493021</v>
      </c>
      <c r="H4770" s="10">
        <v>0</v>
      </c>
      <c r="I4770" s="10">
        <v>0</v>
      </c>
      <c r="J4770" s="10">
        <v>0</v>
      </c>
      <c r="K4770" s="10">
        <v>0</v>
      </c>
      <c r="L4770" s="10">
        <v>0</v>
      </c>
      <c r="M4770" s="10">
        <v>0</v>
      </c>
    </row>
    <row r="4771" spans="1:13" x14ac:dyDescent="0.35">
      <c r="A4771" s="10" t="str">
        <f t="shared" si="157"/>
        <v>CONSUMO PER CAPITA (kg ó litros por individuo)Cola RegularHOMBRE</v>
      </c>
      <c r="B4771" s="10">
        <v>0</v>
      </c>
      <c r="C4771" s="10">
        <v>0</v>
      </c>
      <c r="D4771" s="10" t="s">
        <v>17</v>
      </c>
      <c r="E4771" s="84">
        <v>2.5169935443550817</v>
      </c>
      <c r="F4771" s="84">
        <v>2.4329838249997637</v>
      </c>
      <c r="G4771" s="84">
        <v>2.2911618547545842</v>
      </c>
      <c r="H4771" s="10">
        <v>0</v>
      </c>
      <c r="I4771" s="10">
        <v>0</v>
      </c>
      <c r="J4771" s="10">
        <v>0</v>
      </c>
      <c r="K4771" s="10">
        <v>0</v>
      </c>
      <c r="L4771" s="10">
        <v>0</v>
      </c>
      <c r="M4771" s="10">
        <v>0</v>
      </c>
    </row>
    <row r="4772" spans="1:13" x14ac:dyDescent="0.35">
      <c r="A4772" s="10" t="str">
        <f t="shared" si="157"/>
        <v>CONSUMO PER CAPITA (kg ó litros por individuo)Cola RegularMUJER</v>
      </c>
      <c r="B4772" s="10">
        <v>0</v>
      </c>
      <c r="C4772" s="10">
        <v>0</v>
      </c>
      <c r="D4772" s="10" t="s">
        <v>18</v>
      </c>
      <c r="E4772" s="84">
        <v>2.2539698804707982</v>
      </c>
      <c r="F4772" s="84">
        <v>2.1525702032504812</v>
      </c>
      <c r="G4772" s="84">
        <v>2.1123668242272902</v>
      </c>
      <c r="H4772" s="10">
        <v>0</v>
      </c>
      <c r="I4772" s="10">
        <v>0</v>
      </c>
      <c r="J4772" s="10">
        <v>0</v>
      </c>
      <c r="K4772" s="10">
        <v>0</v>
      </c>
      <c r="L4772" s="10">
        <v>0</v>
      </c>
      <c r="M4772" s="10">
        <v>0</v>
      </c>
    </row>
    <row r="4773" spans="1:13" x14ac:dyDescent="0.35">
      <c r="A4773" s="10" t="str">
        <f>$B$3423&amp;$C$4773&amp;D4773</f>
        <v>CONSUMO PER CAPITA (kg ó litros por individuo)Light/ZeroT.ESPAÑA</v>
      </c>
      <c r="B4773" s="10">
        <v>0</v>
      </c>
      <c r="C4773" s="10" t="s">
        <v>154</v>
      </c>
      <c r="D4773" s="10" t="s">
        <v>32</v>
      </c>
      <c r="E4773" s="84">
        <v>3.0673566442973526</v>
      </c>
      <c r="F4773" s="84">
        <v>2.9517303655490803</v>
      </c>
      <c r="G4773" s="84">
        <v>2.8473541597475736</v>
      </c>
      <c r="H4773" s="10">
        <v>0</v>
      </c>
      <c r="I4773" s="10">
        <v>0</v>
      </c>
      <c r="J4773" s="10">
        <v>0</v>
      </c>
      <c r="K4773" s="10">
        <v>0</v>
      </c>
      <c r="L4773" s="10">
        <v>0</v>
      </c>
      <c r="M4773" s="10">
        <v>0</v>
      </c>
    </row>
    <row r="4774" spans="1:13" x14ac:dyDescent="0.35">
      <c r="A4774" s="10" t="str">
        <f t="shared" ref="A4774:A4802" si="158">$B$3423&amp;$C$4773&amp;D4774</f>
        <v>CONSUMO PER CAPITA (kg ó litros por individuo)Light/ZeroBCN AM</v>
      </c>
      <c r="B4774" s="10">
        <v>0</v>
      </c>
      <c r="C4774" s="10">
        <v>0</v>
      </c>
      <c r="D4774" s="10" t="s">
        <v>1</v>
      </c>
      <c r="E4774" s="84">
        <v>3.7737552592403509</v>
      </c>
      <c r="F4774" s="84">
        <v>4.37377375900933</v>
      </c>
      <c r="G4774" s="84">
        <v>4.011119281541502</v>
      </c>
      <c r="H4774" s="10">
        <v>0</v>
      </c>
      <c r="I4774" s="10">
        <v>0</v>
      </c>
      <c r="J4774" s="10">
        <v>0</v>
      </c>
      <c r="K4774" s="10">
        <v>0</v>
      </c>
      <c r="L4774" s="10">
        <v>0</v>
      </c>
      <c r="M4774" s="10">
        <v>0</v>
      </c>
    </row>
    <row r="4775" spans="1:13" x14ac:dyDescent="0.35">
      <c r="A4775" s="10" t="str">
        <f t="shared" si="158"/>
        <v>CONSUMO PER CAPITA (kg ó litros por individuo)Light/ZeroREST.CAT ARAGON</v>
      </c>
      <c r="B4775" s="10">
        <v>0</v>
      </c>
      <c r="C4775" s="10">
        <v>0</v>
      </c>
      <c r="D4775" s="10" t="s">
        <v>2</v>
      </c>
      <c r="E4775" s="84">
        <v>2.5754389354527945</v>
      </c>
      <c r="F4775" s="84">
        <v>2.477259472085231</v>
      </c>
      <c r="G4775" s="84">
        <v>2.7278558575633469</v>
      </c>
      <c r="H4775" s="10">
        <v>0</v>
      </c>
      <c r="I4775" s="10">
        <v>0</v>
      </c>
      <c r="J4775" s="10">
        <v>0</v>
      </c>
      <c r="K4775" s="10">
        <v>0</v>
      </c>
      <c r="L4775" s="10">
        <v>0</v>
      </c>
      <c r="M4775" s="10">
        <v>0</v>
      </c>
    </row>
    <row r="4776" spans="1:13" x14ac:dyDescent="0.35">
      <c r="A4776" s="10" t="str">
        <f t="shared" si="158"/>
        <v>CONSUMO PER CAPITA (kg ó litros por individuo)Light/ZeroLEVANTE</v>
      </c>
      <c r="B4776" s="10">
        <v>0</v>
      </c>
      <c r="C4776" s="10">
        <v>0</v>
      </c>
      <c r="D4776" s="10" t="s">
        <v>3</v>
      </c>
      <c r="E4776" s="84">
        <v>3.3319907676034153</v>
      </c>
      <c r="F4776" s="84">
        <v>3.0177511034733504</v>
      </c>
      <c r="G4776" s="84">
        <v>2.9832297796076479</v>
      </c>
      <c r="H4776" s="10">
        <v>0</v>
      </c>
      <c r="I4776" s="10">
        <v>0</v>
      </c>
      <c r="J4776" s="10">
        <v>0</v>
      </c>
      <c r="K4776" s="10">
        <v>0</v>
      </c>
      <c r="L4776" s="10">
        <v>0</v>
      </c>
      <c r="M4776" s="10">
        <v>0</v>
      </c>
    </row>
    <row r="4777" spans="1:13" x14ac:dyDescent="0.35">
      <c r="A4777" s="10" t="str">
        <f t="shared" si="158"/>
        <v>CONSUMO PER CAPITA (kg ó litros por individuo)Light/ZeroANDALUCIA</v>
      </c>
      <c r="B4777" s="10">
        <v>0</v>
      </c>
      <c r="C4777" s="10">
        <v>0</v>
      </c>
      <c r="D4777" s="10" t="s">
        <v>4</v>
      </c>
      <c r="E4777" s="84">
        <v>2.9924678007886416</v>
      </c>
      <c r="F4777" s="84">
        <v>3.0973337096997886</v>
      </c>
      <c r="G4777" s="84">
        <v>2.689740772836628</v>
      </c>
      <c r="H4777" s="10">
        <v>0</v>
      </c>
      <c r="I4777" s="10">
        <v>0</v>
      </c>
      <c r="J4777" s="10">
        <v>0</v>
      </c>
      <c r="K4777" s="10">
        <v>0</v>
      </c>
      <c r="L4777" s="10">
        <v>0</v>
      </c>
      <c r="M4777" s="10">
        <v>0</v>
      </c>
    </row>
    <row r="4778" spans="1:13" x14ac:dyDescent="0.35">
      <c r="A4778" s="10" t="str">
        <f t="shared" si="158"/>
        <v>CONSUMO PER CAPITA (kg ó litros por individuo)Light/ZeroMDD AM</v>
      </c>
      <c r="B4778" s="10">
        <v>0</v>
      </c>
      <c r="C4778" s="10">
        <v>0</v>
      </c>
      <c r="D4778" s="10" t="s">
        <v>5</v>
      </c>
      <c r="E4778" s="84">
        <v>4.6220167875904732</v>
      </c>
      <c r="F4778" s="84">
        <v>4.1692250098739345</v>
      </c>
      <c r="G4778" s="84">
        <v>4.1249688218094303</v>
      </c>
      <c r="H4778" s="10">
        <v>0</v>
      </c>
      <c r="I4778" s="10">
        <v>0</v>
      </c>
      <c r="J4778" s="10">
        <v>0</v>
      </c>
      <c r="K4778" s="10">
        <v>0</v>
      </c>
      <c r="L4778" s="10">
        <v>0</v>
      </c>
      <c r="M4778" s="10">
        <v>0</v>
      </c>
    </row>
    <row r="4779" spans="1:13" x14ac:dyDescent="0.35">
      <c r="A4779" s="10" t="str">
        <f t="shared" si="158"/>
        <v>CONSUMO PER CAPITA (kg ó litros por individuo)Light/ZeroRTO CENTRO</v>
      </c>
      <c r="B4779" s="10">
        <v>0</v>
      </c>
      <c r="C4779" s="10">
        <v>0</v>
      </c>
      <c r="D4779" s="10" t="s">
        <v>6</v>
      </c>
      <c r="E4779" s="84">
        <v>3.3434291398186251</v>
      </c>
      <c r="F4779" s="84">
        <v>2.5918368761916843</v>
      </c>
      <c r="G4779" s="84">
        <v>2.703372652448071</v>
      </c>
      <c r="H4779" s="10">
        <v>0</v>
      </c>
      <c r="I4779" s="10">
        <v>0</v>
      </c>
      <c r="J4779" s="10">
        <v>0</v>
      </c>
      <c r="K4779" s="10">
        <v>0</v>
      </c>
      <c r="L4779" s="10">
        <v>0</v>
      </c>
      <c r="M4779" s="10">
        <v>0</v>
      </c>
    </row>
    <row r="4780" spans="1:13" x14ac:dyDescent="0.35">
      <c r="A4780" s="10" t="str">
        <f t="shared" si="158"/>
        <v>CONSUMO PER CAPITA (kg ó litros por individuo)Light/ZeroNORTE-CENTRO</v>
      </c>
      <c r="B4780" s="10">
        <v>0</v>
      </c>
      <c r="C4780" s="10">
        <v>0</v>
      </c>
      <c r="D4780" s="10" t="s">
        <v>7</v>
      </c>
      <c r="E4780" s="84">
        <v>1.6061630727834784</v>
      </c>
      <c r="F4780" s="84">
        <v>1.5488698891469068</v>
      </c>
      <c r="G4780" s="84">
        <v>1.7424305926009673</v>
      </c>
      <c r="H4780" s="10">
        <v>0</v>
      </c>
      <c r="I4780" s="10">
        <v>0</v>
      </c>
      <c r="J4780" s="10">
        <v>0</v>
      </c>
      <c r="K4780" s="10">
        <v>0</v>
      </c>
      <c r="L4780" s="10">
        <v>0</v>
      </c>
      <c r="M4780" s="10">
        <v>0</v>
      </c>
    </row>
    <row r="4781" spans="1:13" x14ac:dyDescent="0.35">
      <c r="A4781" s="10" t="str">
        <f t="shared" si="158"/>
        <v>CONSUMO PER CAPITA (kg ó litros por individuo)Light/ZeroNOROESTE</v>
      </c>
      <c r="B4781" s="10">
        <v>0</v>
      </c>
      <c r="C4781" s="10">
        <v>0</v>
      </c>
      <c r="D4781" s="10" t="s">
        <v>8</v>
      </c>
      <c r="E4781" s="84">
        <v>1.69509556472042</v>
      </c>
      <c r="F4781" s="84">
        <v>1.7498387275941685</v>
      </c>
      <c r="G4781" s="84">
        <v>1.3245236456647864</v>
      </c>
      <c r="H4781" s="10">
        <v>0</v>
      </c>
      <c r="I4781" s="10">
        <v>0</v>
      </c>
      <c r="J4781" s="10">
        <v>0</v>
      </c>
      <c r="K4781" s="10">
        <v>0</v>
      </c>
      <c r="L4781" s="10">
        <v>0</v>
      </c>
      <c r="M4781" s="10">
        <v>0</v>
      </c>
    </row>
    <row r="4782" spans="1:13" x14ac:dyDescent="0.35">
      <c r="A4782" s="10" t="str">
        <f t="shared" si="158"/>
        <v>CONSUMO PER CAPITA (kg ó litros por individuo)Light/Zero&lt;2MIL</v>
      </c>
      <c r="B4782" s="10">
        <v>0</v>
      </c>
      <c r="C4782" s="10">
        <v>0</v>
      </c>
      <c r="D4782" s="10" t="s">
        <v>9</v>
      </c>
      <c r="E4782" s="84">
        <v>2.1284980013561818</v>
      </c>
      <c r="F4782" s="84">
        <v>1.7479408076426584</v>
      </c>
      <c r="G4782" s="84">
        <v>2.0576234767819983</v>
      </c>
      <c r="H4782" s="10">
        <v>0</v>
      </c>
      <c r="I4782" s="10">
        <v>0</v>
      </c>
      <c r="J4782" s="10">
        <v>0</v>
      </c>
      <c r="K4782" s="10">
        <v>0</v>
      </c>
      <c r="L4782" s="10">
        <v>0</v>
      </c>
      <c r="M4782" s="10">
        <v>0</v>
      </c>
    </row>
    <row r="4783" spans="1:13" x14ac:dyDescent="0.35">
      <c r="A4783" s="10" t="str">
        <f t="shared" si="158"/>
        <v>CONSUMO PER CAPITA (kg ó litros por individuo)Light/Zero2-5MIL</v>
      </c>
      <c r="B4783" s="10">
        <v>0</v>
      </c>
      <c r="C4783" s="10">
        <v>0</v>
      </c>
      <c r="D4783" s="10" t="s">
        <v>10</v>
      </c>
      <c r="E4783" s="84">
        <v>1.8574388156768449</v>
      </c>
      <c r="F4783" s="84">
        <v>2.017611532121018</v>
      </c>
      <c r="G4783" s="84">
        <v>1.9381426990992077</v>
      </c>
      <c r="H4783" s="10">
        <v>0</v>
      </c>
      <c r="I4783" s="10">
        <v>0</v>
      </c>
      <c r="J4783" s="10">
        <v>0</v>
      </c>
      <c r="K4783" s="10">
        <v>0</v>
      </c>
      <c r="L4783" s="10">
        <v>0</v>
      </c>
      <c r="M4783" s="10">
        <v>0</v>
      </c>
    </row>
    <row r="4784" spans="1:13" x14ac:dyDescent="0.35">
      <c r="A4784" s="10" t="str">
        <f t="shared" si="158"/>
        <v>CONSUMO PER CAPITA (kg ó litros por individuo)Light/Zero5-10MIL</v>
      </c>
      <c r="B4784" s="10">
        <v>0</v>
      </c>
      <c r="C4784" s="10">
        <v>0</v>
      </c>
      <c r="D4784" s="10" t="s">
        <v>11</v>
      </c>
      <c r="E4784" s="84">
        <v>2.4775571051318019</v>
      </c>
      <c r="F4784" s="84">
        <v>2.4224212771765514</v>
      </c>
      <c r="G4784" s="84">
        <v>2.1664698813370902</v>
      </c>
      <c r="H4784" s="10">
        <v>0</v>
      </c>
      <c r="I4784" s="10">
        <v>0</v>
      </c>
      <c r="J4784" s="10">
        <v>0</v>
      </c>
      <c r="K4784" s="10">
        <v>0</v>
      </c>
      <c r="L4784" s="10">
        <v>0</v>
      </c>
      <c r="M4784" s="10">
        <v>0</v>
      </c>
    </row>
    <row r="4785" spans="1:13" x14ac:dyDescent="0.35">
      <c r="A4785" s="10" t="str">
        <f t="shared" si="158"/>
        <v>CONSUMO PER CAPITA (kg ó litros por individuo)Light/Zero10-30MIL</v>
      </c>
      <c r="B4785" s="10">
        <v>0</v>
      </c>
      <c r="C4785" s="10">
        <v>0</v>
      </c>
      <c r="D4785" s="10" t="s">
        <v>12</v>
      </c>
      <c r="E4785" s="84">
        <v>2.7591556276387359</v>
      </c>
      <c r="F4785" s="84">
        <v>2.5161200271459419</v>
      </c>
      <c r="G4785" s="84">
        <v>2.3825062037344056</v>
      </c>
      <c r="H4785" s="10">
        <v>0</v>
      </c>
      <c r="I4785" s="10">
        <v>0</v>
      </c>
      <c r="J4785" s="10">
        <v>0</v>
      </c>
      <c r="K4785" s="10">
        <v>0</v>
      </c>
      <c r="L4785" s="10">
        <v>0</v>
      </c>
      <c r="M4785" s="10">
        <v>0</v>
      </c>
    </row>
    <row r="4786" spans="1:13" x14ac:dyDescent="0.35">
      <c r="A4786" s="10" t="str">
        <f t="shared" si="158"/>
        <v>CONSUMO PER CAPITA (kg ó litros por individuo)Light/Zero30-100MIL</v>
      </c>
      <c r="B4786" s="10">
        <v>0</v>
      </c>
      <c r="C4786" s="10">
        <v>0</v>
      </c>
      <c r="D4786" s="10" t="s">
        <v>13</v>
      </c>
      <c r="E4786" s="84">
        <v>3.4785945712660347</v>
      </c>
      <c r="F4786" s="84">
        <v>3.4064563516761548</v>
      </c>
      <c r="G4786" s="84">
        <v>3.6541612775119994</v>
      </c>
      <c r="H4786" s="10">
        <v>0</v>
      </c>
      <c r="I4786" s="10">
        <v>0</v>
      </c>
      <c r="J4786" s="10">
        <v>0</v>
      </c>
      <c r="K4786" s="10">
        <v>0</v>
      </c>
      <c r="L4786" s="10">
        <v>0</v>
      </c>
      <c r="M4786" s="10">
        <v>0</v>
      </c>
    </row>
    <row r="4787" spans="1:13" x14ac:dyDescent="0.35">
      <c r="A4787" s="10" t="str">
        <f t="shared" si="158"/>
        <v>CONSUMO PER CAPITA (kg ó litros por individuo)Light/Zero100-200MIL</v>
      </c>
      <c r="B4787" s="10">
        <v>0</v>
      </c>
      <c r="C4787" s="10">
        <v>0</v>
      </c>
      <c r="D4787" s="10" t="s">
        <v>14</v>
      </c>
      <c r="E4787" s="84">
        <v>2.9687784346221484</v>
      </c>
      <c r="F4787" s="84">
        <v>2.5668360389487064</v>
      </c>
      <c r="G4787" s="84">
        <v>2.5687238556445813</v>
      </c>
      <c r="H4787" s="10">
        <v>0</v>
      </c>
      <c r="I4787" s="10">
        <v>0</v>
      </c>
      <c r="J4787" s="10">
        <v>0</v>
      </c>
      <c r="K4787" s="10">
        <v>0</v>
      </c>
      <c r="L4787" s="10">
        <v>0</v>
      </c>
      <c r="M4787" s="10">
        <v>0</v>
      </c>
    </row>
    <row r="4788" spans="1:13" x14ac:dyDescent="0.35">
      <c r="A4788" s="10" t="str">
        <f t="shared" si="158"/>
        <v>CONSUMO PER CAPITA (kg ó litros por individuo)Light/Zero200-500MIL</v>
      </c>
      <c r="B4788" s="10">
        <v>0</v>
      </c>
      <c r="C4788" s="10">
        <v>0</v>
      </c>
      <c r="D4788" s="10" t="s">
        <v>15</v>
      </c>
      <c r="E4788" s="84">
        <v>2.8313033399071776</v>
      </c>
      <c r="F4788" s="84">
        <v>3.0337561727162741</v>
      </c>
      <c r="G4788" s="84">
        <v>2.4525484699253579</v>
      </c>
      <c r="H4788" s="10">
        <v>0</v>
      </c>
      <c r="I4788" s="10">
        <v>0</v>
      </c>
      <c r="J4788" s="10">
        <v>0</v>
      </c>
      <c r="K4788" s="10">
        <v>0</v>
      </c>
      <c r="L4788" s="10">
        <v>0</v>
      </c>
      <c r="M4788" s="10">
        <v>0</v>
      </c>
    </row>
    <row r="4789" spans="1:13" x14ac:dyDescent="0.35">
      <c r="A4789" s="10" t="str">
        <f t="shared" si="158"/>
        <v>CONSUMO PER CAPITA (kg ó litros por individuo)Light/Zero&gt;500MIL</v>
      </c>
      <c r="B4789" s="10">
        <v>0</v>
      </c>
      <c r="C4789" s="10">
        <v>0</v>
      </c>
      <c r="D4789" s="10" t="s">
        <v>16</v>
      </c>
      <c r="E4789" s="84">
        <v>4.2009040599233094</v>
      </c>
      <c r="F4789" s="84">
        <v>4.0559412002608353</v>
      </c>
      <c r="G4789" s="84">
        <v>3.7900686285254723</v>
      </c>
      <c r="H4789" s="10">
        <v>0</v>
      </c>
      <c r="I4789" s="10">
        <v>0</v>
      </c>
      <c r="J4789" s="10">
        <v>0</v>
      </c>
      <c r="K4789" s="10">
        <v>0</v>
      </c>
      <c r="L4789" s="10">
        <v>0</v>
      </c>
      <c r="M4789" s="10">
        <v>0</v>
      </c>
    </row>
    <row r="4790" spans="1:13" x14ac:dyDescent="0.35">
      <c r="A4790" s="10" t="str">
        <f t="shared" si="158"/>
        <v>CONSUMO PER CAPITA (kg ó litros por individuo)Light/ZeroDE 15 A 19 AÑOS</v>
      </c>
      <c r="B4790" s="10">
        <v>0</v>
      </c>
      <c r="C4790" s="10">
        <v>0</v>
      </c>
      <c r="D4790" s="10" t="s">
        <v>35</v>
      </c>
      <c r="E4790" s="84">
        <v>0.94908330693091958</v>
      </c>
      <c r="F4790" s="84">
        <v>0.87916354825661502</v>
      </c>
      <c r="G4790" s="84">
        <v>0.70353480321693684</v>
      </c>
      <c r="H4790" s="10">
        <v>0</v>
      </c>
      <c r="I4790" s="10">
        <v>0</v>
      </c>
      <c r="J4790" s="10">
        <v>0</v>
      </c>
      <c r="K4790" s="10">
        <v>0</v>
      </c>
      <c r="L4790" s="10">
        <v>0</v>
      </c>
      <c r="M4790" s="10">
        <v>0</v>
      </c>
    </row>
    <row r="4791" spans="1:13" x14ac:dyDescent="0.35">
      <c r="A4791" s="10" t="str">
        <f t="shared" si="158"/>
        <v>CONSUMO PER CAPITA (kg ó litros por individuo)Light/ZeroDE 20 A 24 AÑOS</v>
      </c>
      <c r="B4791" s="10">
        <v>0</v>
      </c>
      <c r="C4791" s="10">
        <v>0</v>
      </c>
      <c r="D4791" s="10" t="s">
        <v>36</v>
      </c>
      <c r="E4791" s="84">
        <v>1.6957550893183673</v>
      </c>
      <c r="F4791" s="84">
        <v>1.8769575697590524</v>
      </c>
      <c r="G4791" s="84">
        <v>1.2628469507248206</v>
      </c>
      <c r="H4791" s="10">
        <v>0</v>
      </c>
      <c r="I4791" s="10">
        <v>0</v>
      </c>
      <c r="J4791" s="10">
        <v>0</v>
      </c>
      <c r="K4791" s="10">
        <v>0</v>
      </c>
      <c r="L4791" s="10">
        <v>0</v>
      </c>
      <c r="M4791" s="10">
        <v>0</v>
      </c>
    </row>
    <row r="4792" spans="1:13" x14ac:dyDescent="0.35">
      <c r="A4792" s="10" t="str">
        <f t="shared" si="158"/>
        <v>CONSUMO PER CAPITA (kg ó litros por individuo)Light/ZeroDE 25 A 34 AÑOS</v>
      </c>
      <c r="B4792" s="10">
        <v>0</v>
      </c>
      <c r="C4792" s="10">
        <v>0</v>
      </c>
      <c r="D4792" s="10" t="s">
        <v>37</v>
      </c>
      <c r="E4792" s="84">
        <v>2.6175713284019477</v>
      </c>
      <c r="F4792" s="84">
        <v>2.0633382550010597</v>
      </c>
      <c r="G4792" s="84">
        <v>1.7763453830644131</v>
      </c>
      <c r="H4792" s="10">
        <v>0</v>
      </c>
      <c r="I4792" s="10">
        <v>0</v>
      </c>
      <c r="J4792" s="10">
        <v>0</v>
      </c>
      <c r="K4792" s="10">
        <v>0</v>
      </c>
      <c r="L4792" s="10">
        <v>0</v>
      </c>
      <c r="M4792" s="10">
        <v>0</v>
      </c>
    </row>
    <row r="4793" spans="1:13" x14ac:dyDescent="0.35">
      <c r="A4793" s="10" t="str">
        <f t="shared" si="158"/>
        <v>CONSUMO PER CAPITA (kg ó litros por individuo)Light/ZeroDE 35 A 49 AÑOS</v>
      </c>
      <c r="B4793" s="10">
        <v>0</v>
      </c>
      <c r="C4793" s="10">
        <v>0</v>
      </c>
      <c r="D4793" s="10" t="s">
        <v>38</v>
      </c>
      <c r="E4793" s="84">
        <v>3.7479325214544743</v>
      </c>
      <c r="F4793" s="84">
        <v>3.4822753273952496</v>
      </c>
      <c r="G4793" s="84">
        <v>3.4135926623879862</v>
      </c>
      <c r="H4793" s="10">
        <v>0</v>
      </c>
      <c r="I4793" s="10">
        <v>0</v>
      </c>
      <c r="J4793" s="10">
        <v>0</v>
      </c>
      <c r="K4793" s="10">
        <v>0</v>
      </c>
      <c r="L4793" s="10">
        <v>0</v>
      </c>
      <c r="M4793" s="10">
        <v>0</v>
      </c>
    </row>
    <row r="4794" spans="1:13" x14ac:dyDescent="0.35">
      <c r="A4794" s="10" t="str">
        <f t="shared" si="158"/>
        <v>CONSUMO PER CAPITA (kg ó litros por individuo)Light/ZeroDE 50 A 59 AÑOS</v>
      </c>
      <c r="B4794" s="10">
        <v>0</v>
      </c>
      <c r="C4794" s="10">
        <v>0</v>
      </c>
      <c r="D4794" s="10" t="s">
        <v>39</v>
      </c>
      <c r="E4794" s="84">
        <v>3.9829874609181557</v>
      </c>
      <c r="F4794" s="84">
        <v>3.7124050606602141</v>
      </c>
      <c r="G4794" s="84">
        <v>3.7095536664895521</v>
      </c>
      <c r="H4794" s="10">
        <v>0</v>
      </c>
      <c r="I4794" s="10">
        <v>0</v>
      </c>
      <c r="J4794" s="10">
        <v>0</v>
      </c>
      <c r="K4794" s="10">
        <v>0</v>
      </c>
      <c r="L4794" s="10">
        <v>0</v>
      </c>
      <c r="M4794" s="10">
        <v>0</v>
      </c>
    </row>
    <row r="4795" spans="1:13" x14ac:dyDescent="0.35">
      <c r="A4795" s="10" t="str">
        <f t="shared" si="158"/>
        <v>CONSUMO PER CAPITA (kg ó litros por individuo)Light/ZeroDE 60 A 75 AÑOS</v>
      </c>
      <c r="B4795" s="10">
        <v>0</v>
      </c>
      <c r="C4795" s="10">
        <v>0</v>
      </c>
      <c r="D4795" s="10" t="s">
        <v>40</v>
      </c>
      <c r="E4795" s="84">
        <v>2.6686712193881754</v>
      </c>
      <c r="F4795" s="84">
        <v>3.0963972487454785</v>
      </c>
      <c r="G4795" s="84">
        <v>3.1763135765840884</v>
      </c>
      <c r="H4795" s="10">
        <v>0</v>
      </c>
      <c r="I4795" s="10">
        <v>0</v>
      </c>
      <c r="J4795" s="10">
        <v>0</v>
      </c>
      <c r="K4795" s="10">
        <v>0</v>
      </c>
      <c r="L4795" s="10">
        <v>0</v>
      </c>
      <c r="M4795" s="10">
        <v>0</v>
      </c>
    </row>
    <row r="4796" spans="1:13" x14ac:dyDescent="0.35">
      <c r="A4796" s="10" t="str">
        <f t="shared" si="158"/>
        <v>CONSUMO PER CAPITA (kg ó litros por individuo)Light/ZeroNIVEL ALTO</v>
      </c>
      <c r="B4796" s="10">
        <v>0</v>
      </c>
      <c r="C4796" s="10">
        <v>0</v>
      </c>
      <c r="D4796" s="10" t="s">
        <v>203</v>
      </c>
      <c r="E4796" s="84">
        <v>3.171443551228422</v>
      </c>
      <c r="F4796" s="84">
        <v>3.2278554006170577</v>
      </c>
      <c r="G4796" s="84">
        <v>2.9840965263137558</v>
      </c>
      <c r="H4796" s="10">
        <v>0</v>
      </c>
      <c r="I4796" s="10">
        <v>0</v>
      </c>
      <c r="J4796" s="10">
        <v>0</v>
      </c>
      <c r="K4796" s="10">
        <v>0</v>
      </c>
      <c r="L4796" s="10">
        <v>0</v>
      </c>
      <c r="M4796" s="10">
        <v>0</v>
      </c>
    </row>
    <row r="4797" spans="1:13" x14ac:dyDescent="0.35">
      <c r="A4797" s="10" t="str">
        <f t="shared" si="158"/>
        <v>CONSUMO PER CAPITA (kg ó litros por individuo)Light/ZeroNIVEL MEDIO ALTO</v>
      </c>
      <c r="B4797" s="10">
        <v>0</v>
      </c>
      <c r="C4797" s="10">
        <v>0</v>
      </c>
      <c r="D4797" s="10" t="s">
        <v>204</v>
      </c>
      <c r="E4797" s="84">
        <v>3.840143383553634</v>
      </c>
      <c r="F4797" s="84">
        <v>3.6710232506941805</v>
      </c>
      <c r="G4797" s="84">
        <v>3.3984851713112523</v>
      </c>
      <c r="H4797" s="10">
        <v>0</v>
      </c>
      <c r="I4797" s="10">
        <v>0</v>
      </c>
      <c r="J4797" s="10">
        <v>0</v>
      </c>
      <c r="K4797" s="10">
        <v>0</v>
      </c>
      <c r="L4797" s="10">
        <v>0</v>
      </c>
      <c r="M4797" s="10">
        <v>0</v>
      </c>
    </row>
    <row r="4798" spans="1:13" x14ac:dyDescent="0.35">
      <c r="A4798" s="10" t="str">
        <f t="shared" si="158"/>
        <v>CONSUMO PER CAPITA (kg ó litros por individuo)Light/ZeroNIVEL MEDIO</v>
      </c>
      <c r="B4798" s="10">
        <v>0</v>
      </c>
      <c r="C4798" s="10">
        <v>0</v>
      </c>
      <c r="D4798" s="10" t="s">
        <v>205</v>
      </c>
      <c r="E4798" s="84">
        <v>3.3680715726804809</v>
      </c>
      <c r="F4798" s="84">
        <v>2.8951234615988239</v>
      </c>
      <c r="G4798" s="84">
        <v>2.7224576939485989</v>
      </c>
      <c r="H4798" s="10">
        <v>0</v>
      </c>
      <c r="I4798" s="10">
        <v>0</v>
      </c>
      <c r="J4798" s="10">
        <v>0</v>
      </c>
      <c r="K4798" s="10">
        <v>0</v>
      </c>
      <c r="L4798" s="10">
        <v>0</v>
      </c>
      <c r="M4798" s="10">
        <v>0</v>
      </c>
    </row>
    <row r="4799" spans="1:13" x14ac:dyDescent="0.35">
      <c r="A4799" s="10" t="str">
        <f t="shared" si="158"/>
        <v>CONSUMO PER CAPITA (kg ó litros por individuo)Light/ZeroNIVEL MEDIO BAJO</v>
      </c>
      <c r="B4799" s="10">
        <v>0</v>
      </c>
      <c r="C4799" s="10">
        <v>0</v>
      </c>
      <c r="D4799" s="10" t="s">
        <v>206</v>
      </c>
      <c r="E4799" s="84">
        <v>2.5006056345765897</v>
      </c>
      <c r="F4799" s="84">
        <v>2.6273320298842973</v>
      </c>
      <c r="G4799" s="84">
        <v>2.5310961736526174</v>
      </c>
      <c r="H4799" s="10">
        <v>0</v>
      </c>
      <c r="I4799" s="10">
        <v>0</v>
      </c>
      <c r="J4799" s="10">
        <v>0</v>
      </c>
      <c r="K4799" s="10">
        <v>0</v>
      </c>
      <c r="L4799" s="10">
        <v>0</v>
      </c>
      <c r="M4799" s="10">
        <v>0</v>
      </c>
    </row>
    <row r="4800" spans="1:13" x14ac:dyDescent="0.35">
      <c r="A4800" s="10" t="str">
        <f t="shared" si="158"/>
        <v>CONSUMO PER CAPITA (kg ó litros por individuo)Light/ZeroNIVEL BAJO</v>
      </c>
      <c r="B4800" s="10">
        <v>0</v>
      </c>
      <c r="C4800" s="10">
        <v>0</v>
      </c>
      <c r="D4800" s="10" t="s">
        <v>207</v>
      </c>
      <c r="E4800" s="84">
        <v>2.493277328704905</v>
      </c>
      <c r="F4800" s="84">
        <v>2.4794828061179741</v>
      </c>
      <c r="G4800" s="84">
        <v>2.6848408486539022</v>
      </c>
      <c r="H4800" s="10">
        <v>0</v>
      </c>
      <c r="I4800" s="10">
        <v>0</v>
      </c>
      <c r="J4800" s="10">
        <v>0</v>
      </c>
      <c r="K4800" s="10">
        <v>0</v>
      </c>
      <c r="L4800" s="10">
        <v>0</v>
      </c>
      <c r="M4800" s="10">
        <v>0</v>
      </c>
    </row>
    <row r="4801" spans="1:13" x14ac:dyDescent="0.35">
      <c r="A4801" s="10" t="str">
        <f t="shared" si="158"/>
        <v>CONSUMO PER CAPITA (kg ó litros por individuo)Light/ZeroHOMBRE</v>
      </c>
      <c r="B4801" s="10">
        <v>0</v>
      </c>
      <c r="C4801" s="10">
        <v>0</v>
      </c>
      <c r="D4801" s="10" t="s">
        <v>17</v>
      </c>
      <c r="E4801" s="84">
        <v>3.1555559914632672</v>
      </c>
      <c r="F4801" s="84">
        <v>3.0406154916954242</v>
      </c>
      <c r="G4801" s="84">
        <v>2.9988744615502565</v>
      </c>
      <c r="H4801" s="10">
        <v>0</v>
      </c>
      <c r="I4801" s="10">
        <v>0</v>
      </c>
      <c r="J4801" s="10">
        <v>0</v>
      </c>
      <c r="K4801" s="10">
        <v>0</v>
      </c>
      <c r="L4801" s="10">
        <v>0</v>
      </c>
      <c r="M4801" s="10">
        <v>0</v>
      </c>
    </row>
    <row r="4802" spans="1:13" x14ac:dyDescent="0.35">
      <c r="A4802" s="10" t="str">
        <f t="shared" si="158"/>
        <v>CONSUMO PER CAPITA (kg ó litros por individuo)Light/ZeroMUJER</v>
      </c>
      <c r="B4802" s="10">
        <v>0</v>
      </c>
      <c r="C4802" s="10">
        <v>0</v>
      </c>
      <c r="D4802" s="10" t="s">
        <v>18</v>
      </c>
      <c r="E4802" s="84">
        <v>2.9800653707839007</v>
      </c>
      <c r="F4802" s="84">
        <v>2.8639058963482222</v>
      </c>
      <c r="G4802" s="84">
        <v>2.6977780956029482</v>
      </c>
      <c r="H4802" s="10">
        <v>0</v>
      </c>
      <c r="I4802" s="10">
        <v>0</v>
      </c>
      <c r="J4802" s="10">
        <v>0</v>
      </c>
      <c r="K4802" s="10">
        <v>0</v>
      </c>
      <c r="L4802" s="10">
        <v>0</v>
      </c>
      <c r="M4802" s="10">
        <v>0</v>
      </c>
    </row>
    <row r="4803" spans="1:13" x14ac:dyDescent="0.35">
      <c r="A4803" s="10" t="str">
        <f>$B$3423&amp;$C$4803&amp;D4803</f>
        <v>CONSUMO PER CAPITA (kg ó litros por individuo)Otra Variedad ColaT.ESPAÑA</v>
      </c>
      <c r="B4803" s="10">
        <v>0</v>
      </c>
      <c r="C4803" s="10" t="s">
        <v>155</v>
      </c>
      <c r="D4803" s="10" t="s">
        <v>32</v>
      </c>
      <c r="E4803" s="84" t="s">
        <v>213</v>
      </c>
      <c r="F4803" s="84" t="s">
        <v>213</v>
      </c>
      <c r="G4803" s="84" t="s">
        <v>213</v>
      </c>
      <c r="H4803" s="10">
        <v>0</v>
      </c>
      <c r="I4803" s="10">
        <v>0</v>
      </c>
      <c r="J4803" s="10">
        <v>0</v>
      </c>
      <c r="K4803" s="10">
        <v>0</v>
      </c>
      <c r="L4803" s="10">
        <v>0</v>
      </c>
      <c r="M4803" s="10">
        <v>0</v>
      </c>
    </row>
    <row r="4804" spans="1:13" x14ac:dyDescent="0.35">
      <c r="A4804" s="10" t="str">
        <f t="shared" ref="A4804:A4832" si="159">$B$3423&amp;$C$4803&amp;D4804</f>
        <v>CONSUMO PER CAPITA (kg ó litros por individuo)Otra Variedad ColaBCN AM</v>
      </c>
      <c r="B4804" s="10">
        <v>0</v>
      </c>
      <c r="C4804" s="10">
        <v>0</v>
      </c>
      <c r="D4804" s="10" t="s">
        <v>1</v>
      </c>
      <c r="E4804" s="84" t="s">
        <v>213</v>
      </c>
      <c r="F4804" s="84" t="s">
        <v>213</v>
      </c>
      <c r="G4804" s="84" t="s">
        <v>213</v>
      </c>
      <c r="H4804" s="10">
        <v>0</v>
      </c>
      <c r="I4804" s="10">
        <v>0</v>
      </c>
      <c r="J4804" s="10">
        <v>0</v>
      </c>
      <c r="K4804" s="10">
        <v>0</v>
      </c>
      <c r="L4804" s="10">
        <v>0</v>
      </c>
      <c r="M4804" s="10">
        <v>0</v>
      </c>
    </row>
    <row r="4805" spans="1:13" x14ac:dyDescent="0.35">
      <c r="A4805" s="10" t="str">
        <f t="shared" si="159"/>
        <v>CONSUMO PER CAPITA (kg ó litros por individuo)Otra Variedad ColaREST.CAT ARAGON</v>
      </c>
      <c r="B4805" s="10">
        <v>0</v>
      </c>
      <c r="C4805" s="10">
        <v>0</v>
      </c>
      <c r="D4805" s="10" t="s">
        <v>2</v>
      </c>
      <c r="E4805" s="84" t="s">
        <v>213</v>
      </c>
      <c r="F4805" s="84" t="s">
        <v>213</v>
      </c>
      <c r="G4805" s="84" t="s">
        <v>213</v>
      </c>
      <c r="H4805" s="10">
        <v>0</v>
      </c>
      <c r="I4805" s="10">
        <v>0</v>
      </c>
      <c r="J4805" s="10">
        <v>0</v>
      </c>
      <c r="K4805" s="10">
        <v>0</v>
      </c>
      <c r="L4805" s="10">
        <v>0</v>
      </c>
      <c r="M4805" s="10">
        <v>0</v>
      </c>
    </row>
    <row r="4806" spans="1:13" x14ac:dyDescent="0.35">
      <c r="A4806" s="10" t="str">
        <f t="shared" si="159"/>
        <v>CONSUMO PER CAPITA (kg ó litros por individuo)Otra Variedad ColaLEVANTE</v>
      </c>
      <c r="B4806" s="10">
        <v>0</v>
      </c>
      <c r="C4806" s="10">
        <v>0</v>
      </c>
      <c r="D4806" s="10" t="s">
        <v>3</v>
      </c>
      <c r="E4806" s="84" t="s">
        <v>213</v>
      </c>
      <c r="F4806" s="84" t="s">
        <v>213</v>
      </c>
      <c r="G4806" s="84" t="s">
        <v>213</v>
      </c>
      <c r="H4806" s="10">
        <v>0</v>
      </c>
      <c r="I4806" s="10">
        <v>0</v>
      </c>
      <c r="J4806" s="10">
        <v>0</v>
      </c>
      <c r="K4806" s="10">
        <v>0</v>
      </c>
      <c r="L4806" s="10">
        <v>0</v>
      </c>
      <c r="M4806" s="10">
        <v>0</v>
      </c>
    </row>
    <row r="4807" spans="1:13" x14ac:dyDescent="0.35">
      <c r="A4807" s="10" t="str">
        <f t="shared" si="159"/>
        <v>CONSUMO PER CAPITA (kg ó litros por individuo)Otra Variedad ColaANDALUCIA</v>
      </c>
      <c r="B4807" s="10">
        <v>0</v>
      </c>
      <c r="C4807" s="10">
        <v>0</v>
      </c>
      <c r="D4807" s="10" t="s">
        <v>4</v>
      </c>
      <c r="E4807" s="84" t="s">
        <v>213</v>
      </c>
      <c r="F4807" s="84" t="s">
        <v>213</v>
      </c>
      <c r="G4807" s="84" t="s">
        <v>213</v>
      </c>
      <c r="H4807" s="10">
        <v>0</v>
      </c>
      <c r="I4807" s="10">
        <v>0</v>
      </c>
      <c r="J4807" s="10">
        <v>0</v>
      </c>
      <c r="K4807" s="10">
        <v>0</v>
      </c>
      <c r="L4807" s="10">
        <v>0</v>
      </c>
      <c r="M4807" s="10">
        <v>0</v>
      </c>
    </row>
    <row r="4808" spans="1:13" x14ac:dyDescent="0.35">
      <c r="A4808" s="10" t="str">
        <f t="shared" si="159"/>
        <v>CONSUMO PER CAPITA (kg ó litros por individuo)Otra Variedad ColaMDD AM</v>
      </c>
      <c r="B4808" s="10">
        <v>0</v>
      </c>
      <c r="C4808" s="10">
        <v>0</v>
      </c>
      <c r="D4808" s="10" t="s">
        <v>5</v>
      </c>
      <c r="E4808" s="84" t="s">
        <v>213</v>
      </c>
      <c r="F4808" s="84" t="s">
        <v>213</v>
      </c>
      <c r="G4808" s="84" t="s">
        <v>213</v>
      </c>
      <c r="H4808" s="10">
        <v>0</v>
      </c>
      <c r="I4808" s="10">
        <v>0</v>
      </c>
      <c r="J4808" s="10">
        <v>0</v>
      </c>
      <c r="K4808" s="10">
        <v>0</v>
      </c>
      <c r="L4808" s="10">
        <v>0</v>
      </c>
      <c r="M4808" s="10">
        <v>0</v>
      </c>
    </row>
    <row r="4809" spans="1:13" x14ac:dyDescent="0.35">
      <c r="A4809" s="10" t="str">
        <f t="shared" si="159"/>
        <v>CONSUMO PER CAPITA (kg ó litros por individuo)Otra Variedad ColaRTO CENTRO</v>
      </c>
      <c r="B4809" s="10">
        <v>0</v>
      </c>
      <c r="C4809" s="10">
        <v>0</v>
      </c>
      <c r="D4809" s="10" t="s">
        <v>6</v>
      </c>
      <c r="E4809" s="84" t="s">
        <v>213</v>
      </c>
      <c r="F4809" s="84" t="s">
        <v>213</v>
      </c>
      <c r="G4809" s="84" t="s">
        <v>213</v>
      </c>
      <c r="H4809" s="10">
        <v>0</v>
      </c>
      <c r="I4809" s="10">
        <v>0</v>
      </c>
      <c r="J4809" s="10">
        <v>0</v>
      </c>
      <c r="K4809" s="10">
        <v>0</v>
      </c>
      <c r="L4809" s="10">
        <v>0</v>
      </c>
      <c r="M4809" s="10">
        <v>0</v>
      </c>
    </row>
    <row r="4810" spans="1:13" x14ac:dyDescent="0.35">
      <c r="A4810" s="10" t="str">
        <f t="shared" si="159"/>
        <v>CONSUMO PER CAPITA (kg ó litros por individuo)Otra Variedad ColaNORTE-CENTRO</v>
      </c>
      <c r="B4810" s="10">
        <v>0</v>
      </c>
      <c r="C4810" s="10">
        <v>0</v>
      </c>
      <c r="D4810" s="10" t="s">
        <v>7</v>
      </c>
      <c r="E4810" s="84" t="s">
        <v>213</v>
      </c>
      <c r="F4810" s="84" t="s">
        <v>213</v>
      </c>
      <c r="G4810" s="84" t="s">
        <v>213</v>
      </c>
      <c r="H4810" s="10">
        <v>0</v>
      </c>
      <c r="I4810" s="10">
        <v>0</v>
      </c>
      <c r="J4810" s="10">
        <v>0</v>
      </c>
      <c r="K4810" s="10">
        <v>0</v>
      </c>
      <c r="L4810" s="10">
        <v>0</v>
      </c>
      <c r="M4810" s="10">
        <v>0</v>
      </c>
    </row>
    <row r="4811" spans="1:13" x14ac:dyDescent="0.35">
      <c r="A4811" s="10" t="str">
        <f t="shared" si="159"/>
        <v>CONSUMO PER CAPITA (kg ó litros por individuo)Otra Variedad ColaNOROESTE</v>
      </c>
      <c r="B4811" s="10">
        <v>0</v>
      </c>
      <c r="C4811" s="10">
        <v>0</v>
      </c>
      <c r="D4811" s="10" t="s">
        <v>8</v>
      </c>
      <c r="E4811" s="84" t="s">
        <v>213</v>
      </c>
      <c r="F4811" s="84" t="s">
        <v>213</v>
      </c>
      <c r="G4811" s="84" t="s">
        <v>213</v>
      </c>
      <c r="H4811" s="10">
        <v>0</v>
      </c>
      <c r="I4811" s="10">
        <v>0</v>
      </c>
      <c r="J4811" s="10">
        <v>0</v>
      </c>
      <c r="K4811" s="10">
        <v>0</v>
      </c>
      <c r="L4811" s="10">
        <v>0</v>
      </c>
      <c r="M4811" s="10">
        <v>0</v>
      </c>
    </row>
    <row r="4812" spans="1:13" x14ac:dyDescent="0.35">
      <c r="A4812" s="10" t="str">
        <f t="shared" si="159"/>
        <v>CONSUMO PER CAPITA (kg ó litros por individuo)Otra Variedad Cola&lt;2MIL</v>
      </c>
      <c r="B4812" s="10">
        <v>0</v>
      </c>
      <c r="C4812" s="10">
        <v>0</v>
      </c>
      <c r="D4812" s="10" t="s">
        <v>9</v>
      </c>
      <c r="E4812" s="84" t="s">
        <v>213</v>
      </c>
      <c r="F4812" s="84" t="s">
        <v>213</v>
      </c>
      <c r="G4812" s="84" t="s">
        <v>213</v>
      </c>
      <c r="H4812" s="10">
        <v>0</v>
      </c>
      <c r="I4812" s="10">
        <v>0</v>
      </c>
      <c r="J4812" s="10">
        <v>0</v>
      </c>
      <c r="K4812" s="10">
        <v>0</v>
      </c>
      <c r="L4812" s="10">
        <v>0</v>
      </c>
      <c r="M4812" s="10">
        <v>0</v>
      </c>
    </row>
    <row r="4813" spans="1:13" x14ac:dyDescent="0.35">
      <c r="A4813" s="10" t="str">
        <f t="shared" si="159"/>
        <v>CONSUMO PER CAPITA (kg ó litros por individuo)Otra Variedad Cola2-5MIL</v>
      </c>
      <c r="B4813" s="10">
        <v>0</v>
      </c>
      <c r="C4813" s="10">
        <v>0</v>
      </c>
      <c r="D4813" s="10" t="s">
        <v>10</v>
      </c>
      <c r="E4813" s="84" t="s">
        <v>213</v>
      </c>
      <c r="F4813" s="84" t="s">
        <v>213</v>
      </c>
      <c r="G4813" s="84" t="s">
        <v>213</v>
      </c>
      <c r="H4813" s="10">
        <v>0</v>
      </c>
      <c r="I4813" s="10">
        <v>0</v>
      </c>
      <c r="J4813" s="10">
        <v>0</v>
      </c>
      <c r="K4813" s="10">
        <v>0</v>
      </c>
      <c r="L4813" s="10">
        <v>0</v>
      </c>
      <c r="M4813" s="10">
        <v>0</v>
      </c>
    </row>
    <row r="4814" spans="1:13" x14ac:dyDescent="0.35">
      <c r="A4814" s="10" t="str">
        <f t="shared" si="159"/>
        <v>CONSUMO PER CAPITA (kg ó litros por individuo)Otra Variedad Cola5-10MIL</v>
      </c>
      <c r="B4814" s="10">
        <v>0</v>
      </c>
      <c r="C4814" s="10">
        <v>0</v>
      </c>
      <c r="D4814" s="10" t="s">
        <v>11</v>
      </c>
      <c r="E4814" s="84" t="s">
        <v>213</v>
      </c>
      <c r="F4814" s="84" t="s">
        <v>213</v>
      </c>
      <c r="G4814" s="84" t="s">
        <v>213</v>
      </c>
      <c r="H4814" s="10">
        <v>0</v>
      </c>
      <c r="I4814" s="10">
        <v>0</v>
      </c>
      <c r="J4814" s="10">
        <v>0</v>
      </c>
      <c r="K4814" s="10">
        <v>0</v>
      </c>
      <c r="L4814" s="10">
        <v>0</v>
      </c>
      <c r="M4814" s="10">
        <v>0</v>
      </c>
    </row>
    <row r="4815" spans="1:13" x14ac:dyDescent="0.35">
      <c r="A4815" s="10" t="str">
        <f t="shared" si="159"/>
        <v>CONSUMO PER CAPITA (kg ó litros por individuo)Otra Variedad Cola10-30MIL</v>
      </c>
      <c r="B4815" s="10">
        <v>0</v>
      </c>
      <c r="C4815" s="10">
        <v>0</v>
      </c>
      <c r="D4815" s="10" t="s">
        <v>12</v>
      </c>
      <c r="E4815" s="84" t="s">
        <v>213</v>
      </c>
      <c r="F4815" s="84" t="s">
        <v>213</v>
      </c>
      <c r="G4815" s="84" t="s">
        <v>213</v>
      </c>
      <c r="H4815" s="10">
        <v>0</v>
      </c>
      <c r="I4815" s="10">
        <v>0</v>
      </c>
      <c r="J4815" s="10">
        <v>0</v>
      </c>
      <c r="K4815" s="10">
        <v>0</v>
      </c>
      <c r="L4815" s="10">
        <v>0</v>
      </c>
      <c r="M4815" s="10">
        <v>0</v>
      </c>
    </row>
    <row r="4816" spans="1:13" x14ac:dyDescent="0.35">
      <c r="A4816" s="10" t="str">
        <f t="shared" si="159"/>
        <v>CONSUMO PER CAPITA (kg ó litros por individuo)Otra Variedad Cola30-100MIL</v>
      </c>
      <c r="B4816" s="10">
        <v>0</v>
      </c>
      <c r="C4816" s="10">
        <v>0</v>
      </c>
      <c r="D4816" s="10" t="s">
        <v>13</v>
      </c>
      <c r="E4816" s="84" t="s">
        <v>213</v>
      </c>
      <c r="F4816" s="84" t="s">
        <v>213</v>
      </c>
      <c r="G4816" s="84" t="s">
        <v>213</v>
      </c>
      <c r="H4816" s="10">
        <v>0</v>
      </c>
      <c r="I4816" s="10">
        <v>0</v>
      </c>
      <c r="J4816" s="10">
        <v>0</v>
      </c>
      <c r="K4816" s="10">
        <v>0</v>
      </c>
      <c r="L4816" s="10">
        <v>0</v>
      </c>
      <c r="M4816" s="10">
        <v>0</v>
      </c>
    </row>
    <row r="4817" spans="1:13" x14ac:dyDescent="0.35">
      <c r="A4817" s="10" t="str">
        <f t="shared" si="159"/>
        <v>CONSUMO PER CAPITA (kg ó litros por individuo)Otra Variedad Cola100-200MIL</v>
      </c>
      <c r="B4817" s="10">
        <v>0</v>
      </c>
      <c r="C4817" s="10">
        <v>0</v>
      </c>
      <c r="D4817" s="10" t="s">
        <v>14</v>
      </c>
      <c r="E4817" s="84" t="s">
        <v>213</v>
      </c>
      <c r="F4817" s="84" t="s">
        <v>213</v>
      </c>
      <c r="G4817" s="84" t="s">
        <v>213</v>
      </c>
      <c r="H4817" s="10">
        <v>0</v>
      </c>
      <c r="I4817" s="10">
        <v>0</v>
      </c>
      <c r="J4817" s="10">
        <v>0</v>
      </c>
      <c r="K4817" s="10">
        <v>0</v>
      </c>
      <c r="L4817" s="10">
        <v>0</v>
      </c>
      <c r="M4817" s="10">
        <v>0</v>
      </c>
    </row>
    <row r="4818" spans="1:13" x14ac:dyDescent="0.35">
      <c r="A4818" s="10" t="str">
        <f t="shared" si="159"/>
        <v>CONSUMO PER CAPITA (kg ó litros por individuo)Otra Variedad Cola200-500MIL</v>
      </c>
      <c r="B4818" s="10">
        <v>0</v>
      </c>
      <c r="C4818" s="10">
        <v>0</v>
      </c>
      <c r="D4818" s="10" t="s">
        <v>15</v>
      </c>
      <c r="E4818" s="84" t="s">
        <v>213</v>
      </c>
      <c r="F4818" s="84" t="s">
        <v>213</v>
      </c>
      <c r="G4818" s="84" t="s">
        <v>213</v>
      </c>
      <c r="H4818" s="10">
        <v>0</v>
      </c>
      <c r="I4818" s="10">
        <v>0</v>
      </c>
      <c r="J4818" s="10">
        <v>0</v>
      </c>
      <c r="K4818" s="10">
        <v>0</v>
      </c>
      <c r="L4818" s="10">
        <v>0</v>
      </c>
      <c r="M4818" s="10">
        <v>0</v>
      </c>
    </row>
    <row r="4819" spans="1:13" x14ac:dyDescent="0.35">
      <c r="A4819" s="10" t="str">
        <f t="shared" si="159"/>
        <v>CONSUMO PER CAPITA (kg ó litros por individuo)Otra Variedad Cola&gt;500MIL</v>
      </c>
      <c r="B4819" s="10">
        <v>0</v>
      </c>
      <c r="C4819" s="10">
        <v>0</v>
      </c>
      <c r="D4819" s="10" t="s">
        <v>16</v>
      </c>
      <c r="E4819" s="84" t="s">
        <v>213</v>
      </c>
      <c r="F4819" s="84" t="s">
        <v>213</v>
      </c>
      <c r="G4819" s="84" t="s">
        <v>213</v>
      </c>
      <c r="H4819" s="10">
        <v>0</v>
      </c>
      <c r="I4819" s="10">
        <v>0</v>
      </c>
      <c r="J4819" s="10">
        <v>0</v>
      </c>
      <c r="K4819" s="10">
        <v>0</v>
      </c>
      <c r="L4819" s="10">
        <v>0</v>
      </c>
      <c r="M4819" s="10">
        <v>0</v>
      </c>
    </row>
    <row r="4820" spans="1:13" x14ac:dyDescent="0.35">
      <c r="A4820" s="10" t="str">
        <f t="shared" si="159"/>
        <v>CONSUMO PER CAPITA (kg ó litros por individuo)Otra Variedad ColaDE 15 A 19 AÑOS</v>
      </c>
      <c r="B4820" s="10">
        <v>0</v>
      </c>
      <c r="C4820" s="10">
        <v>0</v>
      </c>
      <c r="D4820" s="10" t="s">
        <v>35</v>
      </c>
      <c r="E4820" s="84" t="s">
        <v>213</v>
      </c>
      <c r="F4820" s="84" t="s">
        <v>213</v>
      </c>
      <c r="G4820" s="84" t="s">
        <v>213</v>
      </c>
      <c r="H4820" s="10">
        <v>0</v>
      </c>
      <c r="I4820" s="10">
        <v>0</v>
      </c>
      <c r="J4820" s="10">
        <v>0</v>
      </c>
      <c r="K4820" s="10">
        <v>0</v>
      </c>
      <c r="L4820" s="10">
        <v>0</v>
      </c>
      <c r="M4820" s="10">
        <v>0</v>
      </c>
    </row>
    <row r="4821" spans="1:13" x14ac:dyDescent="0.35">
      <c r="A4821" s="10" t="str">
        <f t="shared" si="159"/>
        <v>CONSUMO PER CAPITA (kg ó litros por individuo)Otra Variedad ColaDE 20 A 24 AÑOS</v>
      </c>
      <c r="B4821" s="10">
        <v>0</v>
      </c>
      <c r="C4821" s="10">
        <v>0</v>
      </c>
      <c r="D4821" s="10" t="s">
        <v>36</v>
      </c>
      <c r="E4821" s="84" t="s">
        <v>213</v>
      </c>
      <c r="F4821" s="84" t="s">
        <v>213</v>
      </c>
      <c r="G4821" s="84" t="s">
        <v>213</v>
      </c>
      <c r="H4821" s="10">
        <v>0</v>
      </c>
      <c r="I4821" s="10">
        <v>0</v>
      </c>
      <c r="J4821" s="10">
        <v>0</v>
      </c>
      <c r="K4821" s="10">
        <v>0</v>
      </c>
      <c r="L4821" s="10">
        <v>0</v>
      </c>
      <c r="M4821" s="10">
        <v>0</v>
      </c>
    </row>
    <row r="4822" spans="1:13" x14ac:dyDescent="0.35">
      <c r="A4822" s="10" t="str">
        <f t="shared" si="159"/>
        <v>CONSUMO PER CAPITA (kg ó litros por individuo)Otra Variedad ColaDE 25 A 34 AÑOS</v>
      </c>
      <c r="B4822" s="10">
        <v>0</v>
      </c>
      <c r="C4822" s="10">
        <v>0</v>
      </c>
      <c r="D4822" s="10" t="s">
        <v>37</v>
      </c>
      <c r="E4822" s="84" t="s">
        <v>213</v>
      </c>
      <c r="F4822" s="84" t="s">
        <v>213</v>
      </c>
      <c r="G4822" s="84" t="s">
        <v>213</v>
      </c>
      <c r="H4822" s="10">
        <v>0</v>
      </c>
      <c r="I4822" s="10">
        <v>0</v>
      </c>
      <c r="J4822" s="10">
        <v>0</v>
      </c>
      <c r="K4822" s="10">
        <v>0</v>
      </c>
      <c r="L4822" s="10">
        <v>0</v>
      </c>
      <c r="M4822" s="10">
        <v>0</v>
      </c>
    </row>
    <row r="4823" spans="1:13" x14ac:dyDescent="0.35">
      <c r="A4823" s="10" t="str">
        <f t="shared" si="159"/>
        <v>CONSUMO PER CAPITA (kg ó litros por individuo)Otra Variedad ColaDE 35 A 49 AÑOS</v>
      </c>
      <c r="B4823" s="10">
        <v>0</v>
      </c>
      <c r="C4823" s="10">
        <v>0</v>
      </c>
      <c r="D4823" s="10" t="s">
        <v>38</v>
      </c>
      <c r="E4823" s="84" t="s">
        <v>213</v>
      </c>
      <c r="F4823" s="84" t="s">
        <v>213</v>
      </c>
      <c r="G4823" s="84" t="s">
        <v>213</v>
      </c>
      <c r="H4823" s="10">
        <v>0</v>
      </c>
      <c r="I4823" s="10">
        <v>0</v>
      </c>
      <c r="J4823" s="10">
        <v>0</v>
      </c>
      <c r="K4823" s="10">
        <v>0</v>
      </c>
      <c r="L4823" s="10">
        <v>0</v>
      </c>
      <c r="M4823" s="10">
        <v>0</v>
      </c>
    </row>
    <row r="4824" spans="1:13" x14ac:dyDescent="0.35">
      <c r="A4824" s="10" t="str">
        <f t="shared" si="159"/>
        <v>CONSUMO PER CAPITA (kg ó litros por individuo)Otra Variedad ColaDE 50 A 59 AÑOS</v>
      </c>
      <c r="B4824" s="10">
        <v>0</v>
      </c>
      <c r="C4824" s="10">
        <v>0</v>
      </c>
      <c r="D4824" s="10" t="s">
        <v>39</v>
      </c>
      <c r="E4824" s="84" t="s">
        <v>213</v>
      </c>
      <c r="F4824" s="84" t="s">
        <v>213</v>
      </c>
      <c r="G4824" s="84" t="s">
        <v>213</v>
      </c>
      <c r="H4824" s="10">
        <v>0</v>
      </c>
      <c r="I4824" s="10">
        <v>0</v>
      </c>
      <c r="J4824" s="10">
        <v>0</v>
      </c>
      <c r="K4824" s="10">
        <v>0</v>
      </c>
      <c r="L4824" s="10">
        <v>0</v>
      </c>
      <c r="M4824" s="10">
        <v>0</v>
      </c>
    </row>
    <row r="4825" spans="1:13" x14ac:dyDescent="0.35">
      <c r="A4825" s="10" t="str">
        <f t="shared" si="159"/>
        <v>CONSUMO PER CAPITA (kg ó litros por individuo)Otra Variedad ColaDE 60 A 75 AÑOS</v>
      </c>
      <c r="B4825" s="10">
        <v>0</v>
      </c>
      <c r="C4825" s="10">
        <v>0</v>
      </c>
      <c r="D4825" s="10" t="s">
        <v>40</v>
      </c>
      <c r="E4825" s="84" t="s">
        <v>213</v>
      </c>
      <c r="F4825" s="84" t="s">
        <v>213</v>
      </c>
      <c r="G4825" s="84" t="s">
        <v>213</v>
      </c>
      <c r="H4825" s="10">
        <v>0</v>
      </c>
      <c r="I4825" s="10">
        <v>0</v>
      </c>
      <c r="J4825" s="10">
        <v>0</v>
      </c>
      <c r="K4825" s="10">
        <v>0</v>
      </c>
      <c r="L4825" s="10">
        <v>0</v>
      </c>
      <c r="M4825" s="10">
        <v>0</v>
      </c>
    </row>
    <row r="4826" spans="1:13" x14ac:dyDescent="0.35">
      <c r="A4826" s="10" t="str">
        <f t="shared" si="159"/>
        <v>CONSUMO PER CAPITA (kg ó litros por individuo)Otra Variedad ColaNIVEL ALTO</v>
      </c>
      <c r="B4826" s="10">
        <v>0</v>
      </c>
      <c r="C4826" s="10">
        <v>0</v>
      </c>
      <c r="D4826" s="10" t="s">
        <v>203</v>
      </c>
      <c r="E4826" s="84" t="s">
        <v>213</v>
      </c>
      <c r="F4826" s="84" t="s">
        <v>213</v>
      </c>
      <c r="G4826" s="84" t="s">
        <v>213</v>
      </c>
      <c r="H4826" s="10">
        <v>0</v>
      </c>
      <c r="I4826" s="10">
        <v>0</v>
      </c>
      <c r="J4826" s="10">
        <v>0</v>
      </c>
      <c r="K4826" s="10">
        <v>0</v>
      </c>
      <c r="L4826" s="10">
        <v>0</v>
      </c>
      <c r="M4826" s="10">
        <v>0</v>
      </c>
    </row>
    <row r="4827" spans="1:13" x14ac:dyDescent="0.35">
      <c r="A4827" s="10" t="str">
        <f t="shared" si="159"/>
        <v>CONSUMO PER CAPITA (kg ó litros por individuo)Otra Variedad ColaNIVEL MEDIO ALTO</v>
      </c>
      <c r="B4827" s="10">
        <v>0</v>
      </c>
      <c r="C4827" s="10">
        <v>0</v>
      </c>
      <c r="D4827" s="10" t="s">
        <v>204</v>
      </c>
      <c r="E4827" s="84" t="s">
        <v>213</v>
      </c>
      <c r="F4827" s="84" t="s">
        <v>213</v>
      </c>
      <c r="G4827" s="84" t="s">
        <v>213</v>
      </c>
      <c r="H4827" s="10">
        <v>0</v>
      </c>
      <c r="I4827" s="10">
        <v>0</v>
      </c>
      <c r="J4827" s="10">
        <v>0</v>
      </c>
      <c r="K4827" s="10">
        <v>0</v>
      </c>
      <c r="L4827" s="10">
        <v>0</v>
      </c>
      <c r="M4827" s="10">
        <v>0</v>
      </c>
    </row>
    <row r="4828" spans="1:13" x14ac:dyDescent="0.35">
      <c r="A4828" s="10" t="str">
        <f t="shared" si="159"/>
        <v>CONSUMO PER CAPITA (kg ó litros por individuo)Otra Variedad ColaNIVEL MEDIO</v>
      </c>
      <c r="B4828" s="10">
        <v>0</v>
      </c>
      <c r="C4828" s="10">
        <v>0</v>
      </c>
      <c r="D4828" s="10" t="s">
        <v>205</v>
      </c>
      <c r="E4828" s="84" t="s">
        <v>213</v>
      </c>
      <c r="F4828" s="84" t="s">
        <v>213</v>
      </c>
      <c r="G4828" s="84" t="s">
        <v>213</v>
      </c>
      <c r="H4828" s="10">
        <v>0</v>
      </c>
      <c r="I4828" s="10">
        <v>0</v>
      </c>
      <c r="J4828" s="10">
        <v>0</v>
      </c>
      <c r="K4828" s="10">
        <v>0</v>
      </c>
      <c r="L4828" s="10">
        <v>0</v>
      </c>
      <c r="M4828" s="10">
        <v>0</v>
      </c>
    </row>
    <row r="4829" spans="1:13" x14ac:dyDescent="0.35">
      <c r="A4829" s="10" t="str">
        <f t="shared" si="159"/>
        <v>CONSUMO PER CAPITA (kg ó litros por individuo)Otra Variedad ColaNIVEL MEDIO BAJO</v>
      </c>
      <c r="B4829" s="10">
        <v>0</v>
      </c>
      <c r="C4829" s="10">
        <v>0</v>
      </c>
      <c r="D4829" s="10" t="s">
        <v>206</v>
      </c>
      <c r="E4829" s="84" t="s">
        <v>213</v>
      </c>
      <c r="F4829" s="84" t="s">
        <v>213</v>
      </c>
      <c r="G4829" s="84" t="s">
        <v>213</v>
      </c>
      <c r="H4829" s="10">
        <v>0</v>
      </c>
      <c r="I4829" s="10">
        <v>0</v>
      </c>
      <c r="J4829" s="10">
        <v>0</v>
      </c>
      <c r="K4829" s="10">
        <v>0</v>
      </c>
      <c r="L4829" s="10">
        <v>0</v>
      </c>
      <c r="M4829" s="10">
        <v>0</v>
      </c>
    </row>
    <row r="4830" spans="1:13" x14ac:dyDescent="0.35">
      <c r="A4830" s="10" t="str">
        <f t="shared" si="159"/>
        <v>CONSUMO PER CAPITA (kg ó litros por individuo)Otra Variedad ColaNIVEL BAJO</v>
      </c>
      <c r="B4830" s="10">
        <v>0</v>
      </c>
      <c r="C4830" s="10">
        <v>0</v>
      </c>
      <c r="D4830" s="10" t="s">
        <v>207</v>
      </c>
      <c r="E4830" s="84" t="s">
        <v>213</v>
      </c>
      <c r="F4830" s="84" t="s">
        <v>213</v>
      </c>
      <c r="G4830" s="84" t="s">
        <v>213</v>
      </c>
      <c r="H4830" s="10">
        <v>0</v>
      </c>
      <c r="I4830" s="10">
        <v>0</v>
      </c>
      <c r="J4830" s="10">
        <v>0</v>
      </c>
      <c r="K4830" s="10">
        <v>0</v>
      </c>
      <c r="L4830" s="10">
        <v>0</v>
      </c>
      <c r="M4830" s="10">
        <v>0</v>
      </c>
    </row>
    <row r="4831" spans="1:13" x14ac:dyDescent="0.35">
      <c r="A4831" s="10" t="str">
        <f t="shared" si="159"/>
        <v>CONSUMO PER CAPITA (kg ó litros por individuo)Otra Variedad ColaHOMBRE</v>
      </c>
      <c r="B4831" s="10">
        <v>0</v>
      </c>
      <c r="C4831" s="10">
        <v>0</v>
      </c>
      <c r="D4831" s="10" t="s">
        <v>17</v>
      </c>
      <c r="E4831" s="84" t="s">
        <v>213</v>
      </c>
      <c r="F4831" s="84" t="s">
        <v>213</v>
      </c>
      <c r="G4831" s="84" t="s">
        <v>213</v>
      </c>
      <c r="H4831" s="10">
        <v>0</v>
      </c>
      <c r="I4831" s="10">
        <v>0</v>
      </c>
      <c r="J4831" s="10">
        <v>0</v>
      </c>
      <c r="K4831" s="10">
        <v>0</v>
      </c>
      <c r="L4831" s="10">
        <v>0</v>
      </c>
      <c r="M4831" s="10">
        <v>0</v>
      </c>
    </row>
    <row r="4832" spans="1:13" x14ac:dyDescent="0.35">
      <c r="A4832" s="10" t="str">
        <f t="shared" si="159"/>
        <v>CONSUMO PER CAPITA (kg ó litros por individuo)Otra Variedad ColaMUJER</v>
      </c>
      <c r="B4832" s="10">
        <v>0</v>
      </c>
      <c r="C4832" s="10">
        <v>0</v>
      </c>
      <c r="D4832" s="10" t="s">
        <v>18</v>
      </c>
      <c r="E4832" s="84" t="s">
        <v>213</v>
      </c>
      <c r="F4832" s="84" t="s">
        <v>213</v>
      </c>
      <c r="G4832" s="84" t="s">
        <v>213</v>
      </c>
      <c r="H4832" s="10">
        <v>0</v>
      </c>
      <c r="I4832" s="10">
        <v>0</v>
      </c>
      <c r="J4832" s="10">
        <v>0</v>
      </c>
      <c r="K4832" s="10">
        <v>0</v>
      </c>
      <c r="L4832" s="10">
        <v>0</v>
      </c>
      <c r="M4832" s="10">
        <v>0</v>
      </c>
    </row>
    <row r="4833" spans="1:13" x14ac:dyDescent="0.35">
      <c r="A4833" s="10" t="str">
        <f>$B$3423&amp;$C$4833&amp;D4833</f>
        <v>CONSUMO PER CAPITA (kg ó litros por individuo)Con CafeinaT.ESPAÑA</v>
      </c>
      <c r="B4833" s="10">
        <v>0</v>
      </c>
      <c r="C4833" s="10" t="s">
        <v>156</v>
      </c>
      <c r="D4833" s="10" t="s">
        <v>32</v>
      </c>
      <c r="E4833" s="84">
        <v>5.4762402362103835</v>
      </c>
      <c r="F4833" s="84">
        <v>5.23947850001126</v>
      </c>
      <c r="G4833" s="84">
        <v>5.1527150737921303</v>
      </c>
      <c r="H4833" s="10">
        <v>0</v>
      </c>
      <c r="I4833" s="10">
        <v>0</v>
      </c>
      <c r="J4833" s="10">
        <v>0</v>
      </c>
      <c r="K4833" s="10">
        <v>0</v>
      </c>
      <c r="L4833" s="10">
        <v>0</v>
      </c>
      <c r="M4833" s="10">
        <v>0</v>
      </c>
    </row>
    <row r="4834" spans="1:13" x14ac:dyDescent="0.35">
      <c r="A4834" s="10" t="str">
        <f t="shared" ref="A4834:A4862" si="160">$B$3423&amp;$C$4833&amp;D4834</f>
        <v>CONSUMO PER CAPITA (kg ó litros por individuo)Con CafeinaBCN AM</v>
      </c>
      <c r="B4834" s="10">
        <v>0</v>
      </c>
      <c r="C4834" s="10">
        <v>0</v>
      </c>
      <c r="D4834" s="10" t="s">
        <v>1</v>
      </c>
      <c r="E4834" s="84">
        <v>5.843245003396345</v>
      </c>
      <c r="F4834" s="84">
        <v>5.9517654169395744</v>
      </c>
      <c r="G4834" s="84">
        <v>5.4387393737877057</v>
      </c>
      <c r="H4834" s="10">
        <v>0</v>
      </c>
      <c r="I4834" s="10">
        <v>0</v>
      </c>
      <c r="J4834" s="10">
        <v>0</v>
      </c>
      <c r="K4834" s="10">
        <v>0</v>
      </c>
      <c r="L4834" s="10">
        <v>0</v>
      </c>
      <c r="M4834" s="10">
        <v>0</v>
      </c>
    </row>
    <row r="4835" spans="1:13" x14ac:dyDescent="0.35">
      <c r="A4835" s="10" t="str">
        <f t="shared" si="160"/>
        <v>CONSUMO PER CAPITA (kg ó litros por individuo)Con CafeinaREST.CAT ARAGON</v>
      </c>
      <c r="B4835" s="10">
        <v>0</v>
      </c>
      <c r="C4835" s="10">
        <v>0</v>
      </c>
      <c r="D4835" s="10" t="s">
        <v>2</v>
      </c>
      <c r="E4835" s="84">
        <v>4.7464855892303834</v>
      </c>
      <c r="F4835" s="84">
        <v>5.3884328939424844</v>
      </c>
      <c r="G4835" s="84">
        <v>5.9903554223953881</v>
      </c>
      <c r="H4835" s="10">
        <v>0</v>
      </c>
      <c r="I4835" s="10">
        <v>0</v>
      </c>
      <c r="J4835" s="10">
        <v>0</v>
      </c>
      <c r="K4835" s="10">
        <v>0</v>
      </c>
      <c r="L4835" s="10">
        <v>0</v>
      </c>
      <c r="M4835" s="10">
        <v>0</v>
      </c>
    </row>
    <row r="4836" spans="1:13" x14ac:dyDescent="0.35">
      <c r="A4836" s="10" t="str">
        <f t="shared" si="160"/>
        <v>CONSUMO PER CAPITA (kg ó litros por individuo)Con CafeinaLEVANTE</v>
      </c>
      <c r="B4836" s="10">
        <v>0</v>
      </c>
      <c r="C4836" s="10">
        <v>0</v>
      </c>
      <c r="D4836" s="10" t="s">
        <v>3</v>
      </c>
      <c r="E4836" s="84">
        <v>5.8169850109308108</v>
      </c>
      <c r="F4836" s="84">
        <v>5.6160748908401654</v>
      </c>
      <c r="G4836" s="84">
        <v>5.5230997524564236</v>
      </c>
      <c r="H4836" s="10">
        <v>0</v>
      </c>
      <c r="I4836" s="10">
        <v>0</v>
      </c>
      <c r="J4836" s="10">
        <v>0</v>
      </c>
      <c r="K4836" s="10">
        <v>0</v>
      </c>
      <c r="L4836" s="10">
        <v>0</v>
      </c>
      <c r="M4836" s="10">
        <v>0</v>
      </c>
    </row>
    <row r="4837" spans="1:13" x14ac:dyDescent="0.35">
      <c r="A4837" s="10" t="str">
        <f t="shared" si="160"/>
        <v>CONSUMO PER CAPITA (kg ó litros por individuo)Con CafeinaANDALUCIA</v>
      </c>
      <c r="B4837" s="10">
        <v>0</v>
      </c>
      <c r="C4837" s="10">
        <v>0</v>
      </c>
      <c r="D4837" s="10" t="s">
        <v>4</v>
      </c>
      <c r="E4837" s="84">
        <v>5.5904296300219567</v>
      </c>
      <c r="F4837" s="84">
        <v>5.4832759296341456</v>
      </c>
      <c r="G4837" s="84">
        <v>4.9535040671894315</v>
      </c>
      <c r="H4837" s="10">
        <v>0</v>
      </c>
      <c r="I4837" s="10">
        <v>0</v>
      </c>
      <c r="J4837" s="10">
        <v>0</v>
      </c>
      <c r="K4837" s="10">
        <v>0</v>
      </c>
      <c r="L4837" s="10">
        <v>0</v>
      </c>
      <c r="M4837" s="10">
        <v>0</v>
      </c>
    </row>
    <row r="4838" spans="1:13" x14ac:dyDescent="0.35">
      <c r="A4838" s="10" t="str">
        <f t="shared" si="160"/>
        <v>CONSUMO PER CAPITA (kg ó litros por individuo)Con CafeinaMDD AM</v>
      </c>
      <c r="B4838" s="10">
        <v>0</v>
      </c>
      <c r="C4838" s="10">
        <v>0</v>
      </c>
      <c r="D4838" s="10" t="s">
        <v>5</v>
      </c>
      <c r="E4838" s="84">
        <v>6.7866166746303769</v>
      </c>
      <c r="F4838" s="84">
        <v>5.9744729968239376</v>
      </c>
      <c r="G4838" s="84">
        <v>6.0290224755217521</v>
      </c>
      <c r="H4838" s="10">
        <v>0</v>
      </c>
      <c r="I4838" s="10">
        <v>0</v>
      </c>
      <c r="J4838" s="10">
        <v>0</v>
      </c>
      <c r="K4838" s="10">
        <v>0</v>
      </c>
      <c r="L4838" s="10">
        <v>0</v>
      </c>
      <c r="M4838" s="10">
        <v>0</v>
      </c>
    </row>
    <row r="4839" spans="1:13" x14ac:dyDescent="0.35">
      <c r="A4839" s="10" t="str">
        <f t="shared" si="160"/>
        <v>CONSUMO PER CAPITA (kg ó litros por individuo)Con CafeinaRTO CENTRO</v>
      </c>
      <c r="B4839" s="10">
        <v>0</v>
      </c>
      <c r="C4839" s="10">
        <v>0</v>
      </c>
      <c r="D4839" s="10" t="s">
        <v>6</v>
      </c>
      <c r="E4839" s="84">
        <v>7.1489913659501321</v>
      </c>
      <c r="F4839" s="84">
        <v>5.7831098300340367</v>
      </c>
      <c r="G4839" s="84">
        <v>5.3716326322422132</v>
      </c>
      <c r="H4839" s="10">
        <v>0</v>
      </c>
      <c r="I4839" s="10">
        <v>0</v>
      </c>
      <c r="J4839" s="10">
        <v>0</v>
      </c>
      <c r="K4839" s="10">
        <v>0</v>
      </c>
      <c r="L4839" s="10">
        <v>0</v>
      </c>
      <c r="M4839" s="10">
        <v>0</v>
      </c>
    </row>
    <row r="4840" spans="1:13" x14ac:dyDescent="0.35">
      <c r="A4840" s="10" t="str">
        <f t="shared" si="160"/>
        <v>CONSUMO PER CAPITA (kg ó litros por individuo)Con CafeinaNORTE-CENTRO</v>
      </c>
      <c r="B4840" s="10">
        <v>0</v>
      </c>
      <c r="C4840" s="10">
        <v>0</v>
      </c>
      <c r="D4840" s="10" t="s">
        <v>7</v>
      </c>
      <c r="E4840" s="84">
        <v>4.0317538153691981</v>
      </c>
      <c r="F4840" s="84">
        <v>3.2000100425888385</v>
      </c>
      <c r="G4840" s="84">
        <v>4.2903184770060125</v>
      </c>
      <c r="H4840" s="10">
        <v>0</v>
      </c>
      <c r="I4840" s="10">
        <v>0</v>
      </c>
      <c r="J4840" s="10">
        <v>0</v>
      </c>
      <c r="K4840" s="10">
        <v>0</v>
      </c>
      <c r="L4840" s="10">
        <v>0</v>
      </c>
      <c r="M4840" s="10">
        <v>0</v>
      </c>
    </row>
    <row r="4841" spans="1:13" x14ac:dyDescent="0.35">
      <c r="A4841" s="10" t="str">
        <f t="shared" si="160"/>
        <v>CONSUMO PER CAPITA (kg ó litros por individuo)Con CafeinaNOROESTE</v>
      </c>
      <c r="B4841" s="10">
        <v>0</v>
      </c>
      <c r="C4841" s="10">
        <v>0</v>
      </c>
      <c r="D4841" s="10" t="s">
        <v>8</v>
      </c>
      <c r="E4841" s="84">
        <v>3.1310620090333954</v>
      </c>
      <c r="F4841" s="84">
        <v>3.5252525464277107</v>
      </c>
      <c r="G4841" s="84">
        <v>2.7618093639329326</v>
      </c>
      <c r="H4841" s="10">
        <v>0</v>
      </c>
      <c r="I4841" s="10">
        <v>0</v>
      </c>
      <c r="J4841" s="10">
        <v>0</v>
      </c>
      <c r="K4841" s="10">
        <v>0</v>
      </c>
      <c r="L4841" s="10">
        <v>0</v>
      </c>
      <c r="M4841" s="10">
        <v>0</v>
      </c>
    </row>
    <row r="4842" spans="1:13" x14ac:dyDescent="0.35">
      <c r="A4842" s="10" t="str">
        <f t="shared" si="160"/>
        <v>CONSUMO PER CAPITA (kg ó litros por individuo)Con Cafeina&lt;2MIL</v>
      </c>
      <c r="B4842" s="10">
        <v>0</v>
      </c>
      <c r="C4842" s="10">
        <v>0</v>
      </c>
      <c r="D4842" s="10" t="s">
        <v>9</v>
      </c>
      <c r="E4842" s="84">
        <v>5.6371756489264921</v>
      </c>
      <c r="F4842" s="84">
        <v>5.5830397219400512</v>
      </c>
      <c r="G4842" s="84">
        <v>5.5862908706815793</v>
      </c>
      <c r="H4842" s="10">
        <v>0</v>
      </c>
      <c r="I4842" s="10">
        <v>0</v>
      </c>
      <c r="J4842" s="10">
        <v>0</v>
      </c>
      <c r="K4842" s="10">
        <v>0</v>
      </c>
      <c r="L4842" s="10">
        <v>0</v>
      </c>
      <c r="M4842" s="10">
        <v>0</v>
      </c>
    </row>
    <row r="4843" spans="1:13" x14ac:dyDescent="0.35">
      <c r="A4843" s="10" t="str">
        <f t="shared" si="160"/>
        <v>CONSUMO PER CAPITA (kg ó litros por individuo)Con Cafeina2-5MIL</v>
      </c>
      <c r="B4843" s="10">
        <v>0</v>
      </c>
      <c r="C4843" s="10">
        <v>0</v>
      </c>
      <c r="D4843" s="10" t="s">
        <v>10</v>
      </c>
      <c r="E4843" s="84">
        <v>4.4742129577785557</v>
      </c>
      <c r="F4843" s="84">
        <v>3.534544667552987</v>
      </c>
      <c r="G4843" s="84">
        <v>4.2457365824944162</v>
      </c>
      <c r="H4843" s="10">
        <v>0</v>
      </c>
      <c r="I4843" s="10">
        <v>0</v>
      </c>
      <c r="J4843" s="10">
        <v>0</v>
      </c>
      <c r="K4843" s="10">
        <v>0</v>
      </c>
      <c r="L4843" s="10">
        <v>0</v>
      </c>
      <c r="M4843" s="10">
        <v>0</v>
      </c>
    </row>
    <row r="4844" spans="1:13" x14ac:dyDescent="0.35">
      <c r="A4844" s="10" t="str">
        <f t="shared" si="160"/>
        <v>CONSUMO PER CAPITA (kg ó litros por individuo)Con Cafeina5-10MIL</v>
      </c>
      <c r="B4844" s="10">
        <v>0</v>
      </c>
      <c r="C4844" s="10">
        <v>0</v>
      </c>
      <c r="D4844" s="10" t="s">
        <v>11</v>
      </c>
      <c r="E4844" s="84">
        <v>6.0623839256806278</v>
      </c>
      <c r="F4844" s="84">
        <v>6.047722119864325</v>
      </c>
      <c r="G4844" s="84">
        <v>5.1203252250487425</v>
      </c>
      <c r="H4844" s="10">
        <v>0</v>
      </c>
      <c r="I4844" s="10">
        <v>0</v>
      </c>
      <c r="J4844" s="10">
        <v>0</v>
      </c>
      <c r="K4844" s="10">
        <v>0</v>
      </c>
      <c r="L4844" s="10">
        <v>0</v>
      </c>
      <c r="M4844" s="10">
        <v>0</v>
      </c>
    </row>
    <row r="4845" spans="1:13" x14ac:dyDescent="0.35">
      <c r="A4845" s="10" t="str">
        <f t="shared" si="160"/>
        <v>CONSUMO PER CAPITA (kg ó litros por individuo)Con Cafeina10-30MIL</v>
      </c>
      <c r="B4845" s="10">
        <v>0</v>
      </c>
      <c r="C4845" s="10">
        <v>0</v>
      </c>
      <c r="D4845" s="10" t="s">
        <v>12</v>
      </c>
      <c r="E4845" s="84">
        <v>4.9802077376358147</v>
      </c>
      <c r="F4845" s="84">
        <v>4.4454742736701052</v>
      </c>
      <c r="G4845" s="84">
        <v>4.1872066161644348</v>
      </c>
      <c r="H4845" s="10">
        <v>0</v>
      </c>
      <c r="I4845" s="10">
        <v>0</v>
      </c>
      <c r="J4845" s="10">
        <v>0</v>
      </c>
      <c r="K4845" s="10">
        <v>0</v>
      </c>
      <c r="L4845" s="10">
        <v>0</v>
      </c>
      <c r="M4845" s="10">
        <v>0</v>
      </c>
    </row>
    <row r="4846" spans="1:13" x14ac:dyDescent="0.35">
      <c r="A4846" s="10" t="str">
        <f t="shared" si="160"/>
        <v>CONSUMO PER CAPITA (kg ó litros por individuo)Con Cafeina30-100MIL</v>
      </c>
      <c r="B4846" s="10">
        <v>0</v>
      </c>
      <c r="C4846" s="10">
        <v>0</v>
      </c>
      <c r="D4846" s="10" t="s">
        <v>13</v>
      </c>
      <c r="E4846" s="84">
        <v>5.5201093908719079</v>
      </c>
      <c r="F4846" s="84">
        <v>5.2375966401614669</v>
      </c>
      <c r="G4846" s="84">
        <v>5.9633716316041117</v>
      </c>
      <c r="H4846" s="10">
        <v>0</v>
      </c>
      <c r="I4846" s="10">
        <v>0</v>
      </c>
      <c r="J4846" s="10">
        <v>0</v>
      </c>
      <c r="K4846" s="10">
        <v>0</v>
      </c>
      <c r="L4846" s="10">
        <v>0</v>
      </c>
      <c r="M4846" s="10">
        <v>0</v>
      </c>
    </row>
    <row r="4847" spans="1:13" x14ac:dyDescent="0.35">
      <c r="A4847" s="10" t="str">
        <f t="shared" si="160"/>
        <v>CONSUMO PER CAPITA (kg ó litros por individuo)Con Cafeina100-200MIL</v>
      </c>
      <c r="B4847" s="10">
        <v>0</v>
      </c>
      <c r="C4847" s="10">
        <v>0</v>
      </c>
      <c r="D4847" s="10" t="s">
        <v>14</v>
      </c>
      <c r="E4847" s="84">
        <v>5.1494090079846897</v>
      </c>
      <c r="F4847" s="84">
        <v>4.7344825655467799</v>
      </c>
      <c r="G4847" s="84">
        <v>4.766205082364217</v>
      </c>
      <c r="H4847" s="10">
        <v>0</v>
      </c>
      <c r="I4847" s="10">
        <v>0</v>
      </c>
      <c r="J4847" s="10">
        <v>0</v>
      </c>
      <c r="K4847" s="10">
        <v>0</v>
      </c>
      <c r="L4847" s="10">
        <v>0</v>
      </c>
      <c r="M4847" s="10">
        <v>0</v>
      </c>
    </row>
    <row r="4848" spans="1:13" x14ac:dyDescent="0.35">
      <c r="A4848" s="10" t="str">
        <f t="shared" si="160"/>
        <v>CONSUMO PER CAPITA (kg ó litros por individuo)Con Cafeina200-500MIL</v>
      </c>
      <c r="B4848" s="10">
        <v>0</v>
      </c>
      <c r="C4848" s="10">
        <v>0</v>
      </c>
      <c r="D4848" s="10" t="s">
        <v>15</v>
      </c>
      <c r="E4848" s="84">
        <v>5.4759924866029337</v>
      </c>
      <c r="F4848" s="84">
        <v>5.7386046461459301</v>
      </c>
      <c r="G4848" s="84">
        <v>4.757251146784478</v>
      </c>
      <c r="H4848" s="10">
        <v>0</v>
      </c>
      <c r="I4848" s="10">
        <v>0</v>
      </c>
      <c r="J4848" s="10">
        <v>0</v>
      </c>
      <c r="K4848" s="10">
        <v>0</v>
      </c>
      <c r="L4848" s="10">
        <v>0</v>
      </c>
      <c r="M4848" s="10">
        <v>0</v>
      </c>
    </row>
    <row r="4849" spans="1:13" x14ac:dyDescent="0.35">
      <c r="A4849" s="10" t="str">
        <f t="shared" si="160"/>
        <v>CONSUMO PER CAPITA (kg ó litros por individuo)Con Cafeina&gt;500MIL</v>
      </c>
      <c r="B4849" s="10">
        <v>0</v>
      </c>
      <c r="C4849" s="10">
        <v>0</v>
      </c>
      <c r="D4849" s="10" t="s">
        <v>16</v>
      </c>
      <c r="E4849" s="84">
        <v>6.1838394988575285</v>
      </c>
      <c r="F4849" s="84">
        <v>6.1417160749814279</v>
      </c>
      <c r="G4849" s="84">
        <v>5.9595551464546439</v>
      </c>
      <c r="H4849" s="10">
        <v>0</v>
      </c>
      <c r="I4849" s="10">
        <v>0</v>
      </c>
      <c r="J4849" s="10">
        <v>0</v>
      </c>
      <c r="K4849" s="10">
        <v>0</v>
      </c>
      <c r="L4849" s="10">
        <v>0</v>
      </c>
      <c r="M4849" s="10">
        <v>0</v>
      </c>
    </row>
    <row r="4850" spans="1:13" x14ac:dyDescent="0.35">
      <c r="A4850" s="10" t="str">
        <f t="shared" si="160"/>
        <v>CONSUMO PER CAPITA (kg ó litros por individuo)Con CafeinaDE 15 A 19 AÑOS</v>
      </c>
      <c r="B4850" s="10">
        <v>0</v>
      </c>
      <c r="C4850" s="10">
        <v>0</v>
      </c>
      <c r="D4850" s="10" t="s">
        <v>35</v>
      </c>
      <c r="E4850" s="84">
        <v>3.5322078690364247</v>
      </c>
      <c r="F4850" s="84">
        <v>3.3147252192384631</v>
      </c>
      <c r="G4850" s="84">
        <v>1.8038792423357681</v>
      </c>
      <c r="H4850" s="10">
        <v>0</v>
      </c>
      <c r="I4850" s="10">
        <v>0</v>
      </c>
      <c r="J4850" s="10">
        <v>0</v>
      </c>
      <c r="K4850" s="10">
        <v>0</v>
      </c>
      <c r="L4850" s="10">
        <v>0</v>
      </c>
      <c r="M4850" s="10">
        <v>0</v>
      </c>
    </row>
    <row r="4851" spans="1:13" x14ac:dyDescent="0.35">
      <c r="A4851" s="10" t="str">
        <f t="shared" si="160"/>
        <v>CONSUMO PER CAPITA (kg ó litros por individuo)Con CafeinaDE 20 A 24 AÑOS</v>
      </c>
      <c r="B4851" s="10">
        <v>0</v>
      </c>
      <c r="C4851" s="10">
        <v>0</v>
      </c>
      <c r="D4851" s="10" t="s">
        <v>36</v>
      </c>
      <c r="E4851" s="84">
        <v>2.8821720503975747</v>
      </c>
      <c r="F4851" s="84">
        <v>3.135489903418379</v>
      </c>
      <c r="G4851" s="84">
        <v>3.625690785386714</v>
      </c>
      <c r="H4851" s="10">
        <v>0</v>
      </c>
      <c r="I4851" s="10">
        <v>0</v>
      </c>
      <c r="J4851" s="10">
        <v>0</v>
      </c>
      <c r="K4851" s="10">
        <v>0</v>
      </c>
      <c r="L4851" s="10">
        <v>0</v>
      </c>
      <c r="M4851" s="10">
        <v>0</v>
      </c>
    </row>
    <row r="4852" spans="1:13" x14ac:dyDescent="0.35">
      <c r="A4852" s="10" t="str">
        <f t="shared" si="160"/>
        <v>CONSUMO PER CAPITA (kg ó litros por individuo)Con CafeinaDE 25 A 34 AÑOS</v>
      </c>
      <c r="B4852" s="10">
        <v>0</v>
      </c>
      <c r="C4852" s="10">
        <v>0</v>
      </c>
      <c r="D4852" s="10" t="s">
        <v>37</v>
      </c>
      <c r="E4852" s="84">
        <v>5.0161773456744756</v>
      </c>
      <c r="F4852" s="84">
        <v>4.4067822302250939</v>
      </c>
      <c r="G4852" s="84">
        <v>3.7776182568277288</v>
      </c>
      <c r="H4852" s="10">
        <v>0</v>
      </c>
      <c r="I4852" s="10">
        <v>0</v>
      </c>
      <c r="J4852" s="10">
        <v>0</v>
      </c>
      <c r="K4852" s="10">
        <v>0</v>
      </c>
      <c r="L4852" s="10">
        <v>0</v>
      </c>
      <c r="M4852" s="10">
        <v>0</v>
      </c>
    </row>
    <row r="4853" spans="1:13" x14ac:dyDescent="0.35">
      <c r="A4853" s="10" t="str">
        <f t="shared" si="160"/>
        <v>CONSUMO PER CAPITA (kg ó litros por individuo)Con CafeinaDE 35 A 49 AÑOS</v>
      </c>
      <c r="B4853" s="10">
        <v>0</v>
      </c>
      <c r="C4853" s="10">
        <v>0</v>
      </c>
      <c r="D4853" s="10" t="s">
        <v>38</v>
      </c>
      <c r="E4853" s="84">
        <v>6.2942472441417818</v>
      </c>
      <c r="F4853" s="84">
        <v>5.7919695044970574</v>
      </c>
      <c r="G4853" s="84">
        <v>5.6983201555432075</v>
      </c>
      <c r="H4853" s="10">
        <v>0</v>
      </c>
      <c r="I4853" s="10">
        <v>0</v>
      </c>
      <c r="J4853" s="10">
        <v>0</v>
      </c>
      <c r="K4853" s="10">
        <v>0</v>
      </c>
      <c r="L4853" s="10">
        <v>0</v>
      </c>
      <c r="M4853" s="10">
        <v>0</v>
      </c>
    </row>
    <row r="4854" spans="1:13" x14ac:dyDescent="0.35">
      <c r="A4854" s="10" t="str">
        <f t="shared" si="160"/>
        <v>CONSUMO PER CAPITA (kg ó litros por individuo)Con CafeinaDE 50 A 59 AÑOS</v>
      </c>
      <c r="B4854" s="10">
        <v>0</v>
      </c>
      <c r="C4854" s="10">
        <v>0</v>
      </c>
      <c r="D4854" s="10" t="s">
        <v>39</v>
      </c>
      <c r="E4854" s="84">
        <v>7.4281884387132546</v>
      </c>
      <c r="F4854" s="84">
        <v>6.8544953324588294</v>
      </c>
      <c r="G4854" s="84">
        <v>7.0643262189564302</v>
      </c>
      <c r="H4854" s="10">
        <v>0</v>
      </c>
      <c r="I4854" s="10">
        <v>0</v>
      </c>
      <c r="J4854" s="10">
        <v>0</v>
      </c>
      <c r="K4854" s="10">
        <v>0</v>
      </c>
      <c r="L4854" s="10">
        <v>0</v>
      </c>
      <c r="M4854" s="10">
        <v>0</v>
      </c>
    </row>
    <row r="4855" spans="1:13" x14ac:dyDescent="0.35">
      <c r="A4855" s="10" t="str">
        <f t="shared" si="160"/>
        <v>CONSUMO PER CAPITA (kg ó litros por individuo)Con CafeinaDE 60 A 75 AÑOS</v>
      </c>
      <c r="B4855" s="10">
        <v>0</v>
      </c>
      <c r="C4855" s="10">
        <v>0</v>
      </c>
      <c r="D4855" s="10" t="s">
        <v>40</v>
      </c>
      <c r="E4855" s="84">
        <v>4.2988071384825997</v>
      </c>
      <c r="F4855" s="84">
        <v>4.8347822468959123</v>
      </c>
      <c r="G4855" s="84">
        <v>5.1395828812086961</v>
      </c>
      <c r="H4855" s="10">
        <v>0</v>
      </c>
      <c r="I4855" s="10">
        <v>0</v>
      </c>
      <c r="J4855" s="10">
        <v>0</v>
      </c>
      <c r="K4855" s="10">
        <v>0</v>
      </c>
      <c r="L4855" s="10">
        <v>0</v>
      </c>
      <c r="M4855" s="10">
        <v>0</v>
      </c>
    </row>
    <row r="4856" spans="1:13" x14ac:dyDescent="0.35">
      <c r="A4856" s="10" t="str">
        <f t="shared" si="160"/>
        <v>CONSUMO PER CAPITA (kg ó litros por individuo)Con CafeinaNIVEL ALTO</v>
      </c>
      <c r="B4856" s="10">
        <v>0</v>
      </c>
      <c r="C4856" s="10">
        <v>0</v>
      </c>
      <c r="D4856" s="10" t="s">
        <v>203</v>
      </c>
      <c r="E4856" s="84">
        <v>4.8202860767094666</v>
      </c>
      <c r="F4856" s="84">
        <v>4.7972685857172195</v>
      </c>
      <c r="G4856" s="84">
        <v>4.7617743082158412</v>
      </c>
      <c r="H4856" s="10">
        <v>0</v>
      </c>
      <c r="I4856" s="10">
        <v>0</v>
      </c>
      <c r="J4856" s="10">
        <v>0</v>
      </c>
      <c r="K4856" s="10">
        <v>0</v>
      </c>
      <c r="L4856" s="10">
        <v>0</v>
      </c>
      <c r="M4856" s="10">
        <v>0</v>
      </c>
    </row>
    <row r="4857" spans="1:13" x14ac:dyDescent="0.35">
      <c r="A4857" s="10" t="str">
        <f t="shared" si="160"/>
        <v>CONSUMO PER CAPITA (kg ó litros por individuo)Con CafeinaNIVEL MEDIO ALTO</v>
      </c>
      <c r="B4857" s="10">
        <v>0</v>
      </c>
      <c r="C4857" s="10">
        <v>0</v>
      </c>
      <c r="D4857" s="10" t="s">
        <v>204</v>
      </c>
      <c r="E4857" s="84">
        <v>6.2821413196006928</v>
      </c>
      <c r="F4857" s="84">
        <v>5.7760734326508043</v>
      </c>
      <c r="G4857" s="84">
        <v>5.3017083519083554</v>
      </c>
      <c r="H4857" s="10">
        <v>0</v>
      </c>
      <c r="I4857" s="10">
        <v>0</v>
      </c>
      <c r="J4857" s="10">
        <v>0</v>
      </c>
      <c r="K4857" s="10">
        <v>0</v>
      </c>
      <c r="L4857" s="10">
        <v>0</v>
      </c>
      <c r="M4857" s="10">
        <v>0</v>
      </c>
    </row>
    <row r="4858" spans="1:13" x14ac:dyDescent="0.35">
      <c r="A4858" s="10" t="str">
        <f t="shared" si="160"/>
        <v>CONSUMO PER CAPITA (kg ó litros por individuo)Con CafeinaNIVEL MEDIO</v>
      </c>
      <c r="B4858" s="10">
        <v>0</v>
      </c>
      <c r="C4858" s="10">
        <v>0</v>
      </c>
      <c r="D4858" s="10" t="s">
        <v>205</v>
      </c>
      <c r="E4858" s="84">
        <v>5.8682484588949402</v>
      </c>
      <c r="F4858" s="84">
        <v>5.7594733982559454</v>
      </c>
      <c r="G4858" s="84">
        <v>5.4569252206692305</v>
      </c>
      <c r="H4858" s="10">
        <v>0</v>
      </c>
      <c r="I4858" s="10">
        <v>0</v>
      </c>
      <c r="J4858" s="10">
        <v>0</v>
      </c>
      <c r="K4858" s="10">
        <v>0</v>
      </c>
      <c r="L4858" s="10">
        <v>0</v>
      </c>
      <c r="M4858" s="10">
        <v>0</v>
      </c>
    </row>
    <row r="4859" spans="1:13" x14ac:dyDescent="0.35">
      <c r="A4859" s="10" t="str">
        <f t="shared" si="160"/>
        <v>CONSUMO PER CAPITA (kg ó litros por individuo)Con CafeinaNIVEL MEDIO BAJO</v>
      </c>
      <c r="B4859" s="10">
        <v>0</v>
      </c>
      <c r="C4859" s="10">
        <v>0</v>
      </c>
      <c r="D4859" s="10" t="s">
        <v>206</v>
      </c>
      <c r="E4859" s="84">
        <v>5.2730465159572066</v>
      </c>
      <c r="F4859" s="84">
        <v>5.235579992356044</v>
      </c>
      <c r="G4859" s="84">
        <v>4.7548400702548772</v>
      </c>
      <c r="H4859" s="10">
        <v>0</v>
      </c>
      <c r="I4859" s="10">
        <v>0</v>
      </c>
      <c r="J4859" s="10">
        <v>0</v>
      </c>
      <c r="K4859" s="10">
        <v>0</v>
      </c>
      <c r="L4859" s="10">
        <v>0</v>
      </c>
      <c r="M4859" s="10">
        <v>0</v>
      </c>
    </row>
    <row r="4860" spans="1:13" x14ac:dyDescent="0.35">
      <c r="A4860" s="10" t="str">
        <f t="shared" si="160"/>
        <v>CONSUMO PER CAPITA (kg ó litros por individuo)Con CafeinaNIVEL BAJO</v>
      </c>
      <c r="B4860" s="10">
        <v>0</v>
      </c>
      <c r="C4860" s="10">
        <v>0</v>
      </c>
      <c r="D4860" s="10" t="s">
        <v>207</v>
      </c>
      <c r="E4860" s="84">
        <v>5.2904366464344301</v>
      </c>
      <c r="F4860" s="84">
        <v>4.7485153528865123</v>
      </c>
      <c r="G4860" s="84">
        <v>5.3801887182209986</v>
      </c>
      <c r="H4860" s="10">
        <v>0</v>
      </c>
      <c r="I4860" s="10">
        <v>0</v>
      </c>
      <c r="J4860" s="10">
        <v>0</v>
      </c>
      <c r="K4860" s="10">
        <v>0</v>
      </c>
      <c r="L4860" s="10">
        <v>0</v>
      </c>
      <c r="M4860" s="10">
        <v>0</v>
      </c>
    </row>
    <row r="4861" spans="1:13" x14ac:dyDescent="0.35">
      <c r="A4861" s="10" t="str">
        <f t="shared" si="160"/>
        <v>CONSUMO PER CAPITA (kg ó litros por individuo)Con CafeinaHOMBRE</v>
      </c>
      <c r="B4861" s="10">
        <v>0</v>
      </c>
      <c r="C4861" s="10">
        <v>0</v>
      </c>
      <c r="D4861" s="10" t="s">
        <v>17</v>
      </c>
      <c r="E4861" s="84">
        <v>5.5609031321933928</v>
      </c>
      <c r="F4861" s="84">
        <v>5.2382595864834549</v>
      </c>
      <c r="G4861" s="84">
        <v>5.4169376972045882</v>
      </c>
      <c r="H4861" s="10">
        <v>0</v>
      </c>
      <c r="I4861" s="10">
        <v>0</v>
      </c>
      <c r="J4861" s="10">
        <v>0</v>
      </c>
      <c r="K4861" s="10">
        <v>0</v>
      </c>
      <c r="L4861" s="10">
        <v>0</v>
      </c>
      <c r="M4861" s="10">
        <v>0</v>
      </c>
    </row>
    <row r="4862" spans="1:13" x14ac:dyDescent="0.35">
      <c r="A4862" s="10" t="str">
        <f t="shared" si="160"/>
        <v>CONSUMO PER CAPITA (kg ó litros por individuo)Con CafeinaMUJER</v>
      </c>
      <c r="B4862" s="10">
        <v>0</v>
      </c>
      <c r="C4862" s="10">
        <v>0</v>
      </c>
      <c r="D4862" s="10" t="s">
        <v>18</v>
      </c>
      <c r="E4862" s="84">
        <v>5.3924494110909142</v>
      </c>
      <c r="F4862" s="84">
        <v>5.240687027339197</v>
      </c>
      <c r="G4862" s="84">
        <v>4.8918848255300134</v>
      </c>
      <c r="H4862" s="10">
        <v>0</v>
      </c>
      <c r="I4862" s="10">
        <v>0</v>
      </c>
      <c r="J4862" s="10">
        <v>0</v>
      </c>
      <c r="K4862" s="10">
        <v>0</v>
      </c>
      <c r="L4862" s="10">
        <v>0</v>
      </c>
      <c r="M4862" s="10">
        <v>0</v>
      </c>
    </row>
    <row r="4863" spans="1:13" x14ac:dyDescent="0.35">
      <c r="A4863" s="10" t="str">
        <f>$B$3423&amp;$C$4863&amp;D4863</f>
        <v>CONSUMO PER CAPITA (kg ó litros por individuo)Sin CafeinaT.ESPAÑA</v>
      </c>
      <c r="B4863" s="10">
        <v>0</v>
      </c>
      <c r="C4863" s="10" t="s">
        <v>157</v>
      </c>
      <c r="D4863" s="10" t="s">
        <v>32</v>
      </c>
      <c r="E4863" s="84">
        <v>0.96674245778494572</v>
      </c>
      <c r="F4863" s="84">
        <v>1.0307853409577199</v>
      </c>
      <c r="G4863" s="84">
        <v>0.93242726087930405</v>
      </c>
      <c r="H4863" s="10">
        <v>0</v>
      </c>
      <c r="I4863" s="10">
        <v>0</v>
      </c>
      <c r="J4863" s="10">
        <v>0</v>
      </c>
      <c r="K4863" s="10">
        <v>0</v>
      </c>
      <c r="L4863" s="10">
        <v>0</v>
      </c>
      <c r="M4863" s="10">
        <v>0</v>
      </c>
    </row>
    <row r="4864" spans="1:13" x14ac:dyDescent="0.35">
      <c r="A4864" s="10" t="str">
        <f t="shared" ref="A4864:A4892" si="161">$B$3423&amp;$C$4863&amp;D4864</f>
        <v>CONSUMO PER CAPITA (kg ó litros por individuo)Sin CafeinaBCN AM</v>
      </c>
      <c r="B4864" s="10">
        <v>0</v>
      </c>
      <c r="C4864" s="10">
        <v>0</v>
      </c>
      <c r="D4864" s="10" t="s">
        <v>1</v>
      </c>
      <c r="E4864" s="84">
        <v>0.65132669595468951</v>
      </c>
      <c r="F4864" s="84">
        <v>0.87814268760013969</v>
      </c>
      <c r="G4864" s="84">
        <v>0.64483890816741019</v>
      </c>
      <c r="H4864" s="10">
        <v>0</v>
      </c>
      <c r="I4864" s="10">
        <v>0</v>
      </c>
      <c r="J4864" s="10">
        <v>0</v>
      </c>
      <c r="K4864" s="10">
        <v>0</v>
      </c>
      <c r="L4864" s="10">
        <v>0</v>
      </c>
      <c r="M4864" s="10">
        <v>0</v>
      </c>
    </row>
    <row r="4865" spans="1:13" x14ac:dyDescent="0.35">
      <c r="A4865" s="10" t="str">
        <f t="shared" si="161"/>
        <v>CONSUMO PER CAPITA (kg ó litros por individuo)Sin CafeinaREST.CAT ARAGON</v>
      </c>
      <c r="B4865" s="10">
        <v>0</v>
      </c>
      <c r="C4865" s="10">
        <v>0</v>
      </c>
      <c r="D4865" s="10" t="s">
        <v>2</v>
      </c>
      <c r="E4865" s="84">
        <v>0.7036183821130606</v>
      </c>
      <c r="F4865" s="84">
        <v>0.51213375032324226</v>
      </c>
      <c r="G4865" s="84">
        <v>0.66663618778814693</v>
      </c>
      <c r="H4865" s="10">
        <v>0</v>
      </c>
      <c r="I4865" s="10">
        <v>0</v>
      </c>
      <c r="J4865" s="10">
        <v>0</v>
      </c>
      <c r="K4865" s="10">
        <v>0</v>
      </c>
      <c r="L4865" s="10">
        <v>0</v>
      </c>
      <c r="M4865" s="10">
        <v>0</v>
      </c>
    </row>
    <row r="4866" spans="1:13" x14ac:dyDescent="0.35">
      <c r="A4866" s="10" t="str">
        <f t="shared" si="161"/>
        <v>CONSUMO PER CAPITA (kg ó litros por individuo)Sin CafeinaLEVANTE</v>
      </c>
      <c r="B4866" s="10">
        <v>0</v>
      </c>
      <c r="C4866" s="10">
        <v>0</v>
      </c>
      <c r="D4866" s="10" t="s">
        <v>3</v>
      </c>
      <c r="E4866" s="84">
        <v>1.1531274599452457</v>
      </c>
      <c r="F4866" s="84">
        <v>1.1302669565524506</v>
      </c>
      <c r="G4866" s="84">
        <v>0.89788124482669729</v>
      </c>
      <c r="H4866" s="10">
        <v>0</v>
      </c>
      <c r="I4866" s="10">
        <v>0</v>
      </c>
      <c r="J4866" s="10">
        <v>0</v>
      </c>
      <c r="K4866" s="10">
        <v>0</v>
      </c>
      <c r="L4866" s="10">
        <v>0</v>
      </c>
      <c r="M4866" s="10">
        <v>0</v>
      </c>
    </row>
    <row r="4867" spans="1:13" x14ac:dyDescent="0.35">
      <c r="A4867" s="10" t="str">
        <f t="shared" si="161"/>
        <v>CONSUMO PER CAPITA (kg ó litros por individuo)Sin CafeinaANDALUCIA</v>
      </c>
      <c r="B4867" s="10">
        <v>0</v>
      </c>
      <c r="C4867" s="10">
        <v>0</v>
      </c>
      <c r="D4867" s="10" t="s">
        <v>4</v>
      </c>
      <c r="E4867" s="84">
        <v>0.99278362378987917</v>
      </c>
      <c r="F4867" s="84">
        <v>1.1032946847579919</v>
      </c>
      <c r="G4867" s="84">
        <v>1.1398579721850164</v>
      </c>
      <c r="H4867" s="10">
        <v>0</v>
      </c>
      <c r="I4867" s="10">
        <v>0</v>
      </c>
      <c r="J4867" s="10">
        <v>0</v>
      </c>
      <c r="K4867" s="10">
        <v>0</v>
      </c>
      <c r="L4867" s="10">
        <v>0</v>
      </c>
      <c r="M4867" s="10">
        <v>0</v>
      </c>
    </row>
    <row r="4868" spans="1:13" x14ac:dyDescent="0.35">
      <c r="A4868" s="10" t="str">
        <f t="shared" si="161"/>
        <v>CONSUMO PER CAPITA (kg ó litros por individuo)Sin CafeinaMDD AM</v>
      </c>
      <c r="B4868" s="10">
        <v>0</v>
      </c>
      <c r="C4868" s="10">
        <v>0</v>
      </c>
      <c r="D4868" s="10" t="s">
        <v>5</v>
      </c>
      <c r="E4868" s="84">
        <v>1.6923397143012109</v>
      </c>
      <c r="F4868" s="84">
        <v>1.7595577373540765</v>
      </c>
      <c r="G4868" s="84">
        <v>1.2030420771031787</v>
      </c>
      <c r="H4868" s="10">
        <v>0</v>
      </c>
      <c r="I4868" s="10">
        <v>0</v>
      </c>
      <c r="J4868" s="10">
        <v>0</v>
      </c>
      <c r="K4868" s="10">
        <v>0</v>
      </c>
      <c r="L4868" s="10">
        <v>0</v>
      </c>
      <c r="M4868" s="10">
        <v>0</v>
      </c>
    </row>
    <row r="4869" spans="1:13" x14ac:dyDescent="0.35">
      <c r="A4869" s="10" t="str">
        <f t="shared" si="161"/>
        <v>CONSUMO PER CAPITA (kg ó litros por individuo)Sin CafeinaRTO CENTRO</v>
      </c>
      <c r="B4869" s="10">
        <v>0</v>
      </c>
      <c r="C4869" s="10">
        <v>0</v>
      </c>
      <c r="D4869" s="10" t="s">
        <v>6</v>
      </c>
      <c r="E4869" s="84">
        <v>1.0355099066772024</v>
      </c>
      <c r="F4869" s="84">
        <v>1.3028797927459697</v>
      </c>
      <c r="G4869" s="84">
        <v>1.3177150909883206</v>
      </c>
      <c r="H4869" s="10">
        <v>0</v>
      </c>
      <c r="I4869" s="10">
        <v>0</v>
      </c>
      <c r="J4869" s="10">
        <v>0</v>
      </c>
      <c r="K4869" s="10">
        <v>0</v>
      </c>
      <c r="L4869" s="10">
        <v>0</v>
      </c>
      <c r="M4869" s="10">
        <v>0</v>
      </c>
    </row>
    <row r="4870" spans="1:13" x14ac:dyDescent="0.35">
      <c r="A4870" s="10" t="str">
        <f t="shared" si="161"/>
        <v>CONSUMO PER CAPITA (kg ó litros por individuo)Sin CafeinaNORTE-CENTRO</v>
      </c>
      <c r="B4870" s="10">
        <v>0</v>
      </c>
      <c r="C4870" s="10">
        <v>0</v>
      </c>
      <c r="D4870" s="10" t="s">
        <v>7</v>
      </c>
      <c r="E4870" s="84">
        <v>0.58476740548514228</v>
      </c>
      <c r="F4870" s="84">
        <v>0.70270316538041544</v>
      </c>
      <c r="G4870" s="84">
        <v>0.71468527534527937</v>
      </c>
      <c r="H4870" s="10">
        <v>0</v>
      </c>
      <c r="I4870" s="10">
        <v>0</v>
      </c>
      <c r="J4870" s="10">
        <v>0</v>
      </c>
      <c r="K4870" s="10">
        <v>0</v>
      </c>
      <c r="L4870" s="10">
        <v>0</v>
      </c>
      <c r="M4870" s="10">
        <v>0</v>
      </c>
    </row>
    <row r="4871" spans="1:13" x14ac:dyDescent="0.35">
      <c r="A4871" s="10" t="str">
        <f t="shared" si="161"/>
        <v>CONSUMO PER CAPITA (kg ó litros por individuo)Sin CafeinaNOROESTE</v>
      </c>
      <c r="B4871" s="10">
        <v>0</v>
      </c>
      <c r="C4871" s="10">
        <v>0</v>
      </c>
      <c r="D4871" s="10" t="s">
        <v>8</v>
      </c>
      <c r="E4871" s="84">
        <v>0.55487687446603873</v>
      </c>
      <c r="F4871" s="84">
        <v>0.58289781972111121</v>
      </c>
      <c r="G4871" s="84">
        <v>0.62679542918479125</v>
      </c>
      <c r="H4871" s="10">
        <v>0</v>
      </c>
      <c r="I4871" s="10">
        <v>0</v>
      </c>
      <c r="J4871" s="10">
        <v>0</v>
      </c>
      <c r="K4871" s="10">
        <v>0</v>
      </c>
      <c r="L4871" s="10">
        <v>0</v>
      </c>
      <c r="M4871" s="10">
        <v>0</v>
      </c>
    </row>
    <row r="4872" spans="1:13" x14ac:dyDescent="0.35">
      <c r="A4872" s="10" t="str">
        <f t="shared" si="161"/>
        <v>CONSUMO PER CAPITA (kg ó litros por individuo)Sin Cafeina&lt;2MIL</v>
      </c>
      <c r="B4872" s="10">
        <v>0</v>
      </c>
      <c r="C4872" s="10">
        <v>0</v>
      </c>
      <c r="D4872" s="10" t="s">
        <v>9</v>
      </c>
      <c r="E4872" s="84">
        <v>0.47242828043911794</v>
      </c>
      <c r="F4872" s="84">
        <v>0.66110173599159539</v>
      </c>
      <c r="G4872" s="84">
        <v>0.7809795482934252</v>
      </c>
      <c r="H4872" s="10">
        <v>0</v>
      </c>
      <c r="I4872" s="10">
        <v>0</v>
      </c>
      <c r="J4872" s="10">
        <v>0</v>
      </c>
      <c r="K4872" s="10">
        <v>0</v>
      </c>
      <c r="L4872" s="10">
        <v>0</v>
      </c>
      <c r="M4872" s="10">
        <v>0</v>
      </c>
    </row>
    <row r="4873" spans="1:13" x14ac:dyDescent="0.35">
      <c r="A4873" s="10" t="str">
        <f t="shared" si="161"/>
        <v>CONSUMO PER CAPITA (kg ó litros por individuo)Sin Cafeina2-5MIL</v>
      </c>
      <c r="B4873" s="10">
        <v>0</v>
      </c>
      <c r="C4873" s="10">
        <v>0</v>
      </c>
      <c r="D4873" s="10" t="s">
        <v>10</v>
      </c>
      <c r="E4873" s="84">
        <v>0.85795832516993986</v>
      </c>
      <c r="F4873" s="84">
        <v>1.137568948445876</v>
      </c>
      <c r="G4873" s="84">
        <v>0.90172483743467546</v>
      </c>
      <c r="H4873" s="10">
        <v>0</v>
      </c>
      <c r="I4873" s="10">
        <v>0</v>
      </c>
      <c r="J4873" s="10">
        <v>0</v>
      </c>
      <c r="K4873" s="10">
        <v>0</v>
      </c>
      <c r="L4873" s="10">
        <v>0</v>
      </c>
      <c r="M4873" s="10">
        <v>0</v>
      </c>
    </row>
    <row r="4874" spans="1:13" x14ac:dyDescent="0.35">
      <c r="A4874" s="10" t="str">
        <f t="shared" si="161"/>
        <v>CONSUMO PER CAPITA (kg ó litros por individuo)Sin Cafeina5-10MIL</v>
      </c>
      <c r="B4874" s="10">
        <v>0</v>
      </c>
      <c r="C4874" s="10">
        <v>0</v>
      </c>
      <c r="D4874" s="10" t="s">
        <v>11</v>
      </c>
      <c r="E4874" s="84">
        <v>0.86042783385254662</v>
      </c>
      <c r="F4874" s="84">
        <v>0.59319846903940399</v>
      </c>
      <c r="G4874" s="84">
        <v>0.52898718099773501</v>
      </c>
      <c r="H4874" s="10">
        <v>0</v>
      </c>
      <c r="I4874" s="10">
        <v>0</v>
      </c>
      <c r="J4874" s="10">
        <v>0</v>
      </c>
      <c r="K4874" s="10">
        <v>0</v>
      </c>
      <c r="L4874" s="10">
        <v>0</v>
      </c>
      <c r="M4874" s="10">
        <v>0</v>
      </c>
    </row>
    <row r="4875" spans="1:13" x14ac:dyDescent="0.35">
      <c r="A4875" s="10" t="str">
        <f t="shared" si="161"/>
        <v>CONSUMO PER CAPITA (kg ó litros por individuo)Sin Cafeina10-30MIL</v>
      </c>
      <c r="B4875" s="10">
        <v>0</v>
      </c>
      <c r="C4875" s="10">
        <v>0</v>
      </c>
      <c r="D4875" s="10" t="s">
        <v>12</v>
      </c>
      <c r="E4875" s="84">
        <v>0.76569355325095056</v>
      </c>
      <c r="F4875" s="84">
        <v>0.98275098079728518</v>
      </c>
      <c r="G4875" s="84">
        <v>0.9591028837417912</v>
      </c>
      <c r="H4875" s="10">
        <v>0</v>
      </c>
      <c r="I4875" s="10">
        <v>0</v>
      </c>
      <c r="J4875" s="10">
        <v>0</v>
      </c>
      <c r="K4875" s="10">
        <v>0</v>
      </c>
      <c r="L4875" s="10">
        <v>0</v>
      </c>
      <c r="M4875" s="10">
        <v>0</v>
      </c>
    </row>
    <row r="4876" spans="1:13" x14ac:dyDescent="0.35">
      <c r="A4876" s="10" t="str">
        <f t="shared" si="161"/>
        <v>CONSUMO PER CAPITA (kg ó litros por individuo)Sin Cafeina30-100MIL</v>
      </c>
      <c r="B4876" s="10">
        <v>0</v>
      </c>
      <c r="C4876" s="10">
        <v>0</v>
      </c>
      <c r="D4876" s="10" t="s">
        <v>13</v>
      </c>
      <c r="E4876" s="84">
        <v>1.0342943802842042</v>
      </c>
      <c r="F4876" s="84">
        <v>0.97618196817184777</v>
      </c>
      <c r="G4876" s="84">
        <v>0.9751235726900277</v>
      </c>
      <c r="H4876" s="10">
        <v>0</v>
      </c>
      <c r="I4876" s="10">
        <v>0</v>
      </c>
      <c r="J4876" s="10">
        <v>0</v>
      </c>
      <c r="K4876" s="10">
        <v>0</v>
      </c>
      <c r="L4876" s="10">
        <v>0</v>
      </c>
      <c r="M4876" s="10">
        <v>0</v>
      </c>
    </row>
    <row r="4877" spans="1:13" x14ac:dyDescent="0.35">
      <c r="A4877" s="10" t="str">
        <f t="shared" si="161"/>
        <v>CONSUMO PER CAPITA (kg ó litros por individuo)Sin Cafeina100-200MIL</v>
      </c>
      <c r="B4877" s="10">
        <v>0</v>
      </c>
      <c r="C4877" s="10">
        <v>0</v>
      </c>
      <c r="D4877" s="10" t="s">
        <v>14</v>
      </c>
      <c r="E4877" s="84">
        <v>0.94844811525078798</v>
      </c>
      <c r="F4877" s="84">
        <v>0.78797490471712694</v>
      </c>
      <c r="G4877" s="84">
        <v>0.83259845592437898</v>
      </c>
      <c r="H4877" s="10">
        <v>0</v>
      </c>
      <c r="I4877" s="10">
        <v>0</v>
      </c>
      <c r="J4877" s="10">
        <v>0</v>
      </c>
      <c r="K4877" s="10">
        <v>0</v>
      </c>
      <c r="L4877" s="10">
        <v>0</v>
      </c>
      <c r="M4877" s="10">
        <v>0</v>
      </c>
    </row>
    <row r="4878" spans="1:13" x14ac:dyDescent="0.35">
      <c r="A4878" s="10" t="str">
        <f t="shared" si="161"/>
        <v>CONSUMO PER CAPITA (kg ó litros por individuo)Sin Cafeina200-500MIL</v>
      </c>
      <c r="B4878" s="10">
        <v>0</v>
      </c>
      <c r="C4878" s="10">
        <v>0</v>
      </c>
      <c r="D4878" s="10" t="s">
        <v>15</v>
      </c>
      <c r="E4878" s="84">
        <v>0.59122996598380972</v>
      </c>
      <c r="F4878" s="84">
        <v>0.98990656906129115</v>
      </c>
      <c r="G4878" s="84">
        <v>0.91752488134491061</v>
      </c>
      <c r="H4878" s="10">
        <v>0</v>
      </c>
      <c r="I4878" s="10">
        <v>0</v>
      </c>
      <c r="J4878" s="10">
        <v>0</v>
      </c>
      <c r="K4878" s="10">
        <v>0</v>
      </c>
      <c r="L4878" s="10">
        <v>0</v>
      </c>
      <c r="M4878" s="10">
        <v>0</v>
      </c>
    </row>
    <row r="4879" spans="1:13" x14ac:dyDescent="0.35">
      <c r="A4879" s="10" t="str">
        <f t="shared" si="161"/>
        <v>CONSUMO PER CAPITA (kg ó litros por individuo)Sin Cafeina&gt;500MIL</v>
      </c>
      <c r="B4879" s="10">
        <v>0</v>
      </c>
      <c r="C4879" s="10">
        <v>0</v>
      </c>
      <c r="D4879" s="10" t="s">
        <v>16</v>
      </c>
      <c r="E4879" s="84">
        <v>1.6591517164876195</v>
      </c>
      <c r="F4879" s="84">
        <v>1.6257239057271409</v>
      </c>
      <c r="G4879" s="84">
        <v>1.1873642437456413</v>
      </c>
      <c r="H4879" s="10">
        <v>0</v>
      </c>
      <c r="I4879" s="10">
        <v>0</v>
      </c>
      <c r="J4879" s="10">
        <v>0</v>
      </c>
      <c r="K4879" s="10">
        <v>0</v>
      </c>
      <c r="L4879" s="10">
        <v>0</v>
      </c>
      <c r="M4879" s="10">
        <v>0</v>
      </c>
    </row>
    <row r="4880" spans="1:13" x14ac:dyDescent="0.35">
      <c r="A4880" s="10" t="str">
        <f t="shared" si="161"/>
        <v>CONSUMO PER CAPITA (kg ó litros por individuo)Sin CafeinaDE 15 A 19 AÑOS</v>
      </c>
      <c r="B4880" s="10">
        <v>0</v>
      </c>
      <c r="C4880" s="10">
        <v>0</v>
      </c>
      <c r="D4880" s="10" t="s">
        <v>35</v>
      </c>
      <c r="E4880" s="84">
        <v>0.40186269982319345</v>
      </c>
      <c r="F4880" s="84">
        <v>0.31987610818052942</v>
      </c>
      <c r="G4880" s="84">
        <v>0.22658327819805033</v>
      </c>
      <c r="H4880" s="10">
        <v>0</v>
      </c>
      <c r="I4880" s="10">
        <v>0</v>
      </c>
      <c r="J4880" s="10">
        <v>0</v>
      </c>
      <c r="K4880" s="10">
        <v>0</v>
      </c>
      <c r="L4880" s="10">
        <v>0</v>
      </c>
      <c r="M4880" s="10">
        <v>0</v>
      </c>
    </row>
    <row r="4881" spans="1:13" x14ac:dyDescent="0.35">
      <c r="A4881" s="10" t="str">
        <f t="shared" si="161"/>
        <v>CONSUMO PER CAPITA (kg ó litros por individuo)Sin CafeinaDE 20 A 24 AÑOS</v>
      </c>
      <c r="B4881" s="10">
        <v>0</v>
      </c>
      <c r="C4881" s="10">
        <v>0</v>
      </c>
      <c r="D4881" s="10" t="s">
        <v>36</v>
      </c>
      <c r="E4881" s="84">
        <v>0.35243229766349243</v>
      </c>
      <c r="F4881" s="84">
        <v>0.67446336445536637</v>
      </c>
      <c r="G4881" s="84">
        <v>0.36089609070041251</v>
      </c>
      <c r="H4881" s="10">
        <v>0</v>
      </c>
      <c r="I4881" s="10">
        <v>0</v>
      </c>
      <c r="J4881" s="10">
        <v>0</v>
      </c>
      <c r="K4881" s="10">
        <v>0</v>
      </c>
      <c r="L4881" s="10">
        <v>0</v>
      </c>
      <c r="M4881" s="10">
        <v>0</v>
      </c>
    </row>
    <row r="4882" spans="1:13" x14ac:dyDescent="0.35">
      <c r="A4882" s="10" t="str">
        <f t="shared" si="161"/>
        <v>CONSUMO PER CAPITA (kg ó litros por individuo)Sin CafeinaDE 25 A 34 AÑOS</v>
      </c>
      <c r="B4882" s="10">
        <v>0</v>
      </c>
      <c r="C4882" s="10">
        <v>0</v>
      </c>
      <c r="D4882" s="10" t="s">
        <v>37</v>
      </c>
      <c r="E4882" s="84">
        <v>0.47572062863948433</v>
      </c>
      <c r="F4882" s="84">
        <v>0.48939097910893253</v>
      </c>
      <c r="G4882" s="84">
        <v>0.40108082085436442</v>
      </c>
      <c r="H4882" s="10">
        <v>0</v>
      </c>
      <c r="I4882" s="10">
        <v>0</v>
      </c>
      <c r="J4882" s="10">
        <v>0</v>
      </c>
      <c r="K4882" s="10">
        <v>0</v>
      </c>
      <c r="L4882" s="10">
        <v>0</v>
      </c>
      <c r="M4882" s="10">
        <v>0</v>
      </c>
    </row>
    <row r="4883" spans="1:13" x14ac:dyDescent="0.35">
      <c r="A4883" s="10" t="str">
        <f t="shared" si="161"/>
        <v>CONSUMO PER CAPITA (kg ó litros por individuo)Sin CafeinaDE 35 A 49 AÑOS</v>
      </c>
      <c r="B4883" s="10">
        <v>0</v>
      </c>
      <c r="C4883" s="10">
        <v>0</v>
      </c>
      <c r="D4883" s="10" t="s">
        <v>38</v>
      </c>
      <c r="E4883" s="84">
        <v>1.0457595735580922</v>
      </c>
      <c r="F4883" s="84">
        <v>0.95989931920234539</v>
      </c>
      <c r="G4883" s="84">
        <v>0.95211965789257291</v>
      </c>
      <c r="H4883" s="10">
        <v>0</v>
      </c>
      <c r="I4883" s="10">
        <v>0</v>
      </c>
      <c r="J4883" s="10">
        <v>0</v>
      </c>
      <c r="K4883" s="10">
        <v>0</v>
      </c>
      <c r="L4883" s="10">
        <v>0</v>
      </c>
      <c r="M4883" s="10">
        <v>0</v>
      </c>
    </row>
    <row r="4884" spans="1:13" x14ac:dyDescent="0.35">
      <c r="A4884" s="10" t="str">
        <f t="shared" si="161"/>
        <v>CONSUMO PER CAPITA (kg ó litros por individuo)Sin CafeinaDE 50 A 59 AÑOS</v>
      </c>
      <c r="B4884" s="10">
        <v>0</v>
      </c>
      <c r="C4884" s="10">
        <v>0</v>
      </c>
      <c r="D4884" s="10" t="s">
        <v>39</v>
      </c>
      <c r="E4884" s="84">
        <v>1.0643937756867039</v>
      </c>
      <c r="F4884" s="84">
        <v>1.31281818320731</v>
      </c>
      <c r="G4884" s="84">
        <v>1.1252957686923268</v>
      </c>
      <c r="H4884" s="10">
        <v>0</v>
      </c>
      <c r="I4884" s="10">
        <v>0</v>
      </c>
      <c r="J4884" s="10">
        <v>0</v>
      </c>
      <c r="K4884" s="10">
        <v>0</v>
      </c>
      <c r="L4884" s="10">
        <v>0</v>
      </c>
      <c r="M4884" s="10">
        <v>0</v>
      </c>
    </row>
    <row r="4885" spans="1:13" x14ac:dyDescent="0.35">
      <c r="A4885" s="10" t="str">
        <f t="shared" si="161"/>
        <v>CONSUMO PER CAPITA (kg ó litros por individuo)Sin CafeinaDE 60 A 75 AÑOS</v>
      </c>
      <c r="B4885" s="10">
        <v>0</v>
      </c>
      <c r="C4885" s="10">
        <v>0</v>
      </c>
      <c r="D4885" s="10" t="s">
        <v>40</v>
      </c>
      <c r="E4885" s="84">
        <v>1.4344323145117053</v>
      </c>
      <c r="F4885" s="84">
        <v>1.5365620177715491</v>
      </c>
      <c r="G4885" s="84">
        <v>1.4562117856927355</v>
      </c>
      <c r="H4885" s="10">
        <v>0</v>
      </c>
      <c r="I4885" s="10">
        <v>0</v>
      </c>
      <c r="J4885" s="10">
        <v>0</v>
      </c>
      <c r="K4885" s="10">
        <v>0</v>
      </c>
      <c r="L4885" s="10">
        <v>0</v>
      </c>
      <c r="M4885" s="10">
        <v>0</v>
      </c>
    </row>
    <row r="4886" spans="1:13" x14ac:dyDescent="0.35">
      <c r="A4886" s="10" t="str">
        <f t="shared" si="161"/>
        <v>CONSUMO PER CAPITA (kg ó litros por individuo)Sin CafeinaNIVEL ALTO</v>
      </c>
      <c r="B4886" s="10">
        <v>0</v>
      </c>
      <c r="C4886" s="10">
        <v>0</v>
      </c>
      <c r="D4886" s="10" t="s">
        <v>203</v>
      </c>
      <c r="E4886" s="84">
        <v>0.98976784542052543</v>
      </c>
      <c r="F4886" s="84">
        <v>1.1853669053677827</v>
      </c>
      <c r="G4886" s="84">
        <v>0.87527491101051613</v>
      </c>
      <c r="H4886" s="10">
        <v>0</v>
      </c>
      <c r="I4886" s="10">
        <v>0</v>
      </c>
      <c r="J4886" s="10">
        <v>0</v>
      </c>
      <c r="K4886" s="10">
        <v>0</v>
      </c>
      <c r="L4886" s="10">
        <v>0</v>
      </c>
      <c r="M4886" s="10">
        <v>0</v>
      </c>
    </row>
    <row r="4887" spans="1:13" x14ac:dyDescent="0.35">
      <c r="A4887" s="10" t="str">
        <f t="shared" si="161"/>
        <v>CONSUMO PER CAPITA (kg ó litros por individuo)Sin CafeinaNIVEL MEDIO ALTO</v>
      </c>
      <c r="B4887" s="10">
        <v>0</v>
      </c>
      <c r="C4887" s="10">
        <v>0</v>
      </c>
      <c r="D4887" s="10" t="s">
        <v>204</v>
      </c>
      <c r="E4887" s="84">
        <v>0.84862995568422628</v>
      </c>
      <c r="F4887" s="84">
        <v>0.73872407142446772</v>
      </c>
      <c r="G4887" s="84">
        <v>1.0639927724650413</v>
      </c>
      <c r="H4887" s="10">
        <v>0</v>
      </c>
      <c r="I4887" s="10">
        <v>0</v>
      </c>
      <c r="J4887" s="10">
        <v>0</v>
      </c>
      <c r="K4887" s="10">
        <v>0</v>
      </c>
      <c r="L4887" s="10">
        <v>0</v>
      </c>
      <c r="M4887" s="10">
        <v>0</v>
      </c>
    </row>
    <row r="4888" spans="1:13" x14ac:dyDescent="0.35">
      <c r="A4888" s="10" t="str">
        <f t="shared" si="161"/>
        <v>CONSUMO PER CAPITA (kg ó litros por individuo)Sin CafeinaNIVEL MEDIO</v>
      </c>
      <c r="B4888" s="10">
        <v>0</v>
      </c>
      <c r="C4888" s="10">
        <v>0</v>
      </c>
      <c r="D4888" s="10" t="s">
        <v>205</v>
      </c>
      <c r="E4888" s="84">
        <v>1.523211680526114</v>
      </c>
      <c r="F4888" s="84">
        <v>1.4133835814496154</v>
      </c>
      <c r="G4888" s="84">
        <v>1.1611511426967678</v>
      </c>
      <c r="H4888" s="10">
        <v>0</v>
      </c>
      <c r="I4888" s="10">
        <v>0</v>
      </c>
      <c r="J4888" s="10">
        <v>0</v>
      </c>
      <c r="K4888" s="10">
        <v>0</v>
      </c>
      <c r="L4888" s="10">
        <v>0</v>
      </c>
      <c r="M4888" s="10">
        <v>0</v>
      </c>
    </row>
    <row r="4889" spans="1:13" x14ac:dyDescent="0.35">
      <c r="A4889" s="10" t="str">
        <f t="shared" si="161"/>
        <v>CONSUMO PER CAPITA (kg ó litros por individuo)Sin CafeinaNIVEL MEDIO BAJO</v>
      </c>
      <c r="B4889" s="10">
        <v>0</v>
      </c>
      <c r="C4889" s="10">
        <v>0</v>
      </c>
      <c r="D4889" s="10" t="s">
        <v>206</v>
      </c>
      <c r="E4889" s="84">
        <v>0.71740618965778646</v>
      </c>
      <c r="F4889" s="84">
        <v>0.87935406805155203</v>
      </c>
      <c r="G4889" s="84">
        <v>0.72245225679482183</v>
      </c>
      <c r="H4889" s="10">
        <v>0</v>
      </c>
      <c r="I4889" s="10">
        <v>0</v>
      </c>
      <c r="J4889" s="10">
        <v>0</v>
      </c>
      <c r="K4889" s="10">
        <v>0</v>
      </c>
      <c r="L4889" s="10">
        <v>0</v>
      </c>
      <c r="M4889" s="10">
        <v>0</v>
      </c>
    </row>
    <row r="4890" spans="1:13" x14ac:dyDescent="0.35">
      <c r="A4890" s="10" t="str">
        <f t="shared" si="161"/>
        <v>CONSUMO PER CAPITA (kg ó litros por individuo)Sin CafeinaNIVEL BAJO</v>
      </c>
      <c r="B4890" s="10">
        <v>0</v>
      </c>
      <c r="C4890" s="10">
        <v>0</v>
      </c>
      <c r="D4890" s="10" t="s">
        <v>207</v>
      </c>
      <c r="E4890" s="84">
        <v>0.5742163825405735</v>
      </c>
      <c r="F4890" s="84">
        <v>0.750148911940966</v>
      </c>
      <c r="G4890" s="84">
        <v>0.78404495192541479</v>
      </c>
      <c r="H4890" s="10">
        <v>0</v>
      </c>
      <c r="I4890" s="10">
        <v>0</v>
      </c>
      <c r="J4890" s="10">
        <v>0</v>
      </c>
      <c r="K4890" s="10">
        <v>0</v>
      </c>
      <c r="L4890" s="10">
        <v>0</v>
      </c>
      <c r="M4890" s="10">
        <v>0</v>
      </c>
    </row>
    <row r="4891" spans="1:13" x14ac:dyDescent="0.35">
      <c r="A4891" s="10" t="str">
        <f t="shared" si="161"/>
        <v>CONSUMO PER CAPITA (kg ó litros por individuo)Sin CafeinaHOMBRE</v>
      </c>
      <c r="B4891" s="10">
        <v>0</v>
      </c>
      <c r="C4891" s="10">
        <v>0</v>
      </c>
      <c r="D4891" s="10" t="s">
        <v>17</v>
      </c>
      <c r="E4891" s="84">
        <v>1.1096426521202707</v>
      </c>
      <c r="F4891" s="84">
        <v>1.161621626236411</v>
      </c>
      <c r="G4891" s="84">
        <v>0.92893062708470886</v>
      </c>
      <c r="H4891" s="10">
        <v>0</v>
      </c>
      <c r="I4891" s="10">
        <v>0</v>
      </c>
      <c r="J4891" s="10">
        <v>0</v>
      </c>
      <c r="K4891" s="10">
        <v>0</v>
      </c>
      <c r="L4891" s="10">
        <v>0</v>
      </c>
      <c r="M4891" s="10">
        <v>0</v>
      </c>
    </row>
    <row r="4892" spans="1:13" x14ac:dyDescent="0.35">
      <c r="A4892" s="10" t="str">
        <f t="shared" si="161"/>
        <v>CONSUMO PER CAPITA (kg ó litros por individuo)Sin CafeinaMUJER</v>
      </c>
      <c r="B4892" s="10">
        <v>0</v>
      </c>
      <c r="C4892" s="10">
        <v>0</v>
      </c>
      <c r="D4892" s="10" t="s">
        <v>18</v>
      </c>
      <c r="E4892" s="84">
        <v>0.82531651378073545</v>
      </c>
      <c r="F4892" s="84">
        <v>0.90150819228934198</v>
      </c>
      <c r="G4892" s="84">
        <v>0.93587913587815708</v>
      </c>
      <c r="H4892" s="10">
        <v>0</v>
      </c>
      <c r="I4892" s="10">
        <v>0</v>
      </c>
      <c r="J4892" s="10">
        <v>0</v>
      </c>
      <c r="K4892" s="10">
        <v>0</v>
      </c>
      <c r="L4892" s="10">
        <v>0</v>
      </c>
      <c r="M4892" s="10">
        <v>0</v>
      </c>
    </row>
    <row r="4893" spans="1:13" x14ac:dyDescent="0.35">
      <c r="A4893" s="10" t="str">
        <f>$B$3423&amp;$C$4893&amp;D4893</f>
        <v>CONSUMO PER CAPITA (kg ó litros por individuo)Frutas con gasT.ESPAÑA</v>
      </c>
      <c r="B4893" s="10">
        <v>0</v>
      </c>
      <c r="C4893" s="10" t="s">
        <v>158</v>
      </c>
      <c r="D4893" s="10" t="s">
        <v>32</v>
      </c>
      <c r="E4893" s="84">
        <v>1.5214863086872659</v>
      </c>
      <c r="F4893" s="84">
        <v>1.4095619725304211</v>
      </c>
      <c r="G4893" s="84">
        <v>1.4493731345527401</v>
      </c>
      <c r="H4893" s="10">
        <v>0</v>
      </c>
      <c r="I4893" s="10">
        <v>0</v>
      </c>
      <c r="J4893" s="10">
        <v>0</v>
      </c>
      <c r="K4893" s="10">
        <v>0</v>
      </c>
      <c r="L4893" s="10">
        <v>0</v>
      </c>
      <c r="M4893" s="10">
        <v>0</v>
      </c>
    </row>
    <row r="4894" spans="1:13" x14ac:dyDescent="0.35">
      <c r="A4894" s="10" t="str">
        <f t="shared" ref="A4894:A4922" si="162">$B$3423&amp;$C$4893&amp;D4894</f>
        <v>CONSUMO PER CAPITA (kg ó litros por individuo)Frutas con gasBCN AM</v>
      </c>
      <c r="B4894" s="10">
        <v>0</v>
      </c>
      <c r="C4894" s="10">
        <v>0</v>
      </c>
      <c r="D4894" s="10" t="s">
        <v>1</v>
      </c>
      <c r="E4894" s="84">
        <v>1.0349652038849868</v>
      </c>
      <c r="F4894" s="84">
        <v>1.2760176506145577</v>
      </c>
      <c r="G4894" s="84">
        <v>0.97258135497535925</v>
      </c>
      <c r="H4894" s="10">
        <v>0</v>
      </c>
      <c r="I4894" s="10">
        <v>0</v>
      </c>
      <c r="J4894" s="10">
        <v>0</v>
      </c>
      <c r="K4894" s="10">
        <v>0</v>
      </c>
      <c r="L4894" s="10">
        <v>0</v>
      </c>
      <c r="M4894" s="10">
        <v>0</v>
      </c>
    </row>
    <row r="4895" spans="1:13" x14ac:dyDescent="0.35">
      <c r="A4895" s="10" t="str">
        <f t="shared" si="162"/>
        <v>CONSUMO PER CAPITA (kg ó litros por individuo)Frutas con gasREST.CAT ARAGON</v>
      </c>
      <c r="B4895" s="10">
        <v>0</v>
      </c>
      <c r="C4895" s="10">
        <v>0</v>
      </c>
      <c r="D4895" s="10" t="s">
        <v>2</v>
      </c>
      <c r="E4895" s="84">
        <v>0.85649215351338881</v>
      </c>
      <c r="F4895" s="84">
        <v>1.0502478796549675</v>
      </c>
      <c r="G4895" s="84">
        <v>1.4169858966481921</v>
      </c>
      <c r="H4895" s="10">
        <v>0</v>
      </c>
      <c r="I4895" s="10">
        <v>0</v>
      </c>
      <c r="J4895" s="10">
        <v>0</v>
      </c>
      <c r="K4895" s="10">
        <v>0</v>
      </c>
      <c r="L4895" s="10">
        <v>0</v>
      </c>
      <c r="M4895" s="10">
        <v>0</v>
      </c>
    </row>
    <row r="4896" spans="1:13" x14ac:dyDescent="0.35">
      <c r="A4896" s="10" t="str">
        <f t="shared" si="162"/>
        <v>CONSUMO PER CAPITA (kg ó litros por individuo)Frutas con gasLEVANTE</v>
      </c>
      <c r="B4896" s="10">
        <v>0</v>
      </c>
      <c r="C4896" s="10">
        <v>0</v>
      </c>
      <c r="D4896" s="10" t="s">
        <v>3</v>
      </c>
      <c r="E4896" s="84">
        <v>1.9282890106495949</v>
      </c>
      <c r="F4896" s="84">
        <v>1.8491859131453274</v>
      </c>
      <c r="G4896" s="84">
        <v>1.4358997301376091</v>
      </c>
      <c r="H4896" s="10">
        <v>0</v>
      </c>
      <c r="I4896" s="10">
        <v>0</v>
      </c>
      <c r="J4896" s="10">
        <v>0</v>
      </c>
      <c r="K4896" s="10">
        <v>0</v>
      </c>
      <c r="L4896" s="10">
        <v>0</v>
      </c>
      <c r="M4896" s="10">
        <v>0</v>
      </c>
    </row>
    <row r="4897" spans="1:13" x14ac:dyDescent="0.35">
      <c r="A4897" s="10" t="str">
        <f t="shared" si="162"/>
        <v>CONSUMO PER CAPITA (kg ó litros por individuo)Frutas con gasANDALUCIA</v>
      </c>
      <c r="B4897" s="10">
        <v>0</v>
      </c>
      <c r="C4897" s="10">
        <v>0</v>
      </c>
      <c r="D4897" s="10" t="s">
        <v>4</v>
      </c>
      <c r="E4897" s="84">
        <v>2.506072925724574</v>
      </c>
      <c r="F4897" s="84">
        <v>1.559760439329464</v>
      </c>
      <c r="G4897" s="84">
        <v>1.7102589247644264</v>
      </c>
      <c r="H4897" s="10">
        <v>0</v>
      </c>
      <c r="I4897" s="10">
        <v>0</v>
      </c>
      <c r="J4897" s="10">
        <v>0</v>
      </c>
      <c r="K4897" s="10">
        <v>0</v>
      </c>
      <c r="L4897" s="10">
        <v>0</v>
      </c>
      <c r="M4897" s="10">
        <v>0</v>
      </c>
    </row>
    <row r="4898" spans="1:13" x14ac:dyDescent="0.35">
      <c r="A4898" s="10" t="str">
        <f t="shared" si="162"/>
        <v>CONSUMO PER CAPITA (kg ó litros por individuo)Frutas con gasMDD AM</v>
      </c>
      <c r="B4898" s="10">
        <v>0</v>
      </c>
      <c r="C4898" s="10">
        <v>0</v>
      </c>
      <c r="D4898" s="10" t="s">
        <v>5</v>
      </c>
      <c r="E4898" s="84">
        <v>1.1516528783409794</v>
      </c>
      <c r="F4898" s="84">
        <v>1.2349579286224548</v>
      </c>
      <c r="G4898" s="84">
        <v>1.5440124146984959</v>
      </c>
      <c r="H4898" s="10">
        <v>0</v>
      </c>
      <c r="I4898" s="10">
        <v>0</v>
      </c>
      <c r="J4898" s="10">
        <v>0</v>
      </c>
      <c r="K4898" s="10">
        <v>0</v>
      </c>
      <c r="L4898" s="10">
        <v>0</v>
      </c>
      <c r="M4898" s="10">
        <v>0</v>
      </c>
    </row>
    <row r="4899" spans="1:13" x14ac:dyDescent="0.35">
      <c r="A4899" s="10" t="str">
        <f t="shared" si="162"/>
        <v>CONSUMO PER CAPITA (kg ó litros por individuo)Frutas con gasRTO CENTRO</v>
      </c>
      <c r="B4899" s="10">
        <v>0</v>
      </c>
      <c r="C4899" s="10">
        <v>0</v>
      </c>
      <c r="D4899" s="10" t="s">
        <v>6</v>
      </c>
      <c r="E4899" s="84">
        <v>1.4626157770074428</v>
      </c>
      <c r="F4899" s="84">
        <v>1.9174936300311634</v>
      </c>
      <c r="G4899" s="84">
        <v>2.1711558980355616</v>
      </c>
      <c r="H4899" s="10">
        <v>0</v>
      </c>
      <c r="I4899" s="10">
        <v>0</v>
      </c>
      <c r="J4899" s="10">
        <v>0</v>
      </c>
      <c r="K4899" s="10">
        <v>0</v>
      </c>
      <c r="L4899" s="10">
        <v>0</v>
      </c>
      <c r="M4899" s="10">
        <v>0</v>
      </c>
    </row>
    <row r="4900" spans="1:13" x14ac:dyDescent="0.35">
      <c r="A4900" s="10" t="str">
        <f t="shared" si="162"/>
        <v>CONSUMO PER CAPITA (kg ó litros por individuo)Frutas con gasNORTE-CENTRO</v>
      </c>
      <c r="B4900" s="10">
        <v>0</v>
      </c>
      <c r="C4900" s="10">
        <v>0</v>
      </c>
      <c r="D4900" s="10" t="s">
        <v>7</v>
      </c>
      <c r="E4900" s="84">
        <v>1.2969077857859228</v>
      </c>
      <c r="F4900" s="84">
        <v>1.1231367662225484</v>
      </c>
      <c r="G4900" s="84">
        <v>0.92973136784759791</v>
      </c>
      <c r="H4900" s="10">
        <v>0</v>
      </c>
      <c r="I4900" s="10">
        <v>0</v>
      </c>
      <c r="J4900" s="10">
        <v>0</v>
      </c>
      <c r="K4900" s="10">
        <v>0</v>
      </c>
      <c r="L4900" s="10">
        <v>0</v>
      </c>
      <c r="M4900" s="10">
        <v>0</v>
      </c>
    </row>
    <row r="4901" spans="1:13" x14ac:dyDescent="0.35">
      <c r="A4901" s="10" t="str">
        <f t="shared" si="162"/>
        <v>CONSUMO PER CAPITA (kg ó litros por individuo)Frutas con gasNOROESTE</v>
      </c>
      <c r="B4901" s="10">
        <v>0</v>
      </c>
      <c r="C4901" s="10">
        <v>0</v>
      </c>
      <c r="D4901" s="10" t="s">
        <v>8</v>
      </c>
      <c r="E4901" s="84">
        <v>0.91167728170942042</v>
      </c>
      <c r="F4901" s="84">
        <v>0.98311613343479676</v>
      </c>
      <c r="G4901" s="84">
        <v>1.0479142087471456</v>
      </c>
      <c r="H4901" s="10">
        <v>0</v>
      </c>
      <c r="I4901" s="10">
        <v>0</v>
      </c>
      <c r="J4901" s="10">
        <v>0</v>
      </c>
      <c r="K4901" s="10">
        <v>0</v>
      </c>
      <c r="L4901" s="10">
        <v>0</v>
      </c>
      <c r="M4901" s="10">
        <v>0</v>
      </c>
    </row>
    <row r="4902" spans="1:13" x14ac:dyDescent="0.35">
      <c r="A4902" s="10" t="str">
        <f t="shared" si="162"/>
        <v>CONSUMO PER CAPITA (kg ó litros por individuo)Frutas con gas&lt;2MIL</v>
      </c>
      <c r="B4902" s="10">
        <v>0</v>
      </c>
      <c r="C4902" s="10">
        <v>0</v>
      </c>
      <c r="D4902" s="10" t="s">
        <v>9</v>
      </c>
      <c r="E4902" s="84">
        <v>1.3150043812856678</v>
      </c>
      <c r="F4902" s="84">
        <v>1.3673225904285253</v>
      </c>
      <c r="G4902" s="84">
        <v>0.99560712025278308</v>
      </c>
      <c r="H4902" s="10">
        <v>0</v>
      </c>
      <c r="I4902" s="10">
        <v>0</v>
      </c>
      <c r="J4902" s="10">
        <v>0</v>
      </c>
      <c r="K4902" s="10">
        <v>0</v>
      </c>
      <c r="L4902" s="10">
        <v>0</v>
      </c>
      <c r="M4902" s="10">
        <v>0</v>
      </c>
    </row>
    <row r="4903" spans="1:13" x14ac:dyDescent="0.35">
      <c r="A4903" s="10" t="str">
        <f t="shared" si="162"/>
        <v>CONSUMO PER CAPITA (kg ó litros por individuo)Frutas con gas2-5MIL</v>
      </c>
      <c r="B4903" s="10">
        <v>0</v>
      </c>
      <c r="C4903" s="10">
        <v>0</v>
      </c>
      <c r="D4903" s="10" t="s">
        <v>10</v>
      </c>
      <c r="E4903" s="84">
        <v>1.4820380928150962</v>
      </c>
      <c r="F4903" s="84">
        <v>1.0844595616790651</v>
      </c>
      <c r="G4903" s="84">
        <v>1.0578186446479647</v>
      </c>
      <c r="H4903" s="10">
        <v>0</v>
      </c>
      <c r="I4903" s="10">
        <v>0</v>
      </c>
      <c r="J4903" s="10">
        <v>0</v>
      </c>
      <c r="K4903" s="10">
        <v>0</v>
      </c>
      <c r="L4903" s="10">
        <v>0</v>
      </c>
      <c r="M4903" s="10">
        <v>0</v>
      </c>
    </row>
    <row r="4904" spans="1:13" x14ac:dyDescent="0.35">
      <c r="A4904" s="10" t="str">
        <f t="shared" si="162"/>
        <v>CONSUMO PER CAPITA (kg ó litros por individuo)Frutas con gas5-10MIL</v>
      </c>
      <c r="B4904" s="10">
        <v>0</v>
      </c>
      <c r="C4904" s="10">
        <v>0</v>
      </c>
      <c r="D4904" s="10" t="s">
        <v>11</v>
      </c>
      <c r="E4904" s="84">
        <v>1.6583813135130843</v>
      </c>
      <c r="F4904" s="84">
        <v>1.2415412308396068</v>
      </c>
      <c r="G4904" s="84">
        <v>1.1837134472912796</v>
      </c>
      <c r="H4904" s="10">
        <v>0</v>
      </c>
      <c r="I4904" s="10">
        <v>0</v>
      </c>
      <c r="J4904" s="10">
        <v>0</v>
      </c>
      <c r="K4904" s="10">
        <v>0</v>
      </c>
      <c r="L4904" s="10">
        <v>0</v>
      </c>
      <c r="M4904" s="10">
        <v>0</v>
      </c>
    </row>
    <row r="4905" spans="1:13" x14ac:dyDescent="0.35">
      <c r="A4905" s="10" t="str">
        <f t="shared" si="162"/>
        <v>CONSUMO PER CAPITA (kg ó litros por individuo)Frutas con gas10-30MIL</v>
      </c>
      <c r="B4905" s="10">
        <v>0</v>
      </c>
      <c r="C4905" s="10">
        <v>0</v>
      </c>
      <c r="D4905" s="10" t="s">
        <v>12</v>
      </c>
      <c r="E4905" s="84">
        <v>1.3853783226244227</v>
      </c>
      <c r="F4905" s="84">
        <v>1.4638323461994853</v>
      </c>
      <c r="G4905" s="84">
        <v>1.8806070011493772</v>
      </c>
      <c r="H4905" s="10">
        <v>0</v>
      </c>
      <c r="I4905" s="10">
        <v>0</v>
      </c>
      <c r="J4905" s="10">
        <v>0</v>
      </c>
      <c r="K4905" s="10">
        <v>0</v>
      </c>
      <c r="L4905" s="10">
        <v>0</v>
      </c>
      <c r="M4905" s="10">
        <v>0</v>
      </c>
    </row>
    <row r="4906" spans="1:13" x14ac:dyDescent="0.35">
      <c r="A4906" s="10" t="str">
        <f t="shared" si="162"/>
        <v>CONSUMO PER CAPITA (kg ó litros por individuo)Frutas con gas30-100MIL</v>
      </c>
      <c r="B4906" s="10">
        <v>0</v>
      </c>
      <c r="C4906" s="10">
        <v>0</v>
      </c>
      <c r="D4906" s="10" t="s">
        <v>13</v>
      </c>
      <c r="E4906" s="84">
        <v>1.6109364723467545</v>
      </c>
      <c r="F4906" s="84">
        <v>1.3833711568267986</v>
      </c>
      <c r="G4906" s="84">
        <v>1.5360881275599754</v>
      </c>
      <c r="H4906" s="10">
        <v>0</v>
      </c>
      <c r="I4906" s="10">
        <v>0</v>
      </c>
      <c r="J4906" s="10">
        <v>0</v>
      </c>
      <c r="K4906" s="10">
        <v>0</v>
      </c>
      <c r="L4906" s="10">
        <v>0</v>
      </c>
      <c r="M4906" s="10">
        <v>0</v>
      </c>
    </row>
    <row r="4907" spans="1:13" x14ac:dyDescent="0.35">
      <c r="A4907" s="10" t="str">
        <f t="shared" si="162"/>
        <v>CONSUMO PER CAPITA (kg ó litros por individuo)Frutas con gas100-200MIL</v>
      </c>
      <c r="B4907" s="10">
        <v>0</v>
      </c>
      <c r="C4907" s="10">
        <v>0</v>
      </c>
      <c r="D4907" s="10" t="s">
        <v>14</v>
      </c>
      <c r="E4907" s="84">
        <v>2.0609706527373768</v>
      </c>
      <c r="F4907" s="84">
        <v>1.1104294433263644</v>
      </c>
      <c r="G4907" s="84">
        <v>1.1328672310467098</v>
      </c>
      <c r="H4907" s="10">
        <v>0</v>
      </c>
      <c r="I4907" s="10">
        <v>0</v>
      </c>
      <c r="J4907" s="10">
        <v>0</v>
      </c>
      <c r="K4907" s="10">
        <v>0</v>
      </c>
      <c r="L4907" s="10">
        <v>0</v>
      </c>
      <c r="M4907" s="10">
        <v>0</v>
      </c>
    </row>
    <row r="4908" spans="1:13" x14ac:dyDescent="0.35">
      <c r="A4908" s="10" t="str">
        <f t="shared" si="162"/>
        <v>CONSUMO PER CAPITA (kg ó litros por individuo)Frutas con gas200-500MIL</v>
      </c>
      <c r="B4908" s="10">
        <v>0</v>
      </c>
      <c r="C4908" s="10">
        <v>0</v>
      </c>
      <c r="D4908" s="10" t="s">
        <v>15</v>
      </c>
      <c r="E4908" s="84">
        <v>1.4372601675308854</v>
      </c>
      <c r="F4908" s="84">
        <v>1.8749328428631791</v>
      </c>
      <c r="G4908" s="84">
        <v>1.438719271014872</v>
      </c>
      <c r="H4908" s="10">
        <v>0</v>
      </c>
      <c r="I4908" s="10">
        <v>0</v>
      </c>
      <c r="J4908" s="10">
        <v>0</v>
      </c>
      <c r="K4908" s="10">
        <v>0</v>
      </c>
      <c r="L4908" s="10">
        <v>0</v>
      </c>
      <c r="M4908" s="10">
        <v>0</v>
      </c>
    </row>
    <row r="4909" spans="1:13" x14ac:dyDescent="0.35">
      <c r="A4909" s="10" t="str">
        <f t="shared" si="162"/>
        <v>CONSUMO PER CAPITA (kg ó litros por individuo)Frutas con gas&gt;500MIL</v>
      </c>
      <c r="B4909" s="10">
        <v>0</v>
      </c>
      <c r="C4909" s="10">
        <v>0</v>
      </c>
      <c r="D4909" s="10" t="s">
        <v>16</v>
      </c>
      <c r="E4909" s="84">
        <v>1.3295035769033838</v>
      </c>
      <c r="F4909" s="84">
        <v>1.4232844106674483</v>
      </c>
      <c r="G4909" s="84">
        <v>1.519127072862247</v>
      </c>
      <c r="H4909" s="10">
        <v>0</v>
      </c>
      <c r="I4909" s="10">
        <v>0</v>
      </c>
      <c r="J4909" s="10">
        <v>0</v>
      </c>
      <c r="K4909" s="10">
        <v>0</v>
      </c>
      <c r="L4909" s="10">
        <v>0</v>
      </c>
      <c r="M4909" s="10">
        <v>0</v>
      </c>
    </row>
    <row r="4910" spans="1:13" x14ac:dyDescent="0.35">
      <c r="A4910" s="10" t="str">
        <f t="shared" si="162"/>
        <v>CONSUMO PER CAPITA (kg ó litros por individuo)Frutas con gasDE 15 A 19 AÑOS</v>
      </c>
      <c r="B4910" s="10">
        <v>0</v>
      </c>
      <c r="C4910" s="10">
        <v>0</v>
      </c>
      <c r="D4910" s="10" t="s">
        <v>35</v>
      </c>
      <c r="E4910" s="84">
        <v>1.7791313820806303</v>
      </c>
      <c r="F4910" s="84">
        <v>1.2293522678496618</v>
      </c>
      <c r="G4910" s="84">
        <v>0.84692155267435487</v>
      </c>
      <c r="H4910" s="10">
        <v>0</v>
      </c>
      <c r="I4910" s="10">
        <v>0</v>
      </c>
      <c r="J4910" s="10">
        <v>0</v>
      </c>
      <c r="K4910" s="10">
        <v>0</v>
      </c>
      <c r="L4910" s="10">
        <v>0</v>
      </c>
      <c r="M4910" s="10">
        <v>0</v>
      </c>
    </row>
    <row r="4911" spans="1:13" x14ac:dyDescent="0.35">
      <c r="A4911" s="10" t="str">
        <f t="shared" si="162"/>
        <v>CONSUMO PER CAPITA (kg ó litros por individuo)Frutas con gasDE 20 A 24 AÑOS</v>
      </c>
      <c r="B4911" s="10">
        <v>0</v>
      </c>
      <c r="C4911" s="10">
        <v>0</v>
      </c>
      <c r="D4911" s="10" t="s">
        <v>36</v>
      </c>
      <c r="E4911" s="84">
        <v>1.2991134869304213</v>
      </c>
      <c r="F4911" s="84">
        <v>0.83978068614190149</v>
      </c>
      <c r="G4911" s="84">
        <v>0.65327856588328392</v>
      </c>
      <c r="H4911" s="10">
        <v>0</v>
      </c>
      <c r="I4911" s="10">
        <v>0</v>
      </c>
      <c r="J4911" s="10">
        <v>0</v>
      </c>
      <c r="K4911" s="10">
        <v>0</v>
      </c>
      <c r="L4911" s="10">
        <v>0</v>
      </c>
      <c r="M4911" s="10">
        <v>0</v>
      </c>
    </row>
    <row r="4912" spans="1:13" x14ac:dyDescent="0.35">
      <c r="A4912" s="10" t="str">
        <f t="shared" si="162"/>
        <v>CONSUMO PER CAPITA (kg ó litros por individuo)Frutas con gasDE 25 A 34 AÑOS</v>
      </c>
      <c r="B4912" s="10">
        <v>0</v>
      </c>
      <c r="C4912" s="10">
        <v>0</v>
      </c>
      <c r="D4912" s="10" t="s">
        <v>37</v>
      </c>
      <c r="E4912" s="84">
        <v>0.86116621836524754</v>
      </c>
      <c r="F4912" s="84">
        <v>1.0704780449773357</v>
      </c>
      <c r="G4912" s="84">
        <v>0.78823028690243313</v>
      </c>
      <c r="H4912" s="10">
        <v>0</v>
      </c>
      <c r="I4912" s="10">
        <v>0</v>
      </c>
      <c r="J4912" s="10">
        <v>0</v>
      </c>
      <c r="K4912" s="10">
        <v>0</v>
      </c>
      <c r="L4912" s="10">
        <v>0</v>
      </c>
      <c r="M4912" s="10">
        <v>0</v>
      </c>
    </row>
    <row r="4913" spans="1:13" x14ac:dyDescent="0.35">
      <c r="A4913" s="10" t="str">
        <f t="shared" si="162"/>
        <v>CONSUMO PER CAPITA (kg ó litros por individuo)Frutas con gasDE 35 A 49 AÑOS</v>
      </c>
      <c r="B4913" s="10">
        <v>0</v>
      </c>
      <c r="C4913" s="10">
        <v>0</v>
      </c>
      <c r="D4913" s="10" t="s">
        <v>38</v>
      </c>
      <c r="E4913" s="84">
        <v>1.7757600495553354</v>
      </c>
      <c r="F4913" s="84">
        <v>1.463489860628133</v>
      </c>
      <c r="G4913" s="84">
        <v>1.5018402239580451</v>
      </c>
      <c r="H4913" s="10">
        <v>0</v>
      </c>
      <c r="I4913" s="10">
        <v>0</v>
      </c>
      <c r="J4913" s="10">
        <v>0</v>
      </c>
      <c r="K4913" s="10">
        <v>0</v>
      </c>
      <c r="L4913" s="10">
        <v>0</v>
      </c>
      <c r="M4913" s="10">
        <v>0</v>
      </c>
    </row>
    <row r="4914" spans="1:13" x14ac:dyDescent="0.35">
      <c r="A4914" s="10" t="str">
        <f t="shared" si="162"/>
        <v>CONSUMO PER CAPITA (kg ó litros por individuo)Frutas con gasDE 50 A 59 AÑOS</v>
      </c>
      <c r="B4914" s="10">
        <v>0</v>
      </c>
      <c r="C4914" s="10">
        <v>0</v>
      </c>
      <c r="D4914" s="10" t="s">
        <v>39</v>
      </c>
      <c r="E4914" s="84">
        <v>1.346777601892849</v>
      </c>
      <c r="F4914" s="84">
        <v>1.5102545251113924</v>
      </c>
      <c r="G4914" s="84">
        <v>1.4011056779387079</v>
      </c>
      <c r="H4914" s="10">
        <v>0</v>
      </c>
      <c r="I4914" s="10">
        <v>0</v>
      </c>
      <c r="J4914" s="10">
        <v>0</v>
      </c>
      <c r="K4914" s="10">
        <v>0</v>
      </c>
      <c r="L4914" s="10">
        <v>0</v>
      </c>
      <c r="M4914" s="10">
        <v>0</v>
      </c>
    </row>
    <row r="4915" spans="1:13" x14ac:dyDescent="0.35">
      <c r="A4915" s="10" t="str">
        <f t="shared" si="162"/>
        <v>CONSUMO PER CAPITA (kg ó litros por individuo)Frutas con gasDE 60 A 75 AÑOS</v>
      </c>
      <c r="B4915" s="10">
        <v>0</v>
      </c>
      <c r="C4915" s="10">
        <v>0</v>
      </c>
      <c r="D4915" s="10" t="s">
        <v>40</v>
      </c>
      <c r="E4915" s="84">
        <v>1.7426063518984045</v>
      </c>
      <c r="F4915" s="84">
        <v>1.6858273808640922</v>
      </c>
      <c r="G4915" s="84">
        <v>2.2564290506203748</v>
      </c>
      <c r="H4915" s="10">
        <v>0</v>
      </c>
      <c r="I4915" s="10">
        <v>0</v>
      </c>
      <c r="J4915" s="10">
        <v>0</v>
      </c>
      <c r="K4915" s="10">
        <v>0</v>
      </c>
      <c r="L4915" s="10">
        <v>0</v>
      </c>
      <c r="M4915" s="10">
        <v>0</v>
      </c>
    </row>
    <row r="4916" spans="1:13" x14ac:dyDescent="0.35">
      <c r="A4916" s="10" t="str">
        <f t="shared" si="162"/>
        <v>CONSUMO PER CAPITA (kg ó litros por individuo)Frutas con gasNIVEL ALTO</v>
      </c>
      <c r="B4916" s="10">
        <v>0</v>
      </c>
      <c r="C4916" s="10">
        <v>0</v>
      </c>
      <c r="D4916" s="10" t="s">
        <v>203</v>
      </c>
      <c r="E4916" s="84">
        <v>1.3018912215225455</v>
      </c>
      <c r="F4916" s="84">
        <v>1.3697677211484161</v>
      </c>
      <c r="G4916" s="84">
        <v>1.4678906603857966</v>
      </c>
      <c r="H4916" s="10">
        <v>0</v>
      </c>
      <c r="I4916" s="10">
        <v>0</v>
      </c>
      <c r="J4916" s="10">
        <v>0</v>
      </c>
      <c r="K4916" s="10">
        <v>0</v>
      </c>
      <c r="L4916" s="10">
        <v>0</v>
      </c>
      <c r="M4916" s="10">
        <v>0</v>
      </c>
    </row>
    <row r="4917" spans="1:13" x14ac:dyDescent="0.35">
      <c r="A4917" s="10" t="str">
        <f t="shared" si="162"/>
        <v>CONSUMO PER CAPITA (kg ó litros por individuo)Frutas con gasNIVEL MEDIO ALTO</v>
      </c>
      <c r="B4917" s="10">
        <v>0</v>
      </c>
      <c r="C4917" s="10">
        <v>0</v>
      </c>
      <c r="D4917" s="10" t="s">
        <v>204</v>
      </c>
      <c r="E4917" s="84">
        <v>1.2554376841103481</v>
      </c>
      <c r="F4917" s="84">
        <v>1.0718720466457767</v>
      </c>
      <c r="G4917" s="84">
        <v>1.0632604434142561</v>
      </c>
      <c r="H4917" s="10">
        <v>0</v>
      </c>
      <c r="I4917" s="10">
        <v>0</v>
      </c>
      <c r="J4917" s="10">
        <v>0</v>
      </c>
      <c r="K4917" s="10">
        <v>0</v>
      </c>
      <c r="L4917" s="10">
        <v>0</v>
      </c>
      <c r="M4917" s="10">
        <v>0</v>
      </c>
    </row>
    <row r="4918" spans="1:13" x14ac:dyDescent="0.35">
      <c r="A4918" s="10" t="str">
        <f t="shared" si="162"/>
        <v>CONSUMO PER CAPITA (kg ó litros por individuo)Frutas con gasNIVEL MEDIO</v>
      </c>
      <c r="B4918" s="10">
        <v>0</v>
      </c>
      <c r="C4918" s="10">
        <v>0</v>
      </c>
      <c r="D4918" s="10" t="s">
        <v>205</v>
      </c>
      <c r="E4918" s="84">
        <v>1.4336036873016902</v>
      </c>
      <c r="F4918" s="84">
        <v>1.5403907329783624</v>
      </c>
      <c r="G4918" s="84">
        <v>2.0437162077593278</v>
      </c>
      <c r="H4918" s="10">
        <v>0</v>
      </c>
      <c r="I4918" s="10">
        <v>0</v>
      </c>
      <c r="J4918" s="10">
        <v>0</v>
      </c>
      <c r="K4918" s="10">
        <v>0</v>
      </c>
      <c r="L4918" s="10">
        <v>0</v>
      </c>
      <c r="M4918" s="10">
        <v>0</v>
      </c>
    </row>
    <row r="4919" spans="1:13" x14ac:dyDescent="0.35">
      <c r="A4919" s="10" t="str">
        <f t="shared" si="162"/>
        <v>CONSUMO PER CAPITA (kg ó litros por individuo)Frutas con gasNIVEL MEDIO BAJO</v>
      </c>
      <c r="B4919" s="10">
        <v>0</v>
      </c>
      <c r="C4919" s="10">
        <v>0</v>
      </c>
      <c r="D4919" s="10" t="s">
        <v>206</v>
      </c>
      <c r="E4919" s="84">
        <v>1.4749906229385772</v>
      </c>
      <c r="F4919" s="84">
        <v>1.3131786091140432</v>
      </c>
      <c r="G4919" s="84">
        <v>1.1013664454265704</v>
      </c>
      <c r="H4919" s="10">
        <v>0</v>
      </c>
      <c r="I4919" s="10">
        <v>0</v>
      </c>
      <c r="J4919" s="10">
        <v>0</v>
      </c>
      <c r="K4919" s="10">
        <v>0</v>
      </c>
      <c r="L4919" s="10">
        <v>0</v>
      </c>
      <c r="M4919" s="10">
        <v>0</v>
      </c>
    </row>
    <row r="4920" spans="1:13" x14ac:dyDescent="0.35">
      <c r="A4920" s="10" t="str">
        <f t="shared" si="162"/>
        <v>CONSUMO PER CAPITA (kg ó litros por individuo)Frutas con gasNIVEL BAJO</v>
      </c>
      <c r="B4920" s="10">
        <v>0</v>
      </c>
      <c r="C4920" s="10">
        <v>0</v>
      </c>
      <c r="D4920" s="10" t="s">
        <v>207</v>
      </c>
      <c r="E4920" s="84">
        <v>2.0429622704545061</v>
      </c>
      <c r="F4920" s="84">
        <v>1.592168837266221</v>
      </c>
      <c r="G4920" s="84">
        <v>1.2693965777254881</v>
      </c>
      <c r="H4920" s="10">
        <v>0</v>
      </c>
      <c r="I4920" s="10">
        <v>0</v>
      </c>
      <c r="J4920" s="10">
        <v>0</v>
      </c>
      <c r="K4920" s="10">
        <v>0</v>
      </c>
      <c r="L4920" s="10">
        <v>0</v>
      </c>
      <c r="M4920" s="10">
        <v>0</v>
      </c>
    </row>
    <row r="4921" spans="1:13" x14ac:dyDescent="0.35">
      <c r="A4921" s="10" t="str">
        <f t="shared" si="162"/>
        <v>CONSUMO PER CAPITA (kg ó litros por individuo)Frutas con gasHOMBRE</v>
      </c>
      <c r="B4921" s="10">
        <v>0</v>
      </c>
      <c r="C4921" s="10">
        <v>0</v>
      </c>
      <c r="D4921" s="10" t="s">
        <v>17</v>
      </c>
      <c r="E4921" s="84">
        <v>1.4960222867175648</v>
      </c>
      <c r="F4921" s="84">
        <v>1.3714976574833075</v>
      </c>
      <c r="G4921" s="84">
        <v>1.6530860157800824</v>
      </c>
      <c r="H4921" s="10">
        <v>0</v>
      </c>
      <c r="I4921" s="10">
        <v>0</v>
      </c>
      <c r="J4921" s="10">
        <v>0</v>
      </c>
      <c r="K4921" s="10">
        <v>0</v>
      </c>
      <c r="L4921" s="10">
        <v>0</v>
      </c>
      <c r="M4921" s="10">
        <v>0</v>
      </c>
    </row>
    <row r="4922" spans="1:13" x14ac:dyDescent="0.35">
      <c r="A4922" s="10" t="str">
        <f t="shared" si="162"/>
        <v>CONSUMO PER CAPITA (kg ó litros por individuo)Frutas con gasMUJER</v>
      </c>
      <c r="B4922" s="10">
        <v>0</v>
      </c>
      <c r="C4922" s="10">
        <v>0</v>
      </c>
      <c r="D4922" s="10" t="s">
        <v>18</v>
      </c>
      <c r="E4922" s="84">
        <v>1.5466870746693442</v>
      </c>
      <c r="F4922" s="84">
        <v>1.4471720236639598</v>
      </c>
      <c r="G4922" s="84">
        <v>1.2482737046556123</v>
      </c>
      <c r="H4922" s="10">
        <v>0</v>
      </c>
      <c r="I4922" s="10">
        <v>0</v>
      </c>
      <c r="J4922" s="10">
        <v>0</v>
      </c>
      <c r="K4922" s="10">
        <v>0</v>
      </c>
      <c r="L4922" s="10">
        <v>0</v>
      </c>
      <c r="M4922" s="10">
        <v>0</v>
      </c>
    </row>
    <row r="4923" spans="1:13" x14ac:dyDescent="0.35">
      <c r="A4923" s="10" t="str">
        <f>$B$3423&amp;$C$4923&amp;D4923</f>
        <v>CONSUMO PER CAPITA (kg ó litros por individuo)Frutas sin gasT.ESPAÑA</v>
      </c>
      <c r="B4923" s="10">
        <v>0</v>
      </c>
      <c r="C4923" s="10" t="s">
        <v>159</v>
      </c>
      <c r="D4923" s="10" t="s">
        <v>32</v>
      </c>
      <c r="E4923" s="84">
        <v>0.35413695813512208</v>
      </c>
      <c r="F4923" s="84">
        <v>0.3478949267071984</v>
      </c>
      <c r="G4923" s="84">
        <v>0.44290073983782613</v>
      </c>
      <c r="H4923" s="10">
        <v>0</v>
      </c>
      <c r="I4923" s="10">
        <v>0</v>
      </c>
      <c r="J4923" s="10">
        <v>0</v>
      </c>
      <c r="K4923" s="10">
        <v>0</v>
      </c>
      <c r="L4923" s="10">
        <v>0</v>
      </c>
      <c r="M4923" s="10">
        <v>0</v>
      </c>
    </row>
    <row r="4924" spans="1:13" x14ac:dyDescent="0.35">
      <c r="A4924" s="10" t="str">
        <f t="shared" ref="A4924:A4951" si="163">$B$3423&amp;$C$4923&amp;D4924</f>
        <v>CONSUMO PER CAPITA (kg ó litros por individuo)Frutas sin gasBCN AM</v>
      </c>
      <c r="B4924" s="10">
        <v>0</v>
      </c>
      <c r="C4924" s="10">
        <v>0</v>
      </c>
      <c r="D4924" s="10" t="s">
        <v>1</v>
      </c>
      <c r="E4924" s="84">
        <v>0.35409955212662586</v>
      </c>
      <c r="F4924" s="84">
        <v>0.339965611642218</v>
      </c>
      <c r="G4924" s="84">
        <v>0.46059510587346214</v>
      </c>
      <c r="H4924" s="10">
        <v>0</v>
      </c>
      <c r="I4924" s="10">
        <v>0</v>
      </c>
      <c r="J4924" s="10">
        <v>0</v>
      </c>
      <c r="K4924" s="10">
        <v>0</v>
      </c>
      <c r="L4924" s="10">
        <v>0</v>
      </c>
      <c r="M4924" s="10">
        <v>0</v>
      </c>
    </row>
    <row r="4925" spans="1:13" x14ac:dyDescent="0.35">
      <c r="A4925" s="10" t="str">
        <f t="shared" si="163"/>
        <v>CONSUMO PER CAPITA (kg ó litros por individuo)Frutas sin gasREST.CAT ARAGON</v>
      </c>
      <c r="B4925" s="10">
        <v>0</v>
      </c>
      <c r="C4925" s="10">
        <v>0</v>
      </c>
      <c r="D4925" s="10" t="s">
        <v>2</v>
      </c>
      <c r="E4925" s="84">
        <v>0.26460254487517915</v>
      </c>
      <c r="F4925" s="84">
        <v>0.23219416374424351</v>
      </c>
      <c r="G4925" s="84">
        <v>0.32968061452650677</v>
      </c>
      <c r="H4925" s="10">
        <v>0</v>
      </c>
      <c r="I4925" s="10">
        <v>0</v>
      </c>
      <c r="J4925" s="10">
        <v>0</v>
      </c>
      <c r="K4925" s="10">
        <v>0</v>
      </c>
      <c r="L4925" s="10">
        <v>0</v>
      </c>
      <c r="M4925" s="10">
        <v>0</v>
      </c>
    </row>
    <row r="4926" spans="1:13" x14ac:dyDescent="0.35">
      <c r="A4926" s="10" t="str">
        <f t="shared" si="163"/>
        <v>CONSUMO PER CAPITA (kg ó litros por individuo)Frutas sin gasLEVANTE</v>
      </c>
      <c r="B4926" s="10">
        <v>0</v>
      </c>
      <c r="C4926" s="10">
        <v>0</v>
      </c>
      <c r="D4926" s="10" t="s">
        <v>3</v>
      </c>
      <c r="E4926" s="84">
        <v>0.28831060949796383</v>
      </c>
      <c r="F4926" s="84">
        <v>0.33500323745634314</v>
      </c>
      <c r="G4926" s="84">
        <v>0.34300144103593033</v>
      </c>
      <c r="H4926" s="10">
        <v>0</v>
      </c>
      <c r="I4926" s="10">
        <v>0</v>
      </c>
      <c r="J4926" s="10">
        <v>0</v>
      </c>
      <c r="K4926" s="10">
        <v>0</v>
      </c>
      <c r="L4926" s="10">
        <v>0</v>
      </c>
      <c r="M4926" s="10">
        <v>0</v>
      </c>
    </row>
    <row r="4927" spans="1:13" x14ac:dyDescent="0.35">
      <c r="A4927" s="10" t="str">
        <f t="shared" si="163"/>
        <v>CONSUMO PER CAPITA (kg ó litros por individuo)Frutas sin gasANDALUCIA</v>
      </c>
      <c r="B4927" s="10">
        <v>0</v>
      </c>
      <c r="C4927" s="10">
        <v>0</v>
      </c>
      <c r="D4927" s="10" t="s">
        <v>4</v>
      </c>
      <c r="E4927" s="84">
        <v>0.2757543761221124</v>
      </c>
      <c r="F4927" s="84">
        <v>0.17124641758269818</v>
      </c>
      <c r="G4927" s="84">
        <v>0.45816417895138067</v>
      </c>
      <c r="H4927" s="10">
        <v>0</v>
      </c>
      <c r="I4927" s="10">
        <v>0</v>
      </c>
      <c r="J4927" s="10">
        <v>0</v>
      </c>
      <c r="K4927" s="10">
        <v>0</v>
      </c>
      <c r="L4927" s="10">
        <v>0</v>
      </c>
      <c r="M4927" s="10">
        <v>0</v>
      </c>
    </row>
    <row r="4928" spans="1:13" x14ac:dyDescent="0.35">
      <c r="A4928" s="10" t="str">
        <f t="shared" si="163"/>
        <v>CONSUMO PER CAPITA (kg ó litros por individuo)Frutas sin gasMDD AM</v>
      </c>
      <c r="B4928" s="10">
        <v>0</v>
      </c>
      <c r="C4928" s="10">
        <v>0</v>
      </c>
      <c r="D4928" s="10" t="s">
        <v>5</v>
      </c>
      <c r="E4928" s="84">
        <v>0.38598808446311716</v>
      </c>
      <c r="F4928" s="84">
        <v>0.47933102820573242</v>
      </c>
      <c r="G4928" s="84">
        <v>0.51777514713231076</v>
      </c>
      <c r="H4928" s="10">
        <v>0</v>
      </c>
      <c r="I4928" s="10">
        <v>0</v>
      </c>
      <c r="J4928" s="10">
        <v>0</v>
      </c>
      <c r="K4928" s="10">
        <v>0</v>
      </c>
      <c r="L4928" s="10">
        <v>0</v>
      </c>
      <c r="M4928" s="10">
        <v>0</v>
      </c>
    </row>
    <row r="4929" spans="1:13" x14ac:dyDescent="0.35">
      <c r="A4929" s="10" t="str">
        <f t="shared" si="163"/>
        <v>CONSUMO PER CAPITA (kg ó litros por individuo)Frutas sin gasRTO CENTRO</v>
      </c>
      <c r="B4929" s="10">
        <v>0</v>
      </c>
      <c r="C4929" s="10">
        <v>0</v>
      </c>
      <c r="D4929" s="10" t="s">
        <v>6</v>
      </c>
      <c r="E4929" s="84">
        <v>0.78403642831534703</v>
      </c>
      <c r="F4929" s="84">
        <v>0.7128468999040517</v>
      </c>
      <c r="G4929" s="84">
        <v>0.50433055816002348</v>
      </c>
      <c r="H4929" s="10">
        <v>0</v>
      </c>
      <c r="I4929" s="10">
        <v>0</v>
      </c>
      <c r="J4929" s="10">
        <v>0</v>
      </c>
      <c r="K4929" s="10">
        <v>0</v>
      </c>
      <c r="L4929" s="10">
        <v>0</v>
      </c>
      <c r="M4929" s="10">
        <v>0</v>
      </c>
    </row>
    <row r="4930" spans="1:13" x14ac:dyDescent="0.35">
      <c r="A4930" s="10" t="str">
        <f t="shared" si="163"/>
        <v>CONSUMO PER CAPITA (kg ó litros por individuo)Frutas sin gasNORTE-CENTRO</v>
      </c>
      <c r="B4930" s="10">
        <v>0</v>
      </c>
      <c r="C4930" s="10">
        <v>0</v>
      </c>
      <c r="D4930" s="10" t="s">
        <v>7</v>
      </c>
      <c r="E4930" s="84">
        <v>0.31314246744297491</v>
      </c>
      <c r="F4930" s="84">
        <v>0.25348680907307564</v>
      </c>
      <c r="G4930" s="84">
        <v>0.35300093196754667</v>
      </c>
      <c r="H4930" s="10">
        <v>0</v>
      </c>
      <c r="I4930" s="10">
        <v>0</v>
      </c>
      <c r="J4930" s="10">
        <v>0</v>
      </c>
      <c r="K4930" s="10">
        <v>0</v>
      </c>
      <c r="L4930" s="10">
        <v>0</v>
      </c>
      <c r="M4930" s="10">
        <v>0</v>
      </c>
    </row>
    <row r="4931" spans="1:13" x14ac:dyDescent="0.35">
      <c r="A4931" s="10" t="str">
        <f t="shared" si="163"/>
        <v>CONSUMO PER CAPITA (kg ó litros por individuo)Frutas sin gasNOROESTE</v>
      </c>
      <c r="B4931" s="10">
        <v>0</v>
      </c>
      <c r="C4931" s="10">
        <v>0</v>
      </c>
      <c r="D4931" s="10" t="s">
        <v>8</v>
      </c>
      <c r="E4931" s="84">
        <v>0.31784447012405309</v>
      </c>
      <c r="F4931" s="84">
        <v>0.46181646192093811</v>
      </c>
      <c r="G4931" s="84">
        <v>0.65019434462340975</v>
      </c>
      <c r="H4931" s="10">
        <v>0</v>
      </c>
      <c r="I4931" s="10">
        <v>0</v>
      </c>
      <c r="J4931" s="10">
        <v>0</v>
      </c>
      <c r="K4931" s="10">
        <v>0</v>
      </c>
      <c r="L4931" s="10">
        <v>0</v>
      </c>
      <c r="M4931" s="10">
        <v>0</v>
      </c>
    </row>
    <row r="4932" spans="1:13" x14ac:dyDescent="0.35">
      <c r="A4932" s="10" t="str">
        <f t="shared" si="163"/>
        <v>CONSUMO PER CAPITA (kg ó litros por individuo)Frutas sin gas&lt;2MIL</v>
      </c>
      <c r="B4932" s="10">
        <v>0</v>
      </c>
      <c r="C4932" s="10">
        <v>0</v>
      </c>
      <c r="D4932" s="10" t="s">
        <v>9</v>
      </c>
      <c r="E4932" s="84">
        <v>0.22484730665285041</v>
      </c>
      <c r="F4932" s="84">
        <v>0.19833156377814731</v>
      </c>
      <c r="G4932" s="84">
        <v>0.33890576040990605</v>
      </c>
      <c r="H4932" s="10">
        <v>0</v>
      </c>
      <c r="I4932" s="10">
        <v>0</v>
      </c>
      <c r="J4932" s="10">
        <v>0</v>
      </c>
      <c r="K4932" s="10">
        <v>0</v>
      </c>
      <c r="L4932" s="10">
        <v>0</v>
      </c>
      <c r="M4932" s="10">
        <v>0</v>
      </c>
    </row>
    <row r="4933" spans="1:13" x14ac:dyDescent="0.35">
      <c r="A4933" s="10" t="str">
        <f t="shared" si="163"/>
        <v>CONSUMO PER CAPITA (kg ó litros por individuo)Frutas sin gas2-5MIL</v>
      </c>
      <c r="B4933" s="10">
        <v>0</v>
      </c>
      <c r="C4933" s="10">
        <v>0</v>
      </c>
      <c r="D4933" s="10" t="s">
        <v>10</v>
      </c>
      <c r="E4933" s="84">
        <v>0.23238184028379899</v>
      </c>
      <c r="F4933" s="84">
        <v>0.40027818001770649</v>
      </c>
      <c r="G4933" s="84">
        <v>0.31476059046948029</v>
      </c>
      <c r="H4933" s="10">
        <v>0</v>
      </c>
      <c r="I4933" s="10">
        <v>0</v>
      </c>
      <c r="J4933" s="10">
        <v>0</v>
      </c>
      <c r="K4933" s="10">
        <v>0</v>
      </c>
      <c r="L4933" s="10">
        <v>0</v>
      </c>
      <c r="M4933" s="10">
        <v>0</v>
      </c>
    </row>
    <row r="4934" spans="1:13" x14ac:dyDescent="0.35">
      <c r="A4934" s="10" t="str">
        <f t="shared" si="163"/>
        <v>CONSUMO PER CAPITA (kg ó litros por individuo)Frutas sin gas5-10MIL</v>
      </c>
      <c r="B4934" s="10">
        <v>0</v>
      </c>
      <c r="C4934" s="10">
        <v>0</v>
      </c>
      <c r="D4934" s="10" t="s">
        <v>11</v>
      </c>
      <c r="E4934" s="84">
        <v>0.38421697734424565</v>
      </c>
      <c r="F4934" s="84">
        <v>0.25138066246494811</v>
      </c>
      <c r="G4934" s="84">
        <v>0.35871438826875657</v>
      </c>
      <c r="H4934" s="10">
        <v>0</v>
      </c>
      <c r="I4934" s="10">
        <v>0</v>
      </c>
      <c r="J4934" s="10">
        <v>0</v>
      </c>
      <c r="K4934" s="10">
        <v>0</v>
      </c>
      <c r="L4934" s="10">
        <v>0</v>
      </c>
      <c r="M4934" s="10">
        <v>0</v>
      </c>
    </row>
    <row r="4935" spans="1:13" x14ac:dyDescent="0.35">
      <c r="A4935" s="10" t="str">
        <f t="shared" si="163"/>
        <v>CONSUMO PER CAPITA (kg ó litros por individuo)Frutas sin gas10-30MIL</v>
      </c>
      <c r="B4935" s="10">
        <v>0</v>
      </c>
      <c r="C4935" s="10">
        <v>0</v>
      </c>
      <c r="D4935" s="10" t="s">
        <v>12</v>
      </c>
      <c r="E4935" s="84">
        <v>0.49413613881306523</v>
      </c>
      <c r="F4935" s="84">
        <v>0.39620568132313522</v>
      </c>
      <c r="G4935" s="84">
        <v>0.43882958419975099</v>
      </c>
      <c r="H4935" s="10">
        <v>0</v>
      </c>
      <c r="I4935" s="10">
        <v>0</v>
      </c>
      <c r="J4935" s="10">
        <v>0</v>
      </c>
      <c r="K4935" s="10">
        <v>0</v>
      </c>
      <c r="L4935" s="10">
        <v>0</v>
      </c>
      <c r="M4935" s="10">
        <v>0</v>
      </c>
    </row>
    <row r="4936" spans="1:13" x14ac:dyDescent="0.35">
      <c r="A4936" s="10" t="str">
        <f t="shared" si="163"/>
        <v>CONSUMO PER CAPITA (kg ó litros por individuo)Frutas sin gas30-100MIL</v>
      </c>
      <c r="B4936" s="10">
        <v>0</v>
      </c>
      <c r="C4936" s="10">
        <v>0</v>
      </c>
      <c r="D4936" s="10" t="s">
        <v>13</v>
      </c>
      <c r="E4936" s="84">
        <v>0.38436167762854517</v>
      </c>
      <c r="F4936" s="84">
        <v>0.38856215890251095</v>
      </c>
      <c r="G4936" s="84">
        <v>0.57803565238208487</v>
      </c>
      <c r="H4936" s="10">
        <v>0</v>
      </c>
      <c r="I4936" s="10">
        <v>0</v>
      </c>
      <c r="J4936" s="10">
        <v>0</v>
      </c>
      <c r="K4936" s="10">
        <v>0</v>
      </c>
      <c r="L4936" s="10">
        <v>0</v>
      </c>
      <c r="M4936" s="10">
        <v>0</v>
      </c>
    </row>
    <row r="4937" spans="1:13" x14ac:dyDescent="0.35">
      <c r="A4937" s="10" t="str">
        <f t="shared" si="163"/>
        <v>CONSUMO PER CAPITA (kg ó litros por individuo)Frutas sin gas100-200MIL</v>
      </c>
      <c r="B4937" s="10">
        <v>0</v>
      </c>
      <c r="C4937" s="10">
        <v>0</v>
      </c>
      <c r="D4937" s="10" t="s">
        <v>14</v>
      </c>
      <c r="E4937" s="84">
        <v>0.2053171935025607</v>
      </c>
      <c r="F4937" s="84">
        <v>0.1912601611630598</v>
      </c>
      <c r="G4937" s="84">
        <v>0.29212882751796165</v>
      </c>
      <c r="H4937" s="10">
        <v>0</v>
      </c>
      <c r="I4937" s="10">
        <v>0</v>
      </c>
      <c r="J4937" s="10">
        <v>0</v>
      </c>
      <c r="K4937" s="10">
        <v>0</v>
      </c>
      <c r="L4937" s="10">
        <v>0</v>
      </c>
      <c r="M4937" s="10">
        <v>0</v>
      </c>
    </row>
    <row r="4938" spans="1:13" x14ac:dyDescent="0.35">
      <c r="A4938" s="10" t="str">
        <f t="shared" si="163"/>
        <v>CONSUMO PER CAPITA (kg ó litros por individuo)Frutas sin gas200-500MIL</v>
      </c>
      <c r="B4938" s="10">
        <v>0</v>
      </c>
      <c r="C4938" s="10">
        <v>0</v>
      </c>
      <c r="D4938" s="10" t="s">
        <v>15</v>
      </c>
      <c r="E4938" s="84">
        <v>0.33935028199157319</v>
      </c>
      <c r="F4938" s="84">
        <v>0.46238737002378866</v>
      </c>
      <c r="G4938" s="84">
        <v>0.57728682561097189</v>
      </c>
      <c r="H4938" s="10">
        <v>0</v>
      </c>
      <c r="I4938" s="10">
        <v>0</v>
      </c>
      <c r="J4938" s="10">
        <v>0</v>
      </c>
      <c r="K4938" s="10">
        <v>0</v>
      </c>
      <c r="L4938" s="10">
        <v>0</v>
      </c>
      <c r="M4938" s="10">
        <v>0</v>
      </c>
    </row>
    <row r="4939" spans="1:13" x14ac:dyDescent="0.35">
      <c r="A4939" s="10" t="str">
        <f t="shared" si="163"/>
        <v>CONSUMO PER CAPITA (kg ó litros por individuo)Frutas sin gas&gt;500MIL</v>
      </c>
      <c r="B4939" s="10">
        <v>0</v>
      </c>
      <c r="C4939" s="10">
        <v>0</v>
      </c>
      <c r="D4939" s="10" t="s">
        <v>16</v>
      </c>
      <c r="E4939" s="84">
        <v>0.34335426936306623</v>
      </c>
      <c r="F4939" s="84">
        <v>0.32859504996710948</v>
      </c>
      <c r="G4939" s="84">
        <v>0.40268818318271715</v>
      </c>
      <c r="H4939" s="10">
        <v>0</v>
      </c>
      <c r="I4939" s="10">
        <v>0</v>
      </c>
      <c r="J4939" s="10">
        <v>0</v>
      </c>
      <c r="K4939" s="10">
        <v>0</v>
      </c>
      <c r="L4939" s="10">
        <v>0</v>
      </c>
      <c r="M4939" s="10">
        <v>0</v>
      </c>
    </row>
    <row r="4940" spans="1:13" x14ac:dyDescent="0.35">
      <c r="A4940" s="10" t="str">
        <f t="shared" si="163"/>
        <v>CONSUMO PER CAPITA (kg ó litros por individuo)Frutas sin gasDE 15 A 19 AÑOS</v>
      </c>
      <c r="B4940" s="10">
        <v>0</v>
      </c>
      <c r="C4940" s="10">
        <v>0</v>
      </c>
      <c r="D4940" s="10" t="s">
        <v>35</v>
      </c>
      <c r="E4940" s="84">
        <v>0.17755275132582252</v>
      </c>
      <c r="F4940" s="84">
        <v>8.2998015025280716E-2</v>
      </c>
      <c r="G4940" s="84">
        <v>0.31810873983283405</v>
      </c>
      <c r="H4940" s="10">
        <v>0</v>
      </c>
      <c r="I4940" s="10">
        <v>0</v>
      </c>
      <c r="J4940" s="10">
        <v>0</v>
      </c>
      <c r="K4940" s="10">
        <v>0</v>
      </c>
      <c r="L4940" s="10">
        <v>0</v>
      </c>
      <c r="M4940" s="10">
        <v>0</v>
      </c>
    </row>
    <row r="4941" spans="1:13" x14ac:dyDescent="0.35">
      <c r="A4941" s="10" t="str">
        <f t="shared" si="163"/>
        <v>CONSUMO PER CAPITA (kg ó litros por individuo)Frutas sin gasDE 20 A 24 AÑOS</v>
      </c>
      <c r="B4941" s="10">
        <v>0</v>
      </c>
      <c r="C4941" s="10">
        <v>0</v>
      </c>
      <c r="D4941" s="10" t="s">
        <v>36</v>
      </c>
      <c r="E4941" s="84">
        <v>0.25338241231707798</v>
      </c>
      <c r="F4941" s="84">
        <v>0.10151536871988119</v>
      </c>
      <c r="G4941" s="84">
        <v>0.17512035541491855</v>
      </c>
      <c r="H4941" s="10">
        <v>0</v>
      </c>
      <c r="I4941" s="10">
        <v>0</v>
      </c>
      <c r="J4941" s="10">
        <v>0</v>
      </c>
      <c r="K4941" s="10">
        <v>0</v>
      </c>
      <c r="L4941" s="10">
        <v>0</v>
      </c>
      <c r="M4941" s="10">
        <v>0</v>
      </c>
    </row>
    <row r="4942" spans="1:13" x14ac:dyDescent="0.35">
      <c r="A4942" s="10" t="str">
        <f t="shared" si="163"/>
        <v>CONSUMO PER CAPITA (kg ó litros por individuo)Frutas sin gasDE 25 A 34 AÑOS</v>
      </c>
      <c r="B4942" s="10">
        <v>0</v>
      </c>
      <c r="C4942" s="10">
        <v>0</v>
      </c>
      <c r="D4942" s="10" t="s">
        <v>37</v>
      </c>
      <c r="E4942" s="84">
        <v>0.1264392135724666</v>
      </c>
      <c r="F4942" s="84">
        <v>0.15800709194765791</v>
      </c>
      <c r="G4942" s="84">
        <v>0.27359948452197574</v>
      </c>
      <c r="H4942" s="10">
        <v>0</v>
      </c>
      <c r="I4942" s="10">
        <v>0</v>
      </c>
      <c r="J4942" s="10">
        <v>0</v>
      </c>
      <c r="K4942" s="10">
        <v>0</v>
      </c>
      <c r="L4942" s="10">
        <v>0</v>
      </c>
      <c r="M4942" s="10">
        <v>0</v>
      </c>
    </row>
    <row r="4943" spans="1:13" x14ac:dyDescent="0.35">
      <c r="A4943" s="10" t="str">
        <f t="shared" si="163"/>
        <v>CONSUMO PER CAPITA (kg ó litros por individuo)Frutas sin gasDE 35 A 49 AÑOS</v>
      </c>
      <c r="B4943" s="10">
        <v>0</v>
      </c>
      <c r="C4943" s="10">
        <v>0</v>
      </c>
      <c r="D4943" s="10" t="s">
        <v>38</v>
      </c>
      <c r="E4943" s="84">
        <v>0.27819916332981037</v>
      </c>
      <c r="F4943" s="84">
        <v>0.28602655066531341</v>
      </c>
      <c r="G4943" s="84">
        <v>0.47375653772074178</v>
      </c>
      <c r="H4943" s="10">
        <v>0</v>
      </c>
      <c r="I4943" s="10">
        <v>0</v>
      </c>
      <c r="J4943" s="10">
        <v>0</v>
      </c>
      <c r="K4943" s="10">
        <v>0</v>
      </c>
      <c r="L4943" s="10">
        <v>0</v>
      </c>
      <c r="M4943" s="10">
        <v>0</v>
      </c>
    </row>
    <row r="4944" spans="1:13" x14ac:dyDescent="0.35">
      <c r="A4944" s="10" t="str">
        <f t="shared" si="163"/>
        <v>CONSUMO PER CAPITA (kg ó litros por individuo)Frutas sin gasDE 50 A 59 AÑOS</v>
      </c>
      <c r="B4944" s="10">
        <v>0</v>
      </c>
      <c r="C4944" s="10">
        <v>0</v>
      </c>
      <c r="D4944" s="10" t="s">
        <v>39</v>
      </c>
      <c r="E4944" s="84">
        <v>0.31745003769145974</v>
      </c>
      <c r="F4944" s="84">
        <v>0.28212640927939658</v>
      </c>
      <c r="G4944" s="84">
        <v>0.49554555860790589</v>
      </c>
      <c r="H4944" s="10">
        <v>0</v>
      </c>
      <c r="I4944" s="10">
        <v>0</v>
      </c>
      <c r="J4944" s="10">
        <v>0</v>
      </c>
      <c r="K4944" s="10">
        <v>0</v>
      </c>
      <c r="L4944" s="10">
        <v>0</v>
      </c>
      <c r="M4944" s="10">
        <v>0</v>
      </c>
    </row>
    <row r="4945" spans="1:13" x14ac:dyDescent="0.35">
      <c r="A4945" s="10" t="str">
        <f t="shared" si="163"/>
        <v>CONSUMO PER CAPITA (kg ó litros por individuo)Frutas sin gasDE 60 A 75 AÑOS</v>
      </c>
      <c r="B4945" s="10">
        <v>0</v>
      </c>
      <c r="C4945" s="10">
        <v>0</v>
      </c>
      <c r="D4945" s="10" t="s">
        <v>40</v>
      </c>
      <c r="E4945" s="84">
        <v>0.71484058879971779</v>
      </c>
      <c r="F4945" s="84">
        <v>0.75624996043341453</v>
      </c>
      <c r="G4945" s="84">
        <v>0.58145056406319695</v>
      </c>
      <c r="H4945" s="10">
        <v>0</v>
      </c>
      <c r="I4945" s="10">
        <v>0</v>
      </c>
      <c r="J4945" s="10">
        <v>0</v>
      </c>
      <c r="K4945" s="10">
        <v>0</v>
      </c>
      <c r="L4945" s="10">
        <v>0</v>
      </c>
      <c r="M4945" s="10">
        <v>0</v>
      </c>
    </row>
    <row r="4946" spans="1:13" x14ac:dyDescent="0.35">
      <c r="A4946" s="10" t="str">
        <f t="shared" si="163"/>
        <v>CONSUMO PER CAPITA (kg ó litros por individuo)Frutas sin gasNIVEL ALTO</v>
      </c>
      <c r="B4946" s="10">
        <v>0</v>
      </c>
      <c r="C4946" s="10">
        <v>0</v>
      </c>
      <c r="D4946" s="10" t="s">
        <v>203</v>
      </c>
      <c r="E4946" s="84">
        <v>0.24056843816645043</v>
      </c>
      <c r="F4946" s="84">
        <v>0.38871488842128049</v>
      </c>
      <c r="G4946" s="84">
        <v>0.40196313040901555</v>
      </c>
      <c r="H4946" s="10">
        <v>0</v>
      </c>
      <c r="I4946" s="10">
        <v>0</v>
      </c>
      <c r="J4946" s="10">
        <v>0</v>
      </c>
      <c r="K4946" s="10">
        <v>0</v>
      </c>
      <c r="L4946" s="10">
        <v>0</v>
      </c>
      <c r="M4946" s="10">
        <v>0</v>
      </c>
    </row>
    <row r="4947" spans="1:13" x14ac:dyDescent="0.35">
      <c r="A4947" s="10" t="str">
        <f t="shared" si="163"/>
        <v>CONSUMO PER CAPITA (kg ó litros por individuo)Frutas sin gasNIVEL MEDIO ALTO</v>
      </c>
      <c r="B4947" s="10">
        <v>0</v>
      </c>
      <c r="C4947" s="10">
        <v>0</v>
      </c>
      <c r="D4947" s="10" t="s">
        <v>204</v>
      </c>
      <c r="E4947" s="84">
        <v>0.25003438542314899</v>
      </c>
      <c r="F4947" s="84">
        <v>0.31656245110391884</v>
      </c>
      <c r="G4947" s="84">
        <v>0.47622100052549754</v>
      </c>
      <c r="H4947" s="10">
        <v>0</v>
      </c>
      <c r="I4947" s="10">
        <v>0</v>
      </c>
      <c r="J4947" s="10">
        <v>0</v>
      </c>
      <c r="K4947" s="10">
        <v>0</v>
      </c>
      <c r="L4947" s="10">
        <v>0</v>
      </c>
      <c r="M4947" s="10">
        <v>0</v>
      </c>
    </row>
    <row r="4948" spans="1:13" x14ac:dyDescent="0.35">
      <c r="A4948" s="10" t="str">
        <f t="shared" si="163"/>
        <v>CONSUMO PER CAPITA (kg ó litros por individuo)Frutas sin gasNIVEL MEDIO</v>
      </c>
      <c r="B4948" s="10">
        <v>0</v>
      </c>
      <c r="C4948" s="10">
        <v>0</v>
      </c>
      <c r="D4948" s="10" t="s">
        <v>205</v>
      </c>
      <c r="E4948" s="84">
        <v>0.49483346269101264</v>
      </c>
      <c r="F4948" s="84">
        <v>0.31707666270529422</v>
      </c>
      <c r="G4948" s="84">
        <v>0.43525436707118098</v>
      </c>
      <c r="H4948" s="10">
        <v>0</v>
      </c>
      <c r="I4948" s="10">
        <v>0</v>
      </c>
      <c r="J4948" s="10">
        <v>0</v>
      </c>
      <c r="K4948" s="10">
        <v>0</v>
      </c>
      <c r="L4948" s="10">
        <v>0</v>
      </c>
      <c r="M4948" s="10">
        <v>0</v>
      </c>
    </row>
    <row r="4949" spans="1:13" x14ac:dyDescent="0.35">
      <c r="A4949" s="10" t="str">
        <f t="shared" si="163"/>
        <v>CONSUMO PER CAPITA (kg ó litros por individuo)Frutas sin gasNIVEL MEDIO BAJO</v>
      </c>
      <c r="B4949" s="10">
        <v>0</v>
      </c>
      <c r="C4949" s="10">
        <v>0</v>
      </c>
      <c r="D4949" s="10" t="s">
        <v>206</v>
      </c>
      <c r="E4949" s="84">
        <v>0.34013815238632633</v>
      </c>
      <c r="F4949" s="84">
        <v>0.32390483089953137</v>
      </c>
      <c r="G4949" s="84">
        <v>0.35823184051193413</v>
      </c>
      <c r="H4949" s="10">
        <v>0</v>
      </c>
      <c r="I4949" s="10">
        <v>0</v>
      </c>
      <c r="J4949" s="10">
        <v>0</v>
      </c>
      <c r="K4949" s="10">
        <v>0</v>
      </c>
      <c r="L4949" s="10">
        <v>0</v>
      </c>
      <c r="M4949" s="10">
        <v>0</v>
      </c>
    </row>
    <row r="4950" spans="1:13" x14ac:dyDescent="0.35">
      <c r="A4950" s="10" t="str">
        <f t="shared" si="163"/>
        <v>CONSUMO PER CAPITA (kg ó litros por individuo)Frutas sin gasNIVEL BAJO</v>
      </c>
      <c r="B4950" s="10">
        <v>0</v>
      </c>
      <c r="C4950" s="10">
        <v>0</v>
      </c>
      <c r="D4950" s="10" t="s">
        <v>207</v>
      </c>
      <c r="E4950" s="84">
        <v>0.38986217930653594</v>
      </c>
      <c r="F4950" s="84">
        <v>0.37829562050428822</v>
      </c>
      <c r="G4950" s="84">
        <v>0.53015088698541857</v>
      </c>
      <c r="H4950" s="10">
        <v>0</v>
      </c>
      <c r="I4950" s="10">
        <v>0</v>
      </c>
      <c r="J4950" s="10">
        <v>0</v>
      </c>
      <c r="K4950" s="10">
        <v>0</v>
      </c>
      <c r="L4950" s="10">
        <v>0</v>
      </c>
      <c r="M4950" s="10">
        <v>0</v>
      </c>
    </row>
    <row r="4951" spans="1:13" x14ac:dyDescent="0.35">
      <c r="A4951" s="10" t="str">
        <f t="shared" si="163"/>
        <v>CONSUMO PER CAPITA (kg ó litros por individuo)Frutas sin gasHOMBRE</v>
      </c>
      <c r="B4951" s="10">
        <v>0</v>
      </c>
      <c r="C4951" s="10">
        <v>0</v>
      </c>
      <c r="D4951" s="10" t="s">
        <v>17</v>
      </c>
      <c r="E4951" s="84">
        <v>0.37126263148478167</v>
      </c>
      <c r="F4951" s="84">
        <v>0.33540360305749062</v>
      </c>
      <c r="G4951" s="84">
        <v>0.37365245542478986</v>
      </c>
      <c r="H4951" s="10">
        <v>0</v>
      </c>
      <c r="I4951" s="10">
        <v>0</v>
      </c>
      <c r="J4951" s="10">
        <v>0</v>
      </c>
      <c r="K4951" s="10">
        <v>0</v>
      </c>
      <c r="L4951" s="10">
        <v>0</v>
      </c>
      <c r="M4951" s="10">
        <v>0</v>
      </c>
    </row>
    <row r="4952" spans="1:13" x14ac:dyDescent="0.35">
      <c r="A4952" s="10" t="str">
        <f>$B$3423&amp;$C$4923&amp;D4952</f>
        <v>CONSUMO PER CAPITA (kg ó litros por individuo)Frutas sin gasMUJER</v>
      </c>
      <c r="B4952" s="10">
        <v>0</v>
      </c>
      <c r="C4952" s="10">
        <v>0</v>
      </c>
      <c r="D4952" s="10" t="s">
        <v>18</v>
      </c>
      <c r="E4952" s="84">
        <v>0.33718810250754089</v>
      </c>
      <c r="F4952" s="84">
        <v>0.36023733446800099</v>
      </c>
      <c r="G4952" s="84">
        <v>0.51126022685369543</v>
      </c>
      <c r="H4952" s="10">
        <v>0</v>
      </c>
      <c r="I4952" s="10">
        <v>0</v>
      </c>
      <c r="J4952" s="10">
        <v>0</v>
      </c>
      <c r="K4952" s="10">
        <v>0</v>
      </c>
      <c r="L4952" s="10">
        <v>0</v>
      </c>
      <c r="M4952" s="10">
        <v>0</v>
      </c>
    </row>
    <row r="4953" spans="1:13" x14ac:dyDescent="0.35">
      <c r="A4953" s="10" t="str">
        <f>$B$3423&amp;$C$4953&amp;D4953</f>
        <v>CONSUMO PER CAPITA (kg ó litros por individuo)MixersT.ESPAÑA</v>
      </c>
      <c r="B4953" s="10">
        <v>0</v>
      </c>
      <c r="C4953" s="10" t="s">
        <v>160</v>
      </c>
      <c r="D4953" s="10" t="s">
        <v>32</v>
      </c>
      <c r="E4953" s="84">
        <v>0.10818833769533782</v>
      </c>
      <c r="F4953" s="84">
        <v>0.12605837491069888</v>
      </c>
      <c r="G4953" s="84">
        <v>0.10108057910682539</v>
      </c>
      <c r="H4953" s="10">
        <v>0</v>
      </c>
      <c r="I4953" s="10">
        <v>0</v>
      </c>
      <c r="J4953" s="10">
        <v>0</v>
      </c>
      <c r="K4953" s="10">
        <v>0</v>
      </c>
      <c r="L4953" s="10">
        <v>0</v>
      </c>
      <c r="M4953" s="10">
        <v>0</v>
      </c>
    </row>
    <row r="4954" spans="1:13" x14ac:dyDescent="0.35">
      <c r="A4954" s="10" t="str">
        <f t="shared" ref="A4954:A4982" si="164">$B$3423&amp;$C$4953&amp;D4954</f>
        <v>CONSUMO PER CAPITA (kg ó litros por individuo)MixersBCN AM</v>
      </c>
      <c r="B4954" s="10">
        <v>0</v>
      </c>
      <c r="C4954" s="10">
        <v>0</v>
      </c>
      <c r="D4954" s="10" t="s">
        <v>1</v>
      </c>
      <c r="E4954" s="84">
        <v>0.10797875038674422</v>
      </c>
      <c r="F4954" s="84">
        <v>0.11324525795834528</v>
      </c>
      <c r="G4954" s="84">
        <v>9.4231548738049703E-2</v>
      </c>
      <c r="H4954" s="10">
        <v>0</v>
      </c>
      <c r="I4954" s="10">
        <v>0</v>
      </c>
      <c r="J4954" s="10">
        <v>0</v>
      </c>
      <c r="K4954" s="10">
        <v>0</v>
      </c>
      <c r="L4954" s="10">
        <v>0</v>
      </c>
      <c r="M4954" s="10">
        <v>0</v>
      </c>
    </row>
    <row r="4955" spans="1:13" x14ac:dyDescent="0.35">
      <c r="A4955" s="10" t="str">
        <f t="shared" si="164"/>
        <v>CONSUMO PER CAPITA (kg ó litros por individuo)MixersREST.CAT ARAGON</v>
      </c>
      <c r="B4955" s="10">
        <v>0</v>
      </c>
      <c r="C4955" s="10">
        <v>0</v>
      </c>
      <c r="D4955" s="10" t="s">
        <v>2</v>
      </c>
      <c r="E4955" s="84">
        <v>0.14893753265844759</v>
      </c>
      <c r="F4955" s="84">
        <v>0.21472699952635602</v>
      </c>
      <c r="G4955" s="84">
        <v>0.15243147450217209</v>
      </c>
      <c r="H4955" s="10">
        <v>0</v>
      </c>
      <c r="I4955" s="10">
        <v>0</v>
      </c>
      <c r="J4955" s="10">
        <v>0</v>
      </c>
      <c r="K4955" s="10">
        <v>0</v>
      </c>
      <c r="L4955" s="10">
        <v>0</v>
      </c>
      <c r="M4955" s="10">
        <v>0</v>
      </c>
    </row>
    <row r="4956" spans="1:13" x14ac:dyDescent="0.35">
      <c r="A4956" s="10" t="str">
        <f t="shared" si="164"/>
        <v>CONSUMO PER CAPITA (kg ó litros por individuo)MixersLEVANTE</v>
      </c>
      <c r="B4956" s="10">
        <v>0</v>
      </c>
      <c r="C4956" s="10">
        <v>0</v>
      </c>
      <c r="D4956" s="10" t="s">
        <v>3</v>
      </c>
      <c r="E4956" s="84">
        <v>0.10941396071832933</v>
      </c>
      <c r="F4956" s="84">
        <v>0.10065550866712794</v>
      </c>
      <c r="G4956" s="84">
        <v>9.0711613943232586E-2</v>
      </c>
      <c r="H4956" s="10">
        <v>0</v>
      </c>
      <c r="I4956" s="10">
        <v>0</v>
      </c>
      <c r="J4956" s="10">
        <v>0</v>
      </c>
      <c r="K4956" s="10">
        <v>0</v>
      </c>
      <c r="L4956" s="10">
        <v>0</v>
      </c>
      <c r="M4956" s="10">
        <v>0</v>
      </c>
    </row>
    <row r="4957" spans="1:13" x14ac:dyDescent="0.35">
      <c r="A4957" s="10" t="str">
        <f t="shared" si="164"/>
        <v>CONSUMO PER CAPITA (kg ó litros por individuo)MixersANDALUCIA</v>
      </c>
      <c r="B4957" s="10">
        <v>0</v>
      </c>
      <c r="C4957" s="10">
        <v>0</v>
      </c>
      <c r="D4957" s="10" t="s">
        <v>4</v>
      </c>
      <c r="E4957" s="84">
        <v>7.4319920663449418E-2</v>
      </c>
      <c r="F4957" s="84">
        <v>0.10716902670851122</v>
      </c>
      <c r="G4957" s="84">
        <v>7.9205566715608439E-2</v>
      </c>
      <c r="H4957" s="10">
        <v>0</v>
      </c>
      <c r="I4957" s="10">
        <v>0</v>
      </c>
      <c r="J4957" s="10">
        <v>0</v>
      </c>
      <c r="K4957" s="10">
        <v>0</v>
      </c>
      <c r="L4957" s="10">
        <v>0</v>
      </c>
      <c r="M4957" s="10">
        <v>0</v>
      </c>
    </row>
    <row r="4958" spans="1:13" x14ac:dyDescent="0.35">
      <c r="A4958" s="10" t="str">
        <f t="shared" si="164"/>
        <v>CONSUMO PER CAPITA (kg ó litros por individuo)MixersMDD AM</v>
      </c>
      <c r="B4958" s="10">
        <v>0</v>
      </c>
      <c r="C4958" s="10">
        <v>0</v>
      </c>
      <c r="D4958" s="10" t="s">
        <v>5</v>
      </c>
      <c r="E4958" s="84">
        <v>9.006574094325541E-2</v>
      </c>
      <c r="F4958" s="84">
        <v>7.4794551047328295E-2</v>
      </c>
      <c r="G4958" s="84">
        <v>5.7752462898165338E-2</v>
      </c>
      <c r="H4958" s="10">
        <v>0</v>
      </c>
      <c r="I4958" s="10">
        <v>0</v>
      </c>
      <c r="J4958" s="10">
        <v>0</v>
      </c>
      <c r="K4958" s="10">
        <v>0</v>
      </c>
      <c r="L4958" s="10">
        <v>0</v>
      </c>
      <c r="M4958" s="10">
        <v>0</v>
      </c>
    </row>
    <row r="4959" spans="1:13" x14ac:dyDescent="0.35">
      <c r="A4959" s="10" t="str">
        <f t="shared" si="164"/>
        <v>CONSUMO PER CAPITA (kg ó litros por individuo)MixersRTO CENTRO</v>
      </c>
      <c r="B4959" s="10">
        <v>0</v>
      </c>
      <c r="C4959" s="10">
        <v>0</v>
      </c>
      <c r="D4959" s="10" t="s">
        <v>6</v>
      </c>
      <c r="E4959" s="84">
        <v>3.6849916167006905E-2</v>
      </c>
      <c r="F4959" s="84">
        <v>7.038491108020728E-2</v>
      </c>
      <c r="G4959" s="84">
        <v>6.384563032505064E-2</v>
      </c>
      <c r="H4959" s="10">
        <v>0</v>
      </c>
      <c r="I4959" s="10">
        <v>0</v>
      </c>
      <c r="J4959" s="10">
        <v>0</v>
      </c>
      <c r="K4959" s="10">
        <v>0</v>
      </c>
      <c r="L4959" s="10">
        <v>0</v>
      </c>
      <c r="M4959" s="10">
        <v>0</v>
      </c>
    </row>
    <row r="4960" spans="1:13" x14ac:dyDescent="0.35">
      <c r="A4960" s="10" t="str">
        <f t="shared" si="164"/>
        <v>CONSUMO PER CAPITA (kg ó litros por individuo)MixersNORTE-CENTRO</v>
      </c>
      <c r="B4960" s="10">
        <v>0</v>
      </c>
      <c r="C4960" s="10">
        <v>0</v>
      </c>
      <c r="D4960" s="10" t="s">
        <v>7</v>
      </c>
      <c r="E4960" s="84">
        <v>0.1793752624205279</v>
      </c>
      <c r="F4960" s="84">
        <v>0.15718943204133567</v>
      </c>
      <c r="G4960" s="84">
        <v>0.13159993196090938</v>
      </c>
      <c r="H4960" s="10">
        <v>0</v>
      </c>
      <c r="I4960" s="10">
        <v>0</v>
      </c>
      <c r="J4960" s="10">
        <v>0</v>
      </c>
      <c r="K4960" s="10">
        <v>0</v>
      </c>
      <c r="L4960" s="10">
        <v>0</v>
      </c>
      <c r="M4960" s="10">
        <v>0</v>
      </c>
    </row>
    <row r="4961" spans="1:13" x14ac:dyDescent="0.35">
      <c r="A4961" s="10" t="str">
        <f t="shared" si="164"/>
        <v>CONSUMO PER CAPITA (kg ó litros por individuo)MixersNOROESTE</v>
      </c>
      <c r="B4961" s="10">
        <v>0</v>
      </c>
      <c r="C4961" s="10">
        <v>0</v>
      </c>
      <c r="D4961" s="10" t="s">
        <v>8</v>
      </c>
      <c r="E4961" s="84">
        <v>0.15134634006848521</v>
      </c>
      <c r="F4961" s="84">
        <v>0.2001126182443197</v>
      </c>
      <c r="G4961" s="84">
        <v>0.1730815635590946</v>
      </c>
      <c r="H4961" s="10">
        <v>0</v>
      </c>
      <c r="I4961" s="10">
        <v>0</v>
      </c>
      <c r="J4961" s="10">
        <v>0</v>
      </c>
      <c r="K4961" s="10">
        <v>0</v>
      </c>
      <c r="L4961" s="10">
        <v>0</v>
      </c>
      <c r="M4961" s="10">
        <v>0</v>
      </c>
    </row>
    <row r="4962" spans="1:13" x14ac:dyDescent="0.35">
      <c r="A4962" s="10" t="str">
        <f t="shared" si="164"/>
        <v>CONSUMO PER CAPITA (kg ó litros por individuo)Mixers&lt;2MIL</v>
      </c>
      <c r="B4962" s="10">
        <v>0</v>
      </c>
      <c r="C4962" s="10">
        <v>0</v>
      </c>
      <c r="D4962" s="10" t="s">
        <v>9</v>
      </c>
      <c r="E4962" s="84">
        <v>5.8588792057264291E-2</v>
      </c>
      <c r="F4962" s="84">
        <v>0.21190696912783227</v>
      </c>
      <c r="G4962" s="84">
        <v>0.11393400660626492</v>
      </c>
      <c r="H4962" s="10">
        <v>0</v>
      </c>
      <c r="I4962" s="10">
        <v>0</v>
      </c>
      <c r="J4962" s="10">
        <v>0</v>
      </c>
      <c r="K4962" s="10">
        <v>0</v>
      </c>
      <c r="L4962" s="10">
        <v>0</v>
      </c>
      <c r="M4962" s="10">
        <v>0</v>
      </c>
    </row>
    <row r="4963" spans="1:13" x14ac:dyDescent="0.35">
      <c r="A4963" s="10" t="str">
        <f t="shared" si="164"/>
        <v>CONSUMO PER CAPITA (kg ó litros por individuo)Mixers2-5MIL</v>
      </c>
      <c r="B4963" s="10">
        <v>0</v>
      </c>
      <c r="C4963" s="10">
        <v>0</v>
      </c>
      <c r="D4963" s="10" t="s">
        <v>10</v>
      </c>
      <c r="E4963" s="84">
        <v>6.4910585820768363E-2</v>
      </c>
      <c r="F4963" s="84">
        <v>0.10646558672268654</v>
      </c>
      <c r="G4963" s="84">
        <v>5.6647561546801291E-2</v>
      </c>
      <c r="H4963" s="10">
        <v>0</v>
      </c>
      <c r="I4963" s="10">
        <v>0</v>
      </c>
      <c r="J4963" s="10">
        <v>0</v>
      </c>
      <c r="K4963" s="10">
        <v>0</v>
      </c>
      <c r="L4963" s="10">
        <v>0</v>
      </c>
      <c r="M4963" s="10">
        <v>0</v>
      </c>
    </row>
    <row r="4964" spans="1:13" x14ac:dyDescent="0.35">
      <c r="A4964" s="10" t="str">
        <f t="shared" si="164"/>
        <v>CONSUMO PER CAPITA (kg ó litros por individuo)Mixers5-10MIL</v>
      </c>
      <c r="B4964" s="10">
        <v>0</v>
      </c>
      <c r="C4964" s="10">
        <v>0</v>
      </c>
      <c r="D4964" s="10" t="s">
        <v>11</v>
      </c>
      <c r="E4964" s="84">
        <v>9.7304450577992752E-2</v>
      </c>
      <c r="F4964" s="84">
        <v>4.7654514650049586E-2</v>
      </c>
      <c r="G4964" s="84">
        <v>0.12020120805005437</v>
      </c>
      <c r="H4964" s="10">
        <v>0</v>
      </c>
      <c r="I4964" s="10">
        <v>0</v>
      </c>
      <c r="J4964" s="10">
        <v>0</v>
      </c>
      <c r="K4964" s="10">
        <v>0</v>
      </c>
      <c r="L4964" s="10">
        <v>0</v>
      </c>
      <c r="M4964" s="10">
        <v>0</v>
      </c>
    </row>
    <row r="4965" spans="1:13" x14ac:dyDescent="0.35">
      <c r="A4965" s="10" t="str">
        <f t="shared" si="164"/>
        <v>CONSUMO PER CAPITA (kg ó litros por individuo)Mixers10-30MIL</v>
      </c>
      <c r="B4965" s="10">
        <v>0</v>
      </c>
      <c r="C4965" s="10">
        <v>0</v>
      </c>
      <c r="D4965" s="10" t="s">
        <v>12</v>
      </c>
      <c r="E4965" s="84">
        <v>9.7221623733023399E-2</v>
      </c>
      <c r="F4965" s="84">
        <v>9.4831407090932185E-2</v>
      </c>
      <c r="G4965" s="84">
        <v>0.10443620603012609</v>
      </c>
      <c r="H4965" s="10">
        <v>0</v>
      </c>
      <c r="I4965" s="10">
        <v>0</v>
      </c>
      <c r="J4965" s="10">
        <v>0</v>
      </c>
      <c r="K4965" s="10">
        <v>0</v>
      </c>
      <c r="L4965" s="10">
        <v>0</v>
      </c>
      <c r="M4965" s="10">
        <v>0</v>
      </c>
    </row>
    <row r="4966" spans="1:13" x14ac:dyDescent="0.35">
      <c r="A4966" s="10" t="str">
        <f t="shared" si="164"/>
        <v>CONSUMO PER CAPITA (kg ó litros por individuo)Mixers30-100MIL</v>
      </c>
      <c r="B4966" s="10">
        <v>0</v>
      </c>
      <c r="C4966" s="10">
        <v>0</v>
      </c>
      <c r="D4966" s="10" t="s">
        <v>13</v>
      </c>
      <c r="E4966" s="84">
        <v>9.7985234263512938E-2</v>
      </c>
      <c r="F4966" s="84">
        <v>0.14312719057026946</v>
      </c>
      <c r="G4966" s="84">
        <v>0.11687609129145705</v>
      </c>
      <c r="H4966" s="10">
        <v>0</v>
      </c>
      <c r="I4966" s="10">
        <v>0</v>
      </c>
      <c r="J4966" s="10">
        <v>0</v>
      </c>
      <c r="K4966" s="10">
        <v>0</v>
      </c>
      <c r="L4966" s="10">
        <v>0</v>
      </c>
      <c r="M4966" s="10">
        <v>0</v>
      </c>
    </row>
    <row r="4967" spans="1:13" x14ac:dyDescent="0.35">
      <c r="A4967" s="10" t="str">
        <f t="shared" si="164"/>
        <v>CONSUMO PER CAPITA (kg ó litros por individuo)Mixers100-200MIL</v>
      </c>
      <c r="B4967" s="10">
        <v>0</v>
      </c>
      <c r="C4967" s="10">
        <v>0</v>
      </c>
      <c r="D4967" s="10" t="s">
        <v>14</v>
      </c>
      <c r="E4967" s="84">
        <v>0.1127242245853185</v>
      </c>
      <c r="F4967" s="84">
        <v>9.0985302354701175E-2</v>
      </c>
      <c r="G4967" s="84">
        <v>0.10641430975812378</v>
      </c>
      <c r="H4967" s="10">
        <v>0</v>
      </c>
      <c r="I4967" s="10">
        <v>0</v>
      </c>
      <c r="J4967" s="10">
        <v>0</v>
      </c>
      <c r="K4967" s="10">
        <v>0</v>
      </c>
      <c r="L4967" s="10">
        <v>0</v>
      </c>
      <c r="M4967" s="10">
        <v>0</v>
      </c>
    </row>
    <row r="4968" spans="1:13" x14ac:dyDescent="0.35">
      <c r="A4968" s="10" t="str">
        <f t="shared" si="164"/>
        <v>CONSUMO PER CAPITA (kg ó litros por individuo)Mixers200-500MIL</v>
      </c>
      <c r="B4968" s="10">
        <v>0</v>
      </c>
      <c r="C4968" s="10">
        <v>0</v>
      </c>
      <c r="D4968" s="10" t="s">
        <v>15</v>
      </c>
      <c r="E4968" s="84">
        <v>0.1609162877371523</v>
      </c>
      <c r="F4968" s="84">
        <v>0.17047678928149873</v>
      </c>
      <c r="G4968" s="84">
        <v>9.1329623053452172E-2</v>
      </c>
      <c r="H4968" s="10">
        <v>0</v>
      </c>
      <c r="I4968" s="10">
        <v>0</v>
      </c>
      <c r="J4968" s="10">
        <v>0</v>
      </c>
      <c r="K4968" s="10">
        <v>0</v>
      </c>
      <c r="L4968" s="10">
        <v>0</v>
      </c>
      <c r="M4968" s="10">
        <v>0</v>
      </c>
    </row>
    <row r="4969" spans="1:13" x14ac:dyDescent="0.35">
      <c r="A4969" s="10" t="str">
        <f t="shared" si="164"/>
        <v>CONSUMO PER CAPITA (kg ó litros por individuo)Mixers&gt;500MIL</v>
      </c>
      <c r="B4969" s="10">
        <v>0</v>
      </c>
      <c r="C4969" s="10">
        <v>0</v>
      </c>
      <c r="D4969" s="10" t="s">
        <v>16</v>
      </c>
      <c r="E4969" s="84">
        <v>0.1279515334814941</v>
      </c>
      <c r="F4969" s="84">
        <v>0.14089837330606594</v>
      </c>
      <c r="G4969" s="84">
        <v>8.533132061805547E-2</v>
      </c>
      <c r="H4969" s="10">
        <v>0</v>
      </c>
      <c r="I4969" s="10">
        <v>0</v>
      </c>
      <c r="J4969" s="10">
        <v>0</v>
      </c>
      <c r="K4969" s="10">
        <v>0</v>
      </c>
      <c r="L4969" s="10">
        <v>0</v>
      </c>
      <c r="M4969" s="10">
        <v>0</v>
      </c>
    </row>
    <row r="4970" spans="1:13" x14ac:dyDescent="0.35">
      <c r="A4970" s="10" t="str">
        <f t="shared" si="164"/>
        <v>CONSUMO PER CAPITA (kg ó litros por individuo)MixersDE 15 A 19 AÑOS</v>
      </c>
      <c r="B4970" s="10">
        <v>0</v>
      </c>
      <c r="C4970" s="10">
        <v>0</v>
      </c>
      <c r="D4970" s="10" t="s">
        <v>35</v>
      </c>
      <c r="E4970" s="84">
        <v>2.4348168699713834E-3</v>
      </c>
      <c r="F4970" s="84">
        <v>4.4947660558171572E-3</v>
      </c>
      <c r="G4970" s="84">
        <v>6.3507802751732317E-2</v>
      </c>
      <c r="H4970" s="10">
        <v>0</v>
      </c>
      <c r="I4970" s="10">
        <v>0</v>
      </c>
      <c r="J4970" s="10">
        <v>0</v>
      </c>
      <c r="K4970" s="10">
        <v>0</v>
      </c>
      <c r="L4970" s="10">
        <v>0</v>
      </c>
      <c r="M4970" s="10">
        <v>0</v>
      </c>
    </row>
    <row r="4971" spans="1:13" x14ac:dyDescent="0.35">
      <c r="A4971" s="10" t="str">
        <f t="shared" si="164"/>
        <v>CONSUMO PER CAPITA (kg ó litros por individuo)MixersDE 20 A 24 AÑOS</v>
      </c>
      <c r="B4971" s="10">
        <v>0</v>
      </c>
      <c r="C4971" s="10">
        <v>0</v>
      </c>
      <c r="D4971" s="10" t="s">
        <v>36</v>
      </c>
      <c r="E4971" s="84">
        <v>2.5844051724749951E-2</v>
      </c>
      <c r="F4971" s="84">
        <v>2.3466666856905641E-2</v>
      </c>
      <c r="G4971" s="84">
        <v>1.3421911928378459E-3</v>
      </c>
      <c r="H4971" s="10">
        <v>0</v>
      </c>
      <c r="I4971" s="10">
        <v>0</v>
      </c>
      <c r="J4971" s="10">
        <v>0</v>
      </c>
      <c r="K4971" s="10">
        <v>0</v>
      </c>
      <c r="L4971" s="10">
        <v>0</v>
      </c>
      <c r="M4971" s="10">
        <v>0</v>
      </c>
    </row>
    <row r="4972" spans="1:13" x14ac:dyDescent="0.35">
      <c r="A4972" s="10" t="str">
        <f t="shared" si="164"/>
        <v>CONSUMO PER CAPITA (kg ó litros por individuo)MixersDE 25 A 34 AÑOS</v>
      </c>
      <c r="B4972" s="10">
        <v>0</v>
      </c>
      <c r="C4972" s="10">
        <v>0</v>
      </c>
      <c r="D4972" s="10" t="s">
        <v>37</v>
      </c>
      <c r="E4972" s="84">
        <v>2.265222772322447E-2</v>
      </c>
      <c r="F4972" s="84">
        <v>5.6213260231993141E-2</v>
      </c>
      <c r="G4972" s="84">
        <v>1.7689190870906348E-2</v>
      </c>
      <c r="H4972" s="10">
        <v>0</v>
      </c>
      <c r="I4972" s="10">
        <v>0</v>
      </c>
      <c r="J4972" s="10">
        <v>0</v>
      </c>
      <c r="K4972" s="10">
        <v>0</v>
      </c>
      <c r="L4972" s="10">
        <v>0</v>
      </c>
      <c r="M4972" s="10">
        <v>0</v>
      </c>
    </row>
    <row r="4973" spans="1:13" x14ac:dyDescent="0.35">
      <c r="A4973" s="10" t="str">
        <f t="shared" si="164"/>
        <v>CONSUMO PER CAPITA (kg ó litros por individuo)MixersDE 35 A 49 AÑOS</v>
      </c>
      <c r="B4973" s="10">
        <v>0</v>
      </c>
      <c r="C4973" s="10">
        <v>0</v>
      </c>
      <c r="D4973" s="10" t="s">
        <v>38</v>
      </c>
      <c r="E4973" s="84">
        <v>5.7656101747992065E-2</v>
      </c>
      <c r="F4973" s="84">
        <v>5.0522162882053606E-2</v>
      </c>
      <c r="G4973" s="84">
        <v>4.022886158840043E-2</v>
      </c>
      <c r="H4973" s="10">
        <v>0</v>
      </c>
      <c r="I4973" s="10">
        <v>0</v>
      </c>
      <c r="J4973" s="10">
        <v>0</v>
      </c>
      <c r="K4973" s="10">
        <v>0</v>
      </c>
      <c r="L4973" s="10">
        <v>0</v>
      </c>
      <c r="M4973" s="10">
        <v>0</v>
      </c>
    </row>
    <row r="4974" spans="1:13" x14ac:dyDescent="0.35">
      <c r="A4974" s="10" t="str">
        <f t="shared" si="164"/>
        <v>CONSUMO PER CAPITA (kg ó litros por individuo)MixersDE 50 A 59 AÑOS</v>
      </c>
      <c r="B4974" s="10">
        <v>0</v>
      </c>
      <c r="C4974" s="10">
        <v>0</v>
      </c>
      <c r="D4974" s="10" t="s">
        <v>39</v>
      </c>
      <c r="E4974" s="84">
        <v>0.14039618860821038</v>
      </c>
      <c r="F4974" s="84">
        <v>0.20866365163753678</v>
      </c>
      <c r="G4974" s="84">
        <v>0.14086400100284274</v>
      </c>
      <c r="H4974" s="10">
        <v>0</v>
      </c>
      <c r="I4974" s="10">
        <v>0</v>
      </c>
      <c r="J4974" s="10">
        <v>0</v>
      </c>
      <c r="K4974" s="10">
        <v>0</v>
      </c>
      <c r="L4974" s="10">
        <v>0</v>
      </c>
      <c r="M4974" s="10">
        <v>0</v>
      </c>
    </row>
    <row r="4975" spans="1:13" x14ac:dyDescent="0.35">
      <c r="A4975" s="10" t="str">
        <f t="shared" si="164"/>
        <v>CONSUMO PER CAPITA (kg ó litros por individuo)MixersDE 60 A 75 AÑOS</v>
      </c>
      <c r="B4975" s="10">
        <v>0</v>
      </c>
      <c r="C4975" s="10">
        <v>0</v>
      </c>
      <c r="D4975" s="10" t="s">
        <v>40</v>
      </c>
      <c r="E4975" s="84">
        <v>0.25766870173642709</v>
      </c>
      <c r="F4975" s="84">
        <v>0.2629747503174939</v>
      </c>
      <c r="G4975" s="84">
        <v>0.23649902253493538</v>
      </c>
      <c r="H4975" s="10">
        <v>0</v>
      </c>
      <c r="I4975" s="10">
        <v>0</v>
      </c>
      <c r="J4975" s="10">
        <v>0</v>
      </c>
      <c r="K4975" s="10">
        <v>0</v>
      </c>
      <c r="L4975" s="10">
        <v>0</v>
      </c>
      <c r="M4975" s="10">
        <v>0</v>
      </c>
    </row>
    <row r="4976" spans="1:13" x14ac:dyDescent="0.35">
      <c r="A4976" s="10" t="str">
        <f t="shared" si="164"/>
        <v>CONSUMO PER CAPITA (kg ó litros por individuo)MixersNIVEL ALTO</v>
      </c>
      <c r="B4976" s="10">
        <v>0</v>
      </c>
      <c r="C4976" s="10">
        <v>0</v>
      </c>
      <c r="D4976" s="10" t="s">
        <v>203</v>
      </c>
      <c r="E4976" s="84">
        <v>7.3695652131917727E-2</v>
      </c>
      <c r="F4976" s="84">
        <v>0.10698567885799634</v>
      </c>
      <c r="G4976" s="84">
        <v>0.10769592625006999</v>
      </c>
      <c r="H4976" s="10">
        <v>0</v>
      </c>
      <c r="I4976" s="10">
        <v>0</v>
      </c>
      <c r="J4976" s="10">
        <v>0</v>
      </c>
      <c r="K4976" s="10">
        <v>0</v>
      </c>
      <c r="L4976" s="10">
        <v>0</v>
      </c>
      <c r="M4976" s="10">
        <v>0</v>
      </c>
    </row>
    <row r="4977" spans="1:13" x14ac:dyDescent="0.35">
      <c r="A4977" s="10" t="str">
        <f t="shared" si="164"/>
        <v>CONSUMO PER CAPITA (kg ó litros por individuo)MixersNIVEL MEDIO ALTO</v>
      </c>
      <c r="B4977" s="10">
        <v>0</v>
      </c>
      <c r="C4977" s="10">
        <v>0</v>
      </c>
      <c r="D4977" s="10" t="s">
        <v>204</v>
      </c>
      <c r="E4977" s="84">
        <v>0.10371592501285985</v>
      </c>
      <c r="F4977" s="84">
        <v>7.1090114132123003E-2</v>
      </c>
      <c r="G4977" s="84">
        <v>5.1899843907406873E-2</v>
      </c>
      <c r="H4977" s="10">
        <v>0</v>
      </c>
      <c r="I4977" s="10">
        <v>0</v>
      </c>
      <c r="J4977" s="10">
        <v>0</v>
      </c>
      <c r="K4977" s="10">
        <v>0</v>
      </c>
      <c r="L4977" s="10">
        <v>0</v>
      </c>
      <c r="M4977" s="10">
        <v>0</v>
      </c>
    </row>
    <row r="4978" spans="1:13" x14ac:dyDescent="0.35">
      <c r="A4978" s="10" t="str">
        <f t="shared" si="164"/>
        <v>CONSUMO PER CAPITA (kg ó litros por individuo)MixersNIVEL MEDIO</v>
      </c>
      <c r="B4978" s="10">
        <v>0</v>
      </c>
      <c r="C4978" s="10">
        <v>0</v>
      </c>
      <c r="D4978" s="10" t="s">
        <v>205</v>
      </c>
      <c r="E4978" s="84">
        <v>0.13686897560857905</v>
      </c>
      <c r="F4978" s="84">
        <v>0.10232685575729353</v>
      </c>
      <c r="G4978" s="84">
        <v>0.10145104742806685</v>
      </c>
      <c r="H4978" s="10">
        <v>0</v>
      </c>
      <c r="I4978" s="10">
        <v>0</v>
      </c>
      <c r="J4978" s="10">
        <v>0</v>
      </c>
      <c r="K4978" s="10">
        <v>0</v>
      </c>
      <c r="L4978" s="10">
        <v>0</v>
      </c>
      <c r="M4978" s="10">
        <v>0</v>
      </c>
    </row>
    <row r="4979" spans="1:13" x14ac:dyDescent="0.35">
      <c r="A4979" s="10" t="str">
        <f t="shared" si="164"/>
        <v>CONSUMO PER CAPITA (kg ó litros por individuo)MixersNIVEL MEDIO BAJO</v>
      </c>
      <c r="B4979" s="10">
        <v>0</v>
      </c>
      <c r="C4979" s="10">
        <v>0</v>
      </c>
      <c r="D4979" s="10" t="s">
        <v>206</v>
      </c>
      <c r="E4979" s="84">
        <v>0.14333010808280069</v>
      </c>
      <c r="F4979" s="84">
        <v>0.13458578188093645</v>
      </c>
      <c r="G4979" s="84">
        <v>9.1539986109810817E-2</v>
      </c>
      <c r="H4979" s="10">
        <v>0</v>
      </c>
      <c r="I4979" s="10">
        <v>0</v>
      </c>
      <c r="J4979" s="10">
        <v>0</v>
      </c>
      <c r="K4979" s="10">
        <v>0</v>
      </c>
      <c r="L4979" s="10">
        <v>0</v>
      </c>
      <c r="M4979" s="10">
        <v>0</v>
      </c>
    </row>
    <row r="4980" spans="1:13" x14ac:dyDescent="0.35">
      <c r="A4980" s="10" t="str">
        <f t="shared" si="164"/>
        <v>CONSUMO PER CAPITA (kg ó litros por individuo)MixersNIVEL BAJO</v>
      </c>
      <c r="B4980" s="10">
        <v>0</v>
      </c>
      <c r="C4980" s="10">
        <v>0</v>
      </c>
      <c r="D4980" s="10" t="s">
        <v>207</v>
      </c>
      <c r="E4980" s="84">
        <v>9.0446972013568425E-2</v>
      </c>
      <c r="F4980" s="84">
        <v>0.20185815800293178</v>
      </c>
      <c r="G4980" s="84">
        <v>0.13561444951724297</v>
      </c>
      <c r="H4980" s="10">
        <v>0</v>
      </c>
      <c r="I4980" s="10">
        <v>0</v>
      </c>
      <c r="J4980" s="10">
        <v>0</v>
      </c>
      <c r="K4980" s="10">
        <v>0</v>
      </c>
      <c r="L4980" s="10">
        <v>0</v>
      </c>
      <c r="M4980" s="10">
        <v>0</v>
      </c>
    </row>
    <row r="4981" spans="1:13" x14ac:dyDescent="0.35">
      <c r="A4981" s="10" t="str">
        <f t="shared" si="164"/>
        <v>CONSUMO PER CAPITA (kg ó litros por individuo)MixersHOMBRE</v>
      </c>
      <c r="B4981" s="10">
        <v>0</v>
      </c>
      <c r="C4981" s="10">
        <v>0</v>
      </c>
      <c r="D4981" s="10" t="s">
        <v>17</v>
      </c>
      <c r="E4981" s="84">
        <v>9.7810344261922713E-2</v>
      </c>
      <c r="F4981" s="84">
        <v>0.12434824116500466</v>
      </c>
      <c r="G4981" s="84">
        <v>8.9030651699052471E-2</v>
      </c>
      <c r="H4981" s="10">
        <v>0</v>
      </c>
      <c r="I4981" s="10">
        <v>0</v>
      </c>
      <c r="J4981" s="10">
        <v>0</v>
      </c>
      <c r="K4981" s="10">
        <v>0</v>
      </c>
      <c r="L4981" s="10">
        <v>0</v>
      </c>
      <c r="M4981" s="10">
        <v>0</v>
      </c>
    </row>
    <row r="4982" spans="1:13" x14ac:dyDescent="0.35">
      <c r="A4982" s="10" t="str">
        <f t="shared" si="164"/>
        <v>CONSUMO PER CAPITA (kg ó litros por individuo)MixersMUJER</v>
      </c>
      <c r="B4982" s="10">
        <v>0</v>
      </c>
      <c r="C4982" s="10">
        <v>0</v>
      </c>
      <c r="D4982" s="10" t="s">
        <v>18</v>
      </c>
      <c r="E4982" s="84">
        <v>0.11845933603342443</v>
      </c>
      <c r="F4982" s="84">
        <v>0.12774809074622889</v>
      </c>
      <c r="G4982" s="84">
        <v>0.11297588297107113</v>
      </c>
      <c r="H4982" s="10">
        <v>0</v>
      </c>
      <c r="I4982" s="10">
        <v>0</v>
      </c>
      <c r="J4982" s="10">
        <v>0</v>
      </c>
      <c r="K4982" s="10">
        <v>0</v>
      </c>
      <c r="L4982" s="10">
        <v>0</v>
      </c>
      <c r="M4982" s="10">
        <v>0</v>
      </c>
    </row>
    <row r="4983" spans="1:13" x14ac:dyDescent="0.35">
      <c r="A4983" s="10" t="str">
        <f>$B$3423&amp;$C$4983&amp;D4983</f>
        <v>CONSUMO PER CAPITA (kg ó litros por individuo)IsotonicasT.ESPAÑA</v>
      </c>
      <c r="B4983" s="10">
        <v>0</v>
      </c>
      <c r="C4983" s="10" t="s">
        <v>174</v>
      </c>
      <c r="D4983" s="10" t="s">
        <v>32</v>
      </c>
      <c r="E4983" s="84">
        <v>1.1739693041560655</v>
      </c>
      <c r="F4983" s="84">
        <v>1.1183993318988703</v>
      </c>
      <c r="G4983" s="84">
        <v>1.0910578058433289</v>
      </c>
      <c r="H4983" s="10">
        <v>0</v>
      </c>
      <c r="I4983" s="10">
        <v>0</v>
      </c>
      <c r="J4983" s="10">
        <v>0</v>
      </c>
      <c r="K4983" s="10">
        <v>0</v>
      </c>
      <c r="L4983" s="10">
        <v>0</v>
      </c>
      <c r="M4983" s="10">
        <v>0</v>
      </c>
    </row>
    <row r="4984" spans="1:13" x14ac:dyDescent="0.35">
      <c r="A4984" s="10" t="str">
        <f t="shared" ref="A4984:A5012" si="165">$B$3423&amp;$C$4983&amp;D4984</f>
        <v>CONSUMO PER CAPITA (kg ó litros por individuo)IsotonicasBCN AM</v>
      </c>
      <c r="B4984" s="10">
        <v>0</v>
      </c>
      <c r="C4984" s="10">
        <v>0</v>
      </c>
      <c r="D4984" s="10" t="s">
        <v>1</v>
      </c>
      <c r="E4984" s="84">
        <v>1.6194807368672728</v>
      </c>
      <c r="F4984" s="84">
        <v>1.3016948111414908</v>
      </c>
      <c r="G4984" s="84">
        <v>1.4378876215933389</v>
      </c>
      <c r="H4984" s="10">
        <v>0</v>
      </c>
      <c r="I4984" s="10">
        <v>0</v>
      </c>
      <c r="J4984" s="10">
        <v>0</v>
      </c>
      <c r="K4984" s="10">
        <v>0</v>
      </c>
      <c r="L4984" s="10">
        <v>0</v>
      </c>
      <c r="M4984" s="10">
        <v>0</v>
      </c>
    </row>
    <row r="4985" spans="1:13" x14ac:dyDescent="0.35">
      <c r="A4985" s="10" t="str">
        <f t="shared" si="165"/>
        <v>CONSUMO PER CAPITA (kg ó litros por individuo)IsotonicasREST.CAT ARAGON</v>
      </c>
      <c r="B4985" s="10">
        <v>0</v>
      </c>
      <c r="C4985" s="10">
        <v>0</v>
      </c>
      <c r="D4985" s="10" t="s">
        <v>2</v>
      </c>
      <c r="E4985" s="84">
        <v>0.86882330020398679</v>
      </c>
      <c r="F4985" s="84">
        <v>0.93076711468785778</v>
      </c>
      <c r="G4985" s="84">
        <v>0.90812556186718463</v>
      </c>
      <c r="H4985" s="10">
        <v>0</v>
      </c>
      <c r="I4985" s="10">
        <v>0</v>
      </c>
      <c r="J4985" s="10">
        <v>0</v>
      </c>
      <c r="K4985" s="10">
        <v>0</v>
      </c>
      <c r="L4985" s="10">
        <v>0</v>
      </c>
      <c r="M4985" s="10">
        <v>0</v>
      </c>
    </row>
    <row r="4986" spans="1:13" x14ac:dyDescent="0.35">
      <c r="A4986" s="10" t="str">
        <f t="shared" si="165"/>
        <v>CONSUMO PER CAPITA (kg ó litros por individuo)IsotonicasLEVANTE</v>
      </c>
      <c r="B4986" s="10">
        <v>0</v>
      </c>
      <c r="C4986" s="10">
        <v>0</v>
      </c>
      <c r="D4986" s="10" t="s">
        <v>3</v>
      </c>
      <c r="E4986" s="84">
        <v>0.90671947419514387</v>
      </c>
      <c r="F4986" s="84">
        <v>0.90896105077625333</v>
      </c>
      <c r="G4986" s="84">
        <v>0.89493160245585612</v>
      </c>
      <c r="H4986" s="10">
        <v>0</v>
      </c>
      <c r="I4986" s="10">
        <v>0</v>
      </c>
      <c r="J4986" s="10">
        <v>0</v>
      </c>
      <c r="K4986" s="10">
        <v>0</v>
      </c>
      <c r="L4986" s="10">
        <v>0</v>
      </c>
      <c r="M4986" s="10">
        <v>0</v>
      </c>
    </row>
    <row r="4987" spans="1:13" x14ac:dyDescent="0.35">
      <c r="A4987" s="10" t="str">
        <f t="shared" si="165"/>
        <v>CONSUMO PER CAPITA (kg ó litros por individuo)IsotonicasANDALUCIA</v>
      </c>
      <c r="B4987" s="10">
        <v>0</v>
      </c>
      <c r="C4987" s="10">
        <v>0</v>
      </c>
      <c r="D4987" s="10" t="s">
        <v>4</v>
      </c>
      <c r="E4987" s="84">
        <v>0.93804239239688503</v>
      </c>
      <c r="F4987" s="84">
        <v>0.93813518445636179</v>
      </c>
      <c r="G4987" s="84">
        <v>1.0043528832199631</v>
      </c>
      <c r="H4987" s="10">
        <v>0</v>
      </c>
      <c r="I4987" s="10">
        <v>0</v>
      </c>
      <c r="J4987" s="10">
        <v>0</v>
      </c>
      <c r="K4987" s="10">
        <v>0</v>
      </c>
      <c r="L4987" s="10">
        <v>0</v>
      </c>
      <c r="M4987" s="10">
        <v>0</v>
      </c>
    </row>
    <row r="4988" spans="1:13" x14ac:dyDescent="0.35">
      <c r="A4988" s="10" t="str">
        <f t="shared" si="165"/>
        <v>CONSUMO PER CAPITA (kg ó litros por individuo)IsotonicasMDD AM</v>
      </c>
      <c r="B4988" s="10">
        <v>0</v>
      </c>
      <c r="C4988" s="10">
        <v>0</v>
      </c>
      <c r="D4988" s="10" t="s">
        <v>5</v>
      </c>
      <c r="E4988" s="84">
        <v>1.1170396969801135</v>
      </c>
      <c r="F4988" s="84">
        <v>1.0098643920116599</v>
      </c>
      <c r="G4988" s="84">
        <v>1.1954059262415311</v>
      </c>
      <c r="H4988" s="10">
        <v>0</v>
      </c>
      <c r="I4988" s="10">
        <v>0</v>
      </c>
      <c r="J4988" s="10">
        <v>0</v>
      </c>
      <c r="K4988" s="10">
        <v>0</v>
      </c>
      <c r="L4988" s="10">
        <v>0</v>
      </c>
      <c r="M4988" s="10">
        <v>0</v>
      </c>
    </row>
    <row r="4989" spans="1:13" x14ac:dyDescent="0.35">
      <c r="A4989" s="10" t="str">
        <f t="shared" si="165"/>
        <v>CONSUMO PER CAPITA (kg ó litros por individuo)IsotonicasRTO CENTRO</v>
      </c>
      <c r="B4989" s="10">
        <v>0</v>
      </c>
      <c r="C4989" s="10">
        <v>0</v>
      </c>
      <c r="D4989" s="10" t="s">
        <v>6</v>
      </c>
      <c r="E4989" s="84">
        <v>1.9724771976086546</v>
      </c>
      <c r="F4989" s="84">
        <v>1.933922178386265</v>
      </c>
      <c r="G4989" s="84">
        <v>1.5480708779314345</v>
      </c>
      <c r="H4989" s="10">
        <v>0</v>
      </c>
      <c r="I4989" s="10">
        <v>0</v>
      </c>
      <c r="J4989" s="10">
        <v>0</v>
      </c>
      <c r="K4989" s="10">
        <v>0</v>
      </c>
      <c r="L4989" s="10">
        <v>0</v>
      </c>
      <c r="M4989" s="10">
        <v>0</v>
      </c>
    </row>
    <row r="4990" spans="1:13" x14ac:dyDescent="0.35">
      <c r="A4990" s="10" t="str">
        <f t="shared" si="165"/>
        <v>CONSUMO PER CAPITA (kg ó litros por individuo)IsotonicasNORTE-CENTRO</v>
      </c>
      <c r="B4990" s="10">
        <v>0</v>
      </c>
      <c r="C4990" s="10">
        <v>0</v>
      </c>
      <c r="D4990" s="10" t="s">
        <v>7</v>
      </c>
      <c r="E4990" s="84">
        <v>1.2028156300834258</v>
      </c>
      <c r="F4990" s="84">
        <v>1.0008378839202212</v>
      </c>
      <c r="G4990" s="84">
        <v>0.83368942076315156</v>
      </c>
      <c r="H4990" s="10">
        <v>0</v>
      </c>
      <c r="I4990" s="10">
        <v>0</v>
      </c>
      <c r="J4990" s="10">
        <v>0</v>
      </c>
      <c r="K4990" s="10">
        <v>0</v>
      </c>
      <c r="L4990" s="10">
        <v>0</v>
      </c>
      <c r="M4990" s="10">
        <v>0</v>
      </c>
    </row>
    <row r="4991" spans="1:13" x14ac:dyDescent="0.35">
      <c r="A4991" s="10" t="str">
        <f t="shared" si="165"/>
        <v>CONSUMO PER CAPITA (kg ó litros por individuo)IsotonicasNOROESTE</v>
      </c>
      <c r="B4991" s="10">
        <v>0</v>
      </c>
      <c r="C4991" s="10">
        <v>0</v>
      </c>
      <c r="D4991" s="10" t="s">
        <v>8</v>
      </c>
      <c r="E4991" s="84">
        <v>1.3504837086110941</v>
      </c>
      <c r="F4991" s="84">
        <v>1.3841389146415677</v>
      </c>
      <c r="G4991" s="84">
        <v>1.155967577899633</v>
      </c>
      <c r="H4991" s="10">
        <v>0</v>
      </c>
      <c r="I4991" s="10">
        <v>0</v>
      </c>
      <c r="J4991" s="10">
        <v>0</v>
      </c>
      <c r="K4991" s="10">
        <v>0</v>
      </c>
      <c r="L4991" s="10">
        <v>0</v>
      </c>
      <c r="M4991" s="10">
        <v>0</v>
      </c>
    </row>
    <row r="4992" spans="1:13" x14ac:dyDescent="0.35">
      <c r="A4992" s="10" t="str">
        <f t="shared" si="165"/>
        <v>CONSUMO PER CAPITA (kg ó litros por individuo)Isotonicas&lt;2MIL</v>
      </c>
      <c r="B4992" s="10">
        <v>0</v>
      </c>
      <c r="C4992" s="10">
        <v>0</v>
      </c>
      <c r="D4992" s="10" t="s">
        <v>9</v>
      </c>
      <c r="E4992" s="84">
        <v>1.7805715039302434</v>
      </c>
      <c r="F4992" s="84">
        <v>1.4129602335791192</v>
      </c>
      <c r="G4992" s="84">
        <v>1.4702209940156694</v>
      </c>
      <c r="H4992" s="10">
        <v>0</v>
      </c>
      <c r="I4992" s="10">
        <v>0</v>
      </c>
      <c r="J4992" s="10">
        <v>0</v>
      </c>
      <c r="K4992" s="10">
        <v>0</v>
      </c>
      <c r="L4992" s="10">
        <v>0</v>
      </c>
      <c r="M4992" s="10">
        <v>0</v>
      </c>
    </row>
    <row r="4993" spans="1:13" x14ac:dyDescent="0.35">
      <c r="A4993" s="10" t="str">
        <f t="shared" si="165"/>
        <v>CONSUMO PER CAPITA (kg ó litros por individuo)Isotonicas2-5MIL</v>
      </c>
      <c r="B4993" s="10">
        <v>0</v>
      </c>
      <c r="C4993" s="10">
        <v>0</v>
      </c>
      <c r="D4993" s="10" t="s">
        <v>10</v>
      </c>
      <c r="E4993" s="84">
        <v>1.2002506536406135</v>
      </c>
      <c r="F4993" s="84">
        <v>1.137705023081778</v>
      </c>
      <c r="G4993" s="84">
        <v>1.0546679389999976</v>
      </c>
      <c r="H4993" s="10">
        <v>0</v>
      </c>
      <c r="I4993" s="10">
        <v>0</v>
      </c>
      <c r="J4993" s="10">
        <v>0</v>
      </c>
      <c r="K4993" s="10">
        <v>0</v>
      </c>
      <c r="L4993" s="10">
        <v>0</v>
      </c>
      <c r="M4993" s="10">
        <v>0</v>
      </c>
    </row>
    <row r="4994" spans="1:13" x14ac:dyDescent="0.35">
      <c r="A4994" s="10" t="str">
        <f t="shared" si="165"/>
        <v>CONSUMO PER CAPITA (kg ó litros por individuo)Isotonicas5-10MIL</v>
      </c>
      <c r="B4994" s="10">
        <v>0</v>
      </c>
      <c r="C4994" s="10">
        <v>0</v>
      </c>
      <c r="D4994" s="10" t="s">
        <v>11</v>
      </c>
      <c r="E4994" s="84">
        <v>0.95824968201312999</v>
      </c>
      <c r="F4994" s="84">
        <v>1.1833980454466617</v>
      </c>
      <c r="G4994" s="84">
        <v>0.9882277962449566</v>
      </c>
      <c r="H4994" s="10">
        <v>0</v>
      </c>
      <c r="I4994" s="10">
        <v>0</v>
      </c>
      <c r="J4994" s="10">
        <v>0</v>
      </c>
      <c r="K4994" s="10">
        <v>0</v>
      </c>
      <c r="L4994" s="10">
        <v>0</v>
      </c>
      <c r="M4994" s="10">
        <v>0</v>
      </c>
    </row>
    <row r="4995" spans="1:13" x14ac:dyDescent="0.35">
      <c r="A4995" s="10" t="str">
        <f t="shared" si="165"/>
        <v>CONSUMO PER CAPITA (kg ó litros por individuo)Isotonicas10-30MIL</v>
      </c>
      <c r="B4995" s="10">
        <v>0</v>
      </c>
      <c r="C4995" s="10">
        <v>0</v>
      </c>
      <c r="D4995" s="10" t="s">
        <v>12</v>
      </c>
      <c r="E4995" s="84">
        <v>1.0860315888873755</v>
      </c>
      <c r="F4995" s="84">
        <v>0.97627208357460715</v>
      </c>
      <c r="G4995" s="84">
        <v>0.91199512333965582</v>
      </c>
      <c r="H4995" s="10">
        <v>0</v>
      </c>
      <c r="I4995" s="10">
        <v>0</v>
      </c>
      <c r="J4995" s="10">
        <v>0</v>
      </c>
      <c r="K4995" s="10">
        <v>0</v>
      </c>
      <c r="L4995" s="10">
        <v>0</v>
      </c>
      <c r="M4995" s="10">
        <v>0</v>
      </c>
    </row>
    <row r="4996" spans="1:13" x14ac:dyDescent="0.35">
      <c r="A4996" s="10" t="str">
        <f t="shared" si="165"/>
        <v>CONSUMO PER CAPITA (kg ó litros por individuo)Isotonicas30-100MIL</v>
      </c>
      <c r="B4996" s="10">
        <v>0</v>
      </c>
      <c r="C4996" s="10">
        <v>0</v>
      </c>
      <c r="D4996" s="10" t="s">
        <v>13</v>
      </c>
      <c r="E4996" s="84">
        <v>0.97732958029229933</v>
      </c>
      <c r="F4996" s="84">
        <v>0.93052787763504885</v>
      </c>
      <c r="G4996" s="84">
        <v>0.84551536095152313</v>
      </c>
      <c r="H4996" s="10">
        <v>0</v>
      </c>
      <c r="I4996" s="10">
        <v>0</v>
      </c>
      <c r="J4996" s="10">
        <v>0</v>
      </c>
      <c r="K4996" s="10">
        <v>0</v>
      </c>
      <c r="L4996" s="10">
        <v>0</v>
      </c>
      <c r="M4996" s="10">
        <v>0</v>
      </c>
    </row>
    <row r="4997" spans="1:13" x14ac:dyDescent="0.35">
      <c r="A4997" s="10" t="str">
        <f t="shared" si="165"/>
        <v>CONSUMO PER CAPITA (kg ó litros por individuo)Isotonicas100-200MIL</v>
      </c>
      <c r="B4997" s="10">
        <v>0</v>
      </c>
      <c r="C4997" s="10">
        <v>0</v>
      </c>
      <c r="D4997" s="10" t="s">
        <v>14</v>
      </c>
      <c r="E4997" s="84">
        <v>1.1507340127494583</v>
      </c>
      <c r="F4997" s="84">
        <v>1.0405115986511404</v>
      </c>
      <c r="G4997" s="84">
        <v>1.1782377067124314</v>
      </c>
      <c r="H4997" s="10">
        <v>0</v>
      </c>
      <c r="I4997" s="10">
        <v>0</v>
      </c>
      <c r="J4997" s="10">
        <v>0</v>
      </c>
      <c r="K4997" s="10">
        <v>0</v>
      </c>
      <c r="L4997" s="10">
        <v>0</v>
      </c>
      <c r="M4997" s="10">
        <v>0</v>
      </c>
    </row>
    <row r="4998" spans="1:13" x14ac:dyDescent="0.35">
      <c r="A4998" s="10" t="str">
        <f t="shared" si="165"/>
        <v>CONSUMO PER CAPITA (kg ó litros por individuo)Isotonicas200-500MIL</v>
      </c>
      <c r="B4998" s="10">
        <v>0</v>
      </c>
      <c r="C4998" s="10">
        <v>0</v>
      </c>
      <c r="D4998" s="10" t="s">
        <v>15</v>
      </c>
      <c r="E4998" s="84">
        <v>1.34227915723962</v>
      </c>
      <c r="F4998" s="84">
        <v>1.4029078723555908</v>
      </c>
      <c r="G4998" s="84">
        <v>1.2812705755902858</v>
      </c>
      <c r="H4998" s="10">
        <v>0</v>
      </c>
      <c r="I4998" s="10">
        <v>0</v>
      </c>
      <c r="J4998" s="10">
        <v>0</v>
      </c>
      <c r="K4998" s="10">
        <v>0</v>
      </c>
      <c r="L4998" s="10">
        <v>0</v>
      </c>
      <c r="M4998" s="10">
        <v>0</v>
      </c>
    </row>
    <row r="4999" spans="1:13" x14ac:dyDescent="0.35">
      <c r="A4999" s="10" t="str">
        <f t="shared" si="165"/>
        <v>CONSUMO PER CAPITA (kg ó litros por individuo)Isotonicas&gt;500MIL</v>
      </c>
      <c r="B4999" s="10">
        <v>0</v>
      </c>
      <c r="C4999" s="10">
        <v>0</v>
      </c>
      <c r="D4999" s="10" t="s">
        <v>16</v>
      </c>
      <c r="E4999" s="84">
        <v>1.274172801234617</v>
      </c>
      <c r="F4999" s="84">
        <v>1.1870043636728551</v>
      </c>
      <c r="G4999" s="84">
        <v>1.3257339017812715</v>
      </c>
      <c r="H4999" s="10">
        <v>0</v>
      </c>
      <c r="I4999" s="10">
        <v>0</v>
      </c>
      <c r="J4999" s="10">
        <v>0</v>
      </c>
      <c r="K4999" s="10">
        <v>0</v>
      </c>
      <c r="L4999" s="10">
        <v>0</v>
      </c>
      <c r="M4999" s="10">
        <v>0</v>
      </c>
    </row>
    <row r="5000" spans="1:13" x14ac:dyDescent="0.35">
      <c r="A5000" s="10" t="str">
        <f t="shared" si="165"/>
        <v>CONSUMO PER CAPITA (kg ó litros por individuo)IsotonicasDE 15 A 19 AÑOS</v>
      </c>
      <c r="B5000" s="10">
        <v>0</v>
      </c>
      <c r="C5000" s="10">
        <v>0</v>
      </c>
      <c r="D5000" s="10" t="s">
        <v>35</v>
      </c>
      <c r="E5000" s="84">
        <v>0.80714440857366232</v>
      </c>
      <c r="F5000" s="84">
        <v>1.072396999497403</v>
      </c>
      <c r="G5000" s="84">
        <v>0.65437370612831258</v>
      </c>
      <c r="H5000" s="10">
        <v>0</v>
      </c>
      <c r="I5000" s="10">
        <v>0</v>
      </c>
      <c r="J5000" s="10">
        <v>0</v>
      </c>
      <c r="K5000" s="10">
        <v>0</v>
      </c>
      <c r="L5000" s="10">
        <v>0</v>
      </c>
      <c r="M5000" s="10">
        <v>0</v>
      </c>
    </row>
    <row r="5001" spans="1:13" x14ac:dyDescent="0.35">
      <c r="A5001" s="10" t="str">
        <f t="shared" si="165"/>
        <v>CONSUMO PER CAPITA (kg ó litros por individuo)IsotonicasDE 20 A 24 AÑOS</v>
      </c>
      <c r="B5001" s="10">
        <v>0</v>
      </c>
      <c r="C5001" s="10">
        <v>0</v>
      </c>
      <c r="D5001" s="10" t="s">
        <v>36</v>
      </c>
      <c r="E5001" s="84">
        <v>0.75763842499561707</v>
      </c>
      <c r="F5001" s="84">
        <v>0.56033111995846152</v>
      </c>
      <c r="G5001" s="84">
        <v>0.95984630163527052</v>
      </c>
      <c r="H5001" s="10">
        <v>0</v>
      </c>
      <c r="I5001" s="10">
        <v>0</v>
      </c>
      <c r="J5001" s="10">
        <v>0</v>
      </c>
      <c r="K5001" s="10">
        <v>0</v>
      </c>
      <c r="L5001" s="10">
        <v>0</v>
      </c>
      <c r="M5001" s="10">
        <v>0</v>
      </c>
    </row>
    <row r="5002" spans="1:13" x14ac:dyDescent="0.35">
      <c r="A5002" s="10" t="str">
        <f t="shared" si="165"/>
        <v>CONSUMO PER CAPITA (kg ó litros por individuo)IsotonicasDE 25 A 34 AÑOS</v>
      </c>
      <c r="B5002" s="10">
        <v>0</v>
      </c>
      <c r="C5002" s="10">
        <v>0</v>
      </c>
      <c r="D5002" s="10" t="s">
        <v>37</v>
      </c>
      <c r="E5002" s="84">
        <v>0.68612239036104039</v>
      </c>
      <c r="F5002" s="84">
        <v>0.72481487191165894</v>
      </c>
      <c r="G5002" s="84">
        <v>0.63154755189353884</v>
      </c>
      <c r="H5002" s="10">
        <v>0</v>
      </c>
      <c r="I5002" s="10">
        <v>0</v>
      </c>
      <c r="J5002" s="10">
        <v>0</v>
      </c>
      <c r="K5002" s="10">
        <v>0</v>
      </c>
      <c r="L5002" s="10">
        <v>0</v>
      </c>
      <c r="M5002" s="10">
        <v>0</v>
      </c>
    </row>
    <row r="5003" spans="1:13" x14ac:dyDescent="0.35">
      <c r="A5003" s="10" t="str">
        <f t="shared" si="165"/>
        <v>CONSUMO PER CAPITA (kg ó litros por individuo)IsotonicasDE 35 A 49 AÑOS</v>
      </c>
      <c r="B5003" s="10">
        <v>0</v>
      </c>
      <c r="C5003" s="10">
        <v>0</v>
      </c>
      <c r="D5003" s="10" t="s">
        <v>38</v>
      </c>
      <c r="E5003" s="84">
        <v>1.2879893377897733</v>
      </c>
      <c r="F5003" s="84">
        <v>1.0903891906010124</v>
      </c>
      <c r="G5003" s="84">
        <v>1.0009914360837922</v>
      </c>
      <c r="H5003" s="10">
        <v>0</v>
      </c>
      <c r="I5003" s="10">
        <v>0</v>
      </c>
      <c r="J5003" s="10">
        <v>0</v>
      </c>
      <c r="K5003" s="10">
        <v>0</v>
      </c>
      <c r="L5003" s="10">
        <v>0</v>
      </c>
      <c r="M5003" s="10">
        <v>0</v>
      </c>
    </row>
    <row r="5004" spans="1:13" x14ac:dyDescent="0.35">
      <c r="A5004" s="10" t="str">
        <f t="shared" si="165"/>
        <v>CONSUMO PER CAPITA (kg ó litros por individuo)IsotonicasDE 50 A 59 AÑOS</v>
      </c>
      <c r="B5004" s="10">
        <v>0</v>
      </c>
      <c r="C5004" s="10">
        <v>0</v>
      </c>
      <c r="D5004" s="10" t="s">
        <v>39</v>
      </c>
      <c r="E5004" s="84">
        <v>1.3433364045905529</v>
      </c>
      <c r="F5004" s="84">
        <v>1.4511466064835796</v>
      </c>
      <c r="G5004" s="84">
        <v>1.523887203219852</v>
      </c>
      <c r="H5004" s="10">
        <v>0</v>
      </c>
      <c r="I5004" s="10">
        <v>0</v>
      </c>
      <c r="J5004" s="10">
        <v>0</v>
      </c>
      <c r="K5004" s="10">
        <v>0</v>
      </c>
      <c r="L5004" s="10">
        <v>0</v>
      </c>
      <c r="M5004" s="10">
        <v>0</v>
      </c>
    </row>
    <row r="5005" spans="1:13" x14ac:dyDescent="0.35">
      <c r="A5005" s="10" t="str">
        <f t="shared" si="165"/>
        <v>CONSUMO PER CAPITA (kg ó litros por individuo)IsotonicasDE 60 A 75 AÑOS</v>
      </c>
      <c r="B5005" s="10">
        <v>0</v>
      </c>
      <c r="C5005" s="10">
        <v>0</v>
      </c>
      <c r="D5005" s="10" t="s">
        <v>40</v>
      </c>
      <c r="E5005" s="84">
        <v>1.414266524937575</v>
      </c>
      <c r="F5005" s="84">
        <v>1.2906813384586826</v>
      </c>
      <c r="G5005" s="84">
        <v>1.2897385948184208</v>
      </c>
      <c r="H5005" s="10">
        <v>0</v>
      </c>
      <c r="I5005" s="10">
        <v>0</v>
      </c>
      <c r="J5005" s="10">
        <v>0</v>
      </c>
      <c r="K5005" s="10">
        <v>0</v>
      </c>
      <c r="L5005" s="10">
        <v>0</v>
      </c>
      <c r="M5005" s="10">
        <v>0</v>
      </c>
    </row>
    <row r="5006" spans="1:13" x14ac:dyDescent="0.35">
      <c r="A5006" s="10" t="str">
        <f t="shared" si="165"/>
        <v>CONSUMO PER CAPITA (kg ó litros por individuo)IsotonicasNIVEL ALTO</v>
      </c>
      <c r="B5006" s="10">
        <v>0</v>
      </c>
      <c r="C5006" s="10">
        <v>0</v>
      </c>
      <c r="D5006" s="10" t="s">
        <v>203</v>
      </c>
      <c r="E5006" s="84">
        <v>1.3086472415326298</v>
      </c>
      <c r="F5006" s="84">
        <v>1.3425637387656801</v>
      </c>
      <c r="G5006" s="84">
        <v>1.3070182459536284</v>
      </c>
      <c r="H5006" s="10">
        <v>0</v>
      </c>
      <c r="I5006" s="10">
        <v>0</v>
      </c>
      <c r="J5006" s="10">
        <v>0</v>
      </c>
      <c r="K5006" s="10">
        <v>0</v>
      </c>
      <c r="L5006" s="10">
        <v>0</v>
      </c>
      <c r="M5006" s="10">
        <v>0</v>
      </c>
    </row>
    <row r="5007" spans="1:13" x14ac:dyDescent="0.35">
      <c r="A5007" s="10" t="str">
        <f t="shared" si="165"/>
        <v>CONSUMO PER CAPITA (kg ó litros por individuo)IsotonicasNIVEL MEDIO ALTO</v>
      </c>
      <c r="B5007" s="10">
        <v>0</v>
      </c>
      <c r="C5007" s="10">
        <v>0</v>
      </c>
      <c r="D5007" s="10" t="s">
        <v>204</v>
      </c>
      <c r="E5007" s="84">
        <v>1.2403204356557016</v>
      </c>
      <c r="F5007" s="84">
        <v>1.2580889484892399</v>
      </c>
      <c r="G5007" s="84">
        <v>1.153843221182862</v>
      </c>
      <c r="H5007" s="10">
        <v>0</v>
      </c>
      <c r="I5007" s="10">
        <v>0</v>
      </c>
      <c r="J5007" s="10">
        <v>0</v>
      </c>
      <c r="K5007" s="10">
        <v>0</v>
      </c>
      <c r="L5007" s="10">
        <v>0</v>
      </c>
      <c r="M5007" s="10">
        <v>0</v>
      </c>
    </row>
    <row r="5008" spans="1:13" x14ac:dyDescent="0.35">
      <c r="A5008" s="10" t="str">
        <f t="shared" si="165"/>
        <v>CONSUMO PER CAPITA (kg ó litros por individuo)IsotonicasNIVEL MEDIO</v>
      </c>
      <c r="B5008" s="10">
        <v>0</v>
      </c>
      <c r="C5008" s="10">
        <v>0</v>
      </c>
      <c r="D5008" s="10" t="s">
        <v>205</v>
      </c>
      <c r="E5008" s="84">
        <v>1.296506201869245</v>
      </c>
      <c r="F5008" s="84">
        <v>1.0834260460337881</v>
      </c>
      <c r="G5008" s="84">
        <v>1.092364343517034</v>
      </c>
      <c r="H5008" s="10">
        <v>0</v>
      </c>
      <c r="I5008" s="10">
        <v>0</v>
      </c>
      <c r="J5008" s="10">
        <v>0</v>
      </c>
      <c r="K5008" s="10">
        <v>0</v>
      </c>
      <c r="L5008" s="10">
        <v>0</v>
      </c>
      <c r="M5008" s="10">
        <v>0</v>
      </c>
    </row>
    <row r="5009" spans="1:13" x14ac:dyDescent="0.35">
      <c r="A5009" s="10" t="str">
        <f t="shared" si="165"/>
        <v>CONSUMO PER CAPITA (kg ó litros por individuo)IsotonicasNIVEL MEDIO BAJO</v>
      </c>
      <c r="B5009" s="10">
        <v>0</v>
      </c>
      <c r="C5009" s="10">
        <v>0</v>
      </c>
      <c r="D5009" s="10" t="s">
        <v>206</v>
      </c>
      <c r="E5009" s="84">
        <v>0.86637053957820365</v>
      </c>
      <c r="F5009" s="84">
        <v>0.83560243847956683</v>
      </c>
      <c r="G5009" s="84">
        <v>0.89918341128994406</v>
      </c>
      <c r="H5009" s="10">
        <v>0</v>
      </c>
      <c r="I5009" s="10">
        <v>0</v>
      </c>
      <c r="J5009" s="10">
        <v>0</v>
      </c>
      <c r="K5009" s="10">
        <v>0</v>
      </c>
      <c r="L5009" s="10">
        <v>0</v>
      </c>
      <c r="M5009" s="10">
        <v>0</v>
      </c>
    </row>
    <row r="5010" spans="1:13" x14ac:dyDescent="0.35">
      <c r="A5010" s="10" t="str">
        <f t="shared" si="165"/>
        <v>CONSUMO PER CAPITA (kg ó litros por individuo)IsotonicasNIVEL BAJO</v>
      </c>
      <c r="B5010" s="10">
        <v>0</v>
      </c>
      <c r="C5010" s="10">
        <v>0</v>
      </c>
      <c r="D5010" s="10" t="s">
        <v>207</v>
      </c>
      <c r="E5010" s="84">
        <v>1.0648710725452903</v>
      </c>
      <c r="F5010" s="84">
        <v>1.0303852738603487</v>
      </c>
      <c r="G5010" s="84">
        <v>0.96080936685552165</v>
      </c>
      <c r="H5010" s="10">
        <v>0</v>
      </c>
      <c r="I5010" s="10">
        <v>0</v>
      </c>
      <c r="J5010" s="10">
        <v>0</v>
      </c>
      <c r="K5010" s="10">
        <v>0</v>
      </c>
      <c r="L5010" s="10">
        <v>0</v>
      </c>
      <c r="M5010" s="10">
        <v>0</v>
      </c>
    </row>
    <row r="5011" spans="1:13" x14ac:dyDescent="0.35">
      <c r="A5011" s="10" t="str">
        <f t="shared" si="165"/>
        <v>CONSUMO PER CAPITA (kg ó litros por individuo)IsotonicasHOMBRE</v>
      </c>
      <c r="B5011" s="10">
        <v>0</v>
      </c>
      <c r="C5011" s="10">
        <v>0</v>
      </c>
      <c r="D5011" s="10" t="s">
        <v>17</v>
      </c>
      <c r="E5011" s="84">
        <v>1.3023324376468699</v>
      </c>
      <c r="F5011" s="84">
        <v>1.2327879704763258</v>
      </c>
      <c r="G5011" s="84">
        <v>1.2574771373814579</v>
      </c>
      <c r="H5011" s="10">
        <v>0</v>
      </c>
      <c r="I5011" s="10">
        <v>0</v>
      </c>
      <c r="J5011" s="10">
        <v>0</v>
      </c>
      <c r="K5011" s="10">
        <v>0</v>
      </c>
      <c r="L5011" s="10">
        <v>0</v>
      </c>
      <c r="M5011" s="10">
        <v>0</v>
      </c>
    </row>
    <row r="5012" spans="1:13" x14ac:dyDescent="0.35">
      <c r="A5012" s="10" t="str">
        <f t="shared" si="165"/>
        <v>CONSUMO PER CAPITA (kg ó litros por individuo)IsotonicasMUJER</v>
      </c>
      <c r="B5012" s="10">
        <v>0</v>
      </c>
      <c r="C5012" s="10">
        <v>0</v>
      </c>
      <c r="D5012" s="10" t="s">
        <v>18</v>
      </c>
      <c r="E5012" s="84">
        <v>1.0469309857309579</v>
      </c>
      <c r="F5012" s="84">
        <v>1.005374075822592</v>
      </c>
      <c r="G5012" s="84">
        <v>0.92677357623005918</v>
      </c>
      <c r="H5012" s="10">
        <v>0</v>
      </c>
      <c r="I5012" s="10">
        <v>0</v>
      </c>
      <c r="J5012" s="10">
        <v>0</v>
      </c>
      <c r="K5012" s="10">
        <v>0</v>
      </c>
      <c r="L5012" s="10">
        <v>0</v>
      </c>
      <c r="M5012" s="10">
        <v>0</v>
      </c>
    </row>
    <row r="5013" spans="1:13" x14ac:dyDescent="0.35">
      <c r="A5013" s="10" t="str">
        <f>$B$3423&amp;$C$5013&amp;D5013</f>
        <v>CONSUMO PER CAPITA (kg ó litros por individuo)EnergeticasT.ESPAÑA</v>
      </c>
      <c r="B5013" s="10">
        <v>0</v>
      </c>
      <c r="C5013" s="10" t="s">
        <v>175</v>
      </c>
      <c r="D5013" s="10" t="s">
        <v>32</v>
      </c>
      <c r="E5013" s="84">
        <v>0.45212100828411989</v>
      </c>
      <c r="F5013" s="84">
        <v>0.54505500999440903</v>
      </c>
      <c r="G5013" s="84">
        <v>0.36905762537244408</v>
      </c>
      <c r="H5013" s="10">
        <v>0</v>
      </c>
      <c r="I5013" s="10">
        <v>0</v>
      </c>
      <c r="J5013" s="10">
        <v>0</v>
      </c>
      <c r="K5013" s="10">
        <v>0</v>
      </c>
      <c r="L5013" s="10">
        <v>0</v>
      </c>
      <c r="M5013" s="10">
        <v>0</v>
      </c>
    </row>
    <row r="5014" spans="1:13" x14ac:dyDescent="0.35">
      <c r="A5014" s="10" t="str">
        <f t="shared" ref="A5014:A5042" si="166">$B$3423&amp;$C$5013&amp;D5014</f>
        <v>CONSUMO PER CAPITA (kg ó litros por individuo)EnergeticasBCN AM</v>
      </c>
      <c r="B5014" s="10">
        <v>0</v>
      </c>
      <c r="C5014" s="10">
        <v>0</v>
      </c>
      <c r="D5014" s="10" t="s">
        <v>1</v>
      </c>
      <c r="E5014" s="84">
        <v>0.15836484855193991</v>
      </c>
      <c r="F5014" s="84">
        <v>0.18448155527108534</v>
      </c>
      <c r="G5014" s="84">
        <v>0.19092000871141401</v>
      </c>
      <c r="H5014" s="10">
        <v>0</v>
      </c>
      <c r="I5014" s="10">
        <v>0</v>
      </c>
      <c r="J5014" s="10">
        <v>0</v>
      </c>
      <c r="K5014" s="10">
        <v>0</v>
      </c>
      <c r="L5014" s="10">
        <v>0</v>
      </c>
      <c r="M5014" s="10">
        <v>0</v>
      </c>
    </row>
    <row r="5015" spans="1:13" x14ac:dyDescent="0.35">
      <c r="A5015" s="10" t="str">
        <f t="shared" si="166"/>
        <v>CONSUMO PER CAPITA (kg ó litros por individuo)EnergeticasREST.CAT ARAGON</v>
      </c>
      <c r="B5015" s="10">
        <v>0</v>
      </c>
      <c r="C5015" s="10">
        <v>0</v>
      </c>
      <c r="D5015" s="10" t="s">
        <v>2</v>
      </c>
      <c r="E5015" s="84">
        <v>0.42528477323167407</v>
      </c>
      <c r="F5015" s="84">
        <v>0.56393123692556058</v>
      </c>
      <c r="G5015" s="84">
        <v>0.33245131656713012</v>
      </c>
      <c r="H5015" s="10">
        <v>0</v>
      </c>
      <c r="I5015" s="10">
        <v>0</v>
      </c>
      <c r="J5015" s="10">
        <v>0</v>
      </c>
      <c r="K5015" s="10">
        <v>0</v>
      </c>
      <c r="L5015" s="10">
        <v>0</v>
      </c>
      <c r="M5015" s="10">
        <v>0</v>
      </c>
    </row>
    <row r="5016" spans="1:13" x14ac:dyDescent="0.35">
      <c r="A5016" s="10" t="str">
        <f t="shared" si="166"/>
        <v>CONSUMO PER CAPITA (kg ó litros por individuo)EnergeticasLEVANTE</v>
      </c>
      <c r="B5016" s="10">
        <v>0</v>
      </c>
      <c r="C5016" s="10">
        <v>0</v>
      </c>
      <c r="D5016" s="10" t="s">
        <v>3</v>
      </c>
      <c r="E5016" s="84">
        <v>0.60765521743018469</v>
      </c>
      <c r="F5016" s="84">
        <v>0.93757292355357902</v>
      </c>
      <c r="G5016" s="84">
        <v>0.24710557578821057</v>
      </c>
      <c r="H5016" s="10">
        <v>0</v>
      </c>
      <c r="I5016" s="10">
        <v>0</v>
      </c>
      <c r="J5016" s="10">
        <v>0</v>
      </c>
      <c r="K5016" s="10">
        <v>0</v>
      </c>
      <c r="L5016" s="10">
        <v>0</v>
      </c>
      <c r="M5016" s="10">
        <v>0</v>
      </c>
    </row>
    <row r="5017" spans="1:13" x14ac:dyDescent="0.35">
      <c r="A5017" s="10" t="str">
        <f t="shared" si="166"/>
        <v>CONSUMO PER CAPITA (kg ó litros por individuo)EnergeticasANDALUCIA</v>
      </c>
      <c r="B5017" s="10">
        <v>0</v>
      </c>
      <c r="C5017" s="10">
        <v>0</v>
      </c>
      <c r="D5017" s="10" t="s">
        <v>4</v>
      </c>
      <c r="E5017" s="84">
        <v>0.30776250940417399</v>
      </c>
      <c r="F5017" s="84">
        <v>0.51175095552315719</v>
      </c>
      <c r="G5017" s="84">
        <v>0.50051016404297555</v>
      </c>
      <c r="H5017" s="10">
        <v>0</v>
      </c>
      <c r="I5017" s="10">
        <v>0</v>
      </c>
      <c r="J5017" s="10">
        <v>0</v>
      </c>
      <c r="K5017" s="10">
        <v>0</v>
      </c>
      <c r="L5017" s="10">
        <v>0</v>
      </c>
      <c r="M5017" s="10">
        <v>0</v>
      </c>
    </row>
    <row r="5018" spans="1:13" x14ac:dyDescent="0.35">
      <c r="A5018" s="10" t="str">
        <f t="shared" si="166"/>
        <v>CONSUMO PER CAPITA (kg ó litros por individuo)EnergeticasMDD AM</v>
      </c>
      <c r="B5018" s="10">
        <v>0</v>
      </c>
      <c r="C5018" s="10">
        <v>0</v>
      </c>
      <c r="D5018" s="10" t="s">
        <v>5</v>
      </c>
      <c r="E5018" s="84">
        <v>0.29726865238982875</v>
      </c>
      <c r="F5018" s="84">
        <v>0.31068447831072837</v>
      </c>
      <c r="G5018" s="84">
        <v>0.26043709559847161</v>
      </c>
      <c r="H5018" s="10">
        <v>0</v>
      </c>
      <c r="I5018" s="10">
        <v>0</v>
      </c>
      <c r="J5018" s="10">
        <v>0</v>
      </c>
      <c r="K5018" s="10">
        <v>0</v>
      </c>
      <c r="L5018" s="10">
        <v>0</v>
      </c>
      <c r="M5018" s="10">
        <v>0</v>
      </c>
    </row>
    <row r="5019" spans="1:13" x14ac:dyDescent="0.35">
      <c r="A5019" s="10" t="str">
        <f t="shared" si="166"/>
        <v>CONSUMO PER CAPITA (kg ó litros por individuo)EnergeticasRTO CENTRO</v>
      </c>
      <c r="B5019" s="10">
        <v>0</v>
      </c>
      <c r="C5019" s="10">
        <v>0</v>
      </c>
      <c r="D5019" s="10" t="s">
        <v>6</v>
      </c>
      <c r="E5019" s="84">
        <v>0.85884124607391832</v>
      </c>
      <c r="F5019" s="84">
        <v>0.52211890877429012</v>
      </c>
      <c r="G5019" s="84">
        <v>0.44373668032602359</v>
      </c>
      <c r="H5019" s="10">
        <v>0</v>
      </c>
      <c r="I5019" s="10">
        <v>0</v>
      </c>
      <c r="J5019" s="10">
        <v>0</v>
      </c>
      <c r="K5019" s="10">
        <v>0</v>
      </c>
      <c r="L5019" s="10">
        <v>0</v>
      </c>
      <c r="M5019" s="10">
        <v>0</v>
      </c>
    </row>
    <row r="5020" spans="1:13" x14ac:dyDescent="0.35">
      <c r="A5020" s="10" t="str">
        <f t="shared" si="166"/>
        <v>CONSUMO PER CAPITA (kg ó litros por individuo)EnergeticasNORTE-CENTRO</v>
      </c>
      <c r="B5020" s="10">
        <v>0</v>
      </c>
      <c r="C5020" s="10">
        <v>0</v>
      </c>
      <c r="D5020" s="10" t="s">
        <v>7</v>
      </c>
      <c r="E5020" s="84">
        <v>0.97787817018660428</v>
      </c>
      <c r="F5020" s="84">
        <v>0.99097782738983275</v>
      </c>
      <c r="G5020" s="84">
        <v>0.79665797862864285</v>
      </c>
      <c r="H5020" s="10">
        <v>0</v>
      </c>
      <c r="I5020" s="10">
        <v>0</v>
      </c>
      <c r="J5020" s="10">
        <v>0</v>
      </c>
      <c r="K5020" s="10">
        <v>0</v>
      </c>
      <c r="L5020" s="10">
        <v>0</v>
      </c>
      <c r="M5020" s="10">
        <v>0</v>
      </c>
    </row>
    <row r="5021" spans="1:13" x14ac:dyDescent="0.35">
      <c r="A5021" s="10" t="str">
        <f t="shared" si="166"/>
        <v>CONSUMO PER CAPITA (kg ó litros por individuo)EnergeticasNOROESTE</v>
      </c>
      <c r="B5021" s="10">
        <v>0</v>
      </c>
      <c r="C5021" s="10">
        <v>0</v>
      </c>
      <c r="D5021" s="10" t="s">
        <v>8</v>
      </c>
      <c r="E5021" s="84">
        <v>0.11530808236180884</v>
      </c>
      <c r="F5021" s="84">
        <v>0.19655956549108758</v>
      </c>
      <c r="G5021" s="84">
        <v>0.16167594588678932</v>
      </c>
      <c r="H5021" s="10">
        <v>0</v>
      </c>
      <c r="I5021" s="10">
        <v>0</v>
      </c>
      <c r="J5021" s="10">
        <v>0</v>
      </c>
      <c r="K5021" s="10">
        <v>0</v>
      </c>
      <c r="L5021" s="10">
        <v>0</v>
      </c>
      <c r="M5021" s="10">
        <v>0</v>
      </c>
    </row>
    <row r="5022" spans="1:13" x14ac:dyDescent="0.35">
      <c r="A5022" s="10" t="str">
        <f t="shared" si="166"/>
        <v>CONSUMO PER CAPITA (kg ó litros por individuo)Energeticas&lt;2MIL</v>
      </c>
      <c r="B5022" s="10">
        <v>0</v>
      </c>
      <c r="C5022" s="10">
        <v>0</v>
      </c>
      <c r="D5022" s="10" t="s">
        <v>9</v>
      </c>
      <c r="E5022" s="84">
        <v>0.66129560977075597</v>
      </c>
      <c r="F5022" s="84">
        <v>0.30266024883038478</v>
      </c>
      <c r="G5022" s="84">
        <v>0.16825035583990622</v>
      </c>
      <c r="H5022" s="10">
        <v>0</v>
      </c>
      <c r="I5022" s="10">
        <v>0</v>
      </c>
      <c r="J5022" s="10">
        <v>0</v>
      </c>
      <c r="K5022" s="10">
        <v>0</v>
      </c>
      <c r="L5022" s="10">
        <v>0</v>
      </c>
      <c r="M5022" s="10">
        <v>0</v>
      </c>
    </row>
    <row r="5023" spans="1:13" x14ac:dyDescent="0.35">
      <c r="A5023" s="10" t="str">
        <f t="shared" si="166"/>
        <v>CONSUMO PER CAPITA (kg ó litros por individuo)Energeticas2-5MIL</v>
      </c>
      <c r="B5023" s="10">
        <v>0</v>
      </c>
      <c r="C5023" s="10">
        <v>0</v>
      </c>
      <c r="D5023" s="10" t="s">
        <v>10</v>
      </c>
      <c r="E5023" s="84">
        <v>0.39211098212165713</v>
      </c>
      <c r="F5023" s="84">
        <v>0.57113480461664923</v>
      </c>
      <c r="G5023" s="84">
        <v>0.50439141726420356</v>
      </c>
      <c r="H5023" s="10">
        <v>0</v>
      </c>
      <c r="I5023" s="10">
        <v>0</v>
      </c>
      <c r="J5023" s="10">
        <v>0</v>
      </c>
      <c r="K5023" s="10">
        <v>0</v>
      </c>
      <c r="L5023" s="10">
        <v>0</v>
      </c>
      <c r="M5023" s="10">
        <v>0</v>
      </c>
    </row>
    <row r="5024" spans="1:13" x14ac:dyDescent="0.35">
      <c r="A5024" s="10" t="str">
        <f t="shared" si="166"/>
        <v>CONSUMO PER CAPITA (kg ó litros por individuo)Energeticas5-10MIL</v>
      </c>
      <c r="B5024" s="10">
        <v>0</v>
      </c>
      <c r="C5024" s="10">
        <v>0</v>
      </c>
      <c r="D5024" s="10" t="s">
        <v>11</v>
      </c>
      <c r="E5024" s="84">
        <v>0.33303454864717696</v>
      </c>
      <c r="F5024" s="84">
        <v>0.41551138002820287</v>
      </c>
      <c r="G5024" s="84">
        <v>0.28862782655335084</v>
      </c>
      <c r="H5024" s="10">
        <v>0</v>
      </c>
      <c r="I5024" s="10">
        <v>0</v>
      </c>
      <c r="J5024" s="10">
        <v>0</v>
      </c>
      <c r="K5024" s="10">
        <v>0</v>
      </c>
      <c r="L5024" s="10">
        <v>0</v>
      </c>
      <c r="M5024" s="10">
        <v>0</v>
      </c>
    </row>
    <row r="5025" spans="1:13" x14ac:dyDescent="0.35">
      <c r="A5025" s="10" t="str">
        <f t="shared" si="166"/>
        <v>CONSUMO PER CAPITA (kg ó litros por individuo)Energeticas10-30MIL</v>
      </c>
      <c r="B5025" s="10">
        <v>0</v>
      </c>
      <c r="C5025" s="10">
        <v>0</v>
      </c>
      <c r="D5025" s="10" t="s">
        <v>12</v>
      </c>
      <c r="E5025" s="84">
        <v>0.37060465428611888</v>
      </c>
      <c r="F5025" s="84">
        <v>0.52279368082106159</v>
      </c>
      <c r="G5025" s="84">
        <v>0.4087884625206718</v>
      </c>
      <c r="H5025" s="10">
        <v>0</v>
      </c>
      <c r="I5025" s="10">
        <v>0</v>
      </c>
      <c r="J5025" s="10">
        <v>0</v>
      </c>
      <c r="K5025" s="10">
        <v>0</v>
      </c>
      <c r="L5025" s="10">
        <v>0</v>
      </c>
      <c r="M5025" s="10">
        <v>0</v>
      </c>
    </row>
    <row r="5026" spans="1:13" x14ac:dyDescent="0.35">
      <c r="A5026" s="10" t="str">
        <f t="shared" si="166"/>
        <v>CONSUMO PER CAPITA (kg ó litros por individuo)Energeticas30-100MIL</v>
      </c>
      <c r="B5026" s="10">
        <v>0</v>
      </c>
      <c r="C5026" s="10">
        <v>0</v>
      </c>
      <c r="D5026" s="10" t="s">
        <v>13</v>
      </c>
      <c r="E5026" s="84">
        <v>0.34661875861546171</v>
      </c>
      <c r="F5026" s="84">
        <v>0.38374481328367416</v>
      </c>
      <c r="G5026" s="84">
        <v>0.22471136893133881</v>
      </c>
      <c r="H5026" s="10">
        <v>0</v>
      </c>
      <c r="I5026" s="10">
        <v>0</v>
      </c>
      <c r="J5026" s="10">
        <v>0</v>
      </c>
      <c r="K5026" s="10">
        <v>0</v>
      </c>
      <c r="L5026" s="10">
        <v>0</v>
      </c>
      <c r="M5026" s="10">
        <v>0</v>
      </c>
    </row>
    <row r="5027" spans="1:13" x14ac:dyDescent="0.35">
      <c r="A5027" s="10" t="str">
        <f t="shared" si="166"/>
        <v>CONSUMO PER CAPITA (kg ó litros por individuo)Energeticas100-200MIL</v>
      </c>
      <c r="B5027" s="10">
        <v>0</v>
      </c>
      <c r="C5027" s="10">
        <v>0</v>
      </c>
      <c r="D5027" s="10" t="s">
        <v>14</v>
      </c>
      <c r="E5027" s="84">
        <v>1.0084034359390086</v>
      </c>
      <c r="F5027" s="84">
        <v>0.97320960110046839</v>
      </c>
      <c r="G5027" s="84">
        <v>0.84934760979141644</v>
      </c>
      <c r="H5027" s="10">
        <v>0</v>
      </c>
      <c r="I5027" s="10">
        <v>0</v>
      </c>
      <c r="J5027" s="10">
        <v>0</v>
      </c>
      <c r="K5027" s="10">
        <v>0</v>
      </c>
      <c r="L5027" s="10">
        <v>0</v>
      </c>
      <c r="M5027" s="10">
        <v>0</v>
      </c>
    </row>
    <row r="5028" spans="1:13" x14ac:dyDescent="0.35">
      <c r="A5028" s="10" t="str">
        <f t="shared" si="166"/>
        <v>CONSUMO PER CAPITA (kg ó litros por individuo)Energeticas200-500MIL</v>
      </c>
      <c r="B5028" s="10">
        <v>0</v>
      </c>
      <c r="C5028" s="10">
        <v>0</v>
      </c>
      <c r="D5028" s="10" t="s">
        <v>15</v>
      </c>
      <c r="E5028" s="84">
        <v>0.61234289477137371</v>
      </c>
      <c r="F5028" s="84">
        <v>0.62691553647022669</v>
      </c>
      <c r="G5028" s="84">
        <v>0.42712570997915733</v>
      </c>
      <c r="H5028" s="10">
        <v>0</v>
      </c>
      <c r="I5028" s="10">
        <v>0</v>
      </c>
      <c r="J5028" s="10">
        <v>0</v>
      </c>
      <c r="K5028" s="10">
        <v>0</v>
      </c>
      <c r="L5028" s="10">
        <v>0</v>
      </c>
      <c r="M5028" s="10">
        <v>0</v>
      </c>
    </row>
    <row r="5029" spans="1:13" x14ac:dyDescent="0.35">
      <c r="A5029" s="10" t="str">
        <f t="shared" si="166"/>
        <v>CONSUMO PER CAPITA (kg ó litros por individuo)Energeticas&gt;500MIL</v>
      </c>
      <c r="B5029" s="10">
        <v>0</v>
      </c>
      <c r="C5029" s="10">
        <v>0</v>
      </c>
      <c r="D5029" s="10" t="s">
        <v>16</v>
      </c>
      <c r="E5029" s="84">
        <v>0.2286718356197697</v>
      </c>
      <c r="F5029" s="84">
        <v>0.59280738814306666</v>
      </c>
      <c r="G5029" s="84">
        <v>0.21704211993821507</v>
      </c>
      <c r="H5029" s="10">
        <v>0</v>
      </c>
      <c r="I5029" s="10">
        <v>0</v>
      </c>
      <c r="J5029" s="10">
        <v>0</v>
      </c>
      <c r="K5029" s="10">
        <v>0</v>
      </c>
      <c r="L5029" s="10">
        <v>0</v>
      </c>
      <c r="M5029" s="10">
        <v>0</v>
      </c>
    </row>
    <row r="5030" spans="1:13" x14ac:dyDescent="0.35">
      <c r="A5030" s="10" t="str">
        <f t="shared" si="166"/>
        <v>CONSUMO PER CAPITA (kg ó litros por individuo)EnergeticasDE 15 A 19 AÑOS</v>
      </c>
      <c r="B5030" s="10">
        <v>0</v>
      </c>
      <c r="C5030" s="10">
        <v>0</v>
      </c>
      <c r="D5030" s="10" t="s">
        <v>35</v>
      </c>
      <c r="E5030" s="84">
        <v>0.54670121967294361</v>
      </c>
      <c r="F5030" s="84">
        <v>1.9152021755588198</v>
      </c>
      <c r="G5030" s="84">
        <v>0.92831474304306372</v>
      </c>
      <c r="H5030" s="10">
        <v>0</v>
      </c>
      <c r="I5030" s="10">
        <v>0</v>
      </c>
      <c r="J5030" s="10">
        <v>0</v>
      </c>
      <c r="K5030" s="10">
        <v>0</v>
      </c>
      <c r="L5030" s="10">
        <v>0</v>
      </c>
      <c r="M5030" s="10">
        <v>0</v>
      </c>
    </row>
    <row r="5031" spans="1:13" x14ac:dyDescent="0.35">
      <c r="A5031" s="10" t="str">
        <f t="shared" si="166"/>
        <v>CONSUMO PER CAPITA (kg ó litros por individuo)EnergeticasDE 20 A 24 AÑOS</v>
      </c>
      <c r="B5031" s="10">
        <v>0</v>
      </c>
      <c r="C5031" s="10">
        <v>0</v>
      </c>
      <c r="D5031" s="10" t="s">
        <v>36</v>
      </c>
      <c r="E5031" s="84">
        <v>0.8417781262709908</v>
      </c>
      <c r="F5031" s="84">
        <v>0.75879504454986813</v>
      </c>
      <c r="G5031" s="84">
        <v>0.30946981200842633</v>
      </c>
      <c r="H5031" s="10">
        <v>0</v>
      </c>
      <c r="I5031" s="10">
        <v>0</v>
      </c>
      <c r="J5031" s="10">
        <v>0</v>
      </c>
      <c r="K5031" s="10">
        <v>0</v>
      </c>
      <c r="L5031" s="10">
        <v>0</v>
      </c>
      <c r="M5031" s="10">
        <v>0</v>
      </c>
    </row>
    <row r="5032" spans="1:13" x14ac:dyDescent="0.35">
      <c r="A5032" s="10" t="str">
        <f t="shared" si="166"/>
        <v>CONSUMO PER CAPITA (kg ó litros por individuo)EnergeticasDE 25 A 34 AÑOS</v>
      </c>
      <c r="B5032" s="10">
        <v>0</v>
      </c>
      <c r="C5032" s="10">
        <v>0</v>
      </c>
      <c r="D5032" s="10" t="s">
        <v>37</v>
      </c>
      <c r="E5032" s="84">
        <v>0.576154806634392</v>
      </c>
      <c r="F5032" s="84">
        <v>0.56206546501618704</v>
      </c>
      <c r="G5032" s="84">
        <v>0.43922110691773864</v>
      </c>
      <c r="H5032" s="10">
        <v>0</v>
      </c>
      <c r="I5032" s="10">
        <v>0</v>
      </c>
      <c r="J5032" s="10">
        <v>0</v>
      </c>
      <c r="K5032" s="10">
        <v>0</v>
      </c>
      <c r="L5032" s="10">
        <v>0</v>
      </c>
      <c r="M5032" s="10">
        <v>0</v>
      </c>
    </row>
    <row r="5033" spans="1:13" x14ac:dyDescent="0.35">
      <c r="A5033" s="10" t="str">
        <f t="shared" si="166"/>
        <v>CONSUMO PER CAPITA (kg ó litros por individuo)EnergeticasDE 35 A 49 AÑOS</v>
      </c>
      <c r="B5033" s="10">
        <v>0</v>
      </c>
      <c r="C5033" s="10">
        <v>0</v>
      </c>
      <c r="D5033" s="10" t="s">
        <v>38</v>
      </c>
      <c r="E5033" s="84">
        <v>0.70748446212966576</v>
      </c>
      <c r="F5033" s="84">
        <v>0.66984150007847032</v>
      </c>
      <c r="G5033" s="84">
        <v>0.56213974090945862</v>
      </c>
      <c r="H5033" s="10">
        <v>0</v>
      </c>
      <c r="I5033" s="10">
        <v>0</v>
      </c>
      <c r="J5033" s="10">
        <v>0</v>
      </c>
      <c r="K5033" s="10">
        <v>0</v>
      </c>
      <c r="L5033" s="10">
        <v>0</v>
      </c>
      <c r="M5033" s="10">
        <v>0</v>
      </c>
    </row>
    <row r="5034" spans="1:13" x14ac:dyDescent="0.35">
      <c r="A5034" s="10" t="str">
        <f t="shared" si="166"/>
        <v>CONSUMO PER CAPITA (kg ó litros por individuo)EnergeticasDE 50 A 59 AÑOS</v>
      </c>
      <c r="B5034" s="10">
        <v>0</v>
      </c>
      <c r="C5034" s="10">
        <v>0</v>
      </c>
      <c r="D5034" s="10" t="s">
        <v>39</v>
      </c>
      <c r="E5034" s="84">
        <v>0.27230609564642605</v>
      </c>
      <c r="F5034" s="84">
        <v>0.26786893725790795</v>
      </c>
      <c r="G5034" s="84">
        <v>0.18990198436634176</v>
      </c>
      <c r="H5034" s="10">
        <v>0</v>
      </c>
      <c r="I5034" s="10">
        <v>0</v>
      </c>
      <c r="J5034" s="10">
        <v>0</v>
      </c>
      <c r="K5034" s="10">
        <v>0</v>
      </c>
      <c r="L5034" s="10">
        <v>0</v>
      </c>
      <c r="M5034" s="10">
        <v>0</v>
      </c>
    </row>
    <row r="5035" spans="1:13" x14ac:dyDescent="0.35">
      <c r="A5035" s="10" t="str">
        <f t="shared" si="166"/>
        <v>CONSUMO PER CAPITA (kg ó litros por individuo)EnergeticasDE 60 A 75 AÑOS</v>
      </c>
      <c r="B5035" s="10">
        <v>0</v>
      </c>
      <c r="C5035" s="10">
        <v>0</v>
      </c>
      <c r="D5035" s="10" t="s">
        <v>40</v>
      </c>
      <c r="E5035" s="84">
        <v>4.6458425284715749E-2</v>
      </c>
      <c r="F5035" s="84">
        <v>0.13965125762861941</v>
      </c>
      <c r="G5035" s="84">
        <v>8.500644655067742E-2</v>
      </c>
      <c r="H5035" s="10">
        <v>0</v>
      </c>
      <c r="I5035" s="10">
        <v>0</v>
      </c>
      <c r="J5035" s="10">
        <v>0</v>
      </c>
      <c r="K5035" s="10">
        <v>0</v>
      </c>
      <c r="L5035" s="10">
        <v>0</v>
      </c>
      <c r="M5035" s="10">
        <v>0</v>
      </c>
    </row>
    <row r="5036" spans="1:13" x14ac:dyDescent="0.35">
      <c r="A5036" s="10" t="str">
        <f t="shared" si="166"/>
        <v>CONSUMO PER CAPITA (kg ó litros por individuo)EnergeticasNIVEL ALTO</v>
      </c>
      <c r="B5036" s="10">
        <v>0</v>
      </c>
      <c r="C5036" s="10">
        <v>0</v>
      </c>
      <c r="D5036" s="10" t="s">
        <v>203</v>
      </c>
      <c r="E5036" s="84">
        <v>0.16359563521653545</v>
      </c>
      <c r="F5036" s="84">
        <v>0.26504289628230132</v>
      </c>
      <c r="G5036" s="84">
        <v>0.14481069259163118</v>
      </c>
      <c r="H5036" s="10">
        <v>0</v>
      </c>
      <c r="I5036" s="10">
        <v>0</v>
      </c>
      <c r="J5036" s="10">
        <v>0</v>
      </c>
      <c r="K5036" s="10">
        <v>0</v>
      </c>
      <c r="L5036" s="10">
        <v>0</v>
      </c>
      <c r="M5036" s="10">
        <v>0</v>
      </c>
    </row>
    <row r="5037" spans="1:13" x14ac:dyDescent="0.35">
      <c r="A5037" s="10" t="str">
        <f t="shared" si="166"/>
        <v>CONSUMO PER CAPITA (kg ó litros por individuo)EnergeticasNIVEL MEDIO ALTO</v>
      </c>
      <c r="B5037" s="10">
        <v>0</v>
      </c>
      <c r="C5037" s="10">
        <v>0</v>
      </c>
      <c r="D5037" s="10" t="s">
        <v>204</v>
      </c>
      <c r="E5037" s="84">
        <v>0.1513044606668294</v>
      </c>
      <c r="F5037" s="84">
        <v>0.22726292960688146</v>
      </c>
      <c r="G5037" s="84">
        <v>0.23980517216665861</v>
      </c>
      <c r="H5037" s="10">
        <v>0</v>
      </c>
      <c r="I5037" s="10">
        <v>0</v>
      </c>
      <c r="J5037" s="10">
        <v>0</v>
      </c>
      <c r="K5037" s="10">
        <v>0</v>
      </c>
      <c r="L5037" s="10">
        <v>0</v>
      </c>
      <c r="M5037" s="10">
        <v>0</v>
      </c>
    </row>
    <row r="5038" spans="1:13" x14ac:dyDescent="0.35">
      <c r="A5038" s="10" t="str">
        <f t="shared" si="166"/>
        <v>CONSUMO PER CAPITA (kg ó litros por individuo)EnergeticasNIVEL MEDIO</v>
      </c>
      <c r="B5038" s="10">
        <v>0</v>
      </c>
      <c r="C5038" s="10">
        <v>0</v>
      </c>
      <c r="D5038" s="10" t="s">
        <v>205</v>
      </c>
      <c r="E5038" s="84">
        <v>0.43662253499233883</v>
      </c>
      <c r="F5038" s="84">
        <v>0.4574010254440542</v>
      </c>
      <c r="G5038" s="84">
        <v>0.40134774648161975</v>
      </c>
      <c r="H5038" s="10">
        <v>0</v>
      </c>
      <c r="I5038" s="10">
        <v>0</v>
      </c>
      <c r="J5038" s="10">
        <v>0</v>
      </c>
      <c r="K5038" s="10">
        <v>0</v>
      </c>
      <c r="L5038" s="10">
        <v>0</v>
      </c>
      <c r="M5038" s="10">
        <v>0</v>
      </c>
    </row>
    <row r="5039" spans="1:13" x14ac:dyDescent="0.35">
      <c r="A5039" s="10" t="str">
        <f t="shared" si="166"/>
        <v>CONSUMO PER CAPITA (kg ó litros por individuo)EnergeticasNIVEL MEDIO BAJO</v>
      </c>
      <c r="B5039" s="10">
        <v>0</v>
      </c>
      <c r="C5039" s="10">
        <v>0</v>
      </c>
      <c r="D5039" s="10" t="s">
        <v>206</v>
      </c>
      <c r="E5039" s="84">
        <v>0.27455340673056366</v>
      </c>
      <c r="F5039" s="84">
        <v>0.4447413341144571</v>
      </c>
      <c r="G5039" s="84">
        <v>0.23114567196908481</v>
      </c>
      <c r="H5039" s="10">
        <v>0</v>
      </c>
      <c r="I5039" s="10">
        <v>0</v>
      </c>
      <c r="J5039" s="10">
        <v>0</v>
      </c>
      <c r="K5039" s="10">
        <v>0</v>
      </c>
      <c r="L5039" s="10">
        <v>0</v>
      </c>
      <c r="M5039" s="10">
        <v>0</v>
      </c>
    </row>
    <row r="5040" spans="1:13" x14ac:dyDescent="0.35">
      <c r="A5040" s="10" t="str">
        <f t="shared" si="166"/>
        <v>CONSUMO PER CAPITA (kg ó litros por individuo)EnergeticasNIVEL BAJO</v>
      </c>
      <c r="B5040" s="10">
        <v>0</v>
      </c>
      <c r="C5040" s="10">
        <v>0</v>
      </c>
      <c r="D5040" s="10" t="s">
        <v>207</v>
      </c>
      <c r="E5040" s="84">
        <v>1.0716353514907511</v>
      </c>
      <c r="F5040" s="84">
        <v>1.1949372525874755</v>
      </c>
      <c r="G5040" s="84">
        <v>0.75116601611341483</v>
      </c>
      <c r="H5040" s="10">
        <v>0</v>
      </c>
      <c r="I5040" s="10">
        <v>0</v>
      </c>
      <c r="J5040" s="10">
        <v>0</v>
      </c>
      <c r="K5040" s="10">
        <v>0</v>
      </c>
      <c r="L5040" s="10">
        <v>0</v>
      </c>
      <c r="M5040" s="10">
        <v>0</v>
      </c>
    </row>
    <row r="5041" spans="1:13" x14ac:dyDescent="0.35">
      <c r="A5041" s="10" t="str">
        <f t="shared" si="166"/>
        <v>CONSUMO PER CAPITA (kg ó litros por individuo)EnergeticasHOMBRE</v>
      </c>
      <c r="B5041" s="10">
        <v>0</v>
      </c>
      <c r="C5041" s="10">
        <v>0</v>
      </c>
      <c r="D5041" s="10" t="s">
        <v>17</v>
      </c>
      <c r="E5041" s="84">
        <v>0.5106024168535328</v>
      </c>
      <c r="F5041" s="84">
        <v>0.66310119650183019</v>
      </c>
      <c r="G5041" s="84">
        <v>0.41540587899901465</v>
      </c>
      <c r="H5041" s="10">
        <v>0</v>
      </c>
      <c r="I5041" s="10">
        <v>0</v>
      </c>
      <c r="J5041" s="10">
        <v>0</v>
      </c>
      <c r="K5041" s="10">
        <v>0</v>
      </c>
      <c r="L5041" s="10">
        <v>0</v>
      </c>
      <c r="M5041" s="10">
        <v>0</v>
      </c>
    </row>
    <row r="5042" spans="1:13" x14ac:dyDescent="0.35">
      <c r="A5042" s="10" t="str">
        <f t="shared" si="166"/>
        <v>CONSUMO PER CAPITA (kg ó litros por individuo)EnergeticasMUJER</v>
      </c>
      <c r="B5042" s="10">
        <v>0</v>
      </c>
      <c r="C5042" s="10">
        <v>0</v>
      </c>
      <c r="D5042" s="10" t="s">
        <v>18</v>
      </c>
      <c r="E5042" s="84">
        <v>0.39424291268492917</v>
      </c>
      <c r="F5042" s="84">
        <v>0.42841575225456552</v>
      </c>
      <c r="G5042" s="84">
        <v>0.32330445876158431</v>
      </c>
      <c r="H5042" s="10">
        <v>0</v>
      </c>
      <c r="I5042" s="10">
        <v>0</v>
      </c>
      <c r="J5042" s="10">
        <v>0</v>
      </c>
      <c r="K5042" s="10">
        <v>0</v>
      </c>
      <c r="L5042" s="10">
        <v>0</v>
      </c>
      <c r="M5042" s="10">
        <v>0</v>
      </c>
    </row>
    <row r="5043" spans="1:13" x14ac:dyDescent="0.35">
      <c r="A5043" s="10" t="str">
        <f>$B$3423&amp;$C$5043&amp;D5043</f>
        <v>CONSUMO PER CAPITA (kg ó litros por individuo)GaseosasT.ESPAÑA</v>
      </c>
      <c r="B5043" s="10">
        <v>0</v>
      </c>
      <c r="C5043" s="10" t="s">
        <v>161</v>
      </c>
      <c r="D5043" s="10" t="s">
        <v>32</v>
      </c>
      <c r="E5043" s="84">
        <v>0.2824678808391099</v>
      </c>
      <c r="F5043" s="84">
        <v>0.23704984219121825</v>
      </c>
      <c r="G5043" s="84">
        <v>0.1905301218267608</v>
      </c>
      <c r="H5043" s="10">
        <v>0</v>
      </c>
      <c r="I5043" s="10">
        <v>0</v>
      </c>
      <c r="J5043" s="10">
        <v>0</v>
      </c>
      <c r="K5043" s="10">
        <v>0</v>
      </c>
      <c r="L5043" s="10">
        <v>0</v>
      </c>
      <c r="M5043" s="10">
        <v>0</v>
      </c>
    </row>
    <row r="5044" spans="1:13" x14ac:dyDescent="0.35">
      <c r="A5044" s="10" t="str">
        <f t="shared" ref="A5044:A5072" si="167">$B$3423&amp;$C$5043&amp;D5044</f>
        <v>CONSUMO PER CAPITA (kg ó litros por individuo)GaseosasBCN AM</v>
      </c>
      <c r="B5044" s="10">
        <v>0</v>
      </c>
      <c r="C5044" s="10">
        <v>0</v>
      </c>
      <c r="D5044" s="10" t="s">
        <v>1</v>
      </c>
      <c r="E5044" s="84">
        <v>0.2092530021777981</v>
      </c>
      <c r="F5044" s="84">
        <v>0.13346480995797985</v>
      </c>
      <c r="G5044" s="84">
        <v>7.0454027995536989E-2</v>
      </c>
      <c r="H5044" s="10">
        <v>0</v>
      </c>
      <c r="I5044" s="10">
        <v>0</v>
      </c>
      <c r="J5044" s="10">
        <v>0</v>
      </c>
      <c r="K5044" s="10">
        <v>0</v>
      </c>
      <c r="L5044" s="10">
        <v>0</v>
      </c>
      <c r="M5044" s="10">
        <v>0</v>
      </c>
    </row>
    <row r="5045" spans="1:13" x14ac:dyDescent="0.35">
      <c r="A5045" s="10" t="str">
        <f t="shared" si="167"/>
        <v>CONSUMO PER CAPITA (kg ó litros por individuo)GaseosasREST.CAT ARAGON</v>
      </c>
      <c r="B5045" s="10">
        <v>0</v>
      </c>
      <c r="C5045" s="10">
        <v>0</v>
      </c>
      <c r="D5045" s="10" t="s">
        <v>2</v>
      </c>
      <c r="E5045" s="84">
        <v>0.13402366596558549</v>
      </c>
      <c r="F5045" s="84">
        <v>0.19886254823602445</v>
      </c>
      <c r="G5045" s="84">
        <v>0.20320342403839728</v>
      </c>
      <c r="H5045" s="10">
        <v>0</v>
      </c>
      <c r="I5045" s="10">
        <v>0</v>
      </c>
      <c r="J5045" s="10">
        <v>0</v>
      </c>
      <c r="K5045" s="10">
        <v>0</v>
      </c>
      <c r="L5045" s="10">
        <v>0</v>
      </c>
      <c r="M5045" s="10">
        <v>0</v>
      </c>
    </row>
    <row r="5046" spans="1:13" x14ac:dyDescent="0.35">
      <c r="A5046" s="10" t="str">
        <f t="shared" si="167"/>
        <v>CONSUMO PER CAPITA (kg ó litros por individuo)GaseosasLEVANTE</v>
      </c>
      <c r="B5046" s="10">
        <v>0</v>
      </c>
      <c r="C5046" s="10">
        <v>0</v>
      </c>
      <c r="D5046" s="10" t="s">
        <v>3</v>
      </c>
      <c r="E5046" s="84">
        <v>0.48696157578868249</v>
      </c>
      <c r="F5046" s="84">
        <v>0.54838975128212508</v>
      </c>
      <c r="G5046" s="84">
        <v>0.39784791742906911</v>
      </c>
      <c r="H5046" s="10">
        <v>0</v>
      </c>
      <c r="I5046" s="10">
        <v>0</v>
      </c>
      <c r="J5046" s="10">
        <v>0</v>
      </c>
      <c r="K5046" s="10">
        <v>0</v>
      </c>
      <c r="L5046" s="10">
        <v>0</v>
      </c>
      <c r="M5046" s="10">
        <v>0</v>
      </c>
    </row>
    <row r="5047" spans="1:13" x14ac:dyDescent="0.35">
      <c r="A5047" s="10" t="str">
        <f t="shared" si="167"/>
        <v>CONSUMO PER CAPITA (kg ó litros por individuo)GaseosasANDALUCIA</v>
      </c>
      <c r="B5047" s="10">
        <v>0</v>
      </c>
      <c r="C5047" s="10">
        <v>0</v>
      </c>
      <c r="D5047" s="10" t="s">
        <v>4</v>
      </c>
      <c r="E5047" s="84">
        <v>0.13181841595575869</v>
      </c>
      <c r="F5047" s="84">
        <v>0.18964888081253342</v>
      </c>
      <c r="G5047" s="84">
        <v>9.0135633455702191E-2</v>
      </c>
      <c r="H5047" s="10">
        <v>0</v>
      </c>
      <c r="I5047" s="10">
        <v>0</v>
      </c>
      <c r="J5047" s="10">
        <v>0</v>
      </c>
      <c r="K5047" s="10">
        <v>0</v>
      </c>
      <c r="L5047" s="10">
        <v>0</v>
      </c>
      <c r="M5047" s="10">
        <v>0</v>
      </c>
    </row>
    <row r="5048" spans="1:13" x14ac:dyDescent="0.35">
      <c r="A5048" s="10" t="str">
        <f t="shared" si="167"/>
        <v>CONSUMO PER CAPITA (kg ó litros por individuo)GaseosasMDD AM</v>
      </c>
      <c r="B5048" s="10">
        <v>0</v>
      </c>
      <c r="C5048" s="10">
        <v>0</v>
      </c>
      <c r="D5048" s="10" t="s">
        <v>5</v>
      </c>
      <c r="E5048" s="84">
        <v>0.59320377227595522</v>
      </c>
      <c r="F5048" s="84">
        <v>0.25065428558747593</v>
      </c>
      <c r="G5048" s="84">
        <v>0.29942107251827638</v>
      </c>
      <c r="H5048" s="10">
        <v>0</v>
      </c>
      <c r="I5048" s="10">
        <v>0</v>
      </c>
      <c r="J5048" s="10">
        <v>0</v>
      </c>
      <c r="K5048" s="10">
        <v>0</v>
      </c>
      <c r="L5048" s="10">
        <v>0</v>
      </c>
      <c r="M5048" s="10">
        <v>0</v>
      </c>
    </row>
    <row r="5049" spans="1:13" x14ac:dyDescent="0.35">
      <c r="A5049" s="10" t="str">
        <f t="shared" si="167"/>
        <v>CONSUMO PER CAPITA (kg ó litros por individuo)GaseosasRTO CENTRO</v>
      </c>
      <c r="B5049" s="10">
        <v>0</v>
      </c>
      <c r="C5049" s="10">
        <v>0</v>
      </c>
      <c r="D5049" s="10" t="s">
        <v>6</v>
      </c>
      <c r="E5049" s="84">
        <v>0.32501301139430189</v>
      </c>
      <c r="F5049" s="84">
        <v>0.10807883155779663</v>
      </c>
      <c r="G5049" s="84">
        <v>0.10927743879022507</v>
      </c>
      <c r="H5049" s="10">
        <v>0</v>
      </c>
      <c r="I5049" s="10">
        <v>0</v>
      </c>
      <c r="J5049" s="10">
        <v>0</v>
      </c>
      <c r="K5049" s="10">
        <v>0</v>
      </c>
      <c r="L5049" s="10">
        <v>0</v>
      </c>
      <c r="M5049" s="10">
        <v>0</v>
      </c>
    </row>
    <row r="5050" spans="1:13" x14ac:dyDescent="0.35">
      <c r="A5050" s="10" t="str">
        <f t="shared" si="167"/>
        <v>CONSUMO PER CAPITA (kg ó litros por individuo)GaseosasNORTE-CENTRO</v>
      </c>
      <c r="B5050" s="10">
        <v>0</v>
      </c>
      <c r="C5050" s="10">
        <v>0</v>
      </c>
      <c r="D5050" s="10" t="s">
        <v>7</v>
      </c>
      <c r="E5050" s="84">
        <v>0.11802249983708894</v>
      </c>
      <c r="F5050" s="84">
        <v>0.17923982004628161</v>
      </c>
      <c r="G5050" s="84">
        <v>0.11284892645852675</v>
      </c>
      <c r="H5050" s="10">
        <v>0</v>
      </c>
      <c r="I5050" s="10">
        <v>0</v>
      </c>
      <c r="J5050" s="10">
        <v>0</v>
      </c>
      <c r="K5050" s="10">
        <v>0</v>
      </c>
      <c r="L5050" s="10">
        <v>0</v>
      </c>
      <c r="M5050" s="10">
        <v>0</v>
      </c>
    </row>
    <row r="5051" spans="1:13" x14ac:dyDescent="0.35">
      <c r="A5051" s="10" t="str">
        <f t="shared" si="167"/>
        <v>CONSUMO PER CAPITA (kg ó litros por individuo)GaseosasNOROESTE</v>
      </c>
      <c r="B5051" s="10">
        <v>0</v>
      </c>
      <c r="C5051" s="10">
        <v>0</v>
      </c>
      <c r="D5051" s="10" t="s">
        <v>8</v>
      </c>
      <c r="E5051" s="84">
        <v>0.22976881643271654</v>
      </c>
      <c r="F5051" s="84">
        <v>0.1454165689164835</v>
      </c>
      <c r="G5051" s="84">
        <v>0.16877057839003368</v>
      </c>
      <c r="H5051" s="10">
        <v>0</v>
      </c>
      <c r="I5051" s="10">
        <v>0</v>
      </c>
      <c r="J5051" s="10">
        <v>0</v>
      </c>
      <c r="K5051" s="10">
        <v>0</v>
      </c>
      <c r="L5051" s="10">
        <v>0</v>
      </c>
      <c r="M5051" s="10">
        <v>0</v>
      </c>
    </row>
    <row r="5052" spans="1:13" x14ac:dyDescent="0.35">
      <c r="A5052" s="10" t="str">
        <f t="shared" si="167"/>
        <v>CONSUMO PER CAPITA (kg ó litros por individuo)Gaseosas&lt;2MIL</v>
      </c>
      <c r="B5052" s="10">
        <v>0</v>
      </c>
      <c r="C5052" s="10">
        <v>0</v>
      </c>
      <c r="D5052" s="10" t="s">
        <v>9</v>
      </c>
      <c r="E5052" s="84">
        <v>7.4098347612768317E-2</v>
      </c>
      <c r="F5052" s="84">
        <v>0.12097086990165831</v>
      </c>
      <c r="G5052" s="84">
        <v>9.7394696599667818E-2</v>
      </c>
      <c r="H5052" s="10">
        <v>0</v>
      </c>
      <c r="I5052" s="10">
        <v>0</v>
      </c>
      <c r="J5052" s="10">
        <v>0</v>
      </c>
      <c r="K5052" s="10">
        <v>0</v>
      </c>
      <c r="L5052" s="10">
        <v>0</v>
      </c>
      <c r="M5052" s="10">
        <v>0</v>
      </c>
    </row>
    <row r="5053" spans="1:13" x14ac:dyDescent="0.35">
      <c r="A5053" s="10" t="str">
        <f t="shared" si="167"/>
        <v>CONSUMO PER CAPITA (kg ó litros por individuo)Gaseosas2-5MIL</v>
      </c>
      <c r="B5053" s="10">
        <v>0</v>
      </c>
      <c r="C5053" s="10">
        <v>0</v>
      </c>
      <c r="D5053" s="10" t="s">
        <v>10</v>
      </c>
      <c r="E5053" s="84">
        <v>5.5260438858601608E-2</v>
      </c>
      <c r="F5053" s="84">
        <v>6.671921094605944E-2</v>
      </c>
      <c r="G5053" s="84">
        <v>8.4964398164455709E-2</v>
      </c>
      <c r="H5053" s="10">
        <v>0</v>
      </c>
      <c r="I5053" s="10">
        <v>0</v>
      </c>
      <c r="J5053" s="10">
        <v>0</v>
      </c>
      <c r="K5053" s="10">
        <v>0</v>
      </c>
      <c r="L5053" s="10">
        <v>0</v>
      </c>
      <c r="M5053" s="10">
        <v>0</v>
      </c>
    </row>
    <row r="5054" spans="1:13" x14ac:dyDescent="0.35">
      <c r="A5054" s="10" t="str">
        <f t="shared" si="167"/>
        <v>CONSUMO PER CAPITA (kg ó litros por individuo)Gaseosas5-10MIL</v>
      </c>
      <c r="B5054" s="10">
        <v>0</v>
      </c>
      <c r="C5054" s="10">
        <v>0</v>
      </c>
      <c r="D5054" s="10" t="s">
        <v>11</v>
      </c>
      <c r="E5054" s="84">
        <v>0.10309972149239516</v>
      </c>
      <c r="F5054" s="84">
        <v>0.14396286100535557</v>
      </c>
      <c r="G5054" s="84">
        <v>0.17600152314060877</v>
      </c>
      <c r="H5054" s="10">
        <v>0</v>
      </c>
      <c r="I5054" s="10">
        <v>0</v>
      </c>
      <c r="J5054" s="10">
        <v>0</v>
      </c>
      <c r="K5054" s="10">
        <v>0</v>
      </c>
      <c r="L5054" s="10">
        <v>0</v>
      </c>
      <c r="M5054" s="10">
        <v>0</v>
      </c>
    </row>
    <row r="5055" spans="1:13" x14ac:dyDescent="0.35">
      <c r="A5055" s="10" t="str">
        <f t="shared" si="167"/>
        <v>CONSUMO PER CAPITA (kg ó litros por individuo)Gaseosas10-30MIL</v>
      </c>
      <c r="B5055" s="10">
        <v>0</v>
      </c>
      <c r="C5055" s="10">
        <v>0</v>
      </c>
      <c r="D5055" s="10" t="s">
        <v>12</v>
      </c>
      <c r="E5055" s="84">
        <v>0.32512892483177369</v>
      </c>
      <c r="F5055" s="84">
        <v>0.2345411079806472</v>
      </c>
      <c r="G5055" s="84">
        <v>0.16612029812769444</v>
      </c>
      <c r="H5055" s="10">
        <v>0</v>
      </c>
      <c r="I5055" s="10">
        <v>0</v>
      </c>
      <c r="J5055" s="10">
        <v>0</v>
      </c>
      <c r="K5055" s="10">
        <v>0</v>
      </c>
      <c r="L5055" s="10">
        <v>0</v>
      </c>
      <c r="M5055" s="10">
        <v>0</v>
      </c>
    </row>
    <row r="5056" spans="1:13" x14ac:dyDescent="0.35">
      <c r="A5056" s="10" t="str">
        <f t="shared" si="167"/>
        <v>CONSUMO PER CAPITA (kg ó litros por individuo)Gaseosas30-100MIL</v>
      </c>
      <c r="B5056" s="10">
        <v>0</v>
      </c>
      <c r="C5056" s="10">
        <v>0</v>
      </c>
      <c r="D5056" s="10" t="s">
        <v>13</v>
      </c>
      <c r="E5056" s="84">
        <v>0.14472156628020244</v>
      </c>
      <c r="F5056" s="84">
        <v>0.1517035672007836</v>
      </c>
      <c r="G5056" s="84">
        <v>0.18734048089774782</v>
      </c>
      <c r="H5056" s="10">
        <v>0</v>
      </c>
      <c r="I5056" s="10">
        <v>0</v>
      </c>
      <c r="J5056" s="10">
        <v>0</v>
      </c>
      <c r="K5056" s="10">
        <v>0</v>
      </c>
      <c r="L5056" s="10">
        <v>0</v>
      </c>
      <c r="M5056" s="10">
        <v>0</v>
      </c>
    </row>
    <row r="5057" spans="1:13" x14ac:dyDescent="0.35">
      <c r="A5057" s="10" t="str">
        <f t="shared" si="167"/>
        <v>CONSUMO PER CAPITA (kg ó litros por individuo)Gaseosas100-200MIL</v>
      </c>
      <c r="B5057" s="10">
        <v>0</v>
      </c>
      <c r="C5057" s="10">
        <v>0</v>
      </c>
      <c r="D5057" s="10" t="s">
        <v>14</v>
      </c>
      <c r="E5057" s="84">
        <v>8.7129810611194403E-2</v>
      </c>
      <c r="F5057" s="84">
        <v>8.0195982844295507E-2</v>
      </c>
      <c r="G5057" s="84">
        <v>6.2548751031884453E-2</v>
      </c>
      <c r="H5057" s="10">
        <v>0</v>
      </c>
      <c r="I5057" s="10">
        <v>0</v>
      </c>
      <c r="J5057" s="10">
        <v>0</v>
      </c>
      <c r="K5057" s="10">
        <v>0</v>
      </c>
      <c r="L5057" s="10">
        <v>0</v>
      </c>
      <c r="M5057" s="10">
        <v>0</v>
      </c>
    </row>
    <row r="5058" spans="1:13" x14ac:dyDescent="0.35">
      <c r="A5058" s="10" t="str">
        <f t="shared" si="167"/>
        <v>CONSUMO PER CAPITA (kg ó litros por individuo)Gaseosas200-500MIL</v>
      </c>
      <c r="B5058" s="10">
        <v>0</v>
      </c>
      <c r="C5058" s="10">
        <v>0</v>
      </c>
      <c r="D5058" s="10" t="s">
        <v>15</v>
      </c>
      <c r="E5058" s="84">
        <v>0.17138626405118473</v>
      </c>
      <c r="F5058" s="84">
        <v>0.14920605778014742</v>
      </c>
      <c r="G5058" s="84">
        <v>0.13539261515544534</v>
      </c>
      <c r="H5058" s="10">
        <v>0</v>
      </c>
      <c r="I5058" s="10">
        <v>0</v>
      </c>
      <c r="J5058" s="10">
        <v>0</v>
      </c>
      <c r="K5058" s="10">
        <v>0</v>
      </c>
      <c r="L5058" s="10">
        <v>0</v>
      </c>
      <c r="M5058" s="10">
        <v>0</v>
      </c>
    </row>
    <row r="5059" spans="1:13" x14ac:dyDescent="0.35">
      <c r="A5059" s="10" t="str">
        <f t="shared" si="167"/>
        <v>CONSUMO PER CAPITA (kg ó litros por individuo)Gaseosas&gt;500MIL</v>
      </c>
      <c r="B5059" s="10">
        <v>0</v>
      </c>
      <c r="C5059" s="10">
        <v>0</v>
      </c>
      <c r="D5059" s="10" t="s">
        <v>16</v>
      </c>
      <c r="E5059" s="84">
        <v>0.84702001327451071</v>
      </c>
      <c r="F5059" s="84">
        <v>0.65672910286414032</v>
      </c>
      <c r="G5059" s="84">
        <v>0.42219345087985866</v>
      </c>
      <c r="H5059" s="10">
        <v>0</v>
      </c>
      <c r="I5059" s="10">
        <v>0</v>
      </c>
      <c r="J5059" s="10">
        <v>0</v>
      </c>
      <c r="K5059" s="10">
        <v>0</v>
      </c>
      <c r="L5059" s="10">
        <v>0</v>
      </c>
      <c r="M5059" s="10">
        <v>0</v>
      </c>
    </row>
    <row r="5060" spans="1:13" x14ac:dyDescent="0.35">
      <c r="A5060" s="10" t="str">
        <f t="shared" si="167"/>
        <v>CONSUMO PER CAPITA (kg ó litros por individuo)GaseosasDE 15 A 19 AÑOS</v>
      </c>
      <c r="B5060" s="10">
        <v>0</v>
      </c>
      <c r="C5060" s="10">
        <v>0</v>
      </c>
      <c r="D5060" s="10" t="s">
        <v>35</v>
      </c>
      <c r="E5060" s="84">
        <v>2.2303399940129427E-2</v>
      </c>
      <c r="F5060" s="84">
        <v>0.27698488307321661</v>
      </c>
      <c r="G5060" s="84">
        <v>1.142364274066056E-2</v>
      </c>
      <c r="H5060" s="10">
        <v>0</v>
      </c>
      <c r="I5060" s="10">
        <v>0</v>
      </c>
      <c r="J5060" s="10">
        <v>0</v>
      </c>
      <c r="K5060" s="10">
        <v>0</v>
      </c>
      <c r="L5060" s="10">
        <v>0</v>
      </c>
      <c r="M5060" s="10">
        <v>0</v>
      </c>
    </row>
    <row r="5061" spans="1:13" x14ac:dyDescent="0.35">
      <c r="A5061" s="10" t="str">
        <f t="shared" si="167"/>
        <v>CONSUMO PER CAPITA (kg ó litros por individuo)GaseosasDE 20 A 24 AÑOS</v>
      </c>
      <c r="B5061" s="10">
        <v>0</v>
      </c>
      <c r="C5061" s="10">
        <v>0</v>
      </c>
      <c r="D5061" s="10" t="s">
        <v>36</v>
      </c>
      <c r="E5061" s="84">
        <v>3.4465978764240526E-2</v>
      </c>
      <c r="F5061" s="84">
        <v>3.9347930959251097E-3</v>
      </c>
      <c r="G5061" s="84">
        <v>1.0473521861850759E-2</v>
      </c>
      <c r="H5061" s="10">
        <v>0</v>
      </c>
      <c r="I5061" s="10">
        <v>0</v>
      </c>
      <c r="J5061" s="10">
        <v>0</v>
      </c>
      <c r="K5061" s="10">
        <v>0</v>
      </c>
      <c r="L5061" s="10">
        <v>0</v>
      </c>
      <c r="M5061" s="10">
        <v>0</v>
      </c>
    </row>
    <row r="5062" spans="1:13" x14ac:dyDescent="0.35">
      <c r="A5062" s="10" t="str">
        <f t="shared" si="167"/>
        <v>CONSUMO PER CAPITA (kg ó litros por individuo)GaseosasDE 25 A 34 AÑOS</v>
      </c>
      <c r="B5062" s="10">
        <v>0</v>
      </c>
      <c r="C5062" s="10">
        <v>0</v>
      </c>
      <c r="D5062" s="10" t="s">
        <v>37</v>
      </c>
      <c r="E5062" s="84">
        <v>3.6783240899905652E-2</v>
      </c>
      <c r="F5062" s="84">
        <v>2.1806108887422085E-2</v>
      </c>
      <c r="G5062" s="84">
        <v>1.8815459665438114E-2</v>
      </c>
      <c r="H5062" s="10">
        <v>0</v>
      </c>
      <c r="I5062" s="10">
        <v>0</v>
      </c>
      <c r="J5062" s="10">
        <v>0</v>
      </c>
      <c r="K5062" s="10">
        <v>0</v>
      </c>
      <c r="L5062" s="10">
        <v>0</v>
      </c>
      <c r="M5062" s="10">
        <v>0</v>
      </c>
    </row>
    <row r="5063" spans="1:13" x14ac:dyDescent="0.35">
      <c r="A5063" s="10" t="str">
        <f t="shared" si="167"/>
        <v>CONSUMO PER CAPITA (kg ó litros por individuo)GaseosasDE 35 A 49 AÑOS</v>
      </c>
      <c r="B5063" s="10">
        <v>0</v>
      </c>
      <c r="C5063" s="10">
        <v>0</v>
      </c>
      <c r="D5063" s="10" t="s">
        <v>38</v>
      </c>
      <c r="E5063" s="84">
        <v>8.4446008152367469E-2</v>
      </c>
      <c r="F5063" s="84">
        <v>7.874799086175914E-2</v>
      </c>
      <c r="G5063" s="84">
        <v>4.7493975820128334E-2</v>
      </c>
      <c r="H5063" s="10">
        <v>0</v>
      </c>
      <c r="I5063" s="10">
        <v>0</v>
      </c>
      <c r="J5063" s="10">
        <v>0</v>
      </c>
      <c r="K5063" s="10">
        <v>0</v>
      </c>
      <c r="L5063" s="10">
        <v>0</v>
      </c>
      <c r="M5063" s="10">
        <v>0</v>
      </c>
    </row>
    <row r="5064" spans="1:13" x14ac:dyDescent="0.35">
      <c r="A5064" s="10" t="str">
        <f t="shared" si="167"/>
        <v>CONSUMO PER CAPITA (kg ó litros por individuo)GaseosasDE 50 A 59 AÑOS</v>
      </c>
      <c r="B5064" s="10">
        <v>0</v>
      </c>
      <c r="C5064" s="10">
        <v>0</v>
      </c>
      <c r="D5064" s="10" t="s">
        <v>39</v>
      </c>
      <c r="E5064" s="84">
        <v>0.24208927184720272</v>
      </c>
      <c r="F5064" s="84">
        <v>0.2134337180993755</v>
      </c>
      <c r="G5064" s="84">
        <v>0.17909051543382912</v>
      </c>
      <c r="H5064" s="10">
        <v>0</v>
      </c>
      <c r="I5064" s="10">
        <v>0</v>
      </c>
      <c r="J5064" s="10">
        <v>0</v>
      </c>
      <c r="K5064" s="10">
        <v>0</v>
      </c>
      <c r="L5064" s="10">
        <v>0</v>
      </c>
      <c r="M5064" s="10">
        <v>0</v>
      </c>
    </row>
    <row r="5065" spans="1:13" x14ac:dyDescent="0.35">
      <c r="A5065" s="10" t="str">
        <f t="shared" si="167"/>
        <v>CONSUMO PER CAPITA (kg ó litros por individuo)GaseosasDE 60 A 75 AÑOS</v>
      </c>
      <c r="B5065" s="10">
        <v>0</v>
      </c>
      <c r="C5065" s="10">
        <v>0</v>
      </c>
      <c r="D5065" s="10" t="s">
        <v>40</v>
      </c>
      <c r="E5065" s="84">
        <v>0.888919686292586</v>
      </c>
      <c r="F5065" s="84">
        <v>0.65501060040136128</v>
      </c>
      <c r="G5065" s="84">
        <v>0.59558296714411663</v>
      </c>
      <c r="H5065" s="10">
        <v>0</v>
      </c>
      <c r="I5065" s="10">
        <v>0</v>
      </c>
      <c r="J5065" s="10">
        <v>0</v>
      </c>
      <c r="K5065" s="10">
        <v>0</v>
      </c>
      <c r="L5065" s="10">
        <v>0</v>
      </c>
      <c r="M5065" s="10">
        <v>0</v>
      </c>
    </row>
    <row r="5066" spans="1:13" x14ac:dyDescent="0.35">
      <c r="A5066" s="10" t="str">
        <f t="shared" si="167"/>
        <v>CONSUMO PER CAPITA (kg ó litros por individuo)GaseosasNIVEL ALTO</v>
      </c>
      <c r="B5066" s="10">
        <v>0</v>
      </c>
      <c r="C5066" s="10">
        <v>0</v>
      </c>
      <c r="D5066" s="10" t="s">
        <v>203</v>
      </c>
      <c r="E5066" s="84">
        <v>0.14674365352952667</v>
      </c>
      <c r="F5066" s="84">
        <v>0.22141659675949274</v>
      </c>
      <c r="G5066" s="84">
        <v>0.17053571289608052</v>
      </c>
      <c r="H5066" s="10">
        <v>0</v>
      </c>
      <c r="I5066" s="10">
        <v>0</v>
      </c>
      <c r="J5066" s="10">
        <v>0</v>
      </c>
      <c r="K5066" s="10">
        <v>0</v>
      </c>
      <c r="L5066" s="10">
        <v>0</v>
      </c>
      <c r="M5066" s="10">
        <v>0</v>
      </c>
    </row>
    <row r="5067" spans="1:13" x14ac:dyDescent="0.35">
      <c r="A5067" s="10" t="str">
        <f t="shared" si="167"/>
        <v>CONSUMO PER CAPITA (kg ó litros por individuo)GaseosasNIVEL MEDIO ALTO</v>
      </c>
      <c r="B5067" s="10">
        <v>0</v>
      </c>
      <c r="C5067" s="10">
        <v>0</v>
      </c>
      <c r="D5067" s="10" t="s">
        <v>204</v>
      </c>
      <c r="E5067" s="84">
        <v>0.1073418209324548</v>
      </c>
      <c r="F5067" s="84">
        <v>0.1048507045259051</v>
      </c>
      <c r="G5067" s="84">
        <v>6.8461776581791395E-2</v>
      </c>
      <c r="H5067" s="10">
        <v>0</v>
      </c>
      <c r="I5067" s="10">
        <v>0</v>
      </c>
      <c r="J5067" s="10">
        <v>0</v>
      </c>
      <c r="K5067" s="10">
        <v>0</v>
      </c>
      <c r="L5067" s="10">
        <v>0</v>
      </c>
      <c r="M5067" s="10">
        <v>0</v>
      </c>
    </row>
    <row r="5068" spans="1:13" x14ac:dyDescent="0.35">
      <c r="A5068" s="10" t="str">
        <f t="shared" si="167"/>
        <v>CONSUMO PER CAPITA (kg ó litros por individuo)GaseosasNIVEL MEDIO</v>
      </c>
      <c r="B5068" s="10">
        <v>0</v>
      </c>
      <c r="C5068" s="10">
        <v>0</v>
      </c>
      <c r="D5068" s="10" t="s">
        <v>205</v>
      </c>
      <c r="E5068" s="84">
        <v>0.4765454702713115</v>
      </c>
      <c r="F5068" s="84">
        <v>0.16234102127961969</v>
      </c>
      <c r="G5068" s="84">
        <v>0.14960698398936892</v>
      </c>
      <c r="H5068" s="10">
        <v>0</v>
      </c>
      <c r="I5068" s="10">
        <v>0</v>
      </c>
      <c r="J5068" s="10">
        <v>0</v>
      </c>
      <c r="K5068" s="10">
        <v>0</v>
      </c>
      <c r="L5068" s="10">
        <v>0</v>
      </c>
      <c r="M5068" s="10">
        <v>0</v>
      </c>
    </row>
    <row r="5069" spans="1:13" x14ac:dyDescent="0.35">
      <c r="A5069" s="10" t="str">
        <f t="shared" si="167"/>
        <v>CONSUMO PER CAPITA (kg ó litros por individuo)GaseosasNIVEL MEDIO BAJO</v>
      </c>
      <c r="B5069" s="10">
        <v>0</v>
      </c>
      <c r="C5069" s="10">
        <v>0</v>
      </c>
      <c r="D5069" s="10" t="s">
        <v>206</v>
      </c>
      <c r="E5069" s="84">
        <v>0.45432655217660356</v>
      </c>
      <c r="F5069" s="84">
        <v>0.59636984228145562</v>
      </c>
      <c r="G5069" s="84">
        <v>0.40013282588499277</v>
      </c>
      <c r="H5069" s="10">
        <v>0</v>
      </c>
      <c r="I5069" s="10">
        <v>0</v>
      </c>
      <c r="J5069" s="10">
        <v>0</v>
      </c>
      <c r="K5069" s="10">
        <v>0</v>
      </c>
      <c r="L5069" s="10">
        <v>0</v>
      </c>
      <c r="M5069" s="10">
        <v>0</v>
      </c>
    </row>
    <row r="5070" spans="1:13" x14ac:dyDescent="0.35">
      <c r="A5070" s="10" t="str">
        <f t="shared" si="167"/>
        <v>CONSUMO PER CAPITA (kg ó litros por individuo)GaseosasNIVEL BAJO</v>
      </c>
      <c r="B5070" s="10">
        <v>0</v>
      </c>
      <c r="C5070" s="10">
        <v>0</v>
      </c>
      <c r="D5070" s="10" t="s">
        <v>207</v>
      </c>
      <c r="E5070" s="84">
        <v>0.20582568287404887</v>
      </c>
      <c r="F5070" s="84">
        <v>0.18488718892593722</v>
      </c>
      <c r="G5070" s="84">
        <v>0.19546744708444361</v>
      </c>
      <c r="H5070" s="10">
        <v>0</v>
      </c>
      <c r="I5070" s="10">
        <v>0</v>
      </c>
      <c r="J5070" s="10">
        <v>0</v>
      </c>
      <c r="K5070" s="10">
        <v>0</v>
      </c>
      <c r="L5070" s="10">
        <v>0</v>
      </c>
      <c r="M5070" s="10">
        <v>0</v>
      </c>
    </row>
    <row r="5071" spans="1:13" x14ac:dyDescent="0.35">
      <c r="A5071" s="10" t="str">
        <f t="shared" si="167"/>
        <v>CONSUMO PER CAPITA (kg ó litros por individuo)GaseosasHOMBRE</v>
      </c>
      <c r="B5071" s="10">
        <v>0</v>
      </c>
      <c r="C5071" s="10">
        <v>0</v>
      </c>
      <c r="D5071" s="10" t="s">
        <v>17</v>
      </c>
      <c r="E5071" s="84">
        <v>0.38699660118253221</v>
      </c>
      <c r="F5071" s="84">
        <v>0.30223770156598434</v>
      </c>
      <c r="G5071" s="84">
        <v>0.25149860596520823</v>
      </c>
      <c r="H5071" s="10">
        <v>0</v>
      </c>
      <c r="I5071" s="10">
        <v>0</v>
      </c>
      <c r="J5071" s="10">
        <v>0</v>
      </c>
      <c r="K5071" s="10">
        <v>0</v>
      </c>
      <c r="L5071" s="10">
        <v>0</v>
      </c>
      <c r="M5071" s="10">
        <v>0</v>
      </c>
    </row>
    <row r="5072" spans="1:13" x14ac:dyDescent="0.35">
      <c r="A5072" s="10" t="str">
        <f t="shared" si="167"/>
        <v>CONSUMO PER CAPITA (kg ó litros por individuo)GaseosasMUJER</v>
      </c>
      <c r="B5072" s="10">
        <v>0</v>
      </c>
      <c r="C5072" s="10">
        <v>0</v>
      </c>
      <c r="D5072" s="10" t="s">
        <v>18</v>
      </c>
      <c r="E5072" s="84">
        <v>0.17901751211246397</v>
      </c>
      <c r="F5072" s="84">
        <v>0.17263903100740549</v>
      </c>
      <c r="G5072" s="84">
        <v>0.13034413878734996</v>
      </c>
      <c r="H5072" s="10">
        <v>0</v>
      </c>
      <c r="I5072" s="10">
        <v>0</v>
      </c>
      <c r="J5072" s="10">
        <v>0</v>
      </c>
      <c r="K5072" s="10">
        <v>0</v>
      </c>
      <c r="L5072" s="10">
        <v>0</v>
      </c>
      <c r="M5072" s="10">
        <v>0</v>
      </c>
    </row>
    <row r="5073" spans="1:13" x14ac:dyDescent="0.35">
      <c r="A5073" s="10" t="str">
        <f>$B$3423&amp;$C$5073&amp;D5073</f>
        <v>CONSUMO PER CAPITA (kg ó litros por individuo)Bebidas Zumo+LecheT.ESPAÑA</v>
      </c>
      <c r="B5073" s="10">
        <v>0</v>
      </c>
      <c r="C5073" s="10" t="s">
        <v>162</v>
      </c>
      <c r="D5073" s="10" t="s">
        <v>32</v>
      </c>
      <c r="E5073" s="84">
        <v>8.6496254461210342E-2</v>
      </c>
      <c r="F5073" s="84">
        <v>7.4280455504413173E-2</v>
      </c>
      <c r="G5073" s="84">
        <v>7.5700915073642752E-2</v>
      </c>
      <c r="H5073" s="10">
        <v>0</v>
      </c>
      <c r="I5073" s="10">
        <v>0</v>
      </c>
      <c r="J5073" s="10">
        <v>0</v>
      </c>
      <c r="K5073" s="10">
        <v>0</v>
      </c>
      <c r="L5073" s="10">
        <v>0</v>
      </c>
      <c r="M5073" s="10">
        <v>0</v>
      </c>
    </row>
    <row r="5074" spans="1:13" x14ac:dyDescent="0.35">
      <c r="A5074" s="10" t="str">
        <f t="shared" ref="A5074:A5102" si="168">$B$3423&amp;$C$5073&amp;D5074</f>
        <v>CONSUMO PER CAPITA (kg ó litros por individuo)Bebidas Zumo+LecheBCN AM</v>
      </c>
      <c r="B5074" s="10">
        <v>0</v>
      </c>
      <c r="C5074" s="10">
        <v>0</v>
      </c>
      <c r="D5074" s="10" t="s">
        <v>1</v>
      </c>
      <c r="E5074" s="84">
        <v>2.5039515949228579E-2</v>
      </c>
      <c r="F5074" s="84">
        <v>2.7518058579842717E-2</v>
      </c>
      <c r="G5074" s="84">
        <v>5.728148492064554E-2</v>
      </c>
      <c r="H5074" s="10">
        <v>0</v>
      </c>
      <c r="I5074" s="10">
        <v>0</v>
      </c>
      <c r="J5074" s="10">
        <v>0</v>
      </c>
      <c r="K5074" s="10">
        <v>0</v>
      </c>
      <c r="L5074" s="10">
        <v>0</v>
      </c>
      <c r="M5074" s="10">
        <v>0</v>
      </c>
    </row>
    <row r="5075" spans="1:13" x14ac:dyDescent="0.35">
      <c r="A5075" s="10" t="str">
        <f t="shared" si="168"/>
        <v>CONSUMO PER CAPITA (kg ó litros por individuo)Bebidas Zumo+LecheREST.CAT ARAGON</v>
      </c>
      <c r="B5075" s="10">
        <v>0</v>
      </c>
      <c r="C5075" s="10">
        <v>0</v>
      </c>
      <c r="D5075" s="10" t="s">
        <v>2</v>
      </c>
      <c r="E5075" s="84">
        <v>3.6461481956213702E-2</v>
      </c>
      <c r="F5075" s="84">
        <v>2.5656990158665644E-2</v>
      </c>
      <c r="G5075" s="84">
        <v>3.6256415091835199E-2</v>
      </c>
      <c r="H5075" s="10">
        <v>0</v>
      </c>
      <c r="I5075" s="10">
        <v>0</v>
      </c>
      <c r="J5075" s="10">
        <v>0</v>
      </c>
      <c r="K5075" s="10">
        <v>0</v>
      </c>
      <c r="L5075" s="10">
        <v>0</v>
      </c>
      <c r="M5075" s="10">
        <v>0</v>
      </c>
    </row>
    <row r="5076" spans="1:13" x14ac:dyDescent="0.35">
      <c r="A5076" s="10" t="str">
        <f t="shared" si="168"/>
        <v>CONSUMO PER CAPITA (kg ó litros por individuo)Bebidas Zumo+LecheLEVANTE</v>
      </c>
      <c r="B5076" s="10">
        <v>0</v>
      </c>
      <c r="C5076" s="10">
        <v>0</v>
      </c>
      <c r="D5076" s="10" t="s">
        <v>3</v>
      </c>
      <c r="E5076" s="84">
        <v>7.7654052733724152E-2</v>
      </c>
      <c r="F5076" s="84">
        <v>9.4140551204461423E-2</v>
      </c>
      <c r="G5076" s="84">
        <v>4.183037777292116E-2</v>
      </c>
      <c r="H5076" s="10">
        <v>0</v>
      </c>
      <c r="I5076" s="10">
        <v>0</v>
      </c>
      <c r="J5076" s="10">
        <v>0</v>
      </c>
      <c r="K5076" s="10">
        <v>0</v>
      </c>
      <c r="L5076" s="10">
        <v>0</v>
      </c>
      <c r="M5076" s="10">
        <v>0</v>
      </c>
    </row>
    <row r="5077" spans="1:13" x14ac:dyDescent="0.35">
      <c r="A5077" s="10" t="str">
        <f t="shared" si="168"/>
        <v>CONSUMO PER CAPITA (kg ó litros por individuo)Bebidas Zumo+LecheANDALUCIA</v>
      </c>
      <c r="B5077" s="10">
        <v>0</v>
      </c>
      <c r="C5077" s="10">
        <v>0</v>
      </c>
      <c r="D5077" s="10" t="s">
        <v>4</v>
      </c>
      <c r="E5077" s="84">
        <v>0.1687552069169318</v>
      </c>
      <c r="F5077" s="84">
        <v>5.833635919349231E-2</v>
      </c>
      <c r="G5077" s="84">
        <v>4.9183158707018178E-2</v>
      </c>
      <c r="H5077" s="10">
        <v>0</v>
      </c>
      <c r="I5077" s="10">
        <v>0</v>
      </c>
      <c r="J5077" s="10">
        <v>0</v>
      </c>
      <c r="K5077" s="10">
        <v>0</v>
      </c>
      <c r="L5077" s="10">
        <v>0</v>
      </c>
      <c r="M5077" s="10">
        <v>0</v>
      </c>
    </row>
    <row r="5078" spans="1:13" x14ac:dyDescent="0.35">
      <c r="A5078" s="10" t="str">
        <f t="shared" si="168"/>
        <v>CONSUMO PER CAPITA (kg ó litros por individuo)Bebidas Zumo+LecheMDD AM</v>
      </c>
      <c r="B5078" s="10">
        <v>0</v>
      </c>
      <c r="C5078" s="10">
        <v>0</v>
      </c>
      <c r="D5078" s="10" t="s">
        <v>5</v>
      </c>
      <c r="E5078" s="84">
        <v>3.8425007796858493E-2</v>
      </c>
      <c r="F5078" s="84">
        <v>0.13688830153363421</v>
      </c>
      <c r="G5078" s="84">
        <v>0.19184318102664374</v>
      </c>
      <c r="H5078" s="10">
        <v>0</v>
      </c>
      <c r="I5078" s="10">
        <v>0</v>
      </c>
      <c r="J5078" s="10">
        <v>0</v>
      </c>
      <c r="K5078" s="10">
        <v>0</v>
      </c>
      <c r="L5078" s="10">
        <v>0</v>
      </c>
      <c r="M5078" s="10">
        <v>0</v>
      </c>
    </row>
    <row r="5079" spans="1:13" x14ac:dyDescent="0.35">
      <c r="A5079" s="10" t="str">
        <f t="shared" si="168"/>
        <v>CONSUMO PER CAPITA (kg ó litros por individuo)Bebidas Zumo+LecheRTO CENTRO</v>
      </c>
      <c r="B5079" s="10">
        <v>0</v>
      </c>
      <c r="C5079" s="10">
        <v>0</v>
      </c>
      <c r="D5079" s="10" t="s">
        <v>6</v>
      </c>
      <c r="E5079" s="84">
        <v>9.9641039815643692E-2</v>
      </c>
      <c r="F5079" s="84">
        <v>5.388103337019369E-2</v>
      </c>
      <c r="G5079" s="84">
        <v>7.4376303674636088E-2</v>
      </c>
      <c r="H5079" s="10">
        <v>0</v>
      </c>
      <c r="I5079" s="10">
        <v>0</v>
      </c>
      <c r="J5079" s="10">
        <v>0</v>
      </c>
      <c r="K5079" s="10">
        <v>0</v>
      </c>
      <c r="L5079" s="10">
        <v>0</v>
      </c>
      <c r="M5079" s="10">
        <v>0</v>
      </c>
    </row>
    <row r="5080" spans="1:13" x14ac:dyDescent="0.35">
      <c r="A5080" s="10" t="str">
        <f t="shared" si="168"/>
        <v>CONSUMO PER CAPITA (kg ó litros por individuo)Bebidas Zumo+LecheNORTE-CENTRO</v>
      </c>
      <c r="B5080" s="10">
        <v>0</v>
      </c>
      <c r="C5080" s="10">
        <v>0</v>
      </c>
      <c r="D5080" s="10" t="s">
        <v>7</v>
      </c>
      <c r="E5080" s="84">
        <v>9.4496640523090036E-2</v>
      </c>
      <c r="F5080" s="84">
        <v>9.2201840039306274E-2</v>
      </c>
      <c r="G5080" s="84">
        <v>8.7200981660783508E-2</v>
      </c>
      <c r="H5080" s="10">
        <v>0</v>
      </c>
      <c r="I5080" s="10">
        <v>0</v>
      </c>
      <c r="J5080" s="10">
        <v>0</v>
      </c>
      <c r="K5080" s="10">
        <v>0</v>
      </c>
      <c r="L5080" s="10">
        <v>0</v>
      </c>
      <c r="M5080" s="10">
        <v>0</v>
      </c>
    </row>
    <row r="5081" spans="1:13" x14ac:dyDescent="0.35">
      <c r="A5081" s="10" t="str">
        <f t="shared" si="168"/>
        <v>CONSUMO PER CAPITA (kg ó litros por individuo)Bebidas Zumo+LecheNOROESTE</v>
      </c>
      <c r="B5081" s="10">
        <v>0</v>
      </c>
      <c r="C5081" s="10">
        <v>0</v>
      </c>
      <c r="D5081" s="10" t="s">
        <v>8</v>
      </c>
      <c r="E5081" s="84">
        <v>0.1009999201030557</v>
      </c>
      <c r="F5081" s="84">
        <v>0.10628822079530711</v>
      </c>
      <c r="G5081" s="84">
        <v>9.0899142244483519E-2</v>
      </c>
      <c r="H5081" s="10">
        <v>0</v>
      </c>
      <c r="I5081" s="10">
        <v>0</v>
      </c>
      <c r="J5081" s="10">
        <v>0</v>
      </c>
      <c r="K5081" s="10">
        <v>0</v>
      </c>
      <c r="L5081" s="10">
        <v>0</v>
      </c>
      <c r="M5081" s="10">
        <v>0</v>
      </c>
    </row>
    <row r="5082" spans="1:13" x14ac:dyDescent="0.35">
      <c r="A5082" s="10" t="str">
        <f t="shared" si="168"/>
        <v>CONSUMO PER CAPITA (kg ó litros por individuo)Bebidas Zumo+Leche&lt;2MIL</v>
      </c>
      <c r="B5082" s="10">
        <v>0</v>
      </c>
      <c r="C5082" s="10">
        <v>0</v>
      </c>
      <c r="D5082" s="10" t="s">
        <v>9</v>
      </c>
      <c r="E5082" s="84">
        <v>3.6890262228011853E-2</v>
      </c>
      <c r="F5082" s="84">
        <v>4.1273308085836763E-2</v>
      </c>
      <c r="G5082" s="84">
        <v>2.708594015421557E-2</v>
      </c>
      <c r="H5082" s="10">
        <v>0</v>
      </c>
      <c r="I5082" s="10">
        <v>0</v>
      </c>
      <c r="J5082" s="10">
        <v>0</v>
      </c>
      <c r="K5082" s="10">
        <v>0</v>
      </c>
      <c r="L5082" s="10">
        <v>0</v>
      </c>
      <c r="M5082" s="10">
        <v>0</v>
      </c>
    </row>
    <row r="5083" spans="1:13" x14ac:dyDescent="0.35">
      <c r="A5083" s="10" t="str">
        <f t="shared" si="168"/>
        <v>CONSUMO PER CAPITA (kg ó litros por individuo)Bebidas Zumo+Leche2-5MIL</v>
      </c>
      <c r="B5083" s="10">
        <v>0</v>
      </c>
      <c r="C5083" s="10">
        <v>0</v>
      </c>
      <c r="D5083" s="10" t="s">
        <v>10</v>
      </c>
      <c r="E5083" s="84">
        <v>0.12115070046264761</v>
      </c>
      <c r="F5083" s="84">
        <v>6.0173774084571446E-2</v>
      </c>
      <c r="G5083" s="84">
        <v>2.3653423946784397E-2</v>
      </c>
      <c r="H5083" s="10">
        <v>0</v>
      </c>
      <c r="I5083" s="10">
        <v>0</v>
      </c>
      <c r="J5083" s="10">
        <v>0</v>
      </c>
      <c r="K5083" s="10">
        <v>0</v>
      </c>
      <c r="L5083" s="10">
        <v>0</v>
      </c>
      <c r="M5083" s="10">
        <v>0</v>
      </c>
    </row>
    <row r="5084" spans="1:13" x14ac:dyDescent="0.35">
      <c r="A5084" s="10" t="str">
        <f t="shared" si="168"/>
        <v>CONSUMO PER CAPITA (kg ó litros por individuo)Bebidas Zumo+Leche5-10MIL</v>
      </c>
      <c r="B5084" s="10">
        <v>0</v>
      </c>
      <c r="C5084" s="10">
        <v>0</v>
      </c>
      <c r="D5084" s="10" t="s">
        <v>11</v>
      </c>
      <c r="E5084" s="84">
        <v>0.19805273912216403</v>
      </c>
      <c r="F5084" s="84">
        <v>6.3697954841175547E-2</v>
      </c>
      <c r="G5084" s="84">
        <v>8.9622334972262976E-2</v>
      </c>
      <c r="H5084" s="10">
        <v>0</v>
      </c>
      <c r="I5084" s="10">
        <v>0</v>
      </c>
      <c r="J5084" s="10">
        <v>0</v>
      </c>
      <c r="K5084" s="10">
        <v>0</v>
      </c>
      <c r="L5084" s="10">
        <v>0</v>
      </c>
      <c r="M5084" s="10">
        <v>0</v>
      </c>
    </row>
    <row r="5085" spans="1:13" x14ac:dyDescent="0.35">
      <c r="A5085" s="10" t="str">
        <f t="shared" si="168"/>
        <v>CONSUMO PER CAPITA (kg ó litros por individuo)Bebidas Zumo+Leche10-30MIL</v>
      </c>
      <c r="B5085" s="10">
        <v>0</v>
      </c>
      <c r="C5085" s="10">
        <v>0</v>
      </c>
      <c r="D5085" s="10" t="s">
        <v>12</v>
      </c>
      <c r="E5085" s="84">
        <v>5.5018557651202393E-2</v>
      </c>
      <c r="F5085" s="84">
        <v>5.5885079850601815E-2</v>
      </c>
      <c r="G5085" s="84">
        <v>5.4363046758864074E-2</v>
      </c>
      <c r="H5085" s="10">
        <v>0</v>
      </c>
      <c r="I5085" s="10">
        <v>0</v>
      </c>
      <c r="J5085" s="10">
        <v>0</v>
      </c>
      <c r="K5085" s="10">
        <v>0</v>
      </c>
      <c r="L5085" s="10">
        <v>0</v>
      </c>
      <c r="M5085" s="10">
        <v>0</v>
      </c>
    </row>
    <row r="5086" spans="1:13" x14ac:dyDescent="0.35">
      <c r="A5086" s="10" t="str">
        <f t="shared" si="168"/>
        <v>CONSUMO PER CAPITA (kg ó litros por individuo)Bebidas Zumo+Leche30-100MIL</v>
      </c>
      <c r="B5086" s="10">
        <v>0</v>
      </c>
      <c r="C5086" s="10">
        <v>0</v>
      </c>
      <c r="D5086" s="10" t="s">
        <v>13</v>
      </c>
      <c r="E5086" s="84">
        <v>0.1199080390843888</v>
      </c>
      <c r="F5086" s="84">
        <v>6.2063873214732321E-2</v>
      </c>
      <c r="G5086" s="84">
        <v>5.3298063308099955E-2</v>
      </c>
      <c r="H5086" s="10">
        <v>0</v>
      </c>
      <c r="I5086" s="10">
        <v>0</v>
      </c>
      <c r="J5086" s="10">
        <v>0</v>
      </c>
      <c r="K5086" s="10">
        <v>0</v>
      </c>
      <c r="L5086" s="10">
        <v>0</v>
      </c>
      <c r="M5086" s="10">
        <v>0</v>
      </c>
    </row>
    <row r="5087" spans="1:13" x14ac:dyDescent="0.35">
      <c r="A5087" s="10" t="str">
        <f t="shared" si="168"/>
        <v>CONSUMO PER CAPITA (kg ó litros por individuo)Bebidas Zumo+Leche100-200MIL</v>
      </c>
      <c r="B5087" s="10">
        <v>0</v>
      </c>
      <c r="C5087" s="10">
        <v>0</v>
      </c>
      <c r="D5087" s="10" t="s">
        <v>14</v>
      </c>
      <c r="E5087" s="84">
        <v>4.5777382181600913E-2</v>
      </c>
      <c r="F5087" s="84">
        <v>3.6437835917270969E-2</v>
      </c>
      <c r="G5087" s="84">
        <v>4.0525016770223868E-2</v>
      </c>
      <c r="H5087" s="10">
        <v>0</v>
      </c>
      <c r="I5087" s="10">
        <v>0</v>
      </c>
      <c r="J5087" s="10">
        <v>0</v>
      </c>
      <c r="K5087" s="10">
        <v>0</v>
      </c>
      <c r="L5087" s="10">
        <v>0</v>
      </c>
      <c r="M5087" s="10">
        <v>0</v>
      </c>
    </row>
    <row r="5088" spans="1:13" x14ac:dyDescent="0.35">
      <c r="A5088" s="10" t="str">
        <f t="shared" si="168"/>
        <v>CONSUMO PER CAPITA (kg ó litros por individuo)Bebidas Zumo+Leche200-500MIL</v>
      </c>
      <c r="B5088" s="10">
        <v>0</v>
      </c>
      <c r="C5088" s="10">
        <v>0</v>
      </c>
      <c r="D5088" s="10" t="s">
        <v>15</v>
      </c>
      <c r="E5088" s="84">
        <v>0.11197108726310677</v>
      </c>
      <c r="F5088" s="84">
        <v>9.6908492158159193E-2</v>
      </c>
      <c r="G5088" s="84">
        <v>0.11457555722393811</v>
      </c>
      <c r="H5088" s="10">
        <v>0</v>
      </c>
      <c r="I5088" s="10">
        <v>0</v>
      </c>
      <c r="J5088" s="10">
        <v>0</v>
      </c>
      <c r="K5088" s="10">
        <v>0</v>
      </c>
      <c r="L5088" s="10">
        <v>0</v>
      </c>
      <c r="M5088" s="10">
        <v>0</v>
      </c>
    </row>
    <row r="5089" spans="1:13" x14ac:dyDescent="0.35">
      <c r="A5089" s="10" t="str">
        <f t="shared" si="168"/>
        <v>CONSUMO PER CAPITA (kg ó litros por individuo)Bebidas Zumo+Leche&gt;500MIL</v>
      </c>
      <c r="B5089" s="10">
        <v>0</v>
      </c>
      <c r="C5089" s="10">
        <v>0</v>
      </c>
      <c r="D5089" s="10" t="s">
        <v>16</v>
      </c>
      <c r="E5089" s="84">
        <v>3.3912112063610424E-2</v>
      </c>
      <c r="F5089" s="84">
        <v>0.13585133211886133</v>
      </c>
      <c r="G5089" s="84">
        <v>0.14970942739851917</v>
      </c>
      <c r="H5089" s="10">
        <v>0</v>
      </c>
      <c r="I5089" s="10">
        <v>0</v>
      </c>
      <c r="J5089" s="10">
        <v>0</v>
      </c>
      <c r="K5089" s="10">
        <v>0</v>
      </c>
      <c r="L5089" s="10">
        <v>0</v>
      </c>
      <c r="M5089" s="10">
        <v>0</v>
      </c>
    </row>
    <row r="5090" spans="1:13" x14ac:dyDescent="0.35">
      <c r="A5090" s="10" t="str">
        <f t="shared" si="168"/>
        <v>CONSUMO PER CAPITA (kg ó litros por individuo)Bebidas Zumo+LecheDE 15 A 19 AÑOS</v>
      </c>
      <c r="B5090" s="10">
        <v>0</v>
      </c>
      <c r="C5090" s="10">
        <v>0</v>
      </c>
      <c r="D5090" s="10" t="s">
        <v>35</v>
      </c>
      <c r="E5090" s="84">
        <v>6.5427258084543707E-2</v>
      </c>
      <c r="F5090" s="84">
        <v>0.1170678779183735</v>
      </c>
      <c r="G5090" s="84">
        <v>0.12715132074488111</v>
      </c>
      <c r="H5090" s="10">
        <v>0</v>
      </c>
      <c r="I5090" s="10">
        <v>0</v>
      </c>
      <c r="J5090" s="10">
        <v>0</v>
      </c>
      <c r="K5090" s="10">
        <v>0</v>
      </c>
      <c r="L5090" s="10">
        <v>0</v>
      </c>
      <c r="M5090" s="10">
        <v>0</v>
      </c>
    </row>
    <row r="5091" spans="1:13" x14ac:dyDescent="0.35">
      <c r="A5091" s="10" t="str">
        <f t="shared" si="168"/>
        <v>CONSUMO PER CAPITA (kg ó litros por individuo)Bebidas Zumo+LecheDE 20 A 24 AÑOS</v>
      </c>
      <c r="B5091" s="10">
        <v>0</v>
      </c>
      <c r="C5091" s="10">
        <v>0</v>
      </c>
      <c r="D5091" s="10" t="s">
        <v>36</v>
      </c>
      <c r="E5091" s="84">
        <v>0.12887941244719783</v>
      </c>
      <c r="F5091" s="84">
        <v>8.5044228306884531E-2</v>
      </c>
      <c r="G5091" s="84">
        <v>7.3367383740255671E-2</v>
      </c>
      <c r="H5091" s="10">
        <v>0</v>
      </c>
      <c r="I5091" s="10">
        <v>0</v>
      </c>
      <c r="J5091" s="10">
        <v>0</v>
      </c>
      <c r="K5091" s="10">
        <v>0</v>
      </c>
      <c r="L5091" s="10">
        <v>0</v>
      </c>
      <c r="M5091" s="10">
        <v>0</v>
      </c>
    </row>
    <row r="5092" spans="1:13" x14ac:dyDescent="0.35">
      <c r="A5092" s="10" t="str">
        <f t="shared" si="168"/>
        <v>CONSUMO PER CAPITA (kg ó litros por individuo)Bebidas Zumo+LecheDE 25 A 34 AÑOS</v>
      </c>
      <c r="B5092" s="10">
        <v>0</v>
      </c>
      <c r="C5092" s="10">
        <v>0</v>
      </c>
      <c r="D5092" s="10" t="s">
        <v>37</v>
      </c>
      <c r="E5092" s="84">
        <v>6.1203987440381503E-2</v>
      </c>
      <c r="F5092" s="84">
        <v>5.8120975159217325E-2</v>
      </c>
      <c r="G5092" s="84">
        <v>3.7467981906945357E-2</v>
      </c>
      <c r="H5092" s="10">
        <v>0</v>
      </c>
      <c r="I5092" s="10">
        <v>0</v>
      </c>
      <c r="J5092" s="10">
        <v>0</v>
      </c>
      <c r="K5092" s="10">
        <v>0</v>
      </c>
      <c r="L5092" s="10">
        <v>0</v>
      </c>
      <c r="M5092" s="10">
        <v>0</v>
      </c>
    </row>
    <row r="5093" spans="1:13" x14ac:dyDescent="0.35">
      <c r="A5093" s="10" t="str">
        <f t="shared" si="168"/>
        <v>CONSUMO PER CAPITA (kg ó litros por individuo)Bebidas Zumo+LecheDE 35 A 49 AÑOS</v>
      </c>
      <c r="B5093" s="10">
        <v>0</v>
      </c>
      <c r="C5093" s="10">
        <v>0</v>
      </c>
      <c r="D5093" s="10" t="s">
        <v>38</v>
      </c>
      <c r="E5093" s="84">
        <v>6.06249093620055E-2</v>
      </c>
      <c r="F5093" s="84">
        <v>9.3032324982365383E-2</v>
      </c>
      <c r="G5093" s="84">
        <v>0.10432318062234214</v>
      </c>
      <c r="H5093" s="10">
        <v>0</v>
      </c>
      <c r="I5093" s="10">
        <v>0</v>
      </c>
      <c r="J5093" s="10">
        <v>0</v>
      </c>
      <c r="K5093" s="10">
        <v>0</v>
      </c>
      <c r="L5093" s="10">
        <v>0</v>
      </c>
      <c r="M5093" s="10">
        <v>0</v>
      </c>
    </row>
    <row r="5094" spans="1:13" x14ac:dyDescent="0.35">
      <c r="A5094" s="10" t="str">
        <f t="shared" si="168"/>
        <v>CONSUMO PER CAPITA (kg ó litros por individuo)Bebidas Zumo+LecheDE 50 A 59 AÑOS</v>
      </c>
      <c r="B5094" s="10">
        <v>0</v>
      </c>
      <c r="C5094" s="10">
        <v>0</v>
      </c>
      <c r="D5094" s="10" t="s">
        <v>39</v>
      </c>
      <c r="E5094" s="84">
        <v>0.11920154652523743</v>
      </c>
      <c r="F5094" s="84">
        <v>5.0547571096760488E-2</v>
      </c>
      <c r="G5094" s="84">
        <v>4.3613853440695349E-2</v>
      </c>
      <c r="H5094" s="10">
        <v>0</v>
      </c>
      <c r="I5094" s="10">
        <v>0</v>
      </c>
      <c r="J5094" s="10">
        <v>0</v>
      </c>
      <c r="K5094" s="10">
        <v>0</v>
      </c>
      <c r="L5094" s="10">
        <v>0</v>
      </c>
      <c r="M5094" s="10">
        <v>0</v>
      </c>
    </row>
    <row r="5095" spans="1:13" x14ac:dyDescent="0.35">
      <c r="A5095" s="10" t="str">
        <f t="shared" si="168"/>
        <v>CONSUMO PER CAPITA (kg ó litros por individuo)Bebidas Zumo+LecheDE 60 A 75 AÑOS</v>
      </c>
      <c r="B5095" s="10">
        <v>0</v>
      </c>
      <c r="C5095" s="10">
        <v>0</v>
      </c>
      <c r="D5095" s="10" t="s">
        <v>40</v>
      </c>
      <c r="E5095" s="84">
        <v>0.10282640941548088</v>
      </c>
      <c r="F5095" s="84">
        <v>6.4717807421732929E-2</v>
      </c>
      <c r="G5095" s="84">
        <v>7.6451407225683762E-2</v>
      </c>
      <c r="H5095" s="10">
        <v>0</v>
      </c>
      <c r="I5095" s="10">
        <v>0</v>
      </c>
      <c r="J5095" s="10">
        <v>0</v>
      </c>
      <c r="K5095" s="10">
        <v>0</v>
      </c>
      <c r="L5095" s="10">
        <v>0</v>
      </c>
      <c r="M5095" s="10">
        <v>0</v>
      </c>
    </row>
    <row r="5096" spans="1:13" x14ac:dyDescent="0.35">
      <c r="A5096" s="10" t="str">
        <f t="shared" si="168"/>
        <v>CONSUMO PER CAPITA (kg ó litros por individuo)Bebidas Zumo+LecheNIVEL ALTO</v>
      </c>
      <c r="B5096" s="10">
        <v>0</v>
      </c>
      <c r="C5096" s="10">
        <v>0</v>
      </c>
      <c r="D5096" s="10" t="s">
        <v>203</v>
      </c>
      <c r="E5096" s="84">
        <v>4.600585343891217E-2</v>
      </c>
      <c r="F5096" s="84">
        <v>0.11370374938268984</v>
      </c>
      <c r="G5096" s="84">
        <v>5.8903000335986236E-2</v>
      </c>
      <c r="H5096" s="10">
        <v>0</v>
      </c>
      <c r="I5096" s="10">
        <v>0</v>
      </c>
      <c r="J5096" s="10">
        <v>0</v>
      </c>
      <c r="K5096" s="10">
        <v>0</v>
      </c>
      <c r="L5096" s="10">
        <v>0</v>
      </c>
      <c r="M5096" s="10">
        <v>0</v>
      </c>
    </row>
    <row r="5097" spans="1:13" x14ac:dyDescent="0.35">
      <c r="A5097" s="10" t="str">
        <f t="shared" si="168"/>
        <v>CONSUMO PER CAPITA (kg ó litros por individuo)Bebidas Zumo+LecheNIVEL MEDIO ALTO</v>
      </c>
      <c r="B5097" s="10">
        <v>0</v>
      </c>
      <c r="C5097" s="10">
        <v>0</v>
      </c>
      <c r="D5097" s="10" t="s">
        <v>204</v>
      </c>
      <c r="E5097" s="84">
        <v>5.9062434736868299E-2</v>
      </c>
      <c r="F5097" s="84">
        <v>3.6317037096403916E-2</v>
      </c>
      <c r="G5097" s="84">
        <v>0.16507669183882079</v>
      </c>
      <c r="H5097" s="10">
        <v>0</v>
      </c>
      <c r="I5097" s="10">
        <v>0</v>
      </c>
      <c r="J5097" s="10">
        <v>0</v>
      </c>
      <c r="K5097" s="10">
        <v>0</v>
      </c>
      <c r="L5097" s="10">
        <v>0</v>
      </c>
      <c r="M5097" s="10">
        <v>0</v>
      </c>
    </row>
    <row r="5098" spans="1:13" x14ac:dyDescent="0.35">
      <c r="A5098" s="10" t="str">
        <f t="shared" si="168"/>
        <v>CONSUMO PER CAPITA (kg ó litros por individuo)Bebidas Zumo+LecheNIVEL MEDIO</v>
      </c>
      <c r="B5098" s="10">
        <v>0</v>
      </c>
      <c r="C5098" s="10">
        <v>0</v>
      </c>
      <c r="D5098" s="10" t="s">
        <v>205</v>
      </c>
      <c r="E5098" s="84">
        <v>0.13529783023519967</v>
      </c>
      <c r="F5098" s="84">
        <v>6.2204371424115779E-2</v>
      </c>
      <c r="G5098" s="84">
        <v>6.1057877330856034E-2</v>
      </c>
      <c r="H5098" s="10">
        <v>0</v>
      </c>
      <c r="I5098" s="10">
        <v>0</v>
      </c>
      <c r="J5098" s="10">
        <v>0</v>
      </c>
      <c r="K5098" s="10">
        <v>0</v>
      </c>
      <c r="L5098" s="10">
        <v>0</v>
      </c>
      <c r="M5098" s="10">
        <v>0</v>
      </c>
    </row>
    <row r="5099" spans="1:13" x14ac:dyDescent="0.35">
      <c r="A5099" s="10" t="str">
        <f t="shared" si="168"/>
        <v>CONSUMO PER CAPITA (kg ó litros por individuo)Bebidas Zumo+LecheNIVEL MEDIO BAJO</v>
      </c>
      <c r="B5099" s="10">
        <v>0</v>
      </c>
      <c r="C5099" s="10">
        <v>0</v>
      </c>
      <c r="D5099" s="10" t="s">
        <v>206</v>
      </c>
      <c r="E5099" s="84">
        <v>9.5292535173923359E-2</v>
      </c>
      <c r="F5099" s="84">
        <v>6.0058976120826398E-2</v>
      </c>
      <c r="G5099" s="84">
        <v>4.2993742817265472E-2</v>
      </c>
      <c r="H5099" s="10">
        <v>0</v>
      </c>
      <c r="I5099" s="10">
        <v>0</v>
      </c>
      <c r="J5099" s="10">
        <v>0</v>
      </c>
      <c r="K5099" s="10">
        <v>0</v>
      </c>
      <c r="L5099" s="10">
        <v>0</v>
      </c>
      <c r="M5099" s="10">
        <v>0</v>
      </c>
    </row>
    <row r="5100" spans="1:13" x14ac:dyDescent="0.35">
      <c r="A5100" s="10" t="str">
        <f t="shared" si="168"/>
        <v>CONSUMO PER CAPITA (kg ó litros por individuo)Bebidas Zumo+LecheNIVEL BAJO</v>
      </c>
      <c r="B5100" s="10">
        <v>0</v>
      </c>
      <c r="C5100" s="10">
        <v>0</v>
      </c>
      <c r="D5100" s="10" t="s">
        <v>207</v>
      </c>
      <c r="E5100" s="84">
        <v>8.5187527594524609E-2</v>
      </c>
      <c r="F5100" s="84">
        <v>8.3318331981837482E-2</v>
      </c>
      <c r="G5100" s="84">
        <v>6.9509476140104692E-2</v>
      </c>
      <c r="H5100" s="10">
        <v>0</v>
      </c>
      <c r="I5100" s="10">
        <v>0</v>
      </c>
      <c r="J5100" s="10">
        <v>0</v>
      </c>
      <c r="K5100" s="10">
        <v>0</v>
      </c>
      <c r="L5100" s="10">
        <v>0</v>
      </c>
      <c r="M5100" s="10">
        <v>0</v>
      </c>
    </row>
    <row r="5101" spans="1:13" x14ac:dyDescent="0.35">
      <c r="A5101" s="10" t="str">
        <f t="shared" si="168"/>
        <v>CONSUMO PER CAPITA (kg ó litros por individuo)Bebidas Zumo+LecheHOMBRE</v>
      </c>
      <c r="B5101" s="10">
        <v>0</v>
      </c>
      <c r="C5101" s="10">
        <v>0</v>
      </c>
      <c r="D5101" s="10" t="s">
        <v>17</v>
      </c>
      <c r="E5101" s="84">
        <v>8.4183731520768371E-2</v>
      </c>
      <c r="F5101" s="84">
        <v>5.1567310497764883E-2</v>
      </c>
      <c r="G5101" s="84">
        <v>4.8781560535089537E-2</v>
      </c>
      <c r="H5101" s="10">
        <v>0</v>
      </c>
      <c r="I5101" s="10">
        <v>0</v>
      </c>
      <c r="J5101" s="10">
        <v>0</v>
      </c>
      <c r="K5101" s="10">
        <v>0</v>
      </c>
      <c r="L5101" s="10">
        <v>0</v>
      </c>
      <c r="M5101" s="10">
        <v>0</v>
      </c>
    </row>
    <row r="5102" spans="1:13" x14ac:dyDescent="0.35">
      <c r="A5102" s="10" t="str">
        <f t="shared" si="168"/>
        <v>CONSUMO PER CAPITA (kg ó litros por individuo)Bebidas Zumo+LecheMUJER</v>
      </c>
      <c r="B5102" s="10">
        <v>0</v>
      </c>
      <c r="C5102" s="10">
        <v>0</v>
      </c>
      <c r="D5102" s="10" t="s">
        <v>18</v>
      </c>
      <c r="E5102" s="84">
        <v>8.878495751114647E-2</v>
      </c>
      <c r="F5102" s="84">
        <v>9.672288308218091E-2</v>
      </c>
      <c r="G5102" s="84">
        <v>0.10227483810875232</v>
      </c>
      <c r="H5102" s="10">
        <v>0</v>
      </c>
      <c r="I5102" s="10">
        <v>0</v>
      </c>
      <c r="J5102" s="10">
        <v>0</v>
      </c>
      <c r="K5102" s="10">
        <v>0</v>
      </c>
      <c r="L5102" s="10">
        <v>0</v>
      </c>
      <c r="M5102" s="10">
        <v>0</v>
      </c>
    </row>
    <row r="5103" spans="1:13" x14ac:dyDescent="0.35">
      <c r="A5103" s="10" t="str">
        <f>$B$3423&amp;$C$5103&amp;D5103</f>
        <v>CONSUMO PER CAPITA (kg ó litros por individuo)RestoT.ESPAÑA</v>
      </c>
      <c r="B5103" s="10">
        <v>0</v>
      </c>
      <c r="C5103" s="10" t="s">
        <v>74</v>
      </c>
      <c r="D5103" s="10" t="s">
        <v>32</v>
      </c>
      <c r="E5103" s="84">
        <v>0.69156207147372417</v>
      </c>
      <c r="F5103" s="84">
        <v>0.66576396257855053</v>
      </c>
      <c r="G5103" s="84">
        <v>0.59152991503785191</v>
      </c>
      <c r="H5103" s="10">
        <v>0</v>
      </c>
      <c r="I5103" s="10">
        <v>0</v>
      </c>
      <c r="J5103" s="10">
        <v>0</v>
      </c>
      <c r="K5103" s="10">
        <v>0</v>
      </c>
      <c r="L5103" s="10">
        <v>0</v>
      </c>
      <c r="M5103" s="10">
        <v>0</v>
      </c>
    </row>
    <row r="5104" spans="1:13" x14ac:dyDescent="0.35">
      <c r="A5104" s="10" t="str">
        <f t="shared" ref="A5104:A5132" si="169">$B$3423&amp;$C$5103&amp;D5104</f>
        <v>CONSUMO PER CAPITA (kg ó litros por individuo)RestoBCN AM</v>
      </c>
      <c r="B5104" s="10">
        <v>0</v>
      </c>
      <c r="C5104" s="10">
        <v>0</v>
      </c>
      <c r="D5104" s="10" t="s">
        <v>1</v>
      </c>
      <c r="E5104" s="84">
        <v>0.75302501611199379</v>
      </c>
      <c r="F5104" s="84">
        <v>0.72829074332398513</v>
      </c>
      <c r="G5104" s="84">
        <v>0.44758723317334498</v>
      </c>
      <c r="H5104" s="10">
        <v>0</v>
      </c>
      <c r="I5104" s="10">
        <v>0</v>
      </c>
      <c r="J5104" s="10">
        <v>0</v>
      </c>
      <c r="K5104" s="10">
        <v>0</v>
      </c>
      <c r="L5104" s="10">
        <v>0</v>
      </c>
      <c r="M5104" s="10">
        <v>0</v>
      </c>
    </row>
    <row r="5105" spans="1:13" x14ac:dyDescent="0.35">
      <c r="A5105" s="10" t="str">
        <f t="shared" si="169"/>
        <v>CONSUMO PER CAPITA (kg ó litros por individuo)RestoREST.CAT ARAGON</v>
      </c>
      <c r="B5105" s="10">
        <v>0</v>
      </c>
      <c r="C5105" s="10">
        <v>0</v>
      </c>
      <c r="D5105" s="10" t="s">
        <v>2</v>
      </c>
      <c r="E5105" s="84">
        <v>0.55902581639196913</v>
      </c>
      <c r="F5105" s="84">
        <v>0.59354171097507391</v>
      </c>
      <c r="G5105" s="84">
        <v>0.45292777245002086</v>
      </c>
      <c r="H5105" s="10">
        <v>0</v>
      </c>
      <c r="I5105" s="10">
        <v>0</v>
      </c>
      <c r="J5105" s="10">
        <v>0</v>
      </c>
      <c r="K5105" s="10">
        <v>0</v>
      </c>
      <c r="L5105" s="10">
        <v>0</v>
      </c>
      <c r="M5105" s="10">
        <v>0</v>
      </c>
    </row>
    <row r="5106" spans="1:13" x14ac:dyDescent="0.35">
      <c r="A5106" s="10" t="str">
        <f t="shared" si="169"/>
        <v>CONSUMO PER CAPITA (kg ó litros por individuo)RestoLEVANTE</v>
      </c>
      <c r="B5106" s="10">
        <v>0</v>
      </c>
      <c r="C5106" s="10">
        <v>0</v>
      </c>
      <c r="D5106" s="10" t="s">
        <v>3</v>
      </c>
      <c r="E5106" s="84">
        <v>0.48965349677654696</v>
      </c>
      <c r="F5106" s="84">
        <v>0.44317113540524428</v>
      </c>
      <c r="G5106" s="84">
        <v>0.41111046907914367</v>
      </c>
      <c r="H5106" s="10">
        <v>0</v>
      </c>
      <c r="I5106" s="10">
        <v>0</v>
      </c>
      <c r="J5106" s="10">
        <v>0</v>
      </c>
      <c r="K5106" s="10">
        <v>0</v>
      </c>
      <c r="L5106" s="10">
        <v>0</v>
      </c>
      <c r="M5106" s="10">
        <v>0</v>
      </c>
    </row>
    <row r="5107" spans="1:13" x14ac:dyDescent="0.35">
      <c r="A5107" s="10" t="str">
        <f t="shared" si="169"/>
        <v>CONSUMO PER CAPITA (kg ó litros por individuo)RestoANDALUCIA</v>
      </c>
      <c r="B5107" s="10">
        <v>0</v>
      </c>
      <c r="C5107" s="10">
        <v>0</v>
      </c>
      <c r="D5107" s="10" t="s">
        <v>4</v>
      </c>
      <c r="E5107" s="84">
        <v>0.94635365208494338</v>
      </c>
      <c r="F5107" s="84">
        <v>0.94074561171311888</v>
      </c>
      <c r="G5107" s="84">
        <v>1.0399471769441109</v>
      </c>
      <c r="H5107" s="10">
        <v>0</v>
      </c>
      <c r="I5107" s="10">
        <v>0</v>
      </c>
      <c r="J5107" s="10">
        <v>0</v>
      </c>
      <c r="K5107" s="10">
        <v>0</v>
      </c>
      <c r="L5107" s="10">
        <v>0</v>
      </c>
      <c r="M5107" s="10">
        <v>0</v>
      </c>
    </row>
    <row r="5108" spans="1:13" x14ac:dyDescent="0.35">
      <c r="A5108" s="10" t="str">
        <f t="shared" si="169"/>
        <v>CONSUMO PER CAPITA (kg ó litros por individuo)RestoMDD AM</v>
      </c>
      <c r="B5108" s="10">
        <v>0</v>
      </c>
      <c r="C5108" s="10">
        <v>0</v>
      </c>
      <c r="D5108" s="10" t="s">
        <v>5</v>
      </c>
      <c r="E5108" s="84">
        <v>0.82004113678295021</v>
      </c>
      <c r="F5108" s="84">
        <v>0.78552722434096112</v>
      </c>
      <c r="G5108" s="84">
        <v>0.57508556631462715</v>
      </c>
      <c r="H5108" s="10">
        <v>0</v>
      </c>
      <c r="I5108" s="10">
        <v>0</v>
      </c>
      <c r="J5108" s="10">
        <v>0</v>
      </c>
      <c r="K5108" s="10">
        <v>0</v>
      </c>
      <c r="L5108" s="10">
        <v>0</v>
      </c>
      <c r="M5108" s="10">
        <v>0</v>
      </c>
    </row>
    <row r="5109" spans="1:13" x14ac:dyDescent="0.35">
      <c r="A5109" s="10" t="str">
        <f t="shared" si="169"/>
        <v>CONSUMO PER CAPITA (kg ó litros por individuo)RestoRTO CENTRO</v>
      </c>
      <c r="B5109" s="10">
        <v>0</v>
      </c>
      <c r="C5109" s="10">
        <v>0</v>
      </c>
      <c r="D5109" s="10" t="s">
        <v>6</v>
      </c>
      <c r="E5109" s="84">
        <v>0.76114889940811681</v>
      </c>
      <c r="F5109" s="84">
        <v>0.66748094242238454</v>
      </c>
      <c r="G5109" s="84">
        <v>0.54904810790981751</v>
      </c>
      <c r="H5109" s="10">
        <v>0</v>
      </c>
      <c r="I5109" s="10">
        <v>0</v>
      </c>
      <c r="J5109" s="10">
        <v>0</v>
      </c>
      <c r="K5109" s="10">
        <v>0</v>
      </c>
      <c r="L5109" s="10">
        <v>0</v>
      </c>
      <c r="M5109" s="10">
        <v>0</v>
      </c>
    </row>
    <row r="5110" spans="1:13" x14ac:dyDescent="0.35">
      <c r="A5110" s="10" t="str">
        <f t="shared" si="169"/>
        <v>CONSUMO PER CAPITA (kg ó litros por individuo)RestoNORTE-CENTRO</v>
      </c>
      <c r="B5110" s="10">
        <v>0</v>
      </c>
      <c r="C5110" s="10">
        <v>0</v>
      </c>
      <c r="D5110" s="10" t="s">
        <v>7</v>
      </c>
      <c r="E5110" s="84">
        <v>0.4775211695769857</v>
      </c>
      <c r="F5110" s="84">
        <v>0.45400145879277448</v>
      </c>
      <c r="G5110" s="84">
        <v>0.33864838623096216</v>
      </c>
      <c r="H5110" s="10">
        <v>0</v>
      </c>
      <c r="I5110" s="10">
        <v>0</v>
      </c>
      <c r="J5110" s="10">
        <v>0</v>
      </c>
      <c r="K5110" s="10">
        <v>0</v>
      </c>
      <c r="L5110" s="10">
        <v>0</v>
      </c>
      <c r="M5110" s="10">
        <v>0</v>
      </c>
    </row>
    <row r="5111" spans="1:13" x14ac:dyDescent="0.35">
      <c r="A5111" s="10" t="str">
        <f t="shared" si="169"/>
        <v>CONSUMO PER CAPITA (kg ó litros por individuo)RestoNOROESTE</v>
      </c>
      <c r="B5111" s="10">
        <v>0</v>
      </c>
      <c r="C5111" s="10">
        <v>0</v>
      </c>
      <c r="D5111" s="10" t="s">
        <v>8</v>
      </c>
      <c r="E5111" s="84">
        <v>0.55009088616935442</v>
      </c>
      <c r="F5111" s="84">
        <v>0.51063363374600035</v>
      </c>
      <c r="G5111" s="84">
        <v>0.58340857212628916</v>
      </c>
      <c r="H5111" s="10">
        <v>0</v>
      </c>
      <c r="I5111" s="10">
        <v>0</v>
      </c>
      <c r="J5111" s="10">
        <v>0</v>
      </c>
      <c r="K5111" s="10">
        <v>0</v>
      </c>
      <c r="L5111" s="10">
        <v>0</v>
      </c>
      <c r="M5111" s="10">
        <v>0</v>
      </c>
    </row>
    <row r="5112" spans="1:13" x14ac:dyDescent="0.35">
      <c r="A5112" s="10" t="str">
        <f t="shared" si="169"/>
        <v>CONSUMO PER CAPITA (kg ó litros por individuo)Resto&lt;2MIL</v>
      </c>
      <c r="B5112" s="10">
        <v>0</v>
      </c>
      <c r="C5112" s="10">
        <v>0</v>
      </c>
      <c r="D5112" s="10" t="s">
        <v>9</v>
      </c>
      <c r="E5112" s="84">
        <v>0.49804895774220226</v>
      </c>
      <c r="F5112" s="84">
        <v>0.50851330702451714</v>
      </c>
      <c r="G5112" s="84">
        <v>0.36416378753683137</v>
      </c>
      <c r="H5112" s="10">
        <v>0</v>
      </c>
      <c r="I5112" s="10">
        <v>0</v>
      </c>
      <c r="J5112" s="10">
        <v>0</v>
      </c>
      <c r="K5112" s="10">
        <v>0</v>
      </c>
      <c r="L5112" s="10">
        <v>0</v>
      </c>
      <c r="M5112" s="10">
        <v>0</v>
      </c>
    </row>
    <row r="5113" spans="1:13" x14ac:dyDescent="0.35">
      <c r="A5113" s="10" t="str">
        <f t="shared" si="169"/>
        <v>CONSUMO PER CAPITA (kg ó litros por individuo)Resto2-5MIL</v>
      </c>
      <c r="B5113" s="10">
        <v>0</v>
      </c>
      <c r="C5113" s="10">
        <v>0</v>
      </c>
      <c r="D5113" s="10" t="s">
        <v>10</v>
      </c>
      <c r="E5113" s="84">
        <v>0.61860558361492124</v>
      </c>
      <c r="F5113" s="84">
        <v>0.48228823702961054</v>
      </c>
      <c r="G5113" s="84">
        <v>0.43749193722099378</v>
      </c>
      <c r="H5113" s="10">
        <v>0</v>
      </c>
      <c r="I5113" s="10">
        <v>0</v>
      </c>
      <c r="J5113" s="10">
        <v>0</v>
      </c>
      <c r="K5113" s="10">
        <v>0</v>
      </c>
      <c r="L5113" s="10">
        <v>0</v>
      </c>
      <c r="M5113" s="10">
        <v>0</v>
      </c>
    </row>
    <row r="5114" spans="1:13" x14ac:dyDescent="0.35">
      <c r="A5114" s="10" t="str">
        <f t="shared" si="169"/>
        <v>CONSUMO PER CAPITA (kg ó litros por individuo)Resto5-10MIL</v>
      </c>
      <c r="B5114" s="10">
        <v>0</v>
      </c>
      <c r="C5114" s="10">
        <v>0</v>
      </c>
      <c r="D5114" s="10" t="s">
        <v>11</v>
      </c>
      <c r="E5114" s="84">
        <v>0.90127641795391022</v>
      </c>
      <c r="F5114" s="84">
        <v>0.90417191903273575</v>
      </c>
      <c r="G5114" s="84">
        <v>0.90482753515864556</v>
      </c>
      <c r="H5114" s="10">
        <v>0</v>
      </c>
      <c r="I5114" s="10">
        <v>0</v>
      </c>
      <c r="J5114" s="10">
        <v>0</v>
      </c>
      <c r="K5114" s="10">
        <v>0</v>
      </c>
      <c r="L5114" s="10">
        <v>0</v>
      </c>
      <c r="M5114" s="10">
        <v>0</v>
      </c>
    </row>
    <row r="5115" spans="1:13" x14ac:dyDescent="0.35">
      <c r="A5115" s="10" t="str">
        <f t="shared" si="169"/>
        <v>CONSUMO PER CAPITA (kg ó litros por individuo)Resto10-30MIL</v>
      </c>
      <c r="B5115" s="10">
        <v>0</v>
      </c>
      <c r="C5115" s="10">
        <v>0</v>
      </c>
      <c r="D5115" s="10" t="s">
        <v>12</v>
      </c>
      <c r="E5115" s="84">
        <v>0.7137052097915767</v>
      </c>
      <c r="F5115" s="84">
        <v>0.85488488362714266</v>
      </c>
      <c r="G5115" s="84">
        <v>0.78456165200439865</v>
      </c>
      <c r="H5115" s="10">
        <v>0</v>
      </c>
      <c r="I5115" s="10">
        <v>0</v>
      </c>
      <c r="J5115" s="10">
        <v>0</v>
      </c>
      <c r="K5115" s="10">
        <v>0</v>
      </c>
      <c r="L5115" s="10">
        <v>0</v>
      </c>
      <c r="M5115" s="10">
        <v>0</v>
      </c>
    </row>
    <row r="5116" spans="1:13" x14ac:dyDescent="0.35">
      <c r="A5116" s="10" t="str">
        <f t="shared" si="169"/>
        <v>CONSUMO PER CAPITA (kg ó litros por individuo)Resto30-100MIL</v>
      </c>
      <c r="B5116" s="10">
        <v>0</v>
      </c>
      <c r="C5116" s="10">
        <v>0</v>
      </c>
      <c r="D5116" s="10" t="s">
        <v>13</v>
      </c>
      <c r="E5116" s="84">
        <v>0.65346250896410973</v>
      </c>
      <c r="F5116" s="84">
        <v>0.68810264733203519</v>
      </c>
      <c r="G5116" s="84">
        <v>0.6271288359671926</v>
      </c>
      <c r="H5116" s="10">
        <v>0</v>
      </c>
      <c r="I5116" s="10">
        <v>0</v>
      </c>
      <c r="J5116" s="10">
        <v>0</v>
      </c>
      <c r="K5116" s="10">
        <v>0</v>
      </c>
      <c r="L5116" s="10">
        <v>0</v>
      </c>
      <c r="M5116" s="10">
        <v>0</v>
      </c>
    </row>
    <row r="5117" spans="1:13" x14ac:dyDescent="0.35">
      <c r="A5117" s="10" t="str">
        <f t="shared" si="169"/>
        <v>CONSUMO PER CAPITA (kg ó litros por individuo)Resto100-200MIL</v>
      </c>
      <c r="B5117" s="10">
        <v>0</v>
      </c>
      <c r="C5117" s="10">
        <v>0</v>
      </c>
      <c r="D5117" s="10" t="s">
        <v>14</v>
      </c>
      <c r="E5117" s="84">
        <v>0.59312102954641843</v>
      </c>
      <c r="F5117" s="84">
        <v>0.52906620296123597</v>
      </c>
      <c r="G5117" s="84">
        <v>0.37648020863049808</v>
      </c>
      <c r="H5117" s="10">
        <v>0</v>
      </c>
      <c r="I5117" s="10">
        <v>0</v>
      </c>
      <c r="J5117" s="10">
        <v>0</v>
      </c>
      <c r="K5117" s="10">
        <v>0</v>
      </c>
      <c r="L5117" s="10">
        <v>0</v>
      </c>
      <c r="M5117" s="10">
        <v>0</v>
      </c>
    </row>
    <row r="5118" spans="1:13" x14ac:dyDescent="0.35">
      <c r="A5118" s="10" t="str">
        <f t="shared" si="169"/>
        <v>CONSUMO PER CAPITA (kg ó litros por individuo)Resto200-500MIL</v>
      </c>
      <c r="B5118" s="10">
        <v>0</v>
      </c>
      <c r="C5118" s="10">
        <v>0</v>
      </c>
      <c r="D5118" s="10" t="s">
        <v>15</v>
      </c>
      <c r="E5118" s="84">
        <v>0.8451112503142505</v>
      </c>
      <c r="F5118" s="84">
        <v>0.6546522251336333</v>
      </c>
      <c r="G5118" s="84">
        <v>0.57597472942394834</v>
      </c>
      <c r="H5118" s="10">
        <v>0</v>
      </c>
      <c r="I5118" s="10">
        <v>0</v>
      </c>
      <c r="J5118" s="10">
        <v>0</v>
      </c>
      <c r="K5118" s="10">
        <v>0</v>
      </c>
      <c r="L5118" s="10">
        <v>0</v>
      </c>
      <c r="M5118" s="10">
        <v>0</v>
      </c>
    </row>
    <row r="5119" spans="1:13" x14ac:dyDescent="0.35">
      <c r="A5119" s="10" t="str">
        <f t="shared" si="169"/>
        <v>CONSUMO PER CAPITA (kg ó litros por individuo)Resto&gt;500MIL</v>
      </c>
      <c r="B5119" s="10">
        <v>0</v>
      </c>
      <c r="C5119" s="10">
        <v>0</v>
      </c>
      <c r="D5119" s="10" t="s">
        <v>16</v>
      </c>
      <c r="E5119" s="84">
        <v>0.64776393576772107</v>
      </c>
      <c r="F5119" s="84">
        <v>0.53289692132420019</v>
      </c>
      <c r="G5119" s="84">
        <v>0.46765674473929353</v>
      </c>
      <c r="H5119" s="10">
        <v>0</v>
      </c>
      <c r="I5119" s="10">
        <v>0</v>
      </c>
      <c r="J5119" s="10">
        <v>0</v>
      </c>
      <c r="K5119" s="10">
        <v>0</v>
      </c>
      <c r="L5119" s="10">
        <v>0</v>
      </c>
      <c r="M5119" s="10">
        <v>0</v>
      </c>
    </row>
    <row r="5120" spans="1:13" x14ac:dyDescent="0.35">
      <c r="A5120" s="10" t="str">
        <f t="shared" si="169"/>
        <v>CONSUMO PER CAPITA (kg ó litros por individuo)RestoDE 15 A 19 AÑOS</v>
      </c>
      <c r="B5120" s="10">
        <v>0</v>
      </c>
      <c r="C5120" s="10">
        <v>0</v>
      </c>
      <c r="D5120" s="10" t="s">
        <v>35</v>
      </c>
      <c r="E5120" s="84">
        <v>0.56795747270919916</v>
      </c>
      <c r="F5120" s="84">
        <v>0.81400888603740984</v>
      </c>
      <c r="G5120" s="84">
        <v>0.69312442884271019</v>
      </c>
      <c r="H5120" s="10">
        <v>0</v>
      </c>
      <c r="I5120" s="10">
        <v>0</v>
      </c>
      <c r="J5120" s="10">
        <v>0</v>
      </c>
      <c r="K5120" s="10">
        <v>0</v>
      </c>
      <c r="L5120" s="10">
        <v>0</v>
      </c>
      <c r="M5120" s="10">
        <v>0</v>
      </c>
    </row>
    <row r="5121" spans="1:13" x14ac:dyDescent="0.35">
      <c r="A5121" s="10" t="str">
        <f t="shared" si="169"/>
        <v>CONSUMO PER CAPITA (kg ó litros por individuo)RestoDE 20 A 24 AÑOS</v>
      </c>
      <c r="B5121" s="10">
        <v>0</v>
      </c>
      <c r="C5121" s="10">
        <v>0</v>
      </c>
      <c r="D5121" s="10" t="s">
        <v>36</v>
      </c>
      <c r="E5121" s="84">
        <v>0.85460191828749088</v>
      </c>
      <c r="F5121" s="84">
        <v>0.88019109928896422</v>
      </c>
      <c r="G5121" s="84">
        <v>0.5342661899523613</v>
      </c>
      <c r="H5121" s="10">
        <v>0</v>
      </c>
      <c r="I5121" s="10">
        <v>0</v>
      </c>
      <c r="J5121" s="10">
        <v>0</v>
      </c>
      <c r="K5121" s="10">
        <v>0</v>
      </c>
      <c r="L5121" s="10">
        <v>0</v>
      </c>
      <c r="M5121" s="10">
        <v>0</v>
      </c>
    </row>
    <row r="5122" spans="1:13" x14ac:dyDescent="0.35">
      <c r="A5122" s="10" t="str">
        <f t="shared" si="169"/>
        <v>CONSUMO PER CAPITA (kg ó litros por individuo)RestoDE 25 A 34 AÑOS</v>
      </c>
      <c r="B5122" s="10">
        <v>0</v>
      </c>
      <c r="C5122" s="10">
        <v>0</v>
      </c>
      <c r="D5122" s="10" t="s">
        <v>37</v>
      </c>
      <c r="E5122" s="84">
        <v>0.83124673132010674</v>
      </c>
      <c r="F5122" s="84">
        <v>0.65044348592440859</v>
      </c>
      <c r="G5122" s="84">
        <v>0.60109382745269169</v>
      </c>
      <c r="H5122" s="10">
        <v>0</v>
      </c>
      <c r="I5122" s="10">
        <v>0</v>
      </c>
      <c r="J5122" s="10">
        <v>0</v>
      </c>
      <c r="K5122" s="10">
        <v>0</v>
      </c>
      <c r="L5122" s="10">
        <v>0</v>
      </c>
      <c r="M5122" s="10">
        <v>0</v>
      </c>
    </row>
    <row r="5123" spans="1:13" x14ac:dyDescent="0.35">
      <c r="A5123" s="10" t="str">
        <f t="shared" si="169"/>
        <v>CONSUMO PER CAPITA (kg ó litros por individuo)RestoDE 35 A 49 AÑOS</v>
      </c>
      <c r="B5123" s="10">
        <v>0</v>
      </c>
      <c r="C5123" s="10">
        <v>0</v>
      </c>
      <c r="D5123" s="10" t="s">
        <v>38</v>
      </c>
      <c r="E5123" s="84">
        <v>0.73507012934442062</v>
      </c>
      <c r="F5123" s="84">
        <v>0.7280160921160439</v>
      </c>
      <c r="G5123" s="84">
        <v>0.65107178083384054</v>
      </c>
      <c r="H5123" s="10">
        <v>0</v>
      </c>
      <c r="I5123" s="10">
        <v>0</v>
      </c>
      <c r="J5123" s="10">
        <v>0</v>
      </c>
      <c r="K5123" s="10">
        <v>0</v>
      </c>
      <c r="L5123" s="10">
        <v>0</v>
      </c>
      <c r="M5123" s="10">
        <v>0</v>
      </c>
    </row>
    <row r="5124" spans="1:13" x14ac:dyDescent="0.35">
      <c r="A5124" s="10" t="str">
        <f t="shared" si="169"/>
        <v>CONSUMO PER CAPITA (kg ó litros por individuo)RestoDE 50 A 59 AÑOS</v>
      </c>
      <c r="B5124" s="10">
        <v>0</v>
      </c>
      <c r="C5124" s="10">
        <v>0</v>
      </c>
      <c r="D5124" s="10" t="s">
        <v>39</v>
      </c>
      <c r="E5124" s="84">
        <v>0.80206572286319611</v>
      </c>
      <c r="F5124" s="84">
        <v>0.71296118969616795</v>
      </c>
      <c r="G5124" s="84">
        <v>0.57283950148617202</v>
      </c>
      <c r="H5124" s="10">
        <v>0</v>
      </c>
      <c r="I5124" s="10">
        <v>0</v>
      </c>
      <c r="J5124" s="10">
        <v>0</v>
      </c>
      <c r="K5124" s="10">
        <v>0</v>
      </c>
      <c r="L5124" s="10">
        <v>0</v>
      </c>
      <c r="M5124" s="10">
        <v>0</v>
      </c>
    </row>
    <row r="5125" spans="1:13" x14ac:dyDescent="0.35">
      <c r="A5125" s="10" t="str">
        <f t="shared" si="169"/>
        <v>CONSUMO PER CAPITA (kg ó litros por individuo)RestoDE 60 A 75 AÑOS</v>
      </c>
      <c r="B5125" s="10">
        <v>0</v>
      </c>
      <c r="C5125" s="10">
        <v>0</v>
      </c>
      <c r="D5125" s="10" t="s">
        <v>40</v>
      </c>
      <c r="E5125" s="84">
        <v>0.43716965139461283</v>
      </c>
      <c r="F5125" s="84">
        <v>0.44670018122921312</v>
      </c>
      <c r="G5125" s="84">
        <v>0.51283260317598123</v>
      </c>
      <c r="H5125" s="10">
        <v>0</v>
      </c>
      <c r="I5125" s="10">
        <v>0</v>
      </c>
      <c r="J5125" s="10">
        <v>0</v>
      </c>
      <c r="K5125" s="10">
        <v>0</v>
      </c>
      <c r="L5125" s="10">
        <v>0</v>
      </c>
      <c r="M5125" s="10">
        <v>0</v>
      </c>
    </row>
    <row r="5126" spans="1:13" x14ac:dyDescent="0.35">
      <c r="A5126" s="10" t="str">
        <f t="shared" si="169"/>
        <v>CONSUMO PER CAPITA (kg ó litros por individuo)RestoNIVEL ALTO</v>
      </c>
      <c r="B5126" s="10">
        <v>0</v>
      </c>
      <c r="C5126" s="10">
        <v>0</v>
      </c>
      <c r="D5126" s="10" t="s">
        <v>203</v>
      </c>
      <c r="E5126" s="84">
        <v>0.58014839894439751</v>
      </c>
      <c r="F5126" s="84">
        <v>0.711115875596669</v>
      </c>
      <c r="G5126" s="84">
        <v>0.64920713070489455</v>
      </c>
      <c r="H5126" s="10">
        <v>0</v>
      </c>
      <c r="I5126" s="10">
        <v>0</v>
      </c>
      <c r="J5126" s="10">
        <v>0</v>
      </c>
      <c r="K5126" s="10">
        <v>0</v>
      </c>
      <c r="L5126" s="10">
        <v>0</v>
      </c>
      <c r="M5126" s="10">
        <v>0</v>
      </c>
    </row>
    <row r="5127" spans="1:13" x14ac:dyDescent="0.35">
      <c r="A5127" s="10" t="str">
        <f t="shared" si="169"/>
        <v>CONSUMO PER CAPITA (kg ó litros por individuo)RestoNIVEL MEDIO ALTO</v>
      </c>
      <c r="B5127" s="10">
        <v>0</v>
      </c>
      <c r="C5127" s="10">
        <v>0</v>
      </c>
      <c r="D5127" s="10" t="s">
        <v>204</v>
      </c>
      <c r="E5127" s="84">
        <v>0.6096802841795611</v>
      </c>
      <c r="F5127" s="84">
        <v>0.66661169116419172</v>
      </c>
      <c r="G5127" s="84">
        <v>0.47152440152009967</v>
      </c>
      <c r="H5127" s="10">
        <v>0</v>
      </c>
      <c r="I5127" s="10">
        <v>0</v>
      </c>
      <c r="J5127" s="10">
        <v>0</v>
      </c>
      <c r="K5127" s="10">
        <v>0</v>
      </c>
      <c r="L5127" s="10">
        <v>0</v>
      </c>
      <c r="M5127" s="10">
        <v>0</v>
      </c>
    </row>
    <row r="5128" spans="1:13" x14ac:dyDescent="0.35">
      <c r="A5128" s="10" t="str">
        <f t="shared" si="169"/>
        <v>CONSUMO PER CAPITA (kg ó litros por individuo)RestoNIVEL MEDIO</v>
      </c>
      <c r="B5128" s="10">
        <v>0</v>
      </c>
      <c r="C5128" s="10">
        <v>0</v>
      </c>
      <c r="D5128" s="10" t="s">
        <v>205</v>
      </c>
      <c r="E5128" s="84">
        <v>0.8239033034317268</v>
      </c>
      <c r="F5128" s="84">
        <v>0.74654995549198788</v>
      </c>
      <c r="G5128" s="84">
        <v>0.55624978967581196</v>
      </c>
      <c r="H5128" s="10">
        <v>0</v>
      </c>
      <c r="I5128" s="10">
        <v>0</v>
      </c>
      <c r="J5128" s="10">
        <v>0</v>
      </c>
      <c r="K5128" s="10">
        <v>0</v>
      </c>
      <c r="L5128" s="10">
        <v>0</v>
      </c>
      <c r="M5128" s="10">
        <v>0</v>
      </c>
    </row>
    <row r="5129" spans="1:13" x14ac:dyDescent="0.35">
      <c r="A5129" s="10" t="str">
        <f t="shared" si="169"/>
        <v>CONSUMO PER CAPITA (kg ó litros por individuo)RestoNIVEL MEDIO BAJO</v>
      </c>
      <c r="B5129" s="10">
        <v>0</v>
      </c>
      <c r="C5129" s="10">
        <v>0</v>
      </c>
      <c r="D5129" s="10" t="s">
        <v>206</v>
      </c>
      <c r="E5129" s="84">
        <v>0.64990725614630029</v>
      </c>
      <c r="F5129" s="84">
        <v>0.55519214813006623</v>
      </c>
      <c r="G5129" s="84">
        <v>0.61934907244464099</v>
      </c>
      <c r="H5129" s="10">
        <v>0</v>
      </c>
      <c r="I5129" s="10">
        <v>0</v>
      </c>
      <c r="J5129" s="10">
        <v>0</v>
      </c>
      <c r="K5129" s="10">
        <v>0</v>
      </c>
      <c r="L5129" s="10">
        <v>0</v>
      </c>
      <c r="M5129" s="10">
        <v>0</v>
      </c>
    </row>
    <row r="5130" spans="1:13" x14ac:dyDescent="0.35">
      <c r="A5130" s="10" t="str">
        <f t="shared" si="169"/>
        <v>CONSUMO PER CAPITA (kg ó litros por individuo)RestoNIVEL BAJO</v>
      </c>
      <c r="B5130" s="10">
        <v>0</v>
      </c>
      <c r="C5130" s="10">
        <v>0</v>
      </c>
      <c r="D5130" s="10" t="s">
        <v>207</v>
      </c>
      <c r="E5130" s="84">
        <v>0.73783682614073987</v>
      </c>
      <c r="F5130" s="84">
        <v>0.60450115880591015</v>
      </c>
      <c r="G5130" s="84">
        <v>0.63854127730368637</v>
      </c>
      <c r="H5130" s="10">
        <v>0</v>
      </c>
      <c r="I5130" s="10">
        <v>0</v>
      </c>
      <c r="J5130" s="10">
        <v>0</v>
      </c>
      <c r="K5130" s="10">
        <v>0</v>
      </c>
      <c r="L5130" s="10">
        <v>0</v>
      </c>
      <c r="M5130" s="10">
        <v>0</v>
      </c>
    </row>
    <row r="5131" spans="1:13" x14ac:dyDescent="0.35">
      <c r="A5131" s="10" t="str">
        <f t="shared" si="169"/>
        <v>CONSUMO PER CAPITA (kg ó litros por individuo)RestoHOMBRE</v>
      </c>
      <c r="B5131" s="10">
        <v>0</v>
      </c>
      <c r="C5131" s="10">
        <v>0</v>
      </c>
      <c r="D5131" s="10" t="s">
        <v>17</v>
      </c>
      <c r="E5131" s="84">
        <v>0.62575368663792441</v>
      </c>
      <c r="F5131" s="84">
        <v>0.57943789937739476</v>
      </c>
      <c r="G5131" s="84">
        <v>0.48966619780075704</v>
      </c>
      <c r="H5131" s="10">
        <v>0</v>
      </c>
      <c r="I5131" s="10">
        <v>0</v>
      </c>
      <c r="J5131" s="10">
        <v>0</v>
      </c>
      <c r="K5131" s="10">
        <v>0</v>
      </c>
      <c r="L5131" s="10">
        <v>0</v>
      </c>
      <c r="M5131" s="10">
        <v>0</v>
      </c>
    </row>
    <row r="5132" spans="1:13" x14ac:dyDescent="0.35">
      <c r="A5132" s="10" t="str">
        <f t="shared" si="169"/>
        <v>CONSUMO PER CAPITA (kg ó litros por individuo)RestoMUJER</v>
      </c>
      <c r="B5132" s="10">
        <v>0</v>
      </c>
      <c r="C5132" s="10">
        <v>0</v>
      </c>
      <c r="D5132" s="10" t="s">
        <v>18</v>
      </c>
      <c r="E5132" s="84">
        <v>0.75669161680320385</v>
      </c>
      <c r="F5132" s="84">
        <v>0.75106106186852173</v>
      </c>
      <c r="G5132" s="84">
        <v>0.69208649050235105</v>
      </c>
      <c r="H5132" s="10">
        <v>0</v>
      </c>
      <c r="I5132" s="10">
        <v>0</v>
      </c>
      <c r="J5132" s="10">
        <v>0</v>
      </c>
      <c r="K5132" s="10">
        <v>0</v>
      </c>
      <c r="L5132" s="10">
        <v>0</v>
      </c>
      <c r="M5132" s="10">
        <v>0</v>
      </c>
    </row>
    <row r="5133" spans="1:13" x14ac:dyDescent="0.35">
      <c r="A5133" s="10" t="str">
        <f>$B$4683&amp;$C$5133&amp;D5133</f>
        <v>0</v>
      </c>
    </row>
    <row r="5134" spans="1:13" x14ac:dyDescent="0.35">
      <c r="A5134" s="10" t="str">
        <f t="shared" ref="A5134:A5162" si="170">$B$4683&amp;$C$5133&amp;D5134</f>
        <v>0</v>
      </c>
    </row>
    <row r="5135" spans="1:13" x14ac:dyDescent="0.35">
      <c r="A5135" s="10" t="str">
        <f t="shared" si="170"/>
        <v>0</v>
      </c>
    </row>
    <row r="5136" spans="1:13" x14ac:dyDescent="0.35">
      <c r="A5136" s="10" t="str">
        <f t="shared" si="170"/>
        <v>0</v>
      </c>
    </row>
    <row r="5137" spans="1:1" x14ac:dyDescent="0.35">
      <c r="A5137" s="10" t="str">
        <f t="shared" si="170"/>
        <v>0</v>
      </c>
    </row>
    <row r="5138" spans="1:1" x14ac:dyDescent="0.35">
      <c r="A5138" s="10" t="str">
        <f t="shared" si="170"/>
        <v>0</v>
      </c>
    </row>
    <row r="5139" spans="1:1" x14ac:dyDescent="0.35">
      <c r="A5139" s="10" t="str">
        <f t="shared" si="170"/>
        <v>0</v>
      </c>
    </row>
    <row r="5140" spans="1:1" x14ac:dyDescent="0.35">
      <c r="A5140" s="10" t="str">
        <f t="shared" si="170"/>
        <v>0</v>
      </c>
    </row>
    <row r="5141" spans="1:1" x14ac:dyDescent="0.35">
      <c r="A5141" s="10" t="str">
        <f t="shared" si="170"/>
        <v>0</v>
      </c>
    </row>
    <row r="5142" spans="1:1" x14ac:dyDescent="0.35">
      <c r="A5142" s="10" t="str">
        <f t="shared" si="170"/>
        <v>0</v>
      </c>
    </row>
    <row r="5143" spans="1:1" x14ac:dyDescent="0.35">
      <c r="A5143" s="10" t="str">
        <f t="shared" si="170"/>
        <v>0</v>
      </c>
    </row>
    <row r="5144" spans="1:1" x14ac:dyDescent="0.35">
      <c r="A5144" s="10" t="str">
        <f t="shared" si="170"/>
        <v>0</v>
      </c>
    </row>
    <row r="5145" spans="1:1" x14ac:dyDescent="0.35">
      <c r="A5145" s="10" t="str">
        <f t="shared" si="170"/>
        <v>0</v>
      </c>
    </row>
    <row r="5146" spans="1:1" x14ac:dyDescent="0.35">
      <c r="A5146" s="10" t="str">
        <f t="shared" si="170"/>
        <v>0</v>
      </c>
    </row>
    <row r="5147" spans="1:1" x14ac:dyDescent="0.35">
      <c r="A5147" s="10" t="str">
        <f t="shared" si="170"/>
        <v>0</v>
      </c>
    </row>
    <row r="5148" spans="1:1" x14ac:dyDescent="0.35">
      <c r="A5148" s="10" t="str">
        <f t="shared" si="170"/>
        <v>0</v>
      </c>
    </row>
    <row r="5149" spans="1:1" x14ac:dyDescent="0.35">
      <c r="A5149" s="10" t="str">
        <f t="shared" si="170"/>
        <v>0</v>
      </c>
    </row>
    <row r="5150" spans="1:1" x14ac:dyDescent="0.35">
      <c r="A5150" s="10" t="str">
        <f t="shared" si="170"/>
        <v>0</v>
      </c>
    </row>
    <row r="5151" spans="1:1" x14ac:dyDescent="0.35">
      <c r="A5151" s="10" t="str">
        <f t="shared" si="170"/>
        <v>0</v>
      </c>
    </row>
    <row r="5152" spans="1:1" x14ac:dyDescent="0.35">
      <c r="A5152" s="10" t="str">
        <f t="shared" si="170"/>
        <v>0</v>
      </c>
    </row>
    <row r="5153" spans="1:1" x14ac:dyDescent="0.35">
      <c r="A5153" s="10" t="str">
        <f t="shared" si="170"/>
        <v>0</v>
      </c>
    </row>
    <row r="5154" spans="1:1" x14ac:dyDescent="0.35">
      <c r="A5154" s="10" t="str">
        <f t="shared" si="170"/>
        <v>0</v>
      </c>
    </row>
    <row r="5155" spans="1:1" x14ac:dyDescent="0.35">
      <c r="A5155" s="10" t="str">
        <f t="shared" si="170"/>
        <v>0</v>
      </c>
    </row>
    <row r="5156" spans="1:1" x14ac:dyDescent="0.35">
      <c r="A5156" s="10" t="str">
        <f t="shared" si="170"/>
        <v>0</v>
      </c>
    </row>
    <row r="5157" spans="1:1" x14ac:dyDescent="0.35">
      <c r="A5157" s="10" t="str">
        <f t="shared" si="170"/>
        <v>0</v>
      </c>
    </row>
    <row r="5158" spans="1:1" x14ac:dyDescent="0.35">
      <c r="A5158" s="10" t="str">
        <f t="shared" si="170"/>
        <v>0</v>
      </c>
    </row>
    <row r="5159" spans="1:1" x14ac:dyDescent="0.35">
      <c r="A5159" s="10" t="str">
        <f t="shared" si="170"/>
        <v>0</v>
      </c>
    </row>
    <row r="5160" spans="1:1" x14ac:dyDescent="0.35">
      <c r="A5160" s="10" t="str">
        <f t="shared" si="170"/>
        <v>0</v>
      </c>
    </row>
    <row r="5161" spans="1:1" x14ac:dyDescent="0.35">
      <c r="A5161" s="10" t="str">
        <f t="shared" si="170"/>
        <v>0</v>
      </c>
    </row>
    <row r="5162" spans="1:1" x14ac:dyDescent="0.35">
      <c r="A5162" s="10" t="str">
        <f t="shared" si="170"/>
        <v>0</v>
      </c>
    </row>
    <row r="5163" spans="1:1" x14ac:dyDescent="0.35">
      <c r="A5163" s="10" t="str">
        <f>$B$4683&amp;$C$5163&amp;D5163</f>
        <v>0</v>
      </c>
    </row>
    <row r="5164" spans="1:1" x14ac:dyDescent="0.35">
      <c r="A5164" s="10" t="str">
        <f t="shared" ref="A5164:A5192" si="171">$B$4683&amp;$C$5163&amp;D5164</f>
        <v>0</v>
      </c>
    </row>
    <row r="5165" spans="1:1" x14ac:dyDescent="0.35">
      <c r="A5165" s="10" t="str">
        <f t="shared" si="171"/>
        <v>0</v>
      </c>
    </row>
    <row r="5166" spans="1:1" x14ac:dyDescent="0.35">
      <c r="A5166" s="10" t="str">
        <f t="shared" si="171"/>
        <v>0</v>
      </c>
    </row>
    <row r="5167" spans="1:1" x14ac:dyDescent="0.35">
      <c r="A5167" s="10" t="str">
        <f t="shared" si="171"/>
        <v>0</v>
      </c>
    </row>
    <row r="5168" spans="1:1" x14ac:dyDescent="0.35">
      <c r="A5168" s="10" t="str">
        <f t="shared" si="171"/>
        <v>0</v>
      </c>
    </row>
    <row r="5169" spans="1:1" x14ac:dyDescent="0.35">
      <c r="A5169" s="10" t="str">
        <f t="shared" si="171"/>
        <v>0</v>
      </c>
    </row>
    <row r="5170" spans="1:1" x14ac:dyDescent="0.35">
      <c r="A5170" s="10" t="str">
        <f t="shared" si="171"/>
        <v>0</v>
      </c>
    </row>
    <row r="5171" spans="1:1" x14ac:dyDescent="0.35">
      <c r="A5171" s="10" t="str">
        <f t="shared" si="171"/>
        <v>0</v>
      </c>
    </row>
    <row r="5172" spans="1:1" x14ac:dyDescent="0.35">
      <c r="A5172" s="10" t="str">
        <f t="shared" si="171"/>
        <v>0</v>
      </c>
    </row>
    <row r="5173" spans="1:1" x14ac:dyDescent="0.35">
      <c r="A5173" s="10" t="str">
        <f t="shared" si="171"/>
        <v>0</v>
      </c>
    </row>
    <row r="5174" spans="1:1" x14ac:dyDescent="0.35">
      <c r="A5174" s="10" t="str">
        <f t="shared" si="171"/>
        <v>0</v>
      </c>
    </row>
    <row r="5175" spans="1:1" x14ac:dyDescent="0.35">
      <c r="A5175" s="10" t="str">
        <f t="shared" si="171"/>
        <v>0</v>
      </c>
    </row>
    <row r="5176" spans="1:1" x14ac:dyDescent="0.35">
      <c r="A5176" s="10" t="str">
        <f t="shared" si="171"/>
        <v>0</v>
      </c>
    </row>
    <row r="5177" spans="1:1" x14ac:dyDescent="0.35">
      <c r="A5177" s="10" t="str">
        <f t="shared" si="171"/>
        <v>0</v>
      </c>
    </row>
    <row r="5178" spans="1:1" x14ac:dyDescent="0.35">
      <c r="A5178" s="10" t="str">
        <f t="shared" si="171"/>
        <v>0</v>
      </c>
    </row>
    <row r="5179" spans="1:1" x14ac:dyDescent="0.35">
      <c r="A5179" s="10" t="str">
        <f t="shared" si="171"/>
        <v>0</v>
      </c>
    </row>
    <row r="5180" spans="1:1" x14ac:dyDescent="0.35">
      <c r="A5180" s="10" t="str">
        <f t="shared" si="171"/>
        <v>0</v>
      </c>
    </row>
    <row r="5181" spans="1:1" x14ac:dyDescent="0.35">
      <c r="A5181" s="10" t="str">
        <f t="shared" si="171"/>
        <v>0</v>
      </c>
    </row>
    <row r="5182" spans="1:1" x14ac:dyDescent="0.35">
      <c r="A5182" s="10" t="str">
        <f t="shared" si="171"/>
        <v>0</v>
      </c>
    </row>
    <row r="5183" spans="1:1" x14ac:dyDescent="0.35">
      <c r="A5183" s="10" t="str">
        <f t="shared" si="171"/>
        <v>0</v>
      </c>
    </row>
    <row r="5184" spans="1:1" x14ac:dyDescent="0.35">
      <c r="A5184" s="10" t="str">
        <f t="shared" si="171"/>
        <v>0</v>
      </c>
    </row>
    <row r="5185" spans="1:1" x14ac:dyDescent="0.35">
      <c r="A5185" s="10" t="str">
        <f t="shared" si="171"/>
        <v>0</v>
      </c>
    </row>
    <row r="5186" spans="1:1" x14ac:dyDescent="0.35">
      <c r="A5186" s="10" t="str">
        <f t="shared" si="171"/>
        <v>0</v>
      </c>
    </row>
    <row r="5187" spans="1:1" x14ac:dyDescent="0.35">
      <c r="A5187" s="10" t="str">
        <f t="shared" si="171"/>
        <v>0</v>
      </c>
    </row>
    <row r="5188" spans="1:1" x14ac:dyDescent="0.35">
      <c r="A5188" s="10" t="str">
        <f t="shared" si="171"/>
        <v>0</v>
      </c>
    </row>
    <row r="5189" spans="1:1" x14ac:dyDescent="0.35">
      <c r="A5189" s="10" t="str">
        <f t="shared" si="171"/>
        <v>0</v>
      </c>
    </row>
    <row r="5190" spans="1:1" x14ac:dyDescent="0.35">
      <c r="A5190" s="10" t="str">
        <f t="shared" si="171"/>
        <v>0</v>
      </c>
    </row>
    <row r="5191" spans="1:1" x14ac:dyDescent="0.35">
      <c r="A5191" s="10" t="str">
        <f t="shared" si="171"/>
        <v>0</v>
      </c>
    </row>
    <row r="5192" spans="1:1" x14ac:dyDescent="0.35">
      <c r="A5192" s="10" t="str">
        <f t="shared" si="171"/>
        <v>0</v>
      </c>
    </row>
    <row r="5193" spans="1:1" x14ac:dyDescent="0.35">
      <c r="A5193" s="10" t="str">
        <f>$B$4683&amp;$C$5193&amp;D5193</f>
        <v>0</v>
      </c>
    </row>
    <row r="5194" spans="1:1" x14ac:dyDescent="0.35">
      <c r="A5194" s="10" t="str">
        <f t="shared" ref="A5194:A5222" si="172">$B$4683&amp;$C$5193&amp;D5194</f>
        <v>0</v>
      </c>
    </row>
    <row r="5195" spans="1:1" x14ac:dyDescent="0.35">
      <c r="A5195" s="10" t="str">
        <f t="shared" si="172"/>
        <v>0</v>
      </c>
    </row>
    <row r="5196" spans="1:1" x14ac:dyDescent="0.35">
      <c r="A5196" s="10" t="str">
        <f t="shared" si="172"/>
        <v>0</v>
      </c>
    </row>
    <row r="5197" spans="1:1" x14ac:dyDescent="0.35">
      <c r="A5197" s="10" t="str">
        <f t="shared" si="172"/>
        <v>0</v>
      </c>
    </row>
    <row r="5198" spans="1:1" x14ac:dyDescent="0.35">
      <c r="A5198" s="10" t="str">
        <f t="shared" si="172"/>
        <v>0</v>
      </c>
    </row>
    <row r="5199" spans="1:1" x14ac:dyDescent="0.35">
      <c r="A5199" s="10" t="str">
        <f t="shared" si="172"/>
        <v>0</v>
      </c>
    </row>
    <row r="5200" spans="1:1" x14ac:dyDescent="0.35">
      <c r="A5200" s="10" t="str">
        <f t="shared" si="172"/>
        <v>0</v>
      </c>
    </row>
    <row r="5201" spans="1:1" x14ac:dyDescent="0.35">
      <c r="A5201" s="10" t="str">
        <f t="shared" si="172"/>
        <v>0</v>
      </c>
    </row>
    <row r="5202" spans="1:1" x14ac:dyDescent="0.35">
      <c r="A5202" s="10" t="str">
        <f t="shared" si="172"/>
        <v>0</v>
      </c>
    </row>
    <row r="5203" spans="1:1" x14ac:dyDescent="0.35">
      <c r="A5203" s="10" t="str">
        <f t="shared" si="172"/>
        <v>0</v>
      </c>
    </row>
    <row r="5204" spans="1:1" x14ac:dyDescent="0.35">
      <c r="A5204" s="10" t="str">
        <f t="shared" si="172"/>
        <v>0</v>
      </c>
    </row>
    <row r="5205" spans="1:1" x14ac:dyDescent="0.35">
      <c r="A5205" s="10" t="str">
        <f t="shared" si="172"/>
        <v>0</v>
      </c>
    </row>
    <row r="5206" spans="1:1" x14ac:dyDescent="0.35">
      <c r="A5206" s="10" t="str">
        <f t="shared" si="172"/>
        <v>0</v>
      </c>
    </row>
    <row r="5207" spans="1:1" x14ac:dyDescent="0.35">
      <c r="A5207" s="10" t="str">
        <f t="shared" si="172"/>
        <v>0</v>
      </c>
    </row>
    <row r="5208" spans="1:1" x14ac:dyDescent="0.35">
      <c r="A5208" s="10" t="str">
        <f t="shared" si="172"/>
        <v>0</v>
      </c>
    </row>
    <row r="5209" spans="1:1" x14ac:dyDescent="0.35">
      <c r="A5209" s="10" t="str">
        <f t="shared" si="172"/>
        <v>0</v>
      </c>
    </row>
    <row r="5210" spans="1:1" x14ac:dyDescent="0.35">
      <c r="A5210" s="10" t="str">
        <f t="shared" si="172"/>
        <v>0</v>
      </c>
    </row>
    <row r="5211" spans="1:1" x14ac:dyDescent="0.35">
      <c r="A5211" s="10" t="str">
        <f t="shared" si="172"/>
        <v>0</v>
      </c>
    </row>
    <row r="5212" spans="1:1" x14ac:dyDescent="0.35">
      <c r="A5212" s="10" t="str">
        <f t="shared" si="172"/>
        <v>0</v>
      </c>
    </row>
    <row r="5213" spans="1:1" x14ac:dyDescent="0.35">
      <c r="A5213" s="10" t="str">
        <f t="shared" si="172"/>
        <v>0</v>
      </c>
    </row>
    <row r="5214" spans="1:1" x14ac:dyDescent="0.35">
      <c r="A5214" s="10" t="str">
        <f t="shared" si="172"/>
        <v>0</v>
      </c>
    </row>
    <row r="5215" spans="1:1" x14ac:dyDescent="0.35">
      <c r="A5215" s="10" t="str">
        <f t="shared" si="172"/>
        <v>0</v>
      </c>
    </row>
    <row r="5216" spans="1:1" x14ac:dyDescent="0.35">
      <c r="A5216" s="10" t="str">
        <f t="shared" si="172"/>
        <v>0</v>
      </c>
    </row>
    <row r="5217" spans="1:1" x14ac:dyDescent="0.35">
      <c r="A5217" s="10" t="str">
        <f t="shared" si="172"/>
        <v>0</v>
      </c>
    </row>
    <row r="5218" spans="1:1" x14ac:dyDescent="0.35">
      <c r="A5218" s="10" t="str">
        <f t="shared" si="172"/>
        <v>0</v>
      </c>
    </row>
    <row r="5219" spans="1:1" x14ac:dyDescent="0.35">
      <c r="A5219" s="10" t="str">
        <f t="shared" si="172"/>
        <v>0</v>
      </c>
    </row>
    <row r="5220" spans="1:1" x14ac:dyDescent="0.35">
      <c r="A5220" s="10" t="str">
        <f t="shared" si="172"/>
        <v>0</v>
      </c>
    </row>
    <row r="5221" spans="1:1" x14ac:dyDescent="0.35">
      <c r="A5221" s="10" t="str">
        <f t="shared" si="172"/>
        <v>0</v>
      </c>
    </row>
    <row r="5222" spans="1:1" x14ac:dyDescent="0.35">
      <c r="A5222" s="10" t="str">
        <f t="shared" si="172"/>
        <v>0</v>
      </c>
    </row>
    <row r="5223" spans="1:1" x14ac:dyDescent="0.35">
      <c r="A5223" s="10" t="str">
        <f>$B$4683&amp;$C$5223&amp;D5223</f>
        <v>0</v>
      </c>
    </row>
    <row r="5224" spans="1:1" x14ac:dyDescent="0.35">
      <c r="A5224" s="10" t="str">
        <f t="shared" ref="A5224:A5252" si="173">$B$4683&amp;$C$5223&amp;D5224</f>
        <v>0</v>
      </c>
    </row>
    <row r="5225" spans="1:1" x14ac:dyDescent="0.35">
      <c r="A5225" s="10" t="str">
        <f t="shared" si="173"/>
        <v>0</v>
      </c>
    </row>
    <row r="5226" spans="1:1" x14ac:dyDescent="0.35">
      <c r="A5226" s="10" t="str">
        <f t="shared" si="173"/>
        <v>0</v>
      </c>
    </row>
    <row r="5227" spans="1:1" x14ac:dyDescent="0.35">
      <c r="A5227" s="10" t="str">
        <f t="shared" si="173"/>
        <v>0</v>
      </c>
    </row>
    <row r="5228" spans="1:1" x14ac:dyDescent="0.35">
      <c r="A5228" s="10" t="str">
        <f t="shared" si="173"/>
        <v>0</v>
      </c>
    </row>
    <row r="5229" spans="1:1" x14ac:dyDescent="0.35">
      <c r="A5229" s="10" t="str">
        <f t="shared" si="173"/>
        <v>0</v>
      </c>
    </row>
    <row r="5230" spans="1:1" x14ac:dyDescent="0.35">
      <c r="A5230" s="10" t="str">
        <f t="shared" si="173"/>
        <v>0</v>
      </c>
    </row>
    <row r="5231" spans="1:1" x14ac:dyDescent="0.35">
      <c r="A5231" s="10" t="str">
        <f t="shared" si="173"/>
        <v>0</v>
      </c>
    </row>
    <row r="5232" spans="1:1" x14ac:dyDescent="0.35">
      <c r="A5232" s="10" t="str">
        <f t="shared" si="173"/>
        <v>0</v>
      </c>
    </row>
    <row r="5233" spans="1:1" x14ac:dyDescent="0.35">
      <c r="A5233" s="10" t="str">
        <f t="shared" si="173"/>
        <v>0</v>
      </c>
    </row>
    <row r="5234" spans="1:1" x14ac:dyDescent="0.35">
      <c r="A5234" s="10" t="str">
        <f t="shared" si="173"/>
        <v>0</v>
      </c>
    </row>
    <row r="5235" spans="1:1" x14ac:dyDescent="0.35">
      <c r="A5235" s="10" t="str">
        <f t="shared" si="173"/>
        <v>0</v>
      </c>
    </row>
    <row r="5236" spans="1:1" x14ac:dyDescent="0.35">
      <c r="A5236" s="10" t="str">
        <f t="shared" si="173"/>
        <v>0</v>
      </c>
    </row>
    <row r="5237" spans="1:1" x14ac:dyDescent="0.35">
      <c r="A5237" s="10" t="str">
        <f t="shared" si="173"/>
        <v>0</v>
      </c>
    </row>
    <row r="5238" spans="1:1" x14ac:dyDescent="0.35">
      <c r="A5238" s="10" t="str">
        <f t="shared" si="173"/>
        <v>0</v>
      </c>
    </row>
    <row r="5239" spans="1:1" x14ac:dyDescent="0.35">
      <c r="A5239" s="10" t="str">
        <f t="shared" si="173"/>
        <v>0</v>
      </c>
    </row>
    <row r="5240" spans="1:1" x14ac:dyDescent="0.35">
      <c r="A5240" s="10" t="str">
        <f t="shared" si="173"/>
        <v>0</v>
      </c>
    </row>
    <row r="5241" spans="1:1" x14ac:dyDescent="0.35">
      <c r="A5241" s="10" t="str">
        <f t="shared" si="173"/>
        <v>0</v>
      </c>
    </row>
    <row r="5242" spans="1:1" x14ac:dyDescent="0.35">
      <c r="A5242" s="10" t="str">
        <f t="shared" si="173"/>
        <v>0</v>
      </c>
    </row>
    <row r="5243" spans="1:1" x14ac:dyDescent="0.35">
      <c r="A5243" s="10" t="str">
        <f t="shared" si="173"/>
        <v>0</v>
      </c>
    </row>
    <row r="5244" spans="1:1" x14ac:dyDescent="0.35">
      <c r="A5244" s="10" t="str">
        <f t="shared" si="173"/>
        <v>0</v>
      </c>
    </row>
    <row r="5245" spans="1:1" x14ac:dyDescent="0.35">
      <c r="A5245" s="10" t="str">
        <f t="shared" si="173"/>
        <v>0</v>
      </c>
    </row>
    <row r="5246" spans="1:1" x14ac:dyDescent="0.35">
      <c r="A5246" s="10" t="str">
        <f t="shared" si="173"/>
        <v>0</v>
      </c>
    </row>
    <row r="5247" spans="1:1" x14ac:dyDescent="0.35">
      <c r="A5247" s="10" t="str">
        <f t="shared" si="173"/>
        <v>0</v>
      </c>
    </row>
    <row r="5248" spans="1:1" x14ac:dyDescent="0.35">
      <c r="A5248" s="10" t="str">
        <f t="shared" si="173"/>
        <v>0</v>
      </c>
    </row>
    <row r="5249" spans="1:1" x14ac:dyDescent="0.35">
      <c r="A5249" s="10" t="str">
        <f t="shared" si="173"/>
        <v>0</v>
      </c>
    </row>
    <row r="5250" spans="1:1" x14ac:dyDescent="0.35">
      <c r="A5250" s="10" t="str">
        <f t="shared" si="173"/>
        <v>0</v>
      </c>
    </row>
    <row r="5251" spans="1:1" x14ac:dyDescent="0.35">
      <c r="A5251" s="10" t="str">
        <f t="shared" si="173"/>
        <v>0</v>
      </c>
    </row>
    <row r="5252" spans="1:1" x14ac:dyDescent="0.35">
      <c r="A5252" s="10" t="str">
        <f t="shared" si="173"/>
        <v>0</v>
      </c>
    </row>
    <row r="5253" spans="1:1" x14ac:dyDescent="0.35">
      <c r="A5253" s="10" t="str">
        <f>$B$4683&amp;$C$5253&amp;D5253</f>
        <v>0</v>
      </c>
    </row>
    <row r="5254" spans="1:1" x14ac:dyDescent="0.35">
      <c r="A5254" s="10" t="str">
        <f t="shared" ref="A5254:A5282" si="174">$B$4683&amp;$C$5253&amp;D5254</f>
        <v>0</v>
      </c>
    </row>
    <row r="5255" spans="1:1" x14ac:dyDescent="0.35">
      <c r="A5255" s="10" t="str">
        <f t="shared" si="174"/>
        <v>0</v>
      </c>
    </row>
    <row r="5256" spans="1:1" x14ac:dyDescent="0.35">
      <c r="A5256" s="10" t="str">
        <f t="shared" si="174"/>
        <v>0</v>
      </c>
    </row>
    <row r="5257" spans="1:1" x14ac:dyDescent="0.35">
      <c r="A5257" s="10" t="str">
        <f t="shared" si="174"/>
        <v>0</v>
      </c>
    </row>
    <row r="5258" spans="1:1" x14ac:dyDescent="0.35">
      <c r="A5258" s="10" t="str">
        <f t="shared" si="174"/>
        <v>0</v>
      </c>
    </row>
    <row r="5259" spans="1:1" x14ac:dyDescent="0.35">
      <c r="A5259" s="10" t="str">
        <f t="shared" si="174"/>
        <v>0</v>
      </c>
    </row>
    <row r="5260" spans="1:1" x14ac:dyDescent="0.35">
      <c r="A5260" s="10" t="str">
        <f t="shared" si="174"/>
        <v>0</v>
      </c>
    </row>
    <row r="5261" spans="1:1" x14ac:dyDescent="0.35">
      <c r="A5261" s="10" t="str">
        <f t="shared" si="174"/>
        <v>0</v>
      </c>
    </row>
    <row r="5262" spans="1:1" x14ac:dyDescent="0.35">
      <c r="A5262" s="10" t="str">
        <f t="shared" si="174"/>
        <v>0</v>
      </c>
    </row>
    <row r="5263" spans="1:1" x14ac:dyDescent="0.35">
      <c r="A5263" s="10" t="str">
        <f t="shared" si="174"/>
        <v>0</v>
      </c>
    </row>
    <row r="5264" spans="1:1" x14ac:dyDescent="0.35">
      <c r="A5264" s="10" t="str">
        <f t="shared" si="174"/>
        <v>0</v>
      </c>
    </row>
    <row r="5265" spans="1:1" x14ac:dyDescent="0.35">
      <c r="A5265" s="10" t="str">
        <f t="shared" si="174"/>
        <v>0</v>
      </c>
    </row>
    <row r="5266" spans="1:1" x14ac:dyDescent="0.35">
      <c r="A5266" s="10" t="str">
        <f t="shared" si="174"/>
        <v>0</v>
      </c>
    </row>
    <row r="5267" spans="1:1" x14ac:dyDescent="0.35">
      <c r="A5267" s="10" t="str">
        <f t="shared" si="174"/>
        <v>0</v>
      </c>
    </row>
    <row r="5268" spans="1:1" x14ac:dyDescent="0.35">
      <c r="A5268" s="10" t="str">
        <f t="shared" si="174"/>
        <v>0</v>
      </c>
    </row>
    <row r="5269" spans="1:1" x14ac:dyDescent="0.35">
      <c r="A5269" s="10" t="str">
        <f t="shared" si="174"/>
        <v>0</v>
      </c>
    </row>
    <row r="5270" spans="1:1" x14ac:dyDescent="0.35">
      <c r="A5270" s="10" t="str">
        <f t="shared" si="174"/>
        <v>0</v>
      </c>
    </row>
    <row r="5271" spans="1:1" x14ac:dyDescent="0.35">
      <c r="A5271" s="10" t="str">
        <f t="shared" si="174"/>
        <v>0</v>
      </c>
    </row>
    <row r="5272" spans="1:1" x14ac:dyDescent="0.35">
      <c r="A5272" s="10" t="str">
        <f t="shared" si="174"/>
        <v>0</v>
      </c>
    </row>
    <row r="5273" spans="1:1" x14ac:dyDescent="0.35">
      <c r="A5273" s="10" t="str">
        <f t="shared" si="174"/>
        <v>0</v>
      </c>
    </row>
    <row r="5274" spans="1:1" x14ac:dyDescent="0.35">
      <c r="A5274" s="10" t="str">
        <f t="shared" si="174"/>
        <v>0</v>
      </c>
    </row>
    <row r="5275" spans="1:1" x14ac:dyDescent="0.35">
      <c r="A5275" s="10" t="str">
        <f t="shared" si="174"/>
        <v>0</v>
      </c>
    </row>
    <row r="5276" spans="1:1" x14ac:dyDescent="0.35">
      <c r="A5276" s="10" t="str">
        <f t="shared" si="174"/>
        <v>0</v>
      </c>
    </row>
    <row r="5277" spans="1:1" x14ac:dyDescent="0.35">
      <c r="A5277" s="10" t="str">
        <f t="shared" si="174"/>
        <v>0</v>
      </c>
    </row>
    <row r="5278" spans="1:1" x14ac:dyDescent="0.35">
      <c r="A5278" s="10" t="str">
        <f t="shared" si="174"/>
        <v>0</v>
      </c>
    </row>
    <row r="5279" spans="1:1" x14ac:dyDescent="0.35">
      <c r="A5279" s="10" t="str">
        <f t="shared" si="174"/>
        <v>0</v>
      </c>
    </row>
    <row r="5280" spans="1:1" x14ac:dyDescent="0.35">
      <c r="A5280" s="10" t="str">
        <f t="shared" si="174"/>
        <v>0</v>
      </c>
    </row>
    <row r="5281" spans="1:1" x14ac:dyDescent="0.35">
      <c r="A5281" s="10" t="str">
        <f t="shared" si="174"/>
        <v>0</v>
      </c>
    </row>
    <row r="5282" spans="1:1" x14ac:dyDescent="0.35">
      <c r="A5282" s="10" t="str">
        <f t="shared" si="174"/>
        <v>0</v>
      </c>
    </row>
    <row r="5283" spans="1:1" x14ac:dyDescent="0.35">
      <c r="A5283" s="10" t="str">
        <f>$B$4683&amp;$C$5283&amp;D5283</f>
        <v>0</v>
      </c>
    </row>
    <row r="5284" spans="1:1" x14ac:dyDescent="0.35">
      <c r="A5284" s="10" t="str">
        <f t="shared" ref="A5284:A5312" si="175">$B$4683&amp;$C$5283&amp;D5284</f>
        <v>0</v>
      </c>
    </row>
    <row r="5285" spans="1:1" x14ac:dyDescent="0.35">
      <c r="A5285" s="10" t="str">
        <f t="shared" si="175"/>
        <v>0</v>
      </c>
    </row>
    <row r="5286" spans="1:1" x14ac:dyDescent="0.35">
      <c r="A5286" s="10" t="str">
        <f t="shared" si="175"/>
        <v>0</v>
      </c>
    </row>
    <row r="5287" spans="1:1" x14ac:dyDescent="0.35">
      <c r="A5287" s="10" t="str">
        <f t="shared" si="175"/>
        <v>0</v>
      </c>
    </row>
    <row r="5288" spans="1:1" x14ac:dyDescent="0.35">
      <c r="A5288" s="10" t="str">
        <f t="shared" si="175"/>
        <v>0</v>
      </c>
    </row>
    <row r="5289" spans="1:1" x14ac:dyDescent="0.35">
      <c r="A5289" s="10" t="str">
        <f t="shared" si="175"/>
        <v>0</v>
      </c>
    </row>
    <row r="5290" spans="1:1" x14ac:dyDescent="0.35">
      <c r="A5290" s="10" t="str">
        <f t="shared" si="175"/>
        <v>0</v>
      </c>
    </row>
    <row r="5291" spans="1:1" x14ac:dyDescent="0.35">
      <c r="A5291" s="10" t="str">
        <f t="shared" si="175"/>
        <v>0</v>
      </c>
    </row>
    <row r="5292" spans="1:1" x14ac:dyDescent="0.35">
      <c r="A5292" s="10" t="str">
        <f t="shared" si="175"/>
        <v>0</v>
      </c>
    </row>
    <row r="5293" spans="1:1" x14ac:dyDescent="0.35">
      <c r="A5293" s="10" t="str">
        <f t="shared" si="175"/>
        <v>0</v>
      </c>
    </row>
    <row r="5294" spans="1:1" x14ac:dyDescent="0.35">
      <c r="A5294" s="10" t="str">
        <f t="shared" si="175"/>
        <v>0</v>
      </c>
    </row>
    <row r="5295" spans="1:1" x14ac:dyDescent="0.35">
      <c r="A5295" s="10" t="str">
        <f t="shared" si="175"/>
        <v>0</v>
      </c>
    </row>
    <row r="5296" spans="1:1" x14ac:dyDescent="0.35">
      <c r="A5296" s="10" t="str">
        <f t="shared" si="175"/>
        <v>0</v>
      </c>
    </row>
    <row r="5297" spans="1:1" x14ac:dyDescent="0.35">
      <c r="A5297" s="10" t="str">
        <f t="shared" si="175"/>
        <v>0</v>
      </c>
    </row>
    <row r="5298" spans="1:1" x14ac:dyDescent="0.35">
      <c r="A5298" s="10" t="str">
        <f t="shared" si="175"/>
        <v>0</v>
      </c>
    </row>
    <row r="5299" spans="1:1" x14ac:dyDescent="0.35">
      <c r="A5299" s="10" t="str">
        <f t="shared" si="175"/>
        <v>0</v>
      </c>
    </row>
    <row r="5300" spans="1:1" x14ac:dyDescent="0.35">
      <c r="A5300" s="10" t="str">
        <f t="shared" si="175"/>
        <v>0</v>
      </c>
    </row>
    <row r="5301" spans="1:1" x14ac:dyDescent="0.35">
      <c r="A5301" s="10" t="str">
        <f t="shared" si="175"/>
        <v>0</v>
      </c>
    </row>
    <row r="5302" spans="1:1" x14ac:dyDescent="0.35">
      <c r="A5302" s="10" t="str">
        <f t="shared" si="175"/>
        <v>0</v>
      </c>
    </row>
    <row r="5303" spans="1:1" x14ac:dyDescent="0.35">
      <c r="A5303" s="10" t="str">
        <f t="shared" si="175"/>
        <v>0</v>
      </c>
    </row>
    <row r="5304" spans="1:1" x14ac:dyDescent="0.35">
      <c r="A5304" s="10" t="str">
        <f t="shared" si="175"/>
        <v>0</v>
      </c>
    </row>
    <row r="5305" spans="1:1" x14ac:dyDescent="0.35">
      <c r="A5305" s="10" t="str">
        <f t="shared" si="175"/>
        <v>0</v>
      </c>
    </row>
    <row r="5306" spans="1:1" x14ac:dyDescent="0.35">
      <c r="A5306" s="10" t="str">
        <f t="shared" si="175"/>
        <v>0</v>
      </c>
    </row>
    <row r="5307" spans="1:1" x14ac:dyDescent="0.35">
      <c r="A5307" s="10" t="str">
        <f t="shared" si="175"/>
        <v>0</v>
      </c>
    </row>
    <row r="5308" spans="1:1" x14ac:dyDescent="0.35">
      <c r="A5308" s="10" t="str">
        <f t="shared" si="175"/>
        <v>0</v>
      </c>
    </row>
    <row r="5309" spans="1:1" x14ac:dyDescent="0.35">
      <c r="A5309" s="10" t="str">
        <f t="shared" si="175"/>
        <v>0</v>
      </c>
    </row>
    <row r="5310" spans="1:1" x14ac:dyDescent="0.35">
      <c r="A5310" s="10" t="str">
        <f t="shared" si="175"/>
        <v>0</v>
      </c>
    </row>
    <row r="5311" spans="1:1" x14ac:dyDescent="0.35">
      <c r="A5311" s="10" t="str">
        <f t="shared" si="175"/>
        <v>0</v>
      </c>
    </row>
    <row r="5312" spans="1:1" x14ac:dyDescent="0.35">
      <c r="A5312" s="10" t="str">
        <f t="shared" si="175"/>
        <v>0</v>
      </c>
    </row>
    <row r="5313" spans="1:1" x14ac:dyDescent="0.35">
      <c r="A5313" s="10" t="str">
        <f>$B$4683&amp;$C$5313&amp;D5313</f>
        <v>0</v>
      </c>
    </row>
    <row r="5314" spans="1:1" x14ac:dyDescent="0.35">
      <c r="A5314" s="10" t="str">
        <f t="shared" ref="A5314:A5342" si="176">$B$4683&amp;$C$5313&amp;D5314</f>
        <v>0</v>
      </c>
    </row>
    <row r="5315" spans="1:1" x14ac:dyDescent="0.35">
      <c r="A5315" s="10" t="str">
        <f t="shared" si="176"/>
        <v>0</v>
      </c>
    </row>
    <row r="5316" spans="1:1" x14ac:dyDescent="0.35">
      <c r="A5316" s="10" t="str">
        <f t="shared" si="176"/>
        <v>0</v>
      </c>
    </row>
    <row r="5317" spans="1:1" x14ac:dyDescent="0.35">
      <c r="A5317" s="10" t="str">
        <f t="shared" si="176"/>
        <v>0</v>
      </c>
    </row>
    <row r="5318" spans="1:1" x14ac:dyDescent="0.35">
      <c r="A5318" s="10" t="str">
        <f t="shared" si="176"/>
        <v>0</v>
      </c>
    </row>
    <row r="5319" spans="1:1" x14ac:dyDescent="0.35">
      <c r="A5319" s="10" t="str">
        <f t="shared" si="176"/>
        <v>0</v>
      </c>
    </row>
    <row r="5320" spans="1:1" x14ac:dyDescent="0.35">
      <c r="A5320" s="10" t="str">
        <f t="shared" si="176"/>
        <v>0</v>
      </c>
    </row>
    <row r="5321" spans="1:1" x14ac:dyDescent="0.35">
      <c r="A5321" s="10" t="str">
        <f t="shared" si="176"/>
        <v>0</v>
      </c>
    </row>
    <row r="5322" spans="1:1" x14ac:dyDescent="0.35">
      <c r="A5322" s="10" t="str">
        <f t="shared" si="176"/>
        <v>0</v>
      </c>
    </row>
    <row r="5323" spans="1:1" x14ac:dyDescent="0.35">
      <c r="A5323" s="10" t="str">
        <f t="shared" si="176"/>
        <v>0</v>
      </c>
    </row>
    <row r="5324" spans="1:1" x14ac:dyDescent="0.35">
      <c r="A5324" s="10" t="str">
        <f t="shared" si="176"/>
        <v>0</v>
      </c>
    </row>
    <row r="5325" spans="1:1" x14ac:dyDescent="0.35">
      <c r="A5325" s="10" t="str">
        <f t="shared" si="176"/>
        <v>0</v>
      </c>
    </row>
    <row r="5326" spans="1:1" x14ac:dyDescent="0.35">
      <c r="A5326" s="10" t="str">
        <f t="shared" si="176"/>
        <v>0</v>
      </c>
    </row>
    <row r="5327" spans="1:1" x14ac:dyDescent="0.35">
      <c r="A5327" s="10" t="str">
        <f t="shared" si="176"/>
        <v>0</v>
      </c>
    </row>
    <row r="5328" spans="1:1" x14ac:dyDescent="0.35">
      <c r="A5328" s="10" t="str">
        <f t="shared" si="176"/>
        <v>0</v>
      </c>
    </row>
    <row r="5329" spans="1:1" x14ac:dyDescent="0.35">
      <c r="A5329" s="10" t="str">
        <f t="shared" si="176"/>
        <v>0</v>
      </c>
    </row>
    <row r="5330" spans="1:1" x14ac:dyDescent="0.35">
      <c r="A5330" s="10" t="str">
        <f t="shared" si="176"/>
        <v>0</v>
      </c>
    </row>
    <row r="5331" spans="1:1" x14ac:dyDescent="0.35">
      <c r="A5331" s="10" t="str">
        <f t="shared" si="176"/>
        <v>0</v>
      </c>
    </row>
    <row r="5332" spans="1:1" x14ac:dyDescent="0.35">
      <c r="A5332" s="10" t="str">
        <f t="shared" si="176"/>
        <v>0</v>
      </c>
    </row>
    <row r="5333" spans="1:1" x14ac:dyDescent="0.35">
      <c r="A5333" s="10" t="str">
        <f t="shared" si="176"/>
        <v>0</v>
      </c>
    </row>
    <row r="5334" spans="1:1" x14ac:dyDescent="0.35">
      <c r="A5334" s="10" t="str">
        <f t="shared" si="176"/>
        <v>0</v>
      </c>
    </row>
    <row r="5335" spans="1:1" x14ac:dyDescent="0.35">
      <c r="A5335" s="10" t="str">
        <f t="shared" si="176"/>
        <v>0</v>
      </c>
    </row>
    <row r="5336" spans="1:1" x14ac:dyDescent="0.35">
      <c r="A5336" s="10" t="str">
        <f t="shared" si="176"/>
        <v>0</v>
      </c>
    </row>
    <row r="5337" spans="1:1" x14ac:dyDescent="0.35">
      <c r="A5337" s="10" t="str">
        <f t="shared" si="176"/>
        <v>0</v>
      </c>
    </row>
    <row r="5338" spans="1:1" x14ac:dyDescent="0.35">
      <c r="A5338" s="10" t="str">
        <f t="shared" si="176"/>
        <v>0</v>
      </c>
    </row>
    <row r="5339" spans="1:1" x14ac:dyDescent="0.35">
      <c r="A5339" s="10" t="str">
        <f t="shared" si="176"/>
        <v>0</v>
      </c>
    </row>
    <row r="5340" spans="1:1" x14ac:dyDescent="0.35">
      <c r="A5340" s="10" t="str">
        <f t="shared" si="176"/>
        <v>0</v>
      </c>
    </row>
    <row r="5341" spans="1:1" x14ac:dyDescent="0.35">
      <c r="A5341" s="10" t="str">
        <f t="shared" si="176"/>
        <v>0</v>
      </c>
    </row>
    <row r="5342" spans="1:1" x14ac:dyDescent="0.35">
      <c r="A5342" s="10" t="str">
        <f t="shared" si="176"/>
        <v>0</v>
      </c>
    </row>
    <row r="5343" spans="1:1" x14ac:dyDescent="0.35">
      <c r="A5343" s="10" t="str">
        <f>$B$4683&amp;$C$5343&amp;D5343</f>
        <v>0</v>
      </c>
    </row>
    <row r="5344" spans="1:1" x14ac:dyDescent="0.35">
      <c r="A5344" s="10" t="str">
        <f t="shared" ref="A5344:A5372" si="177">$B$4683&amp;$C$5343&amp;D5344</f>
        <v>0</v>
      </c>
    </row>
    <row r="5345" spans="1:1" x14ac:dyDescent="0.35">
      <c r="A5345" s="10" t="str">
        <f t="shared" si="177"/>
        <v>0</v>
      </c>
    </row>
    <row r="5346" spans="1:1" x14ac:dyDescent="0.35">
      <c r="A5346" s="10" t="str">
        <f t="shared" si="177"/>
        <v>0</v>
      </c>
    </row>
    <row r="5347" spans="1:1" x14ac:dyDescent="0.35">
      <c r="A5347" s="10" t="str">
        <f t="shared" si="177"/>
        <v>0</v>
      </c>
    </row>
    <row r="5348" spans="1:1" x14ac:dyDescent="0.35">
      <c r="A5348" s="10" t="str">
        <f t="shared" si="177"/>
        <v>0</v>
      </c>
    </row>
    <row r="5349" spans="1:1" x14ac:dyDescent="0.35">
      <c r="A5349" s="10" t="str">
        <f t="shared" si="177"/>
        <v>0</v>
      </c>
    </row>
    <row r="5350" spans="1:1" x14ac:dyDescent="0.35">
      <c r="A5350" s="10" t="str">
        <f t="shared" si="177"/>
        <v>0</v>
      </c>
    </row>
    <row r="5351" spans="1:1" x14ac:dyDescent="0.35">
      <c r="A5351" s="10" t="str">
        <f t="shared" si="177"/>
        <v>0</v>
      </c>
    </row>
    <row r="5352" spans="1:1" x14ac:dyDescent="0.35">
      <c r="A5352" s="10" t="str">
        <f t="shared" si="177"/>
        <v>0</v>
      </c>
    </row>
    <row r="5353" spans="1:1" x14ac:dyDescent="0.35">
      <c r="A5353" s="10" t="str">
        <f t="shared" si="177"/>
        <v>0</v>
      </c>
    </row>
    <row r="5354" spans="1:1" x14ac:dyDescent="0.35">
      <c r="A5354" s="10" t="str">
        <f t="shared" si="177"/>
        <v>0</v>
      </c>
    </row>
    <row r="5355" spans="1:1" x14ac:dyDescent="0.35">
      <c r="A5355" s="10" t="str">
        <f t="shared" si="177"/>
        <v>0</v>
      </c>
    </row>
    <row r="5356" spans="1:1" x14ac:dyDescent="0.35">
      <c r="A5356" s="10" t="str">
        <f t="shared" si="177"/>
        <v>0</v>
      </c>
    </row>
    <row r="5357" spans="1:1" x14ac:dyDescent="0.35">
      <c r="A5357" s="10" t="str">
        <f t="shared" si="177"/>
        <v>0</v>
      </c>
    </row>
    <row r="5358" spans="1:1" x14ac:dyDescent="0.35">
      <c r="A5358" s="10" t="str">
        <f t="shared" si="177"/>
        <v>0</v>
      </c>
    </row>
    <row r="5359" spans="1:1" x14ac:dyDescent="0.35">
      <c r="A5359" s="10" t="str">
        <f t="shared" si="177"/>
        <v>0</v>
      </c>
    </row>
    <row r="5360" spans="1:1" x14ac:dyDescent="0.35">
      <c r="A5360" s="10" t="str">
        <f t="shared" si="177"/>
        <v>0</v>
      </c>
    </row>
    <row r="5361" spans="1:1" x14ac:dyDescent="0.35">
      <c r="A5361" s="10" t="str">
        <f t="shared" si="177"/>
        <v>0</v>
      </c>
    </row>
    <row r="5362" spans="1:1" x14ac:dyDescent="0.35">
      <c r="A5362" s="10" t="str">
        <f t="shared" si="177"/>
        <v>0</v>
      </c>
    </row>
    <row r="5363" spans="1:1" x14ac:dyDescent="0.35">
      <c r="A5363" s="10" t="str">
        <f t="shared" si="177"/>
        <v>0</v>
      </c>
    </row>
    <row r="5364" spans="1:1" x14ac:dyDescent="0.35">
      <c r="A5364" s="10" t="str">
        <f t="shared" si="177"/>
        <v>0</v>
      </c>
    </row>
    <row r="5365" spans="1:1" x14ac:dyDescent="0.35">
      <c r="A5365" s="10" t="str">
        <f t="shared" si="177"/>
        <v>0</v>
      </c>
    </row>
    <row r="5366" spans="1:1" x14ac:dyDescent="0.35">
      <c r="A5366" s="10" t="str">
        <f t="shared" si="177"/>
        <v>0</v>
      </c>
    </row>
    <row r="5367" spans="1:1" x14ac:dyDescent="0.35">
      <c r="A5367" s="10" t="str">
        <f t="shared" si="177"/>
        <v>0</v>
      </c>
    </row>
    <row r="5368" spans="1:1" x14ac:dyDescent="0.35">
      <c r="A5368" s="10" t="str">
        <f t="shared" si="177"/>
        <v>0</v>
      </c>
    </row>
    <row r="5369" spans="1:1" x14ac:dyDescent="0.35">
      <c r="A5369" s="10" t="str">
        <f t="shared" si="177"/>
        <v>0</v>
      </c>
    </row>
    <row r="5370" spans="1:1" x14ac:dyDescent="0.35">
      <c r="A5370" s="10" t="str">
        <f t="shared" si="177"/>
        <v>0</v>
      </c>
    </row>
    <row r="5371" spans="1:1" x14ac:dyDescent="0.35">
      <c r="A5371" s="10" t="str">
        <f t="shared" si="177"/>
        <v>0</v>
      </c>
    </row>
    <row r="5372" spans="1:1" x14ac:dyDescent="0.35">
      <c r="A5372" s="10" t="str">
        <f t="shared" si="177"/>
        <v>0</v>
      </c>
    </row>
    <row r="5373" spans="1:1" x14ac:dyDescent="0.35">
      <c r="A5373" s="10" t="str">
        <f>$B$4683&amp;$C$5373&amp;D5373</f>
        <v>0</v>
      </c>
    </row>
    <row r="5374" spans="1:1" x14ac:dyDescent="0.35">
      <c r="A5374" s="10" t="str">
        <f t="shared" ref="A5374:A5402" si="178">$B$4683&amp;$C$5373&amp;D5374</f>
        <v>0</v>
      </c>
    </row>
    <row r="5375" spans="1:1" x14ac:dyDescent="0.35">
      <c r="A5375" s="10" t="str">
        <f t="shared" si="178"/>
        <v>0</v>
      </c>
    </row>
    <row r="5376" spans="1:1" x14ac:dyDescent="0.35">
      <c r="A5376" s="10" t="str">
        <f t="shared" si="178"/>
        <v>0</v>
      </c>
    </row>
    <row r="5377" spans="1:1" x14ac:dyDescent="0.35">
      <c r="A5377" s="10" t="str">
        <f t="shared" si="178"/>
        <v>0</v>
      </c>
    </row>
    <row r="5378" spans="1:1" x14ac:dyDescent="0.35">
      <c r="A5378" s="10" t="str">
        <f t="shared" si="178"/>
        <v>0</v>
      </c>
    </row>
    <row r="5379" spans="1:1" x14ac:dyDescent="0.35">
      <c r="A5379" s="10" t="str">
        <f t="shared" si="178"/>
        <v>0</v>
      </c>
    </row>
    <row r="5380" spans="1:1" x14ac:dyDescent="0.35">
      <c r="A5380" s="10" t="str">
        <f t="shared" si="178"/>
        <v>0</v>
      </c>
    </row>
    <row r="5381" spans="1:1" x14ac:dyDescent="0.35">
      <c r="A5381" s="10" t="str">
        <f t="shared" si="178"/>
        <v>0</v>
      </c>
    </row>
    <row r="5382" spans="1:1" x14ac:dyDescent="0.35">
      <c r="A5382" s="10" t="str">
        <f t="shared" si="178"/>
        <v>0</v>
      </c>
    </row>
    <row r="5383" spans="1:1" x14ac:dyDescent="0.35">
      <c r="A5383" s="10" t="str">
        <f t="shared" si="178"/>
        <v>0</v>
      </c>
    </row>
    <row r="5384" spans="1:1" x14ac:dyDescent="0.35">
      <c r="A5384" s="10" t="str">
        <f t="shared" si="178"/>
        <v>0</v>
      </c>
    </row>
    <row r="5385" spans="1:1" x14ac:dyDescent="0.35">
      <c r="A5385" s="10" t="str">
        <f t="shared" si="178"/>
        <v>0</v>
      </c>
    </row>
    <row r="5386" spans="1:1" x14ac:dyDescent="0.35">
      <c r="A5386" s="10" t="str">
        <f t="shared" si="178"/>
        <v>0</v>
      </c>
    </row>
    <row r="5387" spans="1:1" x14ac:dyDescent="0.35">
      <c r="A5387" s="10" t="str">
        <f t="shared" si="178"/>
        <v>0</v>
      </c>
    </row>
    <row r="5388" spans="1:1" x14ac:dyDescent="0.35">
      <c r="A5388" s="10" t="str">
        <f t="shared" si="178"/>
        <v>0</v>
      </c>
    </row>
    <row r="5389" spans="1:1" x14ac:dyDescent="0.35">
      <c r="A5389" s="10" t="str">
        <f t="shared" si="178"/>
        <v>0</v>
      </c>
    </row>
    <row r="5390" spans="1:1" x14ac:dyDescent="0.35">
      <c r="A5390" s="10" t="str">
        <f t="shared" si="178"/>
        <v>0</v>
      </c>
    </row>
    <row r="5391" spans="1:1" x14ac:dyDescent="0.35">
      <c r="A5391" s="10" t="str">
        <f t="shared" si="178"/>
        <v>0</v>
      </c>
    </row>
    <row r="5392" spans="1:1" x14ac:dyDescent="0.35">
      <c r="A5392" s="10" t="str">
        <f t="shared" si="178"/>
        <v>0</v>
      </c>
    </row>
    <row r="5393" spans="1:1" x14ac:dyDescent="0.35">
      <c r="A5393" s="10" t="str">
        <f t="shared" si="178"/>
        <v>0</v>
      </c>
    </row>
    <row r="5394" spans="1:1" x14ac:dyDescent="0.35">
      <c r="A5394" s="10" t="str">
        <f t="shared" si="178"/>
        <v>0</v>
      </c>
    </row>
    <row r="5395" spans="1:1" x14ac:dyDescent="0.35">
      <c r="A5395" s="10" t="str">
        <f t="shared" si="178"/>
        <v>0</v>
      </c>
    </row>
    <row r="5396" spans="1:1" x14ac:dyDescent="0.35">
      <c r="A5396" s="10" t="str">
        <f t="shared" si="178"/>
        <v>0</v>
      </c>
    </row>
    <row r="5397" spans="1:1" x14ac:dyDescent="0.35">
      <c r="A5397" s="10" t="str">
        <f t="shared" si="178"/>
        <v>0</v>
      </c>
    </row>
    <row r="5398" spans="1:1" x14ac:dyDescent="0.35">
      <c r="A5398" s="10" t="str">
        <f t="shared" si="178"/>
        <v>0</v>
      </c>
    </row>
    <row r="5399" spans="1:1" x14ac:dyDescent="0.35">
      <c r="A5399" s="10" t="str">
        <f t="shared" si="178"/>
        <v>0</v>
      </c>
    </row>
    <row r="5400" spans="1:1" x14ac:dyDescent="0.35">
      <c r="A5400" s="10" t="str">
        <f t="shared" si="178"/>
        <v>0</v>
      </c>
    </row>
    <row r="5401" spans="1:1" x14ac:dyDescent="0.35">
      <c r="A5401" s="10" t="str">
        <f t="shared" si="178"/>
        <v>0</v>
      </c>
    </row>
    <row r="5402" spans="1:1" x14ac:dyDescent="0.35">
      <c r="A5402" s="10" t="str">
        <f t="shared" si="178"/>
        <v>0</v>
      </c>
    </row>
    <row r="5403" spans="1:1" x14ac:dyDescent="0.35">
      <c r="A5403" s="10" t="str">
        <f>$B$4683&amp;$C$5403&amp;D5403</f>
        <v>0</v>
      </c>
    </row>
    <row r="5404" spans="1:1" x14ac:dyDescent="0.35">
      <c r="A5404" s="10" t="str">
        <f t="shared" ref="A5404:A5432" si="179">$B$4683&amp;$C$5403&amp;D5404</f>
        <v>0</v>
      </c>
    </row>
    <row r="5405" spans="1:1" x14ac:dyDescent="0.35">
      <c r="A5405" s="10" t="str">
        <f t="shared" si="179"/>
        <v>0</v>
      </c>
    </row>
    <row r="5406" spans="1:1" x14ac:dyDescent="0.35">
      <c r="A5406" s="10" t="str">
        <f t="shared" si="179"/>
        <v>0</v>
      </c>
    </row>
    <row r="5407" spans="1:1" x14ac:dyDescent="0.35">
      <c r="A5407" s="10" t="str">
        <f t="shared" si="179"/>
        <v>0</v>
      </c>
    </row>
    <row r="5408" spans="1:1" x14ac:dyDescent="0.35">
      <c r="A5408" s="10" t="str">
        <f t="shared" si="179"/>
        <v>0</v>
      </c>
    </row>
    <row r="5409" spans="1:1" x14ac:dyDescent="0.35">
      <c r="A5409" s="10" t="str">
        <f t="shared" si="179"/>
        <v>0</v>
      </c>
    </row>
    <row r="5410" spans="1:1" x14ac:dyDescent="0.35">
      <c r="A5410" s="10" t="str">
        <f t="shared" si="179"/>
        <v>0</v>
      </c>
    </row>
    <row r="5411" spans="1:1" x14ac:dyDescent="0.35">
      <c r="A5411" s="10" t="str">
        <f t="shared" si="179"/>
        <v>0</v>
      </c>
    </row>
    <row r="5412" spans="1:1" x14ac:dyDescent="0.35">
      <c r="A5412" s="10" t="str">
        <f t="shared" si="179"/>
        <v>0</v>
      </c>
    </row>
    <row r="5413" spans="1:1" x14ac:dyDescent="0.35">
      <c r="A5413" s="10" t="str">
        <f t="shared" si="179"/>
        <v>0</v>
      </c>
    </row>
    <row r="5414" spans="1:1" x14ac:dyDescent="0.35">
      <c r="A5414" s="10" t="str">
        <f t="shared" si="179"/>
        <v>0</v>
      </c>
    </row>
    <row r="5415" spans="1:1" x14ac:dyDescent="0.35">
      <c r="A5415" s="10" t="str">
        <f t="shared" si="179"/>
        <v>0</v>
      </c>
    </row>
    <row r="5416" spans="1:1" x14ac:dyDescent="0.35">
      <c r="A5416" s="10" t="str">
        <f t="shared" si="179"/>
        <v>0</v>
      </c>
    </row>
    <row r="5417" spans="1:1" x14ac:dyDescent="0.35">
      <c r="A5417" s="10" t="str">
        <f t="shared" si="179"/>
        <v>0</v>
      </c>
    </row>
    <row r="5418" spans="1:1" x14ac:dyDescent="0.35">
      <c r="A5418" s="10" t="str">
        <f t="shared" si="179"/>
        <v>0</v>
      </c>
    </row>
    <row r="5419" spans="1:1" x14ac:dyDescent="0.35">
      <c r="A5419" s="10" t="str">
        <f t="shared" si="179"/>
        <v>0</v>
      </c>
    </row>
    <row r="5420" spans="1:1" x14ac:dyDescent="0.35">
      <c r="A5420" s="10" t="str">
        <f t="shared" si="179"/>
        <v>0</v>
      </c>
    </row>
    <row r="5421" spans="1:1" x14ac:dyDescent="0.35">
      <c r="A5421" s="10" t="str">
        <f t="shared" si="179"/>
        <v>0</v>
      </c>
    </row>
    <row r="5422" spans="1:1" x14ac:dyDescent="0.35">
      <c r="A5422" s="10" t="str">
        <f t="shared" si="179"/>
        <v>0</v>
      </c>
    </row>
    <row r="5423" spans="1:1" x14ac:dyDescent="0.35">
      <c r="A5423" s="10" t="str">
        <f t="shared" si="179"/>
        <v>0</v>
      </c>
    </row>
    <row r="5424" spans="1:1" x14ac:dyDescent="0.35">
      <c r="A5424" s="10" t="str">
        <f t="shared" si="179"/>
        <v>0</v>
      </c>
    </row>
    <row r="5425" spans="1:1" x14ac:dyDescent="0.35">
      <c r="A5425" s="10" t="str">
        <f t="shared" si="179"/>
        <v>0</v>
      </c>
    </row>
    <row r="5426" spans="1:1" x14ac:dyDescent="0.35">
      <c r="A5426" s="10" t="str">
        <f t="shared" si="179"/>
        <v>0</v>
      </c>
    </row>
    <row r="5427" spans="1:1" x14ac:dyDescent="0.35">
      <c r="A5427" s="10" t="str">
        <f t="shared" si="179"/>
        <v>0</v>
      </c>
    </row>
    <row r="5428" spans="1:1" x14ac:dyDescent="0.35">
      <c r="A5428" s="10" t="str">
        <f t="shared" si="179"/>
        <v>0</v>
      </c>
    </row>
    <row r="5429" spans="1:1" x14ac:dyDescent="0.35">
      <c r="A5429" s="10" t="str">
        <f t="shared" si="179"/>
        <v>0</v>
      </c>
    </row>
    <row r="5430" spans="1:1" x14ac:dyDescent="0.35">
      <c r="A5430" s="10" t="str">
        <f t="shared" si="179"/>
        <v>0</v>
      </c>
    </row>
    <row r="5431" spans="1:1" x14ac:dyDescent="0.35">
      <c r="A5431" s="10" t="str">
        <f t="shared" si="179"/>
        <v>0</v>
      </c>
    </row>
    <row r="5432" spans="1:1" x14ac:dyDescent="0.35">
      <c r="A5432" s="10" t="str">
        <f t="shared" si="179"/>
        <v>0</v>
      </c>
    </row>
    <row r="5433" spans="1:1" x14ac:dyDescent="0.35">
      <c r="A5433" s="10" t="str">
        <f>$B$4683&amp;$C$5433&amp;D5433</f>
        <v>0</v>
      </c>
    </row>
    <row r="5434" spans="1:1" x14ac:dyDescent="0.35">
      <c r="A5434" s="10" t="str">
        <f t="shared" ref="A5434:A5462" si="180">$B$4683&amp;$C$5433&amp;D5434</f>
        <v>0</v>
      </c>
    </row>
    <row r="5435" spans="1:1" x14ac:dyDescent="0.35">
      <c r="A5435" s="10" t="str">
        <f t="shared" si="180"/>
        <v>0</v>
      </c>
    </row>
    <row r="5436" spans="1:1" x14ac:dyDescent="0.35">
      <c r="A5436" s="10" t="str">
        <f t="shared" si="180"/>
        <v>0</v>
      </c>
    </row>
    <row r="5437" spans="1:1" x14ac:dyDescent="0.35">
      <c r="A5437" s="10" t="str">
        <f t="shared" si="180"/>
        <v>0</v>
      </c>
    </row>
    <row r="5438" spans="1:1" x14ac:dyDescent="0.35">
      <c r="A5438" s="10" t="str">
        <f t="shared" si="180"/>
        <v>0</v>
      </c>
    </row>
    <row r="5439" spans="1:1" x14ac:dyDescent="0.35">
      <c r="A5439" s="10" t="str">
        <f t="shared" si="180"/>
        <v>0</v>
      </c>
    </row>
    <row r="5440" spans="1:1" x14ac:dyDescent="0.35">
      <c r="A5440" s="10" t="str">
        <f t="shared" si="180"/>
        <v>0</v>
      </c>
    </row>
    <row r="5441" spans="1:1" x14ac:dyDescent="0.35">
      <c r="A5441" s="10" t="str">
        <f t="shared" si="180"/>
        <v>0</v>
      </c>
    </row>
    <row r="5442" spans="1:1" x14ac:dyDescent="0.35">
      <c r="A5442" s="10" t="str">
        <f t="shared" si="180"/>
        <v>0</v>
      </c>
    </row>
    <row r="5443" spans="1:1" x14ac:dyDescent="0.35">
      <c r="A5443" s="10" t="str">
        <f t="shared" si="180"/>
        <v>0</v>
      </c>
    </row>
    <row r="5444" spans="1:1" x14ac:dyDescent="0.35">
      <c r="A5444" s="10" t="str">
        <f t="shared" si="180"/>
        <v>0</v>
      </c>
    </row>
    <row r="5445" spans="1:1" x14ac:dyDescent="0.35">
      <c r="A5445" s="10" t="str">
        <f t="shared" si="180"/>
        <v>0</v>
      </c>
    </row>
    <row r="5446" spans="1:1" x14ac:dyDescent="0.35">
      <c r="A5446" s="10" t="str">
        <f t="shared" si="180"/>
        <v>0</v>
      </c>
    </row>
    <row r="5447" spans="1:1" x14ac:dyDescent="0.35">
      <c r="A5447" s="10" t="str">
        <f t="shared" si="180"/>
        <v>0</v>
      </c>
    </row>
    <row r="5448" spans="1:1" x14ac:dyDescent="0.35">
      <c r="A5448" s="10" t="str">
        <f t="shared" si="180"/>
        <v>0</v>
      </c>
    </row>
    <row r="5449" spans="1:1" x14ac:dyDescent="0.35">
      <c r="A5449" s="10" t="str">
        <f t="shared" si="180"/>
        <v>0</v>
      </c>
    </row>
    <row r="5450" spans="1:1" x14ac:dyDescent="0.35">
      <c r="A5450" s="10" t="str">
        <f t="shared" si="180"/>
        <v>0</v>
      </c>
    </row>
    <row r="5451" spans="1:1" x14ac:dyDescent="0.35">
      <c r="A5451" s="10" t="str">
        <f t="shared" si="180"/>
        <v>0</v>
      </c>
    </row>
    <row r="5452" spans="1:1" x14ac:dyDescent="0.35">
      <c r="A5452" s="10" t="str">
        <f t="shared" si="180"/>
        <v>0</v>
      </c>
    </row>
    <row r="5453" spans="1:1" x14ac:dyDescent="0.35">
      <c r="A5453" s="10" t="str">
        <f t="shared" si="180"/>
        <v>0</v>
      </c>
    </row>
    <row r="5454" spans="1:1" x14ac:dyDescent="0.35">
      <c r="A5454" s="10" t="str">
        <f t="shared" si="180"/>
        <v>0</v>
      </c>
    </row>
    <row r="5455" spans="1:1" x14ac:dyDescent="0.35">
      <c r="A5455" s="10" t="str">
        <f t="shared" si="180"/>
        <v>0</v>
      </c>
    </row>
    <row r="5456" spans="1:1" x14ac:dyDescent="0.35">
      <c r="A5456" s="10" t="str">
        <f t="shared" si="180"/>
        <v>0</v>
      </c>
    </row>
    <row r="5457" spans="1:1" x14ac:dyDescent="0.35">
      <c r="A5457" s="10" t="str">
        <f t="shared" si="180"/>
        <v>0</v>
      </c>
    </row>
    <row r="5458" spans="1:1" x14ac:dyDescent="0.35">
      <c r="A5458" s="10" t="str">
        <f t="shared" si="180"/>
        <v>0</v>
      </c>
    </row>
    <row r="5459" spans="1:1" x14ac:dyDescent="0.35">
      <c r="A5459" s="10" t="str">
        <f t="shared" si="180"/>
        <v>0</v>
      </c>
    </row>
    <row r="5460" spans="1:1" x14ac:dyDescent="0.35">
      <c r="A5460" s="10" t="str">
        <f t="shared" si="180"/>
        <v>0</v>
      </c>
    </row>
    <row r="5461" spans="1:1" x14ac:dyDescent="0.35">
      <c r="A5461" s="10" t="str">
        <f t="shared" si="180"/>
        <v>0</v>
      </c>
    </row>
    <row r="5462" spans="1:1" x14ac:dyDescent="0.35">
      <c r="A5462" s="10" t="str">
        <f t="shared" si="180"/>
        <v>0</v>
      </c>
    </row>
    <row r="5463" spans="1:1" x14ac:dyDescent="0.35">
      <c r="A5463" s="10" t="str">
        <f>$B$4683&amp;$C$5463&amp;D5463</f>
        <v>0</v>
      </c>
    </row>
    <row r="5464" spans="1:1" x14ac:dyDescent="0.35">
      <c r="A5464" s="10" t="str">
        <f t="shared" ref="A5464:A5492" si="181">$B$4683&amp;$C$5463&amp;D5464</f>
        <v>0</v>
      </c>
    </row>
    <row r="5465" spans="1:1" x14ac:dyDescent="0.35">
      <c r="A5465" s="10" t="str">
        <f t="shared" si="181"/>
        <v>0</v>
      </c>
    </row>
    <row r="5466" spans="1:1" x14ac:dyDescent="0.35">
      <c r="A5466" s="10" t="str">
        <f t="shared" si="181"/>
        <v>0</v>
      </c>
    </row>
    <row r="5467" spans="1:1" x14ac:dyDescent="0.35">
      <c r="A5467" s="10" t="str">
        <f t="shared" si="181"/>
        <v>0</v>
      </c>
    </row>
    <row r="5468" spans="1:1" x14ac:dyDescent="0.35">
      <c r="A5468" s="10" t="str">
        <f t="shared" si="181"/>
        <v>0</v>
      </c>
    </row>
    <row r="5469" spans="1:1" x14ac:dyDescent="0.35">
      <c r="A5469" s="10" t="str">
        <f t="shared" si="181"/>
        <v>0</v>
      </c>
    </row>
    <row r="5470" spans="1:1" x14ac:dyDescent="0.35">
      <c r="A5470" s="10" t="str">
        <f t="shared" si="181"/>
        <v>0</v>
      </c>
    </row>
    <row r="5471" spans="1:1" x14ac:dyDescent="0.35">
      <c r="A5471" s="10" t="str">
        <f t="shared" si="181"/>
        <v>0</v>
      </c>
    </row>
    <row r="5472" spans="1:1" x14ac:dyDescent="0.35">
      <c r="A5472" s="10" t="str">
        <f t="shared" si="181"/>
        <v>0</v>
      </c>
    </row>
    <row r="5473" spans="1:1" x14ac:dyDescent="0.35">
      <c r="A5473" s="10" t="str">
        <f t="shared" si="181"/>
        <v>0</v>
      </c>
    </row>
    <row r="5474" spans="1:1" x14ac:dyDescent="0.35">
      <c r="A5474" s="10" t="str">
        <f t="shared" si="181"/>
        <v>0</v>
      </c>
    </row>
    <row r="5475" spans="1:1" x14ac:dyDescent="0.35">
      <c r="A5475" s="10" t="str">
        <f t="shared" si="181"/>
        <v>0</v>
      </c>
    </row>
    <row r="5476" spans="1:1" x14ac:dyDescent="0.35">
      <c r="A5476" s="10" t="str">
        <f t="shared" si="181"/>
        <v>0</v>
      </c>
    </row>
    <row r="5477" spans="1:1" x14ac:dyDescent="0.35">
      <c r="A5477" s="10" t="str">
        <f t="shared" si="181"/>
        <v>0</v>
      </c>
    </row>
    <row r="5478" spans="1:1" x14ac:dyDescent="0.35">
      <c r="A5478" s="10" t="str">
        <f t="shared" si="181"/>
        <v>0</v>
      </c>
    </row>
    <row r="5479" spans="1:1" x14ac:dyDescent="0.35">
      <c r="A5479" s="10" t="str">
        <f t="shared" si="181"/>
        <v>0</v>
      </c>
    </row>
    <row r="5480" spans="1:1" x14ac:dyDescent="0.35">
      <c r="A5480" s="10" t="str">
        <f t="shared" si="181"/>
        <v>0</v>
      </c>
    </row>
    <row r="5481" spans="1:1" x14ac:dyDescent="0.35">
      <c r="A5481" s="10" t="str">
        <f t="shared" si="181"/>
        <v>0</v>
      </c>
    </row>
    <row r="5482" spans="1:1" x14ac:dyDescent="0.35">
      <c r="A5482" s="10" t="str">
        <f t="shared" si="181"/>
        <v>0</v>
      </c>
    </row>
    <row r="5483" spans="1:1" x14ac:dyDescent="0.35">
      <c r="A5483" s="10" t="str">
        <f t="shared" si="181"/>
        <v>0</v>
      </c>
    </row>
    <row r="5484" spans="1:1" x14ac:dyDescent="0.35">
      <c r="A5484" s="10" t="str">
        <f t="shared" si="181"/>
        <v>0</v>
      </c>
    </row>
    <row r="5485" spans="1:1" x14ac:dyDescent="0.35">
      <c r="A5485" s="10" t="str">
        <f t="shared" si="181"/>
        <v>0</v>
      </c>
    </row>
    <row r="5486" spans="1:1" x14ac:dyDescent="0.35">
      <c r="A5486" s="10" t="str">
        <f t="shared" si="181"/>
        <v>0</v>
      </c>
    </row>
    <row r="5487" spans="1:1" x14ac:dyDescent="0.35">
      <c r="A5487" s="10" t="str">
        <f t="shared" si="181"/>
        <v>0</v>
      </c>
    </row>
    <row r="5488" spans="1:1" x14ac:dyDescent="0.35">
      <c r="A5488" s="10" t="str">
        <f t="shared" si="181"/>
        <v>0</v>
      </c>
    </row>
    <row r="5489" spans="1:1" x14ac:dyDescent="0.35">
      <c r="A5489" s="10" t="str">
        <f t="shared" si="181"/>
        <v>0</v>
      </c>
    </row>
    <row r="5490" spans="1:1" x14ac:dyDescent="0.35">
      <c r="A5490" s="10" t="str">
        <f t="shared" si="181"/>
        <v>0</v>
      </c>
    </row>
    <row r="5491" spans="1:1" x14ac:dyDescent="0.35">
      <c r="A5491" s="10" t="str">
        <f t="shared" si="181"/>
        <v>0</v>
      </c>
    </row>
    <row r="5492" spans="1:1" x14ac:dyDescent="0.35">
      <c r="A5492" s="10" t="str">
        <f t="shared" si="181"/>
        <v>0</v>
      </c>
    </row>
    <row r="5493" spans="1:1" x14ac:dyDescent="0.35">
      <c r="A5493" s="10" t="str">
        <f>$B$4683&amp;$C$5493&amp;D5493</f>
        <v>0</v>
      </c>
    </row>
    <row r="5494" spans="1:1" x14ac:dyDescent="0.35">
      <c r="A5494" s="10" t="str">
        <f t="shared" ref="A5494:A5522" si="182">$B$4683&amp;$C$5493&amp;D5494</f>
        <v>0</v>
      </c>
    </row>
    <row r="5495" spans="1:1" x14ac:dyDescent="0.35">
      <c r="A5495" s="10" t="str">
        <f t="shared" si="182"/>
        <v>0</v>
      </c>
    </row>
    <row r="5496" spans="1:1" x14ac:dyDescent="0.35">
      <c r="A5496" s="10" t="str">
        <f t="shared" si="182"/>
        <v>0</v>
      </c>
    </row>
    <row r="5497" spans="1:1" x14ac:dyDescent="0.35">
      <c r="A5497" s="10" t="str">
        <f t="shared" si="182"/>
        <v>0</v>
      </c>
    </row>
    <row r="5498" spans="1:1" x14ac:dyDescent="0.35">
      <c r="A5498" s="10" t="str">
        <f t="shared" si="182"/>
        <v>0</v>
      </c>
    </row>
    <row r="5499" spans="1:1" x14ac:dyDescent="0.35">
      <c r="A5499" s="10" t="str">
        <f t="shared" si="182"/>
        <v>0</v>
      </c>
    </row>
    <row r="5500" spans="1:1" x14ac:dyDescent="0.35">
      <c r="A5500" s="10" t="str">
        <f t="shared" si="182"/>
        <v>0</v>
      </c>
    </row>
    <row r="5501" spans="1:1" x14ac:dyDescent="0.35">
      <c r="A5501" s="10" t="str">
        <f t="shared" si="182"/>
        <v>0</v>
      </c>
    </row>
    <row r="5502" spans="1:1" x14ac:dyDescent="0.35">
      <c r="A5502" s="10" t="str">
        <f t="shared" si="182"/>
        <v>0</v>
      </c>
    </row>
    <row r="5503" spans="1:1" x14ac:dyDescent="0.35">
      <c r="A5503" s="10" t="str">
        <f t="shared" si="182"/>
        <v>0</v>
      </c>
    </row>
    <row r="5504" spans="1:1" x14ac:dyDescent="0.35">
      <c r="A5504" s="10" t="str">
        <f t="shared" si="182"/>
        <v>0</v>
      </c>
    </row>
    <row r="5505" spans="1:1" x14ac:dyDescent="0.35">
      <c r="A5505" s="10" t="str">
        <f t="shared" si="182"/>
        <v>0</v>
      </c>
    </row>
    <row r="5506" spans="1:1" x14ac:dyDescent="0.35">
      <c r="A5506" s="10" t="str">
        <f t="shared" si="182"/>
        <v>0</v>
      </c>
    </row>
    <row r="5507" spans="1:1" x14ac:dyDescent="0.35">
      <c r="A5507" s="10" t="str">
        <f t="shared" si="182"/>
        <v>0</v>
      </c>
    </row>
    <row r="5508" spans="1:1" x14ac:dyDescent="0.35">
      <c r="A5508" s="10" t="str">
        <f t="shared" si="182"/>
        <v>0</v>
      </c>
    </row>
    <row r="5509" spans="1:1" x14ac:dyDescent="0.35">
      <c r="A5509" s="10" t="str">
        <f t="shared" si="182"/>
        <v>0</v>
      </c>
    </row>
    <row r="5510" spans="1:1" x14ac:dyDescent="0.35">
      <c r="A5510" s="10" t="str">
        <f t="shared" si="182"/>
        <v>0</v>
      </c>
    </row>
    <row r="5511" spans="1:1" x14ac:dyDescent="0.35">
      <c r="A5511" s="10" t="str">
        <f t="shared" si="182"/>
        <v>0</v>
      </c>
    </row>
    <row r="5512" spans="1:1" x14ac:dyDescent="0.35">
      <c r="A5512" s="10" t="str">
        <f t="shared" si="182"/>
        <v>0</v>
      </c>
    </row>
    <row r="5513" spans="1:1" x14ac:dyDescent="0.35">
      <c r="A5513" s="10" t="str">
        <f t="shared" si="182"/>
        <v>0</v>
      </c>
    </row>
    <row r="5514" spans="1:1" x14ac:dyDescent="0.35">
      <c r="A5514" s="10" t="str">
        <f t="shared" si="182"/>
        <v>0</v>
      </c>
    </row>
    <row r="5515" spans="1:1" x14ac:dyDescent="0.35">
      <c r="A5515" s="10" t="str">
        <f t="shared" si="182"/>
        <v>0</v>
      </c>
    </row>
    <row r="5516" spans="1:1" x14ac:dyDescent="0.35">
      <c r="A5516" s="10" t="str">
        <f t="shared" si="182"/>
        <v>0</v>
      </c>
    </row>
    <row r="5517" spans="1:1" x14ac:dyDescent="0.35">
      <c r="A5517" s="10" t="str">
        <f t="shared" si="182"/>
        <v>0</v>
      </c>
    </row>
    <row r="5518" spans="1:1" x14ac:dyDescent="0.35">
      <c r="A5518" s="10" t="str">
        <f t="shared" si="182"/>
        <v>0</v>
      </c>
    </row>
    <row r="5519" spans="1:1" x14ac:dyDescent="0.35">
      <c r="A5519" s="10" t="str">
        <f t="shared" si="182"/>
        <v>0</v>
      </c>
    </row>
    <row r="5520" spans="1:1" x14ac:dyDescent="0.35">
      <c r="A5520" s="10" t="str">
        <f t="shared" si="182"/>
        <v>0</v>
      </c>
    </row>
    <row r="5521" spans="1:1" x14ac:dyDescent="0.35">
      <c r="A5521" s="10" t="str">
        <f t="shared" si="182"/>
        <v>0</v>
      </c>
    </row>
    <row r="5522" spans="1:1" x14ac:dyDescent="0.35">
      <c r="A5522" s="10" t="str">
        <f t="shared" si="182"/>
        <v>0</v>
      </c>
    </row>
    <row r="5523" spans="1:1" x14ac:dyDescent="0.35">
      <c r="A5523" s="10" t="str">
        <f>$B$4683&amp;$C$5223&amp;D5523</f>
        <v>0</v>
      </c>
    </row>
    <row r="5524" spans="1:1" x14ac:dyDescent="0.35">
      <c r="A5524" s="10" t="str">
        <f t="shared" ref="A5524:A5552" si="183">$B$4683&amp;$C$5223&amp;D5524</f>
        <v>0</v>
      </c>
    </row>
    <row r="5525" spans="1:1" x14ac:dyDescent="0.35">
      <c r="A5525" s="10" t="str">
        <f t="shared" si="183"/>
        <v>0</v>
      </c>
    </row>
    <row r="5526" spans="1:1" x14ac:dyDescent="0.35">
      <c r="A5526" s="10" t="str">
        <f t="shared" si="183"/>
        <v>0</v>
      </c>
    </row>
    <row r="5527" spans="1:1" x14ac:dyDescent="0.35">
      <c r="A5527" s="10" t="str">
        <f t="shared" si="183"/>
        <v>0</v>
      </c>
    </row>
    <row r="5528" spans="1:1" x14ac:dyDescent="0.35">
      <c r="A5528" s="10" t="str">
        <f t="shared" si="183"/>
        <v>0</v>
      </c>
    </row>
    <row r="5529" spans="1:1" x14ac:dyDescent="0.35">
      <c r="A5529" s="10" t="str">
        <f t="shared" si="183"/>
        <v>0</v>
      </c>
    </row>
    <row r="5530" spans="1:1" x14ac:dyDescent="0.35">
      <c r="A5530" s="10" t="str">
        <f t="shared" si="183"/>
        <v>0</v>
      </c>
    </row>
    <row r="5531" spans="1:1" x14ac:dyDescent="0.35">
      <c r="A5531" s="10" t="str">
        <f t="shared" si="183"/>
        <v>0</v>
      </c>
    </row>
    <row r="5532" spans="1:1" x14ac:dyDescent="0.35">
      <c r="A5532" s="10" t="str">
        <f t="shared" si="183"/>
        <v>0</v>
      </c>
    </row>
    <row r="5533" spans="1:1" x14ac:dyDescent="0.35">
      <c r="A5533" s="10" t="str">
        <f t="shared" si="183"/>
        <v>0</v>
      </c>
    </row>
    <row r="5534" spans="1:1" x14ac:dyDescent="0.35">
      <c r="A5534" s="10" t="str">
        <f t="shared" si="183"/>
        <v>0</v>
      </c>
    </row>
    <row r="5535" spans="1:1" x14ac:dyDescent="0.35">
      <c r="A5535" s="10" t="str">
        <f t="shared" si="183"/>
        <v>0</v>
      </c>
    </row>
    <row r="5536" spans="1:1" x14ac:dyDescent="0.35">
      <c r="A5536" s="10" t="str">
        <f t="shared" si="183"/>
        <v>0</v>
      </c>
    </row>
    <row r="5537" spans="1:1" x14ac:dyDescent="0.35">
      <c r="A5537" s="10" t="str">
        <f t="shared" si="183"/>
        <v>0</v>
      </c>
    </row>
    <row r="5538" spans="1:1" x14ac:dyDescent="0.35">
      <c r="A5538" s="10" t="str">
        <f t="shared" si="183"/>
        <v>0</v>
      </c>
    </row>
    <row r="5539" spans="1:1" x14ac:dyDescent="0.35">
      <c r="A5539" s="10" t="str">
        <f t="shared" si="183"/>
        <v>0</v>
      </c>
    </row>
    <row r="5540" spans="1:1" x14ac:dyDescent="0.35">
      <c r="A5540" s="10" t="str">
        <f t="shared" si="183"/>
        <v>0</v>
      </c>
    </row>
    <row r="5541" spans="1:1" x14ac:dyDescent="0.35">
      <c r="A5541" s="10" t="str">
        <f t="shared" si="183"/>
        <v>0</v>
      </c>
    </row>
    <row r="5542" spans="1:1" x14ac:dyDescent="0.35">
      <c r="A5542" s="10" t="str">
        <f t="shared" si="183"/>
        <v>0</v>
      </c>
    </row>
    <row r="5543" spans="1:1" x14ac:dyDescent="0.35">
      <c r="A5543" s="10" t="str">
        <f t="shared" si="183"/>
        <v>0</v>
      </c>
    </row>
    <row r="5544" spans="1:1" x14ac:dyDescent="0.35">
      <c r="A5544" s="10" t="str">
        <f t="shared" si="183"/>
        <v>0</v>
      </c>
    </row>
    <row r="5545" spans="1:1" x14ac:dyDescent="0.35">
      <c r="A5545" s="10" t="str">
        <f t="shared" si="183"/>
        <v>0</v>
      </c>
    </row>
    <row r="5546" spans="1:1" x14ac:dyDescent="0.35">
      <c r="A5546" s="10" t="str">
        <f t="shared" si="183"/>
        <v>0</v>
      </c>
    </row>
    <row r="5547" spans="1:1" x14ac:dyDescent="0.35">
      <c r="A5547" s="10" t="str">
        <f t="shared" si="183"/>
        <v>0</v>
      </c>
    </row>
    <row r="5548" spans="1:1" x14ac:dyDescent="0.35">
      <c r="A5548" s="10" t="str">
        <f t="shared" si="183"/>
        <v>0</v>
      </c>
    </row>
    <row r="5549" spans="1:1" x14ac:dyDescent="0.35">
      <c r="A5549" s="10" t="str">
        <f t="shared" si="183"/>
        <v>0</v>
      </c>
    </row>
    <row r="5550" spans="1:1" x14ac:dyDescent="0.35">
      <c r="A5550" s="10" t="str">
        <f t="shared" si="183"/>
        <v>0</v>
      </c>
    </row>
    <row r="5551" spans="1:1" x14ac:dyDescent="0.35">
      <c r="A5551" s="10" t="str">
        <f t="shared" si="183"/>
        <v>0</v>
      </c>
    </row>
    <row r="5552" spans="1:1" x14ac:dyDescent="0.35">
      <c r="A5552" s="10" t="str">
        <f t="shared" si="183"/>
        <v>0</v>
      </c>
    </row>
    <row r="5553" spans="1:1" x14ac:dyDescent="0.35">
      <c r="A5553" s="10" t="str">
        <f>$B$4683&amp;$C$5253&amp;D5553</f>
        <v>0</v>
      </c>
    </row>
    <row r="5554" spans="1:1" x14ac:dyDescent="0.35">
      <c r="A5554" s="10" t="str">
        <f t="shared" ref="A5554:A5582" si="184">$B$4683&amp;$C$5253&amp;D5554</f>
        <v>0</v>
      </c>
    </row>
    <row r="5555" spans="1:1" x14ac:dyDescent="0.35">
      <c r="A5555" s="10" t="str">
        <f t="shared" si="184"/>
        <v>0</v>
      </c>
    </row>
    <row r="5556" spans="1:1" x14ac:dyDescent="0.35">
      <c r="A5556" s="10" t="str">
        <f t="shared" si="184"/>
        <v>0</v>
      </c>
    </row>
    <row r="5557" spans="1:1" x14ac:dyDescent="0.35">
      <c r="A5557" s="10" t="str">
        <f t="shared" si="184"/>
        <v>0</v>
      </c>
    </row>
    <row r="5558" spans="1:1" x14ac:dyDescent="0.35">
      <c r="A5558" s="10" t="str">
        <f t="shared" si="184"/>
        <v>0</v>
      </c>
    </row>
    <row r="5559" spans="1:1" x14ac:dyDescent="0.35">
      <c r="A5559" s="10" t="str">
        <f t="shared" si="184"/>
        <v>0</v>
      </c>
    </row>
    <row r="5560" spans="1:1" x14ac:dyDescent="0.35">
      <c r="A5560" s="10" t="str">
        <f t="shared" si="184"/>
        <v>0</v>
      </c>
    </row>
    <row r="5561" spans="1:1" x14ac:dyDescent="0.35">
      <c r="A5561" s="10" t="str">
        <f t="shared" si="184"/>
        <v>0</v>
      </c>
    </row>
    <row r="5562" spans="1:1" x14ac:dyDescent="0.35">
      <c r="A5562" s="10" t="str">
        <f t="shared" si="184"/>
        <v>0</v>
      </c>
    </row>
    <row r="5563" spans="1:1" x14ac:dyDescent="0.35">
      <c r="A5563" s="10" t="str">
        <f t="shared" si="184"/>
        <v>0</v>
      </c>
    </row>
    <row r="5564" spans="1:1" x14ac:dyDescent="0.35">
      <c r="A5564" s="10" t="str">
        <f t="shared" si="184"/>
        <v>0</v>
      </c>
    </row>
    <row r="5565" spans="1:1" x14ac:dyDescent="0.35">
      <c r="A5565" s="10" t="str">
        <f t="shared" si="184"/>
        <v>0</v>
      </c>
    </row>
    <row r="5566" spans="1:1" x14ac:dyDescent="0.35">
      <c r="A5566" s="10" t="str">
        <f t="shared" si="184"/>
        <v>0</v>
      </c>
    </row>
    <row r="5567" spans="1:1" x14ac:dyDescent="0.35">
      <c r="A5567" s="10" t="str">
        <f t="shared" si="184"/>
        <v>0</v>
      </c>
    </row>
    <row r="5568" spans="1:1" x14ac:dyDescent="0.35">
      <c r="A5568" s="10" t="str">
        <f t="shared" si="184"/>
        <v>0</v>
      </c>
    </row>
    <row r="5569" spans="1:1" x14ac:dyDescent="0.35">
      <c r="A5569" s="10" t="str">
        <f t="shared" si="184"/>
        <v>0</v>
      </c>
    </row>
    <row r="5570" spans="1:1" x14ac:dyDescent="0.35">
      <c r="A5570" s="10" t="str">
        <f t="shared" si="184"/>
        <v>0</v>
      </c>
    </row>
    <row r="5571" spans="1:1" x14ac:dyDescent="0.35">
      <c r="A5571" s="10" t="str">
        <f t="shared" si="184"/>
        <v>0</v>
      </c>
    </row>
    <row r="5572" spans="1:1" x14ac:dyDescent="0.35">
      <c r="A5572" s="10" t="str">
        <f t="shared" si="184"/>
        <v>0</v>
      </c>
    </row>
    <row r="5573" spans="1:1" x14ac:dyDescent="0.35">
      <c r="A5573" s="10" t="str">
        <f t="shared" si="184"/>
        <v>0</v>
      </c>
    </row>
    <row r="5574" spans="1:1" x14ac:dyDescent="0.35">
      <c r="A5574" s="10" t="str">
        <f t="shared" si="184"/>
        <v>0</v>
      </c>
    </row>
    <row r="5575" spans="1:1" x14ac:dyDescent="0.35">
      <c r="A5575" s="10" t="str">
        <f t="shared" si="184"/>
        <v>0</v>
      </c>
    </row>
    <row r="5576" spans="1:1" x14ac:dyDescent="0.35">
      <c r="A5576" s="10" t="str">
        <f t="shared" si="184"/>
        <v>0</v>
      </c>
    </row>
    <row r="5577" spans="1:1" x14ac:dyDescent="0.35">
      <c r="A5577" s="10" t="str">
        <f t="shared" si="184"/>
        <v>0</v>
      </c>
    </row>
    <row r="5578" spans="1:1" x14ac:dyDescent="0.35">
      <c r="A5578" s="10" t="str">
        <f t="shared" si="184"/>
        <v>0</v>
      </c>
    </row>
    <row r="5579" spans="1:1" x14ac:dyDescent="0.35">
      <c r="A5579" s="10" t="str">
        <f t="shared" si="184"/>
        <v>0</v>
      </c>
    </row>
    <row r="5580" spans="1:1" x14ac:dyDescent="0.35">
      <c r="A5580" s="10" t="str">
        <f t="shared" si="184"/>
        <v>0</v>
      </c>
    </row>
    <row r="5581" spans="1:1" x14ac:dyDescent="0.35">
      <c r="A5581" s="10" t="str">
        <f t="shared" si="184"/>
        <v>0</v>
      </c>
    </row>
    <row r="5582" spans="1:1" x14ac:dyDescent="0.35">
      <c r="A5582" s="10" t="str">
        <f t="shared" si="184"/>
        <v>0</v>
      </c>
    </row>
    <row r="5583" spans="1:1" x14ac:dyDescent="0.35">
      <c r="A5583" s="10" t="str">
        <f>$B$4683&amp;$C$5583&amp;D5583</f>
        <v>0</v>
      </c>
    </row>
    <row r="5584" spans="1:1" x14ac:dyDescent="0.35">
      <c r="A5584" s="10" t="str">
        <f t="shared" ref="A5584:A5612" si="185">$B$4683&amp;$C$5583&amp;D5584</f>
        <v>0</v>
      </c>
    </row>
    <row r="5585" spans="1:1" x14ac:dyDescent="0.35">
      <c r="A5585" s="10" t="str">
        <f t="shared" si="185"/>
        <v>0</v>
      </c>
    </row>
    <row r="5586" spans="1:1" x14ac:dyDescent="0.35">
      <c r="A5586" s="10" t="str">
        <f t="shared" si="185"/>
        <v>0</v>
      </c>
    </row>
    <row r="5587" spans="1:1" x14ac:dyDescent="0.35">
      <c r="A5587" s="10" t="str">
        <f t="shared" si="185"/>
        <v>0</v>
      </c>
    </row>
    <row r="5588" spans="1:1" x14ac:dyDescent="0.35">
      <c r="A5588" s="10" t="str">
        <f t="shared" si="185"/>
        <v>0</v>
      </c>
    </row>
    <row r="5589" spans="1:1" x14ac:dyDescent="0.35">
      <c r="A5589" s="10" t="str">
        <f t="shared" si="185"/>
        <v>0</v>
      </c>
    </row>
    <row r="5590" spans="1:1" x14ac:dyDescent="0.35">
      <c r="A5590" s="10" t="str">
        <f t="shared" si="185"/>
        <v>0</v>
      </c>
    </row>
    <row r="5591" spans="1:1" x14ac:dyDescent="0.35">
      <c r="A5591" s="10" t="str">
        <f t="shared" si="185"/>
        <v>0</v>
      </c>
    </row>
    <row r="5592" spans="1:1" x14ac:dyDescent="0.35">
      <c r="A5592" s="10" t="str">
        <f t="shared" si="185"/>
        <v>0</v>
      </c>
    </row>
    <row r="5593" spans="1:1" x14ac:dyDescent="0.35">
      <c r="A5593" s="10" t="str">
        <f t="shared" si="185"/>
        <v>0</v>
      </c>
    </row>
    <row r="5594" spans="1:1" x14ac:dyDescent="0.35">
      <c r="A5594" s="10" t="str">
        <f t="shared" si="185"/>
        <v>0</v>
      </c>
    </row>
    <row r="5595" spans="1:1" x14ac:dyDescent="0.35">
      <c r="A5595" s="10" t="str">
        <f t="shared" si="185"/>
        <v>0</v>
      </c>
    </row>
    <row r="5596" spans="1:1" x14ac:dyDescent="0.35">
      <c r="A5596" s="10" t="str">
        <f t="shared" si="185"/>
        <v>0</v>
      </c>
    </row>
    <row r="5597" spans="1:1" x14ac:dyDescent="0.35">
      <c r="A5597" s="10" t="str">
        <f t="shared" si="185"/>
        <v>0</v>
      </c>
    </row>
    <row r="5598" spans="1:1" x14ac:dyDescent="0.35">
      <c r="A5598" s="10" t="str">
        <f t="shared" si="185"/>
        <v>0</v>
      </c>
    </row>
    <row r="5599" spans="1:1" x14ac:dyDescent="0.35">
      <c r="A5599" s="10" t="str">
        <f t="shared" si="185"/>
        <v>0</v>
      </c>
    </row>
    <row r="5600" spans="1:1" x14ac:dyDescent="0.35">
      <c r="A5600" s="10" t="str">
        <f t="shared" si="185"/>
        <v>0</v>
      </c>
    </row>
    <row r="5601" spans="1:1" x14ac:dyDescent="0.35">
      <c r="A5601" s="10" t="str">
        <f t="shared" si="185"/>
        <v>0</v>
      </c>
    </row>
    <row r="5602" spans="1:1" x14ac:dyDescent="0.35">
      <c r="A5602" s="10" t="str">
        <f t="shared" si="185"/>
        <v>0</v>
      </c>
    </row>
    <row r="5603" spans="1:1" x14ac:dyDescent="0.35">
      <c r="A5603" s="10" t="str">
        <f t="shared" si="185"/>
        <v>0</v>
      </c>
    </row>
    <row r="5604" spans="1:1" x14ac:dyDescent="0.35">
      <c r="A5604" s="10" t="str">
        <f t="shared" si="185"/>
        <v>0</v>
      </c>
    </row>
    <row r="5605" spans="1:1" x14ac:dyDescent="0.35">
      <c r="A5605" s="10" t="str">
        <f t="shared" si="185"/>
        <v>0</v>
      </c>
    </row>
    <row r="5606" spans="1:1" x14ac:dyDescent="0.35">
      <c r="A5606" s="10" t="str">
        <f t="shared" si="185"/>
        <v>0</v>
      </c>
    </row>
    <row r="5607" spans="1:1" x14ac:dyDescent="0.35">
      <c r="A5607" s="10" t="str">
        <f t="shared" si="185"/>
        <v>0</v>
      </c>
    </row>
    <row r="5608" spans="1:1" x14ac:dyDescent="0.35">
      <c r="A5608" s="10" t="str">
        <f t="shared" si="185"/>
        <v>0</v>
      </c>
    </row>
    <row r="5609" spans="1:1" x14ac:dyDescent="0.35">
      <c r="A5609" s="10" t="str">
        <f t="shared" si="185"/>
        <v>0</v>
      </c>
    </row>
    <row r="5610" spans="1:1" x14ac:dyDescent="0.35">
      <c r="A5610" s="10" t="str">
        <f t="shared" si="185"/>
        <v>0</v>
      </c>
    </row>
    <row r="5611" spans="1:1" x14ac:dyDescent="0.35">
      <c r="A5611" s="10" t="str">
        <f t="shared" si="185"/>
        <v>0</v>
      </c>
    </row>
    <row r="5612" spans="1:1" x14ac:dyDescent="0.35">
      <c r="A5612" s="10" t="str">
        <f t="shared" si="185"/>
        <v>0</v>
      </c>
    </row>
    <row r="5613" spans="1:1" x14ac:dyDescent="0.35">
      <c r="A5613" s="10" t="str">
        <f>$B$4683&amp;$C$5613&amp;D5613</f>
        <v>0</v>
      </c>
    </row>
    <row r="5614" spans="1:1" x14ac:dyDescent="0.35">
      <c r="A5614" s="10" t="str">
        <f t="shared" ref="A5614:A5642" si="186">$B$4683&amp;$C$5613&amp;D5614</f>
        <v>0</v>
      </c>
    </row>
    <row r="5615" spans="1:1" x14ac:dyDescent="0.35">
      <c r="A5615" s="10" t="str">
        <f t="shared" si="186"/>
        <v>0</v>
      </c>
    </row>
    <row r="5616" spans="1:1" x14ac:dyDescent="0.35">
      <c r="A5616" s="10" t="str">
        <f t="shared" si="186"/>
        <v>0</v>
      </c>
    </row>
    <row r="5617" spans="1:1" x14ac:dyDescent="0.35">
      <c r="A5617" s="10" t="str">
        <f t="shared" si="186"/>
        <v>0</v>
      </c>
    </row>
    <row r="5618" spans="1:1" x14ac:dyDescent="0.35">
      <c r="A5618" s="10" t="str">
        <f t="shared" si="186"/>
        <v>0</v>
      </c>
    </row>
    <row r="5619" spans="1:1" x14ac:dyDescent="0.35">
      <c r="A5619" s="10" t="str">
        <f t="shared" si="186"/>
        <v>0</v>
      </c>
    </row>
    <row r="5620" spans="1:1" x14ac:dyDescent="0.35">
      <c r="A5620" s="10" t="str">
        <f t="shared" si="186"/>
        <v>0</v>
      </c>
    </row>
    <row r="5621" spans="1:1" x14ac:dyDescent="0.35">
      <c r="A5621" s="10" t="str">
        <f t="shared" si="186"/>
        <v>0</v>
      </c>
    </row>
    <row r="5622" spans="1:1" x14ac:dyDescent="0.35">
      <c r="A5622" s="10" t="str">
        <f t="shared" si="186"/>
        <v>0</v>
      </c>
    </row>
    <row r="5623" spans="1:1" x14ac:dyDescent="0.35">
      <c r="A5623" s="10" t="str">
        <f t="shared" si="186"/>
        <v>0</v>
      </c>
    </row>
    <row r="5624" spans="1:1" x14ac:dyDescent="0.35">
      <c r="A5624" s="10" t="str">
        <f t="shared" si="186"/>
        <v>0</v>
      </c>
    </row>
    <row r="5625" spans="1:1" x14ac:dyDescent="0.35">
      <c r="A5625" s="10" t="str">
        <f t="shared" si="186"/>
        <v>0</v>
      </c>
    </row>
    <row r="5626" spans="1:1" x14ac:dyDescent="0.35">
      <c r="A5626" s="10" t="str">
        <f t="shared" si="186"/>
        <v>0</v>
      </c>
    </row>
    <row r="5627" spans="1:1" x14ac:dyDescent="0.35">
      <c r="A5627" s="10" t="str">
        <f t="shared" si="186"/>
        <v>0</v>
      </c>
    </row>
    <row r="5628" spans="1:1" x14ac:dyDescent="0.35">
      <c r="A5628" s="10" t="str">
        <f t="shared" si="186"/>
        <v>0</v>
      </c>
    </row>
    <row r="5629" spans="1:1" x14ac:dyDescent="0.35">
      <c r="A5629" s="10" t="str">
        <f t="shared" si="186"/>
        <v>0</v>
      </c>
    </row>
    <row r="5630" spans="1:1" x14ac:dyDescent="0.35">
      <c r="A5630" s="10" t="str">
        <f t="shared" si="186"/>
        <v>0</v>
      </c>
    </row>
    <row r="5631" spans="1:1" x14ac:dyDescent="0.35">
      <c r="A5631" s="10" t="str">
        <f t="shared" si="186"/>
        <v>0</v>
      </c>
    </row>
    <row r="5632" spans="1:1" x14ac:dyDescent="0.35">
      <c r="A5632" s="10" t="str">
        <f t="shared" si="186"/>
        <v>0</v>
      </c>
    </row>
    <row r="5633" spans="1:1" x14ac:dyDescent="0.35">
      <c r="A5633" s="10" t="str">
        <f t="shared" si="186"/>
        <v>0</v>
      </c>
    </row>
    <row r="5634" spans="1:1" x14ac:dyDescent="0.35">
      <c r="A5634" s="10" t="str">
        <f t="shared" si="186"/>
        <v>0</v>
      </c>
    </row>
    <row r="5635" spans="1:1" x14ac:dyDescent="0.35">
      <c r="A5635" s="10" t="str">
        <f t="shared" si="186"/>
        <v>0</v>
      </c>
    </row>
    <row r="5636" spans="1:1" x14ac:dyDescent="0.35">
      <c r="A5636" s="10" t="str">
        <f t="shared" si="186"/>
        <v>0</v>
      </c>
    </row>
    <row r="5637" spans="1:1" x14ac:dyDescent="0.35">
      <c r="A5637" s="10" t="str">
        <f t="shared" si="186"/>
        <v>0</v>
      </c>
    </row>
    <row r="5638" spans="1:1" x14ac:dyDescent="0.35">
      <c r="A5638" s="10" t="str">
        <f t="shared" si="186"/>
        <v>0</v>
      </c>
    </row>
    <row r="5639" spans="1:1" x14ac:dyDescent="0.35">
      <c r="A5639" s="10" t="str">
        <f t="shared" si="186"/>
        <v>0</v>
      </c>
    </row>
    <row r="5640" spans="1:1" x14ac:dyDescent="0.35">
      <c r="A5640" s="10" t="str">
        <f t="shared" si="186"/>
        <v>0</v>
      </c>
    </row>
    <row r="5641" spans="1:1" x14ac:dyDescent="0.35">
      <c r="A5641" s="10" t="str">
        <f t="shared" si="186"/>
        <v>0</v>
      </c>
    </row>
    <row r="5642" spans="1:1" x14ac:dyDescent="0.35">
      <c r="A5642" s="10" t="str">
        <f t="shared" si="186"/>
        <v>0</v>
      </c>
    </row>
    <row r="5643" spans="1:1" x14ac:dyDescent="0.35">
      <c r="A5643" s="10" t="str">
        <f>$B$4683&amp;$C$5643&amp;D5643</f>
        <v>0</v>
      </c>
    </row>
    <row r="5644" spans="1:1" x14ac:dyDescent="0.35">
      <c r="A5644" s="10" t="str">
        <f t="shared" ref="A5644:A5672" si="187">$B$4683&amp;$C$5643&amp;D5644</f>
        <v>0</v>
      </c>
    </row>
    <row r="5645" spans="1:1" x14ac:dyDescent="0.35">
      <c r="A5645" s="10" t="str">
        <f t="shared" si="187"/>
        <v>0</v>
      </c>
    </row>
    <row r="5646" spans="1:1" x14ac:dyDescent="0.35">
      <c r="A5646" s="10" t="str">
        <f t="shared" si="187"/>
        <v>0</v>
      </c>
    </row>
    <row r="5647" spans="1:1" x14ac:dyDescent="0.35">
      <c r="A5647" s="10" t="str">
        <f t="shared" si="187"/>
        <v>0</v>
      </c>
    </row>
    <row r="5648" spans="1:1" x14ac:dyDescent="0.35">
      <c r="A5648" s="10" t="str">
        <f t="shared" si="187"/>
        <v>0</v>
      </c>
    </row>
    <row r="5649" spans="1:1" x14ac:dyDescent="0.35">
      <c r="A5649" s="10" t="str">
        <f t="shared" si="187"/>
        <v>0</v>
      </c>
    </row>
    <row r="5650" spans="1:1" x14ac:dyDescent="0.35">
      <c r="A5650" s="10" t="str">
        <f t="shared" si="187"/>
        <v>0</v>
      </c>
    </row>
    <row r="5651" spans="1:1" x14ac:dyDescent="0.35">
      <c r="A5651" s="10" t="str">
        <f t="shared" si="187"/>
        <v>0</v>
      </c>
    </row>
    <row r="5652" spans="1:1" x14ac:dyDescent="0.35">
      <c r="A5652" s="10" t="str">
        <f t="shared" si="187"/>
        <v>0</v>
      </c>
    </row>
    <row r="5653" spans="1:1" x14ac:dyDescent="0.35">
      <c r="A5653" s="10" t="str">
        <f t="shared" si="187"/>
        <v>0</v>
      </c>
    </row>
    <row r="5654" spans="1:1" x14ac:dyDescent="0.35">
      <c r="A5654" s="10" t="str">
        <f t="shared" si="187"/>
        <v>0</v>
      </c>
    </row>
    <row r="5655" spans="1:1" x14ac:dyDescent="0.35">
      <c r="A5655" s="10" t="str">
        <f t="shared" si="187"/>
        <v>0</v>
      </c>
    </row>
    <row r="5656" spans="1:1" x14ac:dyDescent="0.35">
      <c r="A5656" s="10" t="str">
        <f t="shared" si="187"/>
        <v>0</v>
      </c>
    </row>
    <row r="5657" spans="1:1" x14ac:dyDescent="0.35">
      <c r="A5657" s="10" t="str">
        <f t="shared" si="187"/>
        <v>0</v>
      </c>
    </row>
    <row r="5658" spans="1:1" x14ac:dyDescent="0.35">
      <c r="A5658" s="10" t="str">
        <f t="shared" si="187"/>
        <v>0</v>
      </c>
    </row>
    <row r="5659" spans="1:1" x14ac:dyDescent="0.35">
      <c r="A5659" s="10" t="str">
        <f t="shared" si="187"/>
        <v>0</v>
      </c>
    </row>
    <row r="5660" spans="1:1" x14ac:dyDescent="0.35">
      <c r="A5660" s="10" t="str">
        <f t="shared" si="187"/>
        <v>0</v>
      </c>
    </row>
    <row r="5661" spans="1:1" x14ac:dyDescent="0.35">
      <c r="A5661" s="10" t="str">
        <f t="shared" si="187"/>
        <v>0</v>
      </c>
    </row>
    <row r="5662" spans="1:1" x14ac:dyDescent="0.35">
      <c r="A5662" s="10" t="str">
        <f t="shared" si="187"/>
        <v>0</v>
      </c>
    </row>
    <row r="5663" spans="1:1" x14ac:dyDescent="0.35">
      <c r="A5663" s="10" t="str">
        <f t="shared" si="187"/>
        <v>0</v>
      </c>
    </row>
    <row r="5664" spans="1:1" x14ac:dyDescent="0.35">
      <c r="A5664" s="10" t="str">
        <f t="shared" si="187"/>
        <v>0</v>
      </c>
    </row>
    <row r="5665" spans="1:1" x14ac:dyDescent="0.35">
      <c r="A5665" s="10" t="str">
        <f t="shared" si="187"/>
        <v>0</v>
      </c>
    </row>
    <row r="5666" spans="1:1" x14ac:dyDescent="0.35">
      <c r="A5666" s="10" t="str">
        <f t="shared" si="187"/>
        <v>0</v>
      </c>
    </row>
    <row r="5667" spans="1:1" x14ac:dyDescent="0.35">
      <c r="A5667" s="10" t="str">
        <f t="shared" si="187"/>
        <v>0</v>
      </c>
    </row>
    <row r="5668" spans="1:1" x14ac:dyDescent="0.35">
      <c r="A5668" s="10" t="str">
        <f t="shared" si="187"/>
        <v>0</v>
      </c>
    </row>
    <row r="5669" spans="1:1" x14ac:dyDescent="0.35">
      <c r="A5669" s="10" t="str">
        <f t="shared" si="187"/>
        <v>0</v>
      </c>
    </row>
    <row r="5670" spans="1:1" x14ac:dyDescent="0.35">
      <c r="A5670" s="10" t="str">
        <f t="shared" si="187"/>
        <v>0</v>
      </c>
    </row>
    <row r="5671" spans="1:1" x14ac:dyDescent="0.35">
      <c r="A5671" s="10" t="str">
        <f t="shared" si="187"/>
        <v>0</v>
      </c>
    </row>
    <row r="5672" spans="1:1" x14ac:dyDescent="0.35">
      <c r="A5672" s="10" t="str">
        <f t="shared" si="187"/>
        <v>0</v>
      </c>
    </row>
    <row r="5673" spans="1:1" x14ac:dyDescent="0.35">
      <c r="A5673" s="10" t="str">
        <f>$B$4683&amp;$C$5673&amp;D5673</f>
        <v>0</v>
      </c>
    </row>
    <row r="5674" spans="1:1" x14ac:dyDescent="0.35">
      <c r="A5674" s="10" t="str">
        <f t="shared" ref="A5674:A5702" si="188">$B$4683&amp;$C$5673&amp;D5674</f>
        <v>0</v>
      </c>
    </row>
    <row r="5675" spans="1:1" x14ac:dyDescent="0.35">
      <c r="A5675" s="10" t="str">
        <f t="shared" si="188"/>
        <v>0</v>
      </c>
    </row>
    <row r="5676" spans="1:1" x14ac:dyDescent="0.35">
      <c r="A5676" s="10" t="str">
        <f t="shared" si="188"/>
        <v>0</v>
      </c>
    </row>
    <row r="5677" spans="1:1" x14ac:dyDescent="0.35">
      <c r="A5677" s="10" t="str">
        <f t="shared" si="188"/>
        <v>0</v>
      </c>
    </row>
    <row r="5678" spans="1:1" x14ac:dyDescent="0.35">
      <c r="A5678" s="10" t="str">
        <f t="shared" si="188"/>
        <v>0</v>
      </c>
    </row>
    <row r="5679" spans="1:1" x14ac:dyDescent="0.35">
      <c r="A5679" s="10" t="str">
        <f t="shared" si="188"/>
        <v>0</v>
      </c>
    </row>
    <row r="5680" spans="1:1" x14ac:dyDescent="0.35">
      <c r="A5680" s="10" t="str">
        <f t="shared" si="188"/>
        <v>0</v>
      </c>
    </row>
    <row r="5681" spans="1:1" x14ac:dyDescent="0.35">
      <c r="A5681" s="10" t="str">
        <f t="shared" si="188"/>
        <v>0</v>
      </c>
    </row>
    <row r="5682" spans="1:1" x14ac:dyDescent="0.35">
      <c r="A5682" s="10" t="str">
        <f t="shared" si="188"/>
        <v>0</v>
      </c>
    </row>
    <row r="5683" spans="1:1" x14ac:dyDescent="0.35">
      <c r="A5683" s="10" t="str">
        <f t="shared" si="188"/>
        <v>0</v>
      </c>
    </row>
    <row r="5684" spans="1:1" x14ac:dyDescent="0.35">
      <c r="A5684" s="10" t="str">
        <f t="shared" si="188"/>
        <v>0</v>
      </c>
    </row>
    <row r="5685" spans="1:1" x14ac:dyDescent="0.35">
      <c r="A5685" s="10" t="str">
        <f t="shared" si="188"/>
        <v>0</v>
      </c>
    </row>
    <row r="5686" spans="1:1" x14ac:dyDescent="0.35">
      <c r="A5686" s="10" t="str">
        <f t="shared" si="188"/>
        <v>0</v>
      </c>
    </row>
    <row r="5687" spans="1:1" x14ac:dyDescent="0.35">
      <c r="A5687" s="10" t="str">
        <f t="shared" si="188"/>
        <v>0</v>
      </c>
    </row>
    <row r="5688" spans="1:1" x14ac:dyDescent="0.35">
      <c r="A5688" s="10" t="str">
        <f t="shared" si="188"/>
        <v>0</v>
      </c>
    </row>
    <row r="5689" spans="1:1" x14ac:dyDescent="0.35">
      <c r="A5689" s="10" t="str">
        <f t="shared" si="188"/>
        <v>0</v>
      </c>
    </row>
    <row r="5690" spans="1:1" x14ac:dyDescent="0.35">
      <c r="A5690" s="10" t="str">
        <f t="shared" si="188"/>
        <v>0</v>
      </c>
    </row>
    <row r="5691" spans="1:1" x14ac:dyDescent="0.35">
      <c r="A5691" s="10" t="str">
        <f t="shared" si="188"/>
        <v>0</v>
      </c>
    </row>
    <row r="5692" spans="1:1" x14ac:dyDescent="0.35">
      <c r="A5692" s="10" t="str">
        <f t="shared" si="188"/>
        <v>0</v>
      </c>
    </row>
    <row r="5693" spans="1:1" x14ac:dyDescent="0.35">
      <c r="A5693" s="10" t="str">
        <f t="shared" si="188"/>
        <v>0</v>
      </c>
    </row>
    <row r="5694" spans="1:1" x14ac:dyDescent="0.35">
      <c r="A5694" s="10" t="str">
        <f t="shared" si="188"/>
        <v>0</v>
      </c>
    </row>
    <row r="5695" spans="1:1" x14ac:dyDescent="0.35">
      <c r="A5695" s="10" t="str">
        <f t="shared" si="188"/>
        <v>0</v>
      </c>
    </row>
    <row r="5696" spans="1:1" x14ac:dyDescent="0.35">
      <c r="A5696" s="10" t="str">
        <f t="shared" si="188"/>
        <v>0</v>
      </c>
    </row>
    <row r="5697" spans="1:1" x14ac:dyDescent="0.35">
      <c r="A5697" s="10" t="str">
        <f t="shared" si="188"/>
        <v>0</v>
      </c>
    </row>
    <row r="5698" spans="1:1" x14ac:dyDescent="0.35">
      <c r="A5698" s="10" t="str">
        <f t="shared" si="188"/>
        <v>0</v>
      </c>
    </row>
    <row r="5699" spans="1:1" x14ac:dyDescent="0.35">
      <c r="A5699" s="10" t="str">
        <f t="shared" si="188"/>
        <v>0</v>
      </c>
    </row>
    <row r="5700" spans="1:1" x14ac:dyDescent="0.35">
      <c r="A5700" s="10" t="str">
        <f t="shared" si="188"/>
        <v>0</v>
      </c>
    </row>
    <row r="5701" spans="1:1" x14ac:dyDescent="0.35">
      <c r="A5701" s="10" t="str">
        <f t="shared" si="188"/>
        <v>0</v>
      </c>
    </row>
    <row r="5702" spans="1:1" x14ac:dyDescent="0.35">
      <c r="A5702" s="10" t="str">
        <f t="shared" si="188"/>
        <v>0</v>
      </c>
    </row>
    <row r="5703" spans="1:1" x14ac:dyDescent="0.35">
      <c r="A5703" s="10" t="str">
        <f>$B$4683&amp;$C$5703&amp;D5703</f>
        <v>0</v>
      </c>
    </row>
    <row r="5704" spans="1:1" x14ac:dyDescent="0.35">
      <c r="A5704" s="10" t="str">
        <f t="shared" ref="A5704:A5732" si="189">$B$4683&amp;$C$5703&amp;D5704</f>
        <v>0</v>
      </c>
    </row>
    <row r="5705" spans="1:1" x14ac:dyDescent="0.35">
      <c r="A5705" s="10" t="str">
        <f t="shared" si="189"/>
        <v>0</v>
      </c>
    </row>
    <row r="5706" spans="1:1" x14ac:dyDescent="0.35">
      <c r="A5706" s="10" t="str">
        <f t="shared" si="189"/>
        <v>0</v>
      </c>
    </row>
    <row r="5707" spans="1:1" x14ac:dyDescent="0.35">
      <c r="A5707" s="10" t="str">
        <f t="shared" si="189"/>
        <v>0</v>
      </c>
    </row>
    <row r="5708" spans="1:1" x14ac:dyDescent="0.35">
      <c r="A5708" s="10" t="str">
        <f t="shared" si="189"/>
        <v>0</v>
      </c>
    </row>
    <row r="5709" spans="1:1" x14ac:dyDescent="0.35">
      <c r="A5709" s="10" t="str">
        <f t="shared" si="189"/>
        <v>0</v>
      </c>
    </row>
    <row r="5710" spans="1:1" x14ac:dyDescent="0.35">
      <c r="A5710" s="10" t="str">
        <f t="shared" si="189"/>
        <v>0</v>
      </c>
    </row>
    <row r="5711" spans="1:1" x14ac:dyDescent="0.35">
      <c r="A5711" s="10" t="str">
        <f t="shared" si="189"/>
        <v>0</v>
      </c>
    </row>
    <row r="5712" spans="1:1" x14ac:dyDescent="0.35">
      <c r="A5712" s="10" t="str">
        <f t="shared" si="189"/>
        <v>0</v>
      </c>
    </row>
    <row r="5713" spans="1:1" x14ac:dyDescent="0.35">
      <c r="A5713" s="10" t="str">
        <f t="shared" si="189"/>
        <v>0</v>
      </c>
    </row>
    <row r="5714" spans="1:1" x14ac:dyDescent="0.35">
      <c r="A5714" s="10" t="str">
        <f t="shared" si="189"/>
        <v>0</v>
      </c>
    </row>
    <row r="5715" spans="1:1" x14ac:dyDescent="0.35">
      <c r="A5715" s="10" t="str">
        <f t="shared" si="189"/>
        <v>0</v>
      </c>
    </row>
    <row r="5716" spans="1:1" x14ac:dyDescent="0.35">
      <c r="A5716" s="10" t="str">
        <f t="shared" si="189"/>
        <v>0</v>
      </c>
    </row>
    <row r="5717" spans="1:1" x14ac:dyDescent="0.35">
      <c r="A5717" s="10" t="str">
        <f t="shared" si="189"/>
        <v>0</v>
      </c>
    </row>
    <row r="5718" spans="1:1" x14ac:dyDescent="0.35">
      <c r="A5718" s="10" t="str">
        <f t="shared" si="189"/>
        <v>0</v>
      </c>
    </row>
    <row r="5719" spans="1:1" x14ac:dyDescent="0.35">
      <c r="A5719" s="10" t="str">
        <f t="shared" si="189"/>
        <v>0</v>
      </c>
    </row>
    <row r="5720" spans="1:1" x14ac:dyDescent="0.35">
      <c r="A5720" s="10" t="str">
        <f t="shared" si="189"/>
        <v>0</v>
      </c>
    </row>
    <row r="5721" spans="1:1" x14ac:dyDescent="0.35">
      <c r="A5721" s="10" t="str">
        <f t="shared" si="189"/>
        <v>0</v>
      </c>
    </row>
    <row r="5722" spans="1:1" x14ac:dyDescent="0.35">
      <c r="A5722" s="10" t="str">
        <f t="shared" si="189"/>
        <v>0</v>
      </c>
    </row>
    <row r="5723" spans="1:1" x14ac:dyDescent="0.35">
      <c r="A5723" s="10" t="str">
        <f t="shared" si="189"/>
        <v>0</v>
      </c>
    </row>
    <row r="5724" spans="1:1" x14ac:dyDescent="0.35">
      <c r="A5724" s="10" t="str">
        <f t="shared" si="189"/>
        <v>0</v>
      </c>
    </row>
    <row r="5725" spans="1:1" x14ac:dyDescent="0.35">
      <c r="A5725" s="10" t="str">
        <f t="shared" si="189"/>
        <v>0</v>
      </c>
    </row>
    <row r="5726" spans="1:1" x14ac:dyDescent="0.35">
      <c r="A5726" s="10" t="str">
        <f t="shared" si="189"/>
        <v>0</v>
      </c>
    </row>
    <row r="5727" spans="1:1" x14ac:dyDescent="0.35">
      <c r="A5727" s="10" t="str">
        <f t="shared" si="189"/>
        <v>0</v>
      </c>
    </row>
    <row r="5728" spans="1:1" x14ac:dyDescent="0.35">
      <c r="A5728" s="10" t="str">
        <f t="shared" si="189"/>
        <v>0</v>
      </c>
    </row>
    <row r="5729" spans="1:1" x14ac:dyDescent="0.35">
      <c r="A5729" s="10" t="str">
        <f t="shared" si="189"/>
        <v>0</v>
      </c>
    </row>
    <row r="5730" spans="1:1" x14ac:dyDescent="0.35">
      <c r="A5730" s="10" t="str">
        <f t="shared" si="189"/>
        <v>0</v>
      </c>
    </row>
    <row r="5731" spans="1:1" x14ac:dyDescent="0.35">
      <c r="A5731" s="10" t="str">
        <f t="shared" si="189"/>
        <v>0</v>
      </c>
    </row>
    <row r="5732" spans="1:1" x14ac:dyDescent="0.35">
      <c r="A5732" s="10" t="str">
        <f t="shared" si="189"/>
        <v>0</v>
      </c>
    </row>
    <row r="5733" spans="1:1" x14ac:dyDescent="0.35">
      <c r="A5733" s="10" t="str">
        <f>$B$4683&amp;$C$5733&amp;D5733</f>
        <v>0</v>
      </c>
    </row>
    <row r="5734" spans="1:1" x14ac:dyDescent="0.35">
      <c r="A5734" s="10" t="str">
        <f t="shared" ref="A5734:A5762" si="190">$B$4683&amp;$C$5733&amp;D5734</f>
        <v>0</v>
      </c>
    </row>
    <row r="5735" spans="1:1" x14ac:dyDescent="0.35">
      <c r="A5735" s="10" t="str">
        <f t="shared" si="190"/>
        <v>0</v>
      </c>
    </row>
    <row r="5736" spans="1:1" x14ac:dyDescent="0.35">
      <c r="A5736" s="10" t="str">
        <f t="shared" si="190"/>
        <v>0</v>
      </c>
    </row>
    <row r="5737" spans="1:1" x14ac:dyDescent="0.35">
      <c r="A5737" s="10" t="str">
        <f t="shared" si="190"/>
        <v>0</v>
      </c>
    </row>
    <row r="5738" spans="1:1" x14ac:dyDescent="0.35">
      <c r="A5738" s="10" t="str">
        <f t="shared" si="190"/>
        <v>0</v>
      </c>
    </row>
    <row r="5739" spans="1:1" x14ac:dyDescent="0.35">
      <c r="A5739" s="10" t="str">
        <f t="shared" si="190"/>
        <v>0</v>
      </c>
    </row>
    <row r="5740" spans="1:1" x14ac:dyDescent="0.35">
      <c r="A5740" s="10" t="str">
        <f t="shared" si="190"/>
        <v>0</v>
      </c>
    </row>
    <row r="5741" spans="1:1" x14ac:dyDescent="0.35">
      <c r="A5741" s="10" t="str">
        <f t="shared" si="190"/>
        <v>0</v>
      </c>
    </row>
    <row r="5742" spans="1:1" x14ac:dyDescent="0.35">
      <c r="A5742" s="10" t="str">
        <f t="shared" si="190"/>
        <v>0</v>
      </c>
    </row>
    <row r="5743" spans="1:1" x14ac:dyDescent="0.35">
      <c r="A5743" s="10" t="str">
        <f t="shared" si="190"/>
        <v>0</v>
      </c>
    </row>
    <row r="5744" spans="1:1" x14ac:dyDescent="0.35">
      <c r="A5744" s="10" t="str">
        <f t="shared" si="190"/>
        <v>0</v>
      </c>
    </row>
    <row r="5745" spans="1:1" x14ac:dyDescent="0.35">
      <c r="A5745" s="10" t="str">
        <f t="shared" si="190"/>
        <v>0</v>
      </c>
    </row>
    <row r="5746" spans="1:1" x14ac:dyDescent="0.35">
      <c r="A5746" s="10" t="str">
        <f t="shared" si="190"/>
        <v>0</v>
      </c>
    </row>
    <row r="5747" spans="1:1" x14ac:dyDescent="0.35">
      <c r="A5747" s="10" t="str">
        <f t="shared" si="190"/>
        <v>0</v>
      </c>
    </row>
    <row r="5748" spans="1:1" x14ac:dyDescent="0.35">
      <c r="A5748" s="10" t="str">
        <f t="shared" si="190"/>
        <v>0</v>
      </c>
    </row>
    <row r="5749" spans="1:1" x14ac:dyDescent="0.35">
      <c r="A5749" s="10" t="str">
        <f t="shared" si="190"/>
        <v>0</v>
      </c>
    </row>
    <row r="5750" spans="1:1" x14ac:dyDescent="0.35">
      <c r="A5750" s="10" t="str">
        <f t="shared" si="190"/>
        <v>0</v>
      </c>
    </row>
    <row r="5751" spans="1:1" x14ac:dyDescent="0.35">
      <c r="A5751" s="10" t="str">
        <f t="shared" si="190"/>
        <v>0</v>
      </c>
    </row>
    <row r="5752" spans="1:1" x14ac:dyDescent="0.35">
      <c r="A5752" s="10" t="str">
        <f t="shared" si="190"/>
        <v>0</v>
      </c>
    </row>
    <row r="5753" spans="1:1" x14ac:dyDescent="0.35">
      <c r="A5753" s="10" t="str">
        <f t="shared" si="190"/>
        <v>0</v>
      </c>
    </row>
    <row r="5754" spans="1:1" x14ac:dyDescent="0.35">
      <c r="A5754" s="10" t="str">
        <f t="shared" si="190"/>
        <v>0</v>
      </c>
    </row>
    <row r="5755" spans="1:1" x14ac:dyDescent="0.35">
      <c r="A5755" s="10" t="str">
        <f t="shared" si="190"/>
        <v>0</v>
      </c>
    </row>
    <row r="5756" spans="1:1" x14ac:dyDescent="0.35">
      <c r="A5756" s="10" t="str">
        <f t="shared" si="190"/>
        <v>0</v>
      </c>
    </row>
    <row r="5757" spans="1:1" x14ac:dyDescent="0.35">
      <c r="A5757" s="10" t="str">
        <f t="shared" si="190"/>
        <v>0</v>
      </c>
    </row>
    <row r="5758" spans="1:1" x14ac:dyDescent="0.35">
      <c r="A5758" s="10" t="str">
        <f t="shared" si="190"/>
        <v>0</v>
      </c>
    </row>
    <row r="5759" spans="1:1" x14ac:dyDescent="0.35">
      <c r="A5759" s="10" t="str">
        <f t="shared" si="190"/>
        <v>0</v>
      </c>
    </row>
    <row r="5760" spans="1:1" x14ac:dyDescent="0.35">
      <c r="A5760" s="10" t="str">
        <f t="shared" si="190"/>
        <v>0</v>
      </c>
    </row>
    <row r="5761" spans="1:1" x14ac:dyDescent="0.35">
      <c r="A5761" s="10" t="str">
        <f t="shared" si="190"/>
        <v>0</v>
      </c>
    </row>
    <row r="5762" spans="1:1" x14ac:dyDescent="0.35">
      <c r="A5762" s="10" t="str">
        <f t="shared" si="190"/>
        <v>0</v>
      </c>
    </row>
    <row r="5763" spans="1:1" x14ac:dyDescent="0.35">
      <c r="A5763" s="10" t="str">
        <f>$B$4683&amp;$C$5763&amp;D5763</f>
        <v>0</v>
      </c>
    </row>
    <row r="5764" spans="1:1" x14ac:dyDescent="0.35">
      <c r="A5764" s="10" t="str">
        <f t="shared" ref="A5764:A5792" si="191">$B$4683&amp;$C$5763&amp;D5764</f>
        <v>0</v>
      </c>
    </row>
    <row r="5765" spans="1:1" x14ac:dyDescent="0.35">
      <c r="A5765" s="10" t="str">
        <f t="shared" si="191"/>
        <v>0</v>
      </c>
    </row>
    <row r="5766" spans="1:1" x14ac:dyDescent="0.35">
      <c r="A5766" s="10" t="str">
        <f t="shared" si="191"/>
        <v>0</v>
      </c>
    </row>
    <row r="5767" spans="1:1" x14ac:dyDescent="0.35">
      <c r="A5767" s="10" t="str">
        <f t="shared" si="191"/>
        <v>0</v>
      </c>
    </row>
    <row r="5768" spans="1:1" x14ac:dyDescent="0.35">
      <c r="A5768" s="10" t="str">
        <f t="shared" si="191"/>
        <v>0</v>
      </c>
    </row>
    <row r="5769" spans="1:1" x14ac:dyDescent="0.35">
      <c r="A5769" s="10" t="str">
        <f t="shared" si="191"/>
        <v>0</v>
      </c>
    </row>
    <row r="5770" spans="1:1" x14ac:dyDescent="0.35">
      <c r="A5770" s="10" t="str">
        <f t="shared" si="191"/>
        <v>0</v>
      </c>
    </row>
    <row r="5771" spans="1:1" x14ac:dyDescent="0.35">
      <c r="A5771" s="10" t="str">
        <f t="shared" si="191"/>
        <v>0</v>
      </c>
    </row>
    <row r="5772" spans="1:1" x14ac:dyDescent="0.35">
      <c r="A5772" s="10" t="str">
        <f t="shared" si="191"/>
        <v>0</v>
      </c>
    </row>
    <row r="5773" spans="1:1" x14ac:dyDescent="0.35">
      <c r="A5773" s="10" t="str">
        <f t="shared" si="191"/>
        <v>0</v>
      </c>
    </row>
    <row r="5774" spans="1:1" x14ac:dyDescent="0.35">
      <c r="A5774" s="10" t="str">
        <f t="shared" si="191"/>
        <v>0</v>
      </c>
    </row>
    <row r="5775" spans="1:1" x14ac:dyDescent="0.35">
      <c r="A5775" s="10" t="str">
        <f t="shared" si="191"/>
        <v>0</v>
      </c>
    </row>
    <row r="5776" spans="1:1" x14ac:dyDescent="0.35">
      <c r="A5776" s="10" t="str">
        <f t="shared" si="191"/>
        <v>0</v>
      </c>
    </row>
    <row r="5777" spans="1:1" x14ac:dyDescent="0.35">
      <c r="A5777" s="10" t="str">
        <f t="shared" si="191"/>
        <v>0</v>
      </c>
    </row>
    <row r="5778" spans="1:1" x14ac:dyDescent="0.35">
      <c r="A5778" s="10" t="str">
        <f t="shared" si="191"/>
        <v>0</v>
      </c>
    </row>
    <row r="5779" spans="1:1" x14ac:dyDescent="0.35">
      <c r="A5779" s="10" t="str">
        <f t="shared" si="191"/>
        <v>0</v>
      </c>
    </row>
    <row r="5780" spans="1:1" x14ac:dyDescent="0.35">
      <c r="A5780" s="10" t="str">
        <f t="shared" si="191"/>
        <v>0</v>
      </c>
    </row>
    <row r="5781" spans="1:1" x14ac:dyDescent="0.35">
      <c r="A5781" s="10" t="str">
        <f t="shared" si="191"/>
        <v>0</v>
      </c>
    </row>
    <row r="5782" spans="1:1" x14ac:dyDescent="0.35">
      <c r="A5782" s="10" t="str">
        <f t="shared" si="191"/>
        <v>0</v>
      </c>
    </row>
    <row r="5783" spans="1:1" x14ac:dyDescent="0.35">
      <c r="A5783" s="10" t="str">
        <f t="shared" si="191"/>
        <v>0</v>
      </c>
    </row>
    <row r="5784" spans="1:1" x14ac:dyDescent="0.35">
      <c r="A5784" s="10" t="str">
        <f t="shared" si="191"/>
        <v>0</v>
      </c>
    </row>
    <row r="5785" spans="1:1" x14ac:dyDescent="0.35">
      <c r="A5785" s="10" t="str">
        <f t="shared" si="191"/>
        <v>0</v>
      </c>
    </row>
    <row r="5786" spans="1:1" x14ac:dyDescent="0.35">
      <c r="A5786" s="10" t="str">
        <f t="shared" si="191"/>
        <v>0</v>
      </c>
    </row>
    <row r="5787" spans="1:1" x14ac:dyDescent="0.35">
      <c r="A5787" s="10" t="str">
        <f t="shared" si="191"/>
        <v>0</v>
      </c>
    </row>
    <row r="5788" spans="1:1" x14ac:dyDescent="0.35">
      <c r="A5788" s="10" t="str">
        <f t="shared" si="191"/>
        <v>0</v>
      </c>
    </row>
    <row r="5789" spans="1:1" x14ac:dyDescent="0.35">
      <c r="A5789" s="10" t="str">
        <f t="shared" si="191"/>
        <v>0</v>
      </c>
    </row>
    <row r="5790" spans="1:1" x14ac:dyDescent="0.35">
      <c r="A5790" s="10" t="str">
        <f t="shared" si="191"/>
        <v>0</v>
      </c>
    </row>
    <row r="5791" spans="1:1" x14ac:dyDescent="0.35">
      <c r="A5791" s="10" t="str">
        <f t="shared" si="191"/>
        <v>0</v>
      </c>
    </row>
    <row r="5792" spans="1:1" x14ac:dyDescent="0.35">
      <c r="A5792" s="10" t="str">
        <f t="shared" si="191"/>
        <v>0</v>
      </c>
    </row>
    <row r="5793" spans="1:1" x14ac:dyDescent="0.35">
      <c r="A5793" s="10" t="str">
        <f>$B$4683&amp;$C$5793&amp;D5793</f>
        <v>0</v>
      </c>
    </row>
    <row r="5794" spans="1:1" x14ac:dyDescent="0.35">
      <c r="A5794" s="10" t="str">
        <f t="shared" ref="A5794:A5822" si="192">$B$4683&amp;$C$5793&amp;D5794</f>
        <v>0</v>
      </c>
    </row>
    <row r="5795" spans="1:1" x14ac:dyDescent="0.35">
      <c r="A5795" s="10" t="str">
        <f t="shared" si="192"/>
        <v>0</v>
      </c>
    </row>
    <row r="5796" spans="1:1" x14ac:dyDescent="0.35">
      <c r="A5796" s="10" t="str">
        <f t="shared" si="192"/>
        <v>0</v>
      </c>
    </row>
    <row r="5797" spans="1:1" x14ac:dyDescent="0.35">
      <c r="A5797" s="10" t="str">
        <f t="shared" si="192"/>
        <v>0</v>
      </c>
    </row>
    <row r="5798" spans="1:1" x14ac:dyDescent="0.35">
      <c r="A5798" s="10" t="str">
        <f t="shared" si="192"/>
        <v>0</v>
      </c>
    </row>
    <row r="5799" spans="1:1" x14ac:dyDescent="0.35">
      <c r="A5799" s="10" t="str">
        <f t="shared" si="192"/>
        <v>0</v>
      </c>
    </row>
    <row r="5800" spans="1:1" x14ac:dyDescent="0.35">
      <c r="A5800" s="10" t="str">
        <f t="shared" si="192"/>
        <v>0</v>
      </c>
    </row>
    <row r="5801" spans="1:1" x14ac:dyDescent="0.35">
      <c r="A5801" s="10" t="str">
        <f t="shared" si="192"/>
        <v>0</v>
      </c>
    </row>
    <row r="5802" spans="1:1" x14ac:dyDescent="0.35">
      <c r="A5802" s="10" t="str">
        <f t="shared" si="192"/>
        <v>0</v>
      </c>
    </row>
    <row r="5803" spans="1:1" x14ac:dyDescent="0.35">
      <c r="A5803" s="10" t="str">
        <f t="shared" si="192"/>
        <v>0</v>
      </c>
    </row>
    <row r="5804" spans="1:1" x14ac:dyDescent="0.35">
      <c r="A5804" s="10" t="str">
        <f t="shared" si="192"/>
        <v>0</v>
      </c>
    </row>
    <row r="5805" spans="1:1" x14ac:dyDescent="0.35">
      <c r="A5805" s="10" t="str">
        <f t="shared" si="192"/>
        <v>0</v>
      </c>
    </row>
    <row r="5806" spans="1:1" x14ac:dyDescent="0.35">
      <c r="A5806" s="10" t="str">
        <f t="shared" si="192"/>
        <v>0</v>
      </c>
    </row>
    <row r="5807" spans="1:1" x14ac:dyDescent="0.35">
      <c r="A5807" s="10" t="str">
        <f t="shared" si="192"/>
        <v>0</v>
      </c>
    </row>
    <row r="5808" spans="1:1" x14ac:dyDescent="0.35">
      <c r="A5808" s="10" t="str">
        <f t="shared" si="192"/>
        <v>0</v>
      </c>
    </row>
    <row r="5809" spans="1:1" x14ac:dyDescent="0.35">
      <c r="A5809" s="10" t="str">
        <f t="shared" si="192"/>
        <v>0</v>
      </c>
    </row>
    <row r="5810" spans="1:1" x14ac:dyDescent="0.35">
      <c r="A5810" s="10" t="str">
        <f t="shared" si="192"/>
        <v>0</v>
      </c>
    </row>
    <row r="5811" spans="1:1" x14ac:dyDescent="0.35">
      <c r="A5811" s="10" t="str">
        <f t="shared" si="192"/>
        <v>0</v>
      </c>
    </row>
    <row r="5812" spans="1:1" x14ac:dyDescent="0.35">
      <c r="A5812" s="10" t="str">
        <f t="shared" si="192"/>
        <v>0</v>
      </c>
    </row>
    <row r="5813" spans="1:1" x14ac:dyDescent="0.35">
      <c r="A5813" s="10" t="str">
        <f t="shared" si="192"/>
        <v>0</v>
      </c>
    </row>
    <row r="5814" spans="1:1" x14ac:dyDescent="0.35">
      <c r="A5814" s="10" t="str">
        <f t="shared" si="192"/>
        <v>0</v>
      </c>
    </row>
    <row r="5815" spans="1:1" x14ac:dyDescent="0.35">
      <c r="A5815" s="10" t="str">
        <f t="shared" si="192"/>
        <v>0</v>
      </c>
    </row>
    <row r="5816" spans="1:1" x14ac:dyDescent="0.35">
      <c r="A5816" s="10" t="str">
        <f t="shared" si="192"/>
        <v>0</v>
      </c>
    </row>
    <row r="5817" spans="1:1" x14ac:dyDescent="0.35">
      <c r="A5817" s="10" t="str">
        <f t="shared" si="192"/>
        <v>0</v>
      </c>
    </row>
    <row r="5818" spans="1:1" x14ac:dyDescent="0.35">
      <c r="A5818" s="10" t="str">
        <f t="shared" si="192"/>
        <v>0</v>
      </c>
    </row>
    <row r="5819" spans="1:1" x14ac:dyDescent="0.35">
      <c r="A5819" s="10" t="str">
        <f t="shared" si="192"/>
        <v>0</v>
      </c>
    </row>
    <row r="5820" spans="1:1" x14ac:dyDescent="0.35">
      <c r="A5820" s="10" t="str">
        <f t="shared" si="192"/>
        <v>0</v>
      </c>
    </row>
    <row r="5821" spans="1:1" x14ac:dyDescent="0.35">
      <c r="A5821" s="10" t="str">
        <f t="shared" si="192"/>
        <v>0</v>
      </c>
    </row>
    <row r="5822" spans="1:1" x14ac:dyDescent="0.35">
      <c r="A5822" s="10" t="str">
        <f t="shared" si="192"/>
        <v>0</v>
      </c>
    </row>
    <row r="5823" spans="1:1" x14ac:dyDescent="0.35">
      <c r="A5823" s="10" t="str">
        <f>$B$4683&amp;$C$5823&amp;D5823</f>
        <v>0</v>
      </c>
    </row>
    <row r="5824" spans="1:1" x14ac:dyDescent="0.35">
      <c r="A5824" s="10" t="str">
        <f t="shared" ref="A5824:A5852" si="193">$B$4683&amp;$C$4683&amp;D5824</f>
        <v>0Bebidas Refrescantes</v>
      </c>
    </row>
    <row r="5825" spans="1:1" x14ac:dyDescent="0.35">
      <c r="A5825" s="10" t="str">
        <f t="shared" si="193"/>
        <v>0Bebidas Refrescantes</v>
      </c>
    </row>
    <row r="5826" spans="1:1" x14ac:dyDescent="0.35">
      <c r="A5826" s="10" t="str">
        <f t="shared" si="193"/>
        <v>0Bebidas Refrescantes</v>
      </c>
    </row>
    <row r="5827" spans="1:1" x14ac:dyDescent="0.35">
      <c r="A5827" s="10" t="str">
        <f t="shared" si="193"/>
        <v>0Bebidas Refrescantes</v>
      </c>
    </row>
    <row r="5828" spans="1:1" x14ac:dyDescent="0.35">
      <c r="A5828" s="10" t="str">
        <f t="shared" si="193"/>
        <v>0Bebidas Refrescantes</v>
      </c>
    </row>
    <row r="5829" spans="1:1" x14ac:dyDescent="0.35">
      <c r="A5829" s="10" t="str">
        <f t="shared" si="193"/>
        <v>0Bebidas Refrescantes</v>
      </c>
    </row>
    <row r="5830" spans="1:1" x14ac:dyDescent="0.35">
      <c r="A5830" s="10" t="str">
        <f t="shared" si="193"/>
        <v>0Bebidas Refrescantes</v>
      </c>
    </row>
    <row r="5831" spans="1:1" x14ac:dyDescent="0.35">
      <c r="A5831" s="10" t="str">
        <f t="shared" si="193"/>
        <v>0Bebidas Refrescantes</v>
      </c>
    </row>
    <row r="5832" spans="1:1" x14ac:dyDescent="0.35">
      <c r="A5832" s="10" t="str">
        <f t="shared" si="193"/>
        <v>0Bebidas Refrescantes</v>
      </c>
    </row>
    <row r="5833" spans="1:1" x14ac:dyDescent="0.35">
      <c r="A5833" s="10" t="str">
        <f t="shared" si="193"/>
        <v>0Bebidas Refrescantes</v>
      </c>
    </row>
    <row r="5834" spans="1:1" x14ac:dyDescent="0.35">
      <c r="A5834" s="10" t="str">
        <f t="shared" si="193"/>
        <v>0Bebidas Refrescantes</v>
      </c>
    </row>
    <row r="5835" spans="1:1" x14ac:dyDescent="0.35">
      <c r="A5835" s="10" t="str">
        <f t="shared" si="193"/>
        <v>0Bebidas Refrescantes</v>
      </c>
    </row>
    <row r="5836" spans="1:1" x14ac:dyDescent="0.35">
      <c r="A5836" s="10" t="str">
        <f t="shared" si="193"/>
        <v>0Bebidas Refrescantes</v>
      </c>
    </row>
    <row r="5837" spans="1:1" x14ac:dyDescent="0.35">
      <c r="A5837" s="10" t="str">
        <f t="shared" si="193"/>
        <v>0Bebidas Refrescantes</v>
      </c>
    </row>
    <row r="5838" spans="1:1" x14ac:dyDescent="0.35">
      <c r="A5838" s="10" t="str">
        <f t="shared" si="193"/>
        <v>0Bebidas Refrescantes</v>
      </c>
    </row>
    <row r="5839" spans="1:1" x14ac:dyDescent="0.35">
      <c r="A5839" s="10" t="str">
        <f t="shared" si="193"/>
        <v>0Bebidas Refrescantes</v>
      </c>
    </row>
    <row r="5840" spans="1:1" x14ac:dyDescent="0.35">
      <c r="A5840" s="10" t="str">
        <f t="shared" si="193"/>
        <v>0Bebidas Refrescantes</v>
      </c>
    </row>
    <row r="5841" spans="1:1" x14ac:dyDescent="0.35">
      <c r="A5841" s="10" t="str">
        <f t="shared" si="193"/>
        <v>0Bebidas Refrescantes</v>
      </c>
    </row>
    <row r="5842" spans="1:1" x14ac:dyDescent="0.35">
      <c r="A5842" s="10" t="str">
        <f t="shared" si="193"/>
        <v>0Bebidas Refrescantes</v>
      </c>
    </row>
    <row r="5843" spans="1:1" x14ac:dyDescent="0.35">
      <c r="A5843" s="10" t="str">
        <f t="shared" si="193"/>
        <v>0Bebidas Refrescantes</v>
      </c>
    </row>
    <row r="5844" spans="1:1" x14ac:dyDescent="0.35">
      <c r="A5844" s="10" t="str">
        <f t="shared" si="193"/>
        <v>0Bebidas Refrescantes</v>
      </c>
    </row>
    <row r="5845" spans="1:1" x14ac:dyDescent="0.35">
      <c r="A5845" s="10" t="str">
        <f t="shared" si="193"/>
        <v>0Bebidas Refrescantes</v>
      </c>
    </row>
    <row r="5846" spans="1:1" x14ac:dyDescent="0.35">
      <c r="A5846" s="10" t="str">
        <f t="shared" si="193"/>
        <v>0Bebidas Refrescantes</v>
      </c>
    </row>
    <row r="5847" spans="1:1" x14ac:dyDescent="0.35">
      <c r="A5847" s="10" t="str">
        <f t="shared" si="193"/>
        <v>0Bebidas Refrescantes</v>
      </c>
    </row>
    <row r="5848" spans="1:1" x14ac:dyDescent="0.35">
      <c r="A5848" s="10" t="str">
        <f t="shared" si="193"/>
        <v>0Bebidas Refrescantes</v>
      </c>
    </row>
    <row r="5849" spans="1:1" x14ac:dyDescent="0.35">
      <c r="A5849" s="10" t="str">
        <f t="shared" si="193"/>
        <v>0Bebidas Refrescantes</v>
      </c>
    </row>
    <row r="5850" spans="1:1" x14ac:dyDescent="0.35">
      <c r="A5850" s="10" t="str">
        <f t="shared" si="193"/>
        <v>0Bebidas Refrescantes</v>
      </c>
    </row>
    <row r="5851" spans="1:1" x14ac:dyDescent="0.35">
      <c r="A5851" s="10" t="str">
        <f t="shared" si="193"/>
        <v>0Bebidas Refrescantes</v>
      </c>
    </row>
    <row r="5852" spans="1:1" x14ac:dyDescent="0.35">
      <c r="A5852" s="10" t="str">
        <f t="shared" si="193"/>
        <v>0Bebidas Refrescantes</v>
      </c>
    </row>
    <row r="5853" spans="1:1" x14ac:dyDescent="0.35">
      <c r="A5853" s="10" t="str">
        <f>$B$4683&amp;$C$5853&amp;D5853</f>
        <v>0</v>
      </c>
    </row>
    <row r="5854" spans="1:1" x14ac:dyDescent="0.35">
      <c r="A5854" s="10" t="str">
        <f t="shared" ref="A5854:A5882" si="194">$B$4683&amp;$C$5853&amp;D5854</f>
        <v>0</v>
      </c>
    </row>
    <row r="5855" spans="1:1" x14ac:dyDescent="0.35">
      <c r="A5855" s="10" t="str">
        <f t="shared" si="194"/>
        <v>0</v>
      </c>
    </row>
    <row r="5856" spans="1:1" x14ac:dyDescent="0.35">
      <c r="A5856" s="10" t="str">
        <f t="shared" si="194"/>
        <v>0</v>
      </c>
    </row>
    <row r="5857" spans="1:1" x14ac:dyDescent="0.35">
      <c r="A5857" s="10" t="str">
        <f t="shared" si="194"/>
        <v>0</v>
      </c>
    </row>
    <row r="5858" spans="1:1" x14ac:dyDescent="0.35">
      <c r="A5858" s="10" t="str">
        <f t="shared" si="194"/>
        <v>0</v>
      </c>
    </row>
    <row r="5859" spans="1:1" x14ac:dyDescent="0.35">
      <c r="A5859" s="10" t="str">
        <f t="shared" si="194"/>
        <v>0</v>
      </c>
    </row>
    <row r="5860" spans="1:1" x14ac:dyDescent="0.35">
      <c r="A5860" s="10" t="str">
        <f t="shared" si="194"/>
        <v>0</v>
      </c>
    </row>
    <row r="5861" spans="1:1" x14ac:dyDescent="0.35">
      <c r="A5861" s="10" t="str">
        <f t="shared" si="194"/>
        <v>0</v>
      </c>
    </row>
    <row r="5862" spans="1:1" x14ac:dyDescent="0.35">
      <c r="A5862" s="10" t="str">
        <f t="shared" si="194"/>
        <v>0</v>
      </c>
    </row>
    <row r="5863" spans="1:1" x14ac:dyDescent="0.35">
      <c r="A5863" s="10" t="str">
        <f t="shared" si="194"/>
        <v>0</v>
      </c>
    </row>
    <row r="5864" spans="1:1" x14ac:dyDescent="0.35">
      <c r="A5864" s="10" t="str">
        <f t="shared" si="194"/>
        <v>0</v>
      </c>
    </row>
    <row r="5865" spans="1:1" x14ac:dyDescent="0.35">
      <c r="A5865" s="10" t="str">
        <f t="shared" si="194"/>
        <v>0</v>
      </c>
    </row>
    <row r="5866" spans="1:1" x14ac:dyDescent="0.35">
      <c r="A5866" s="10" t="str">
        <f t="shared" si="194"/>
        <v>0</v>
      </c>
    </row>
    <row r="5867" spans="1:1" x14ac:dyDescent="0.35">
      <c r="A5867" s="10" t="str">
        <f t="shared" si="194"/>
        <v>0</v>
      </c>
    </row>
    <row r="5868" spans="1:1" x14ac:dyDescent="0.35">
      <c r="A5868" s="10" t="str">
        <f t="shared" si="194"/>
        <v>0</v>
      </c>
    </row>
    <row r="5869" spans="1:1" x14ac:dyDescent="0.35">
      <c r="A5869" s="10" t="str">
        <f t="shared" si="194"/>
        <v>0</v>
      </c>
    </row>
    <row r="5870" spans="1:1" x14ac:dyDescent="0.35">
      <c r="A5870" s="10" t="str">
        <f t="shared" si="194"/>
        <v>0</v>
      </c>
    </row>
    <row r="5871" spans="1:1" x14ac:dyDescent="0.35">
      <c r="A5871" s="10" t="str">
        <f t="shared" si="194"/>
        <v>0</v>
      </c>
    </row>
    <row r="5872" spans="1:1" x14ac:dyDescent="0.35">
      <c r="A5872" s="10" t="str">
        <f t="shared" si="194"/>
        <v>0</v>
      </c>
    </row>
    <row r="5873" spans="1:1" x14ac:dyDescent="0.35">
      <c r="A5873" s="10" t="str">
        <f t="shared" si="194"/>
        <v>0</v>
      </c>
    </row>
    <row r="5874" spans="1:1" x14ac:dyDescent="0.35">
      <c r="A5874" s="10" t="str">
        <f t="shared" si="194"/>
        <v>0</v>
      </c>
    </row>
    <row r="5875" spans="1:1" x14ac:dyDescent="0.35">
      <c r="A5875" s="10" t="str">
        <f t="shared" si="194"/>
        <v>0</v>
      </c>
    </row>
    <row r="5876" spans="1:1" x14ac:dyDescent="0.35">
      <c r="A5876" s="10" t="str">
        <f t="shared" si="194"/>
        <v>0</v>
      </c>
    </row>
    <row r="5877" spans="1:1" x14ac:dyDescent="0.35">
      <c r="A5877" s="10" t="str">
        <f t="shared" si="194"/>
        <v>0</v>
      </c>
    </row>
    <row r="5878" spans="1:1" x14ac:dyDescent="0.35">
      <c r="A5878" s="10" t="str">
        <f t="shared" si="194"/>
        <v>0</v>
      </c>
    </row>
    <row r="5879" spans="1:1" x14ac:dyDescent="0.35">
      <c r="A5879" s="10" t="str">
        <f t="shared" si="194"/>
        <v>0</v>
      </c>
    </row>
    <row r="5880" spans="1:1" x14ac:dyDescent="0.35">
      <c r="A5880" s="10" t="str">
        <f t="shared" si="194"/>
        <v>0</v>
      </c>
    </row>
    <row r="5881" spans="1:1" x14ac:dyDescent="0.35">
      <c r="A5881" s="10" t="str">
        <f t="shared" si="194"/>
        <v>0</v>
      </c>
    </row>
    <row r="5882" spans="1:1" x14ac:dyDescent="0.35">
      <c r="A5882" s="10" t="str">
        <f t="shared" si="194"/>
        <v>0</v>
      </c>
    </row>
    <row r="5883" spans="1:1" x14ac:dyDescent="0.35">
      <c r="A5883" s="10" t="str">
        <f>$B$4683&amp;$C$5883&amp;D5883</f>
        <v>0</v>
      </c>
    </row>
    <row r="5884" spans="1:1" x14ac:dyDescent="0.35">
      <c r="A5884" s="10" t="str">
        <f t="shared" ref="A5884:A5912" si="195">$B$4683&amp;$C$5883&amp;D5884</f>
        <v>0</v>
      </c>
    </row>
    <row r="5885" spans="1:1" x14ac:dyDescent="0.35">
      <c r="A5885" s="10" t="str">
        <f t="shared" si="195"/>
        <v>0</v>
      </c>
    </row>
    <row r="5886" spans="1:1" x14ac:dyDescent="0.35">
      <c r="A5886" s="10" t="str">
        <f t="shared" si="195"/>
        <v>0</v>
      </c>
    </row>
    <row r="5887" spans="1:1" x14ac:dyDescent="0.35">
      <c r="A5887" s="10" t="str">
        <f t="shared" si="195"/>
        <v>0</v>
      </c>
    </row>
    <row r="5888" spans="1:1" x14ac:dyDescent="0.35">
      <c r="A5888" s="10" t="str">
        <f t="shared" si="195"/>
        <v>0</v>
      </c>
    </row>
    <row r="5889" spans="1:1" x14ac:dyDescent="0.35">
      <c r="A5889" s="10" t="str">
        <f t="shared" si="195"/>
        <v>0</v>
      </c>
    </row>
    <row r="5890" spans="1:1" x14ac:dyDescent="0.35">
      <c r="A5890" s="10" t="str">
        <f t="shared" si="195"/>
        <v>0</v>
      </c>
    </row>
    <row r="5891" spans="1:1" x14ac:dyDescent="0.35">
      <c r="A5891" s="10" t="str">
        <f t="shared" si="195"/>
        <v>0</v>
      </c>
    </row>
    <row r="5892" spans="1:1" x14ac:dyDescent="0.35">
      <c r="A5892" s="10" t="str">
        <f t="shared" si="195"/>
        <v>0</v>
      </c>
    </row>
    <row r="5893" spans="1:1" x14ac:dyDescent="0.35">
      <c r="A5893" s="10" t="str">
        <f t="shared" si="195"/>
        <v>0</v>
      </c>
    </row>
    <row r="5894" spans="1:1" x14ac:dyDescent="0.35">
      <c r="A5894" s="10" t="str">
        <f t="shared" si="195"/>
        <v>0</v>
      </c>
    </row>
    <row r="5895" spans="1:1" x14ac:dyDescent="0.35">
      <c r="A5895" s="10" t="str">
        <f t="shared" si="195"/>
        <v>0</v>
      </c>
    </row>
    <row r="5896" spans="1:1" x14ac:dyDescent="0.35">
      <c r="A5896" s="10" t="str">
        <f t="shared" si="195"/>
        <v>0</v>
      </c>
    </row>
    <row r="5897" spans="1:1" x14ac:dyDescent="0.35">
      <c r="A5897" s="10" t="str">
        <f t="shared" si="195"/>
        <v>0</v>
      </c>
    </row>
    <row r="5898" spans="1:1" x14ac:dyDescent="0.35">
      <c r="A5898" s="10" t="str">
        <f t="shared" si="195"/>
        <v>0</v>
      </c>
    </row>
    <row r="5899" spans="1:1" x14ac:dyDescent="0.35">
      <c r="A5899" s="10" t="str">
        <f t="shared" si="195"/>
        <v>0</v>
      </c>
    </row>
    <row r="5900" spans="1:1" x14ac:dyDescent="0.35">
      <c r="A5900" s="10" t="str">
        <f t="shared" si="195"/>
        <v>0</v>
      </c>
    </row>
    <row r="5901" spans="1:1" x14ac:dyDescent="0.35">
      <c r="A5901" s="10" t="str">
        <f t="shared" si="195"/>
        <v>0</v>
      </c>
    </row>
    <row r="5902" spans="1:1" x14ac:dyDescent="0.35">
      <c r="A5902" s="10" t="str">
        <f t="shared" si="195"/>
        <v>0</v>
      </c>
    </row>
    <row r="5903" spans="1:1" x14ac:dyDescent="0.35">
      <c r="A5903" s="10" t="str">
        <f t="shared" si="195"/>
        <v>0</v>
      </c>
    </row>
    <row r="5904" spans="1:1" x14ac:dyDescent="0.35">
      <c r="A5904" s="10" t="str">
        <f t="shared" si="195"/>
        <v>0</v>
      </c>
    </row>
    <row r="5905" spans="1:1" x14ac:dyDescent="0.35">
      <c r="A5905" s="10" t="str">
        <f t="shared" si="195"/>
        <v>0</v>
      </c>
    </row>
    <row r="5906" spans="1:1" x14ac:dyDescent="0.35">
      <c r="A5906" s="10" t="str">
        <f t="shared" si="195"/>
        <v>0</v>
      </c>
    </row>
    <row r="5907" spans="1:1" x14ac:dyDescent="0.35">
      <c r="A5907" s="10" t="str">
        <f t="shared" si="195"/>
        <v>0</v>
      </c>
    </row>
    <row r="5908" spans="1:1" x14ac:dyDescent="0.35">
      <c r="A5908" s="10" t="str">
        <f t="shared" si="195"/>
        <v>0</v>
      </c>
    </row>
    <row r="5909" spans="1:1" x14ac:dyDescent="0.35">
      <c r="A5909" s="10" t="str">
        <f t="shared" si="195"/>
        <v>0</v>
      </c>
    </row>
    <row r="5910" spans="1:1" x14ac:dyDescent="0.35">
      <c r="A5910" s="10" t="str">
        <f t="shared" si="195"/>
        <v>0</v>
      </c>
    </row>
    <row r="5911" spans="1:1" x14ac:dyDescent="0.35">
      <c r="A5911" s="10" t="str">
        <f t="shared" si="195"/>
        <v>0</v>
      </c>
    </row>
    <row r="5912" spans="1:1" x14ac:dyDescent="0.35">
      <c r="A5912" s="10" t="str">
        <f t="shared" si="195"/>
        <v>0</v>
      </c>
    </row>
    <row r="5913" spans="1:1" x14ac:dyDescent="0.35">
      <c r="A5913" s="10" t="str">
        <f>$B$4683&amp;$C$5913&amp;D5913</f>
        <v>0</v>
      </c>
    </row>
    <row r="5914" spans="1:1" x14ac:dyDescent="0.35">
      <c r="A5914" s="10" t="str">
        <f t="shared" ref="A5914:A5942" si="196">$B$4683&amp;$C$5913&amp;D5914</f>
        <v>0</v>
      </c>
    </row>
    <row r="5915" spans="1:1" x14ac:dyDescent="0.35">
      <c r="A5915" s="10" t="str">
        <f t="shared" si="196"/>
        <v>0</v>
      </c>
    </row>
    <row r="5916" spans="1:1" x14ac:dyDescent="0.35">
      <c r="A5916" s="10" t="str">
        <f t="shared" si="196"/>
        <v>0</v>
      </c>
    </row>
    <row r="5917" spans="1:1" x14ac:dyDescent="0.35">
      <c r="A5917" s="10" t="str">
        <f t="shared" si="196"/>
        <v>0</v>
      </c>
    </row>
    <row r="5918" spans="1:1" x14ac:dyDescent="0.35">
      <c r="A5918" s="10" t="str">
        <f t="shared" si="196"/>
        <v>0</v>
      </c>
    </row>
    <row r="5919" spans="1:1" x14ac:dyDescent="0.35">
      <c r="A5919" s="10" t="str">
        <f t="shared" si="196"/>
        <v>0</v>
      </c>
    </row>
    <row r="5920" spans="1:1" x14ac:dyDescent="0.35">
      <c r="A5920" s="10" t="str">
        <f t="shared" si="196"/>
        <v>0</v>
      </c>
    </row>
    <row r="5921" spans="1:1" x14ac:dyDescent="0.35">
      <c r="A5921" s="10" t="str">
        <f t="shared" si="196"/>
        <v>0</v>
      </c>
    </row>
    <row r="5922" spans="1:1" x14ac:dyDescent="0.35">
      <c r="A5922" s="10" t="str">
        <f t="shared" si="196"/>
        <v>0</v>
      </c>
    </row>
    <row r="5923" spans="1:1" x14ac:dyDescent="0.35">
      <c r="A5923" s="10" t="str">
        <f t="shared" si="196"/>
        <v>0</v>
      </c>
    </row>
    <row r="5924" spans="1:1" x14ac:dyDescent="0.35">
      <c r="A5924" s="10" t="str">
        <f t="shared" si="196"/>
        <v>0</v>
      </c>
    </row>
    <row r="5925" spans="1:1" x14ac:dyDescent="0.35">
      <c r="A5925" s="10" t="str">
        <f t="shared" si="196"/>
        <v>0</v>
      </c>
    </row>
    <row r="5926" spans="1:1" x14ac:dyDescent="0.35">
      <c r="A5926" s="10" t="str">
        <f t="shared" si="196"/>
        <v>0</v>
      </c>
    </row>
    <row r="5927" spans="1:1" x14ac:dyDescent="0.35">
      <c r="A5927" s="10" t="str">
        <f t="shared" si="196"/>
        <v>0</v>
      </c>
    </row>
    <row r="5928" spans="1:1" x14ac:dyDescent="0.35">
      <c r="A5928" s="10" t="str">
        <f t="shared" si="196"/>
        <v>0</v>
      </c>
    </row>
    <row r="5929" spans="1:1" x14ac:dyDescent="0.35">
      <c r="A5929" s="10" t="str">
        <f t="shared" si="196"/>
        <v>0</v>
      </c>
    </row>
    <row r="5930" spans="1:1" x14ac:dyDescent="0.35">
      <c r="A5930" s="10" t="str">
        <f t="shared" si="196"/>
        <v>0</v>
      </c>
    </row>
    <row r="5931" spans="1:1" x14ac:dyDescent="0.35">
      <c r="A5931" s="10" t="str">
        <f t="shared" si="196"/>
        <v>0</v>
      </c>
    </row>
    <row r="5932" spans="1:1" x14ac:dyDescent="0.35">
      <c r="A5932" s="10" t="str">
        <f t="shared" si="196"/>
        <v>0</v>
      </c>
    </row>
    <row r="5933" spans="1:1" x14ac:dyDescent="0.35">
      <c r="A5933" s="10" t="str">
        <f t="shared" si="196"/>
        <v>0</v>
      </c>
    </row>
    <row r="5934" spans="1:1" x14ac:dyDescent="0.35">
      <c r="A5934" s="10" t="str">
        <f t="shared" si="196"/>
        <v>0</v>
      </c>
    </row>
    <row r="5935" spans="1:1" x14ac:dyDescent="0.35">
      <c r="A5935" s="10" t="str">
        <f t="shared" si="196"/>
        <v>0</v>
      </c>
    </row>
    <row r="5936" spans="1:1" x14ac:dyDescent="0.35">
      <c r="A5936" s="10" t="str">
        <f t="shared" si="196"/>
        <v>0</v>
      </c>
    </row>
    <row r="5937" spans="1:1" x14ac:dyDescent="0.35">
      <c r="A5937" s="10" t="str">
        <f t="shared" si="196"/>
        <v>0</v>
      </c>
    </row>
    <row r="5938" spans="1:1" x14ac:dyDescent="0.35">
      <c r="A5938" s="10" t="str">
        <f t="shared" si="196"/>
        <v>0</v>
      </c>
    </row>
    <row r="5939" spans="1:1" x14ac:dyDescent="0.35">
      <c r="A5939" s="10" t="str">
        <f t="shared" si="196"/>
        <v>0</v>
      </c>
    </row>
    <row r="5940" spans="1:1" x14ac:dyDescent="0.35">
      <c r="A5940" s="10" t="str">
        <f t="shared" si="196"/>
        <v>0</v>
      </c>
    </row>
    <row r="5941" spans="1:1" x14ac:dyDescent="0.35">
      <c r="A5941" s="10" t="str">
        <f t="shared" si="196"/>
        <v>0</v>
      </c>
    </row>
    <row r="5942" spans="1:1" x14ac:dyDescent="0.35">
      <c r="A5942" s="10" t="str">
        <f t="shared" si="196"/>
        <v>0</v>
      </c>
    </row>
    <row r="5943" spans="1:1" x14ac:dyDescent="0.35">
      <c r="A5943" s="10" t="str">
        <f>$B$4683&amp;$C$5943&amp;D5943</f>
        <v>0</v>
      </c>
    </row>
    <row r="5944" spans="1:1" x14ac:dyDescent="0.35">
      <c r="A5944" s="10" t="str">
        <f t="shared" ref="A5944:A5972" si="197">$B$4683&amp;$C$5943&amp;D5944</f>
        <v>0</v>
      </c>
    </row>
    <row r="5945" spans="1:1" x14ac:dyDescent="0.35">
      <c r="A5945" s="10" t="str">
        <f t="shared" si="197"/>
        <v>0</v>
      </c>
    </row>
    <row r="5946" spans="1:1" x14ac:dyDescent="0.35">
      <c r="A5946" s="10" t="str">
        <f t="shared" si="197"/>
        <v>0</v>
      </c>
    </row>
    <row r="5947" spans="1:1" x14ac:dyDescent="0.35">
      <c r="A5947" s="10" t="str">
        <f t="shared" si="197"/>
        <v>0</v>
      </c>
    </row>
    <row r="5948" spans="1:1" x14ac:dyDescent="0.35">
      <c r="A5948" s="10" t="str">
        <f t="shared" si="197"/>
        <v>0</v>
      </c>
    </row>
    <row r="5949" spans="1:1" x14ac:dyDescent="0.35">
      <c r="A5949" s="10" t="str">
        <f t="shared" si="197"/>
        <v>0</v>
      </c>
    </row>
    <row r="5950" spans="1:1" x14ac:dyDescent="0.35">
      <c r="A5950" s="10" t="str">
        <f t="shared" si="197"/>
        <v>0</v>
      </c>
    </row>
    <row r="5951" spans="1:1" x14ac:dyDescent="0.35">
      <c r="A5951" s="10" t="str">
        <f t="shared" si="197"/>
        <v>0</v>
      </c>
    </row>
    <row r="5952" spans="1:1" x14ac:dyDescent="0.35">
      <c r="A5952" s="10" t="str">
        <f t="shared" si="197"/>
        <v>0</v>
      </c>
    </row>
    <row r="5953" spans="1:1" x14ac:dyDescent="0.35">
      <c r="A5953" s="10" t="str">
        <f t="shared" si="197"/>
        <v>0</v>
      </c>
    </row>
    <row r="5954" spans="1:1" x14ac:dyDescent="0.35">
      <c r="A5954" s="10" t="str">
        <f t="shared" si="197"/>
        <v>0</v>
      </c>
    </row>
    <row r="5955" spans="1:1" x14ac:dyDescent="0.35">
      <c r="A5955" s="10" t="str">
        <f t="shared" si="197"/>
        <v>0</v>
      </c>
    </row>
    <row r="5956" spans="1:1" x14ac:dyDescent="0.35">
      <c r="A5956" s="10" t="str">
        <f t="shared" si="197"/>
        <v>0</v>
      </c>
    </row>
    <row r="5957" spans="1:1" x14ac:dyDescent="0.35">
      <c r="A5957" s="10" t="str">
        <f t="shared" si="197"/>
        <v>0</v>
      </c>
    </row>
    <row r="5958" spans="1:1" x14ac:dyDescent="0.35">
      <c r="A5958" s="10" t="str">
        <f t="shared" si="197"/>
        <v>0</v>
      </c>
    </row>
    <row r="5959" spans="1:1" x14ac:dyDescent="0.35">
      <c r="A5959" s="10" t="str">
        <f t="shared" si="197"/>
        <v>0</v>
      </c>
    </row>
    <row r="5960" spans="1:1" x14ac:dyDescent="0.35">
      <c r="A5960" s="10" t="str">
        <f t="shared" si="197"/>
        <v>0</v>
      </c>
    </row>
    <row r="5961" spans="1:1" x14ac:dyDescent="0.35">
      <c r="A5961" s="10" t="str">
        <f t="shared" si="197"/>
        <v>0</v>
      </c>
    </row>
    <row r="5962" spans="1:1" x14ac:dyDescent="0.35">
      <c r="A5962" s="10" t="str">
        <f t="shared" si="197"/>
        <v>0</v>
      </c>
    </row>
    <row r="5963" spans="1:1" x14ac:dyDescent="0.35">
      <c r="A5963" s="10" t="str">
        <f t="shared" si="197"/>
        <v>0</v>
      </c>
    </row>
    <row r="5964" spans="1:1" x14ac:dyDescent="0.35">
      <c r="A5964" s="10" t="str">
        <f t="shared" si="197"/>
        <v>0</v>
      </c>
    </row>
    <row r="5965" spans="1:1" x14ac:dyDescent="0.35">
      <c r="A5965" s="10" t="str">
        <f t="shared" si="197"/>
        <v>0</v>
      </c>
    </row>
    <row r="5966" spans="1:1" x14ac:dyDescent="0.35">
      <c r="A5966" s="10" t="str">
        <f t="shared" si="197"/>
        <v>0</v>
      </c>
    </row>
    <row r="5967" spans="1:1" x14ac:dyDescent="0.35">
      <c r="A5967" s="10" t="str">
        <f t="shared" si="197"/>
        <v>0</v>
      </c>
    </row>
    <row r="5968" spans="1:1" x14ac:dyDescent="0.35">
      <c r="A5968" s="10" t="str">
        <f t="shared" si="197"/>
        <v>0</v>
      </c>
    </row>
    <row r="5969" spans="1:1" x14ac:dyDescent="0.35">
      <c r="A5969" s="10" t="str">
        <f t="shared" si="197"/>
        <v>0</v>
      </c>
    </row>
    <row r="5970" spans="1:1" x14ac:dyDescent="0.35">
      <c r="A5970" s="10" t="str">
        <f t="shared" si="197"/>
        <v>0</v>
      </c>
    </row>
    <row r="5971" spans="1:1" x14ac:dyDescent="0.35">
      <c r="A5971" s="10" t="str">
        <f t="shared" si="197"/>
        <v>0</v>
      </c>
    </row>
    <row r="5972" spans="1:1" x14ac:dyDescent="0.35">
      <c r="A5972" s="10" t="str">
        <f t="shared" si="197"/>
        <v>0</v>
      </c>
    </row>
    <row r="5973" spans="1:1" x14ac:dyDescent="0.35">
      <c r="A5973" s="10" t="str">
        <f>$B$4683&amp;$C$5973&amp;D5973</f>
        <v>0</v>
      </c>
    </row>
    <row r="5974" spans="1:1" x14ac:dyDescent="0.35">
      <c r="A5974" s="10" t="str">
        <f t="shared" ref="A5974:A6002" si="198">$B$4683&amp;$C$5973&amp;D5974</f>
        <v>0</v>
      </c>
    </row>
    <row r="5975" spans="1:1" x14ac:dyDescent="0.35">
      <c r="A5975" s="10" t="str">
        <f t="shared" si="198"/>
        <v>0</v>
      </c>
    </row>
    <row r="5976" spans="1:1" x14ac:dyDescent="0.35">
      <c r="A5976" s="10" t="str">
        <f t="shared" si="198"/>
        <v>0</v>
      </c>
    </row>
    <row r="5977" spans="1:1" x14ac:dyDescent="0.35">
      <c r="A5977" s="10" t="str">
        <f t="shared" si="198"/>
        <v>0</v>
      </c>
    </row>
    <row r="5978" spans="1:1" x14ac:dyDescent="0.35">
      <c r="A5978" s="10" t="str">
        <f t="shared" si="198"/>
        <v>0</v>
      </c>
    </row>
    <row r="5979" spans="1:1" x14ac:dyDescent="0.35">
      <c r="A5979" s="10" t="str">
        <f t="shared" si="198"/>
        <v>0</v>
      </c>
    </row>
    <row r="5980" spans="1:1" x14ac:dyDescent="0.35">
      <c r="A5980" s="10" t="str">
        <f t="shared" si="198"/>
        <v>0</v>
      </c>
    </row>
    <row r="5981" spans="1:1" x14ac:dyDescent="0.35">
      <c r="A5981" s="10" t="str">
        <f t="shared" si="198"/>
        <v>0</v>
      </c>
    </row>
    <row r="5982" spans="1:1" x14ac:dyDescent="0.35">
      <c r="A5982" s="10" t="str">
        <f t="shared" si="198"/>
        <v>0</v>
      </c>
    </row>
    <row r="5983" spans="1:1" x14ac:dyDescent="0.35">
      <c r="A5983" s="10" t="str">
        <f t="shared" si="198"/>
        <v>0</v>
      </c>
    </row>
    <row r="5984" spans="1:1" x14ac:dyDescent="0.35">
      <c r="A5984" s="10" t="str">
        <f t="shared" si="198"/>
        <v>0</v>
      </c>
    </row>
    <row r="5985" spans="1:1" x14ac:dyDescent="0.35">
      <c r="A5985" s="10" t="str">
        <f t="shared" si="198"/>
        <v>0</v>
      </c>
    </row>
    <row r="5986" spans="1:1" x14ac:dyDescent="0.35">
      <c r="A5986" s="10" t="str">
        <f t="shared" si="198"/>
        <v>0</v>
      </c>
    </row>
    <row r="5987" spans="1:1" x14ac:dyDescent="0.35">
      <c r="A5987" s="10" t="str">
        <f t="shared" si="198"/>
        <v>0</v>
      </c>
    </row>
    <row r="5988" spans="1:1" x14ac:dyDescent="0.35">
      <c r="A5988" s="10" t="str">
        <f t="shared" si="198"/>
        <v>0</v>
      </c>
    </row>
    <row r="5989" spans="1:1" x14ac:dyDescent="0.35">
      <c r="A5989" s="10" t="str">
        <f t="shared" si="198"/>
        <v>0</v>
      </c>
    </row>
    <row r="5990" spans="1:1" x14ac:dyDescent="0.35">
      <c r="A5990" s="10" t="str">
        <f t="shared" si="198"/>
        <v>0</v>
      </c>
    </row>
    <row r="5991" spans="1:1" x14ac:dyDescent="0.35">
      <c r="A5991" s="10" t="str">
        <f t="shared" si="198"/>
        <v>0</v>
      </c>
    </row>
    <row r="5992" spans="1:1" x14ac:dyDescent="0.35">
      <c r="A5992" s="10" t="str">
        <f t="shared" si="198"/>
        <v>0</v>
      </c>
    </row>
    <row r="5993" spans="1:1" x14ac:dyDescent="0.35">
      <c r="A5993" s="10" t="str">
        <f t="shared" si="198"/>
        <v>0</v>
      </c>
    </row>
    <row r="5994" spans="1:1" x14ac:dyDescent="0.35">
      <c r="A5994" s="10" t="str">
        <f t="shared" si="198"/>
        <v>0</v>
      </c>
    </row>
    <row r="5995" spans="1:1" x14ac:dyDescent="0.35">
      <c r="A5995" s="10" t="str">
        <f t="shared" si="198"/>
        <v>0</v>
      </c>
    </row>
    <row r="5996" spans="1:1" x14ac:dyDescent="0.35">
      <c r="A5996" s="10" t="str">
        <f t="shared" si="198"/>
        <v>0</v>
      </c>
    </row>
    <row r="5997" spans="1:1" x14ac:dyDescent="0.35">
      <c r="A5997" s="10" t="str">
        <f t="shared" si="198"/>
        <v>0</v>
      </c>
    </row>
    <row r="5998" spans="1:1" x14ac:dyDescent="0.35">
      <c r="A5998" s="10" t="str">
        <f t="shared" si="198"/>
        <v>0</v>
      </c>
    </row>
    <row r="5999" spans="1:1" x14ac:dyDescent="0.35">
      <c r="A5999" s="10" t="str">
        <f t="shared" si="198"/>
        <v>0</v>
      </c>
    </row>
    <row r="6000" spans="1:1" x14ac:dyDescent="0.35">
      <c r="A6000" s="10" t="str">
        <f t="shared" si="198"/>
        <v>0</v>
      </c>
    </row>
    <row r="6001" spans="1:1" x14ac:dyDescent="0.35">
      <c r="A6001" s="10" t="str">
        <f t="shared" si="198"/>
        <v>0</v>
      </c>
    </row>
    <row r="6002" spans="1:1" x14ac:dyDescent="0.35">
      <c r="A6002" s="10" t="str">
        <f t="shared" si="198"/>
        <v>0</v>
      </c>
    </row>
    <row r="6003" spans="1:1" x14ac:dyDescent="0.35">
      <c r="A6003" s="10" t="str">
        <f>$B$4683&amp;$C$6003&amp;D6003</f>
        <v>0</v>
      </c>
    </row>
    <row r="6004" spans="1:1" x14ac:dyDescent="0.35">
      <c r="A6004" s="10" t="str">
        <f t="shared" ref="A6004:A6032" si="199">$B$4683&amp;$C$6003&amp;D6004</f>
        <v>0</v>
      </c>
    </row>
    <row r="6005" spans="1:1" x14ac:dyDescent="0.35">
      <c r="A6005" s="10" t="str">
        <f t="shared" si="199"/>
        <v>0</v>
      </c>
    </row>
    <row r="6006" spans="1:1" x14ac:dyDescent="0.35">
      <c r="A6006" s="10" t="str">
        <f t="shared" si="199"/>
        <v>0</v>
      </c>
    </row>
    <row r="6007" spans="1:1" x14ac:dyDescent="0.35">
      <c r="A6007" s="10" t="str">
        <f t="shared" si="199"/>
        <v>0</v>
      </c>
    </row>
    <row r="6008" spans="1:1" x14ac:dyDescent="0.35">
      <c r="A6008" s="10" t="str">
        <f t="shared" si="199"/>
        <v>0</v>
      </c>
    </row>
    <row r="6009" spans="1:1" x14ac:dyDescent="0.35">
      <c r="A6009" s="10" t="str">
        <f t="shared" si="199"/>
        <v>0</v>
      </c>
    </row>
    <row r="6010" spans="1:1" x14ac:dyDescent="0.35">
      <c r="A6010" s="10" t="str">
        <f t="shared" si="199"/>
        <v>0</v>
      </c>
    </row>
    <row r="6011" spans="1:1" x14ac:dyDescent="0.35">
      <c r="A6011" s="10" t="str">
        <f t="shared" si="199"/>
        <v>0</v>
      </c>
    </row>
    <row r="6012" spans="1:1" x14ac:dyDescent="0.35">
      <c r="A6012" s="10" t="str">
        <f t="shared" si="199"/>
        <v>0</v>
      </c>
    </row>
    <row r="6013" spans="1:1" x14ac:dyDescent="0.35">
      <c r="A6013" s="10" t="str">
        <f t="shared" si="199"/>
        <v>0</v>
      </c>
    </row>
    <row r="6014" spans="1:1" x14ac:dyDescent="0.35">
      <c r="A6014" s="10" t="str">
        <f t="shared" si="199"/>
        <v>0</v>
      </c>
    </row>
    <row r="6015" spans="1:1" x14ac:dyDescent="0.35">
      <c r="A6015" s="10" t="str">
        <f t="shared" si="199"/>
        <v>0</v>
      </c>
    </row>
    <row r="6016" spans="1:1" x14ac:dyDescent="0.35">
      <c r="A6016" s="10" t="str">
        <f t="shared" si="199"/>
        <v>0</v>
      </c>
    </row>
    <row r="6017" spans="1:1" x14ac:dyDescent="0.35">
      <c r="A6017" s="10" t="str">
        <f t="shared" si="199"/>
        <v>0</v>
      </c>
    </row>
    <row r="6018" spans="1:1" x14ac:dyDescent="0.35">
      <c r="A6018" s="10" t="str">
        <f t="shared" si="199"/>
        <v>0</v>
      </c>
    </row>
    <row r="6019" spans="1:1" x14ac:dyDescent="0.35">
      <c r="A6019" s="10" t="str">
        <f t="shared" si="199"/>
        <v>0</v>
      </c>
    </row>
    <row r="6020" spans="1:1" x14ac:dyDescent="0.35">
      <c r="A6020" s="10" t="str">
        <f t="shared" si="199"/>
        <v>0</v>
      </c>
    </row>
    <row r="6021" spans="1:1" x14ac:dyDescent="0.35">
      <c r="A6021" s="10" t="str">
        <f t="shared" si="199"/>
        <v>0</v>
      </c>
    </row>
    <row r="6022" spans="1:1" x14ac:dyDescent="0.35">
      <c r="A6022" s="10" t="str">
        <f t="shared" si="199"/>
        <v>0</v>
      </c>
    </row>
    <row r="6023" spans="1:1" x14ac:dyDescent="0.35">
      <c r="A6023" s="10" t="str">
        <f t="shared" si="199"/>
        <v>0</v>
      </c>
    </row>
    <row r="6024" spans="1:1" x14ac:dyDescent="0.35">
      <c r="A6024" s="10" t="str">
        <f t="shared" si="199"/>
        <v>0</v>
      </c>
    </row>
    <row r="6025" spans="1:1" x14ac:dyDescent="0.35">
      <c r="A6025" s="10" t="str">
        <f t="shared" si="199"/>
        <v>0</v>
      </c>
    </row>
    <row r="6026" spans="1:1" x14ac:dyDescent="0.35">
      <c r="A6026" s="10" t="str">
        <f t="shared" si="199"/>
        <v>0</v>
      </c>
    </row>
    <row r="6027" spans="1:1" x14ac:dyDescent="0.35">
      <c r="A6027" s="10" t="str">
        <f t="shared" si="199"/>
        <v>0</v>
      </c>
    </row>
    <row r="6028" spans="1:1" x14ac:dyDescent="0.35">
      <c r="A6028" s="10" t="str">
        <f t="shared" si="199"/>
        <v>0</v>
      </c>
    </row>
    <row r="6029" spans="1:1" x14ac:dyDescent="0.35">
      <c r="A6029" s="10" t="str">
        <f t="shared" si="199"/>
        <v>0</v>
      </c>
    </row>
    <row r="6030" spans="1:1" x14ac:dyDescent="0.35">
      <c r="A6030" s="10" t="str">
        <f t="shared" si="199"/>
        <v>0</v>
      </c>
    </row>
    <row r="6031" spans="1:1" x14ac:dyDescent="0.35">
      <c r="A6031" s="10" t="str">
        <f t="shared" si="199"/>
        <v>0</v>
      </c>
    </row>
    <row r="6032" spans="1:1" x14ac:dyDescent="0.35">
      <c r="A6032" s="10" t="str">
        <f t="shared" si="199"/>
        <v>0</v>
      </c>
    </row>
    <row r="6033" spans="1:1" x14ac:dyDescent="0.35">
      <c r="A6033" s="10" t="str">
        <f>$B$4683&amp;$C$6033&amp;D6033</f>
        <v>0</v>
      </c>
    </row>
    <row r="6034" spans="1:1" x14ac:dyDescent="0.35">
      <c r="A6034" s="10" t="str">
        <f t="shared" ref="A6034:A6062" si="200">$B$4683&amp;$C$6033&amp;D6034</f>
        <v>0</v>
      </c>
    </row>
    <row r="6035" spans="1:1" x14ac:dyDescent="0.35">
      <c r="A6035" s="10" t="str">
        <f t="shared" si="200"/>
        <v>0</v>
      </c>
    </row>
    <row r="6036" spans="1:1" x14ac:dyDescent="0.35">
      <c r="A6036" s="10" t="str">
        <f t="shared" si="200"/>
        <v>0</v>
      </c>
    </row>
    <row r="6037" spans="1:1" x14ac:dyDescent="0.35">
      <c r="A6037" s="10" t="str">
        <f t="shared" si="200"/>
        <v>0</v>
      </c>
    </row>
    <row r="6038" spans="1:1" x14ac:dyDescent="0.35">
      <c r="A6038" s="10" t="str">
        <f t="shared" si="200"/>
        <v>0</v>
      </c>
    </row>
    <row r="6039" spans="1:1" x14ac:dyDescent="0.35">
      <c r="A6039" s="10" t="str">
        <f t="shared" si="200"/>
        <v>0</v>
      </c>
    </row>
    <row r="6040" spans="1:1" x14ac:dyDescent="0.35">
      <c r="A6040" s="10" t="str">
        <f t="shared" si="200"/>
        <v>0</v>
      </c>
    </row>
    <row r="6041" spans="1:1" x14ac:dyDescent="0.35">
      <c r="A6041" s="10" t="str">
        <f t="shared" si="200"/>
        <v>0</v>
      </c>
    </row>
    <row r="6042" spans="1:1" x14ac:dyDescent="0.35">
      <c r="A6042" s="10" t="str">
        <f t="shared" si="200"/>
        <v>0</v>
      </c>
    </row>
    <row r="6043" spans="1:1" x14ac:dyDescent="0.35">
      <c r="A6043" s="10" t="str">
        <f t="shared" si="200"/>
        <v>0</v>
      </c>
    </row>
    <row r="6044" spans="1:1" x14ac:dyDescent="0.35">
      <c r="A6044" s="10" t="str">
        <f t="shared" si="200"/>
        <v>0</v>
      </c>
    </row>
    <row r="6045" spans="1:1" x14ac:dyDescent="0.35">
      <c r="A6045" s="10" t="str">
        <f t="shared" si="200"/>
        <v>0</v>
      </c>
    </row>
    <row r="6046" spans="1:1" x14ac:dyDescent="0.35">
      <c r="A6046" s="10" t="str">
        <f t="shared" si="200"/>
        <v>0</v>
      </c>
    </row>
    <row r="6047" spans="1:1" x14ac:dyDescent="0.35">
      <c r="A6047" s="10" t="str">
        <f t="shared" si="200"/>
        <v>0</v>
      </c>
    </row>
    <row r="6048" spans="1:1" x14ac:dyDescent="0.35">
      <c r="A6048" s="10" t="str">
        <f t="shared" si="200"/>
        <v>0</v>
      </c>
    </row>
    <row r="6049" spans="1:1" x14ac:dyDescent="0.35">
      <c r="A6049" s="10" t="str">
        <f t="shared" si="200"/>
        <v>0</v>
      </c>
    </row>
    <row r="6050" spans="1:1" x14ac:dyDescent="0.35">
      <c r="A6050" s="10" t="str">
        <f t="shared" si="200"/>
        <v>0</v>
      </c>
    </row>
    <row r="6051" spans="1:1" x14ac:dyDescent="0.35">
      <c r="A6051" s="10" t="str">
        <f t="shared" si="200"/>
        <v>0</v>
      </c>
    </row>
    <row r="6052" spans="1:1" x14ac:dyDescent="0.35">
      <c r="A6052" s="10" t="str">
        <f t="shared" si="200"/>
        <v>0</v>
      </c>
    </row>
    <row r="6053" spans="1:1" x14ac:dyDescent="0.35">
      <c r="A6053" s="10" t="str">
        <f t="shared" si="200"/>
        <v>0</v>
      </c>
    </row>
    <row r="6054" spans="1:1" x14ac:dyDescent="0.35">
      <c r="A6054" s="10" t="str">
        <f t="shared" si="200"/>
        <v>0</v>
      </c>
    </row>
    <row r="6055" spans="1:1" x14ac:dyDescent="0.35">
      <c r="A6055" s="10" t="str">
        <f t="shared" si="200"/>
        <v>0</v>
      </c>
    </row>
    <row r="6056" spans="1:1" x14ac:dyDescent="0.35">
      <c r="A6056" s="10" t="str">
        <f t="shared" si="200"/>
        <v>0</v>
      </c>
    </row>
    <row r="6057" spans="1:1" x14ac:dyDescent="0.35">
      <c r="A6057" s="10" t="str">
        <f t="shared" si="200"/>
        <v>0</v>
      </c>
    </row>
    <row r="6058" spans="1:1" x14ac:dyDescent="0.35">
      <c r="A6058" s="10" t="str">
        <f t="shared" si="200"/>
        <v>0</v>
      </c>
    </row>
    <row r="6059" spans="1:1" x14ac:dyDescent="0.35">
      <c r="A6059" s="10" t="str">
        <f t="shared" si="200"/>
        <v>0</v>
      </c>
    </row>
    <row r="6060" spans="1:1" x14ac:dyDescent="0.35">
      <c r="A6060" s="10" t="str">
        <f t="shared" si="200"/>
        <v>0</v>
      </c>
    </row>
    <row r="6061" spans="1:1" x14ac:dyDescent="0.35">
      <c r="A6061" s="10" t="str">
        <f t="shared" si="200"/>
        <v>0</v>
      </c>
    </row>
    <row r="6062" spans="1:1" x14ac:dyDescent="0.35">
      <c r="A6062" s="10" t="str">
        <f t="shared" si="200"/>
        <v>0</v>
      </c>
    </row>
    <row r="6063" spans="1:1" x14ac:dyDescent="0.35">
      <c r="A6063" s="10" t="str">
        <f>$B$4683&amp;$C$6063&amp;D6063</f>
        <v>0</v>
      </c>
    </row>
    <row r="6064" spans="1:1" x14ac:dyDescent="0.35">
      <c r="A6064" s="10" t="str">
        <f t="shared" ref="A6064:A6092" si="201">$B$4683&amp;$C$6063&amp;D6064</f>
        <v>0</v>
      </c>
    </row>
    <row r="6065" spans="1:1" x14ac:dyDescent="0.35">
      <c r="A6065" s="10" t="str">
        <f t="shared" si="201"/>
        <v>0</v>
      </c>
    </row>
    <row r="6066" spans="1:1" x14ac:dyDescent="0.35">
      <c r="A6066" s="10" t="str">
        <f t="shared" si="201"/>
        <v>0</v>
      </c>
    </row>
    <row r="6067" spans="1:1" x14ac:dyDescent="0.35">
      <c r="A6067" s="10" t="str">
        <f t="shared" si="201"/>
        <v>0</v>
      </c>
    </row>
    <row r="6068" spans="1:1" x14ac:dyDescent="0.35">
      <c r="A6068" s="10" t="str">
        <f t="shared" si="201"/>
        <v>0</v>
      </c>
    </row>
    <row r="6069" spans="1:1" x14ac:dyDescent="0.35">
      <c r="A6069" s="10" t="str">
        <f t="shared" si="201"/>
        <v>0</v>
      </c>
    </row>
    <row r="6070" spans="1:1" x14ac:dyDescent="0.35">
      <c r="A6070" s="10" t="str">
        <f t="shared" si="201"/>
        <v>0</v>
      </c>
    </row>
    <row r="6071" spans="1:1" x14ac:dyDescent="0.35">
      <c r="A6071" s="10" t="str">
        <f t="shared" si="201"/>
        <v>0</v>
      </c>
    </row>
    <row r="6072" spans="1:1" x14ac:dyDescent="0.35">
      <c r="A6072" s="10" t="str">
        <f t="shared" si="201"/>
        <v>0</v>
      </c>
    </row>
    <row r="6073" spans="1:1" x14ac:dyDescent="0.35">
      <c r="A6073" s="10" t="str">
        <f t="shared" si="201"/>
        <v>0</v>
      </c>
    </row>
    <row r="6074" spans="1:1" x14ac:dyDescent="0.35">
      <c r="A6074" s="10" t="str">
        <f t="shared" si="201"/>
        <v>0</v>
      </c>
    </row>
    <row r="6075" spans="1:1" x14ac:dyDescent="0.35">
      <c r="A6075" s="10" t="str">
        <f t="shared" si="201"/>
        <v>0</v>
      </c>
    </row>
    <row r="6076" spans="1:1" x14ac:dyDescent="0.35">
      <c r="A6076" s="10" t="str">
        <f t="shared" si="201"/>
        <v>0</v>
      </c>
    </row>
    <row r="6077" spans="1:1" x14ac:dyDescent="0.35">
      <c r="A6077" s="10" t="str">
        <f t="shared" si="201"/>
        <v>0</v>
      </c>
    </row>
    <row r="6078" spans="1:1" x14ac:dyDescent="0.35">
      <c r="A6078" s="10" t="str">
        <f t="shared" si="201"/>
        <v>0</v>
      </c>
    </row>
    <row r="6079" spans="1:1" x14ac:dyDescent="0.35">
      <c r="A6079" s="10" t="str">
        <f t="shared" si="201"/>
        <v>0</v>
      </c>
    </row>
    <row r="6080" spans="1:1" x14ac:dyDescent="0.35">
      <c r="A6080" s="10" t="str">
        <f t="shared" si="201"/>
        <v>0</v>
      </c>
    </row>
    <row r="6081" spans="1:1" x14ac:dyDescent="0.35">
      <c r="A6081" s="10" t="str">
        <f t="shared" si="201"/>
        <v>0</v>
      </c>
    </row>
    <row r="6082" spans="1:1" x14ac:dyDescent="0.35">
      <c r="A6082" s="10" t="str">
        <f t="shared" si="201"/>
        <v>0</v>
      </c>
    </row>
    <row r="6083" spans="1:1" x14ac:dyDescent="0.35">
      <c r="A6083" s="10" t="str">
        <f t="shared" si="201"/>
        <v>0</v>
      </c>
    </row>
    <row r="6084" spans="1:1" x14ac:dyDescent="0.35">
      <c r="A6084" s="10" t="str">
        <f t="shared" si="201"/>
        <v>0</v>
      </c>
    </row>
    <row r="6085" spans="1:1" x14ac:dyDescent="0.35">
      <c r="A6085" s="10" t="str">
        <f t="shared" si="201"/>
        <v>0</v>
      </c>
    </row>
    <row r="6086" spans="1:1" x14ac:dyDescent="0.35">
      <c r="A6086" s="10" t="str">
        <f t="shared" si="201"/>
        <v>0</v>
      </c>
    </row>
    <row r="6087" spans="1:1" x14ac:dyDescent="0.35">
      <c r="A6087" s="10" t="str">
        <f t="shared" si="201"/>
        <v>0</v>
      </c>
    </row>
    <row r="6088" spans="1:1" x14ac:dyDescent="0.35">
      <c r="A6088" s="10" t="str">
        <f t="shared" si="201"/>
        <v>0</v>
      </c>
    </row>
    <row r="6089" spans="1:1" x14ac:dyDescent="0.35">
      <c r="A6089" s="10" t="str">
        <f t="shared" si="201"/>
        <v>0</v>
      </c>
    </row>
    <row r="6090" spans="1:1" x14ac:dyDescent="0.35">
      <c r="A6090" s="10" t="str">
        <f t="shared" si="201"/>
        <v>0</v>
      </c>
    </row>
    <row r="6091" spans="1:1" x14ac:dyDescent="0.35">
      <c r="A6091" s="10" t="str">
        <f t="shared" si="201"/>
        <v>0</v>
      </c>
    </row>
    <row r="6092" spans="1:1" x14ac:dyDescent="0.35">
      <c r="A6092" s="10" t="str">
        <f t="shared" si="201"/>
        <v>0</v>
      </c>
    </row>
    <row r="6093" spans="1:1" x14ac:dyDescent="0.35">
      <c r="A6093" s="10" t="str">
        <f>$B$4683&amp;$C$6093&amp;D6093</f>
        <v>0</v>
      </c>
    </row>
    <row r="6094" spans="1:1" x14ac:dyDescent="0.35">
      <c r="A6094" s="10" t="str">
        <f t="shared" ref="A6094:A6122" si="202">$B$4683&amp;$C$6093&amp;D6094</f>
        <v>0</v>
      </c>
    </row>
    <row r="6095" spans="1:1" x14ac:dyDescent="0.35">
      <c r="A6095" s="10" t="str">
        <f t="shared" si="202"/>
        <v>0</v>
      </c>
    </row>
    <row r="6096" spans="1:1" x14ac:dyDescent="0.35">
      <c r="A6096" s="10" t="str">
        <f t="shared" si="202"/>
        <v>0</v>
      </c>
    </row>
    <row r="6097" spans="1:1" x14ac:dyDescent="0.35">
      <c r="A6097" s="10" t="str">
        <f t="shared" si="202"/>
        <v>0</v>
      </c>
    </row>
    <row r="6098" spans="1:1" x14ac:dyDescent="0.35">
      <c r="A6098" s="10" t="str">
        <f t="shared" si="202"/>
        <v>0</v>
      </c>
    </row>
    <row r="6099" spans="1:1" x14ac:dyDescent="0.35">
      <c r="A6099" s="10" t="str">
        <f t="shared" si="202"/>
        <v>0</v>
      </c>
    </row>
    <row r="6100" spans="1:1" x14ac:dyDescent="0.35">
      <c r="A6100" s="10" t="str">
        <f t="shared" si="202"/>
        <v>0</v>
      </c>
    </row>
    <row r="6101" spans="1:1" x14ac:dyDescent="0.35">
      <c r="A6101" s="10" t="str">
        <f t="shared" si="202"/>
        <v>0</v>
      </c>
    </row>
    <row r="6102" spans="1:1" x14ac:dyDescent="0.35">
      <c r="A6102" s="10" t="str">
        <f t="shared" si="202"/>
        <v>0</v>
      </c>
    </row>
    <row r="6103" spans="1:1" x14ac:dyDescent="0.35">
      <c r="A6103" s="10" t="str">
        <f t="shared" si="202"/>
        <v>0</v>
      </c>
    </row>
    <row r="6104" spans="1:1" x14ac:dyDescent="0.35">
      <c r="A6104" s="10" t="str">
        <f t="shared" si="202"/>
        <v>0</v>
      </c>
    </row>
    <row r="6105" spans="1:1" x14ac:dyDescent="0.35">
      <c r="A6105" s="10" t="str">
        <f t="shared" si="202"/>
        <v>0</v>
      </c>
    </row>
    <row r="6106" spans="1:1" x14ac:dyDescent="0.35">
      <c r="A6106" s="10" t="str">
        <f t="shared" si="202"/>
        <v>0</v>
      </c>
    </row>
    <row r="6107" spans="1:1" x14ac:dyDescent="0.35">
      <c r="A6107" s="10" t="str">
        <f t="shared" si="202"/>
        <v>0</v>
      </c>
    </row>
    <row r="6108" spans="1:1" x14ac:dyDescent="0.35">
      <c r="A6108" s="10" t="str">
        <f t="shared" si="202"/>
        <v>0</v>
      </c>
    </row>
    <row r="6109" spans="1:1" x14ac:dyDescent="0.35">
      <c r="A6109" s="10" t="str">
        <f t="shared" si="202"/>
        <v>0</v>
      </c>
    </row>
    <row r="6110" spans="1:1" x14ac:dyDescent="0.35">
      <c r="A6110" s="10" t="str">
        <f t="shared" si="202"/>
        <v>0</v>
      </c>
    </row>
    <row r="6111" spans="1:1" x14ac:dyDescent="0.35">
      <c r="A6111" s="10" t="str">
        <f t="shared" si="202"/>
        <v>0</v>
      </c>
    </row>
    <row r="6112" spans="1:1" x14ac:dyDescent="0.35">
      <c r="A6112" s="10" t="str">
        <f t="shared" si="202"/>
        <v>0</v>
      </c>
    </row>
    <row r="6113" spans="1:1" x14ac:dyDescent="0.35">
      <c r="A6113" s="10" t="str">
        <f t="shared" si="202"/>
        <v>0</v>
      </c>
    </row>
    <row r="6114" spans="1:1" x14ac:dyDescent="0.35">
      <c r="A6114" s="10" t="str">
        <f t="shared" si="202"/>
        <v>0</v>
      </c>
    </row>
    <row r="6115" spans="1:1" x14ac:dyDescent="0.35">
      <c r="A6115" s="10" t="str">
        <f t="shared" si="202"/>
        <v>0</v>
      </c>
    </row>
    <row r="6116" spans="1:1" x14ac:dyDescent="0.35">
      <c r="A6116" s="10" t="str">
        <f t="shared" si="202"/>
        <v>0</v>
      </c>
    </row>
    <row r="6117" spans="1:1" x14ac:dyDescent="0.35">
      <c r="A6117" s="10" t="str">
        <f t="shared" si="202"/>
        <v>0</v>
      </c>
    </row>
    <row r="6118" spans="1:1" x14ac:dyDescent="0.35">
      <c r="A6118" s="10" t="str">
        <f t="shared" si="202"/>
        <v>0</v>
      </c>
    </row>
    <row r="6119" spans="1:1" x14ac:dyDescent="0.35">
      <c r="A6119" s="10" t="str">
        <f t="shared" si="202"/>
        <v>0</v>
      </c>
    </row>
    <row r="6120" spans="1:1" x14ac:dyDescent="0.35">
      <c r="A6120" s="10" t="str">
        <f t="shared" si="202"/>
        <v>0</v>
      </c>
    </row>
    <row r="6121" spans="1:1" x14ac:dyDescent="0.35">
      <c r="A6121" s="10" t="str">
        <f t="shared" si="202"/>
        <v>0</v>
      </c>
    </row>
    <row r="6122" spans="1:1" x14ac:dyDescent="0.35">
      <c r="A6122" s="10" t="str">
        <f t="shared" si="202"/>
        <v>0</v>
      </c>
    </row>
    <row r="6123" spans="1:1" x14ac:dyDescent="0.35">
      <c r="A6123" s="10" t="str">
        <f>$B$4683&amp;$C$6123&amp;D6123</f>
        <v>0</v>
      </c>
    </row>
    <row r="6124" spans="1:1" x14ac:dyDescent="0.35">
      <c r="A6124" s="10" t="str">
        <f t="shared" ref="A6124:A6152" si="203">$B$4683&amp;$C$6123&amp;D6124</f>
        <v>0</v>
      </c>
    </row>
    <row r="6125" spans="1:1" x14ac:dyDescent="0.35">
      <c r="A6125" s="10" t="str">
        <f t="shared" si="203"/>
        <v>0</v>
      </c>
    </row>
    <row r="6126" spans="1:1" x14ac:dyDescent="0.35">
      <c r="A6126" s="10" t="str">
        <f t="shared" si="203"/>
        <v>0</v>
      </c>
    </row>
    <row r="6127" spans="1:1" x14ac:dyDescent="0.35">
      <c r="A6127" s="10" t="str">
        <f t="shared" si="203"/>
        <v>0</v>
      </c>
    </row>
    <row r="6128" spans="1:1" x14ac:dyDescent="0.35">
      <c r="A6128" s="10" t="str">
        <f t="shared" si="203"/>
        <v>0</v>
      </c>
    </row>
    <row r="6129" spans="1:1" x14ac:dyDescent="0.35">
      <c r="A6129" s="10" t="str">
        <f t="shared" si="203"/>
        <v>0</v>
      </c>
    </row>
    <row r="6130" spans="1:1" x14ac:dyDescent="0.35">
      <c r="A6130" s="10" t="str">
        <f t="shared" si="203"/>
        <v>0</v>
      </c>
    </row>
    <row r="6131" spans="1:1" x14ac:dyDescent="0.35">
      <c r="A6131" s="10" t="str">
        <f t="shared" si="203"/>
        <v>0</v>
      </c>
    </row>
    <row r="6132" spans="1:1" x14ac:dyDescent="0.35">
      <c r="A6132" s="10" t="str">
        <f t="shared" si="203"/>
        <v>0</v>
      </c>
    </row>
    <row r="6133" spans="1:1" x14ac:dyDescent="0.35">
      <c r="A6133" s="10" t="str">
        <f t="shared" si="203"/>
        <v>0</v>
      </c>
    </row>
    <row r="6134" spans="1:1" x14ac:dyDescent="0.35">
      <c r="A6134" s="10" t="str">
        <f t="shared" si="203"/>
        <v>0</v>
      </c>
    </row>
    <row r="6135" spans="1:1" x14ac:dyDescent="0.35">
      <c r="A6135" s="10" t="str">
        <f t="shared" si="203"/>
        <v>0</v>
      </c>
    </row>
    <row r="6136" spans="1:1" x14ac:dyDescent="0.35">
      <c r="A6136" s="10" t="str">
        <f t="shared" si="203"/>
        <v>0</v>
      </c>
    </row>
    <row r="6137" spans="1:1" x14ac:dyDescent="0.35">
      <c r="A6137" s="10" t="str">
        <f t="shared" si="203"/>
        <v>0</v>
      </c>
    </row>
    <row r="6138" spans="1:1" x14ac:dyDescent="0.35">
      <c r="A6138" s="10" t="str">
        <f t="shared" si="203"/>
        <v>0</v>
      </c>
    </row>
    <row r="6139" spans="1:1" x14ac:dyDescent="0.35">
      <c r="A6139" s="10" t="str">
        <f t="shared" si="203"/>
        <v>0</v>
      </c>
    </row>
    <row r="6140" spans="1:1" x14ac:dyDescent="0.35">
      <c r="A6140" s="10" t="str">
        <f t="shared" si="203"/>
        <v>0</v>
      </c>
    </row>
    <row r="6141" spans="1:1" x14ac:dyDescent="0.35">
      <c r="A6141" s="10" t="str">
        <f t="shared" si="203"/>
        <v>0</v>
      </c>
    </row>
    <row r="6142" spans="1:1" x14ac:dyDescent="0.35">
      <c r="A6142" s="10" t="str">
        <f t="shared" si="203"/>
        <v>0</v>
      </c>
    </row>
    <row r="6143" spans="1:1" x14ac:dyDescent="0.35">
      <c r="A6143" s="10" t="str">
        <f t="shared" si="203"/>
        <v>0</v>
      </c>
    </row>
    <row r="6144" spans="1:1" x14ac:dyDescent="0.35">
      <c r="A6144" s="10" t="str">
        <f t="shared" si="203"/>
        <v>0</v>
      </c>
    </row>
    <row r="6145" spans="1:1" x14ac:dyDescent="0.35">
      <c r="A6145" s="10" t="str">
        <f t="shared" si="203"/>
        <v>0</v>
      </c>
    </row>
    <row r="6146" spans="1:1" x14ac:dyDescent="0.35">
      <c r="A6146" s="10" t="str">
        <f t="shared" si="203"/>
        <v>0</v>
      </c>
    </row>
    <row r="6147" spans="1:1" x14ac:dyDescent="0.35">
      <c r="A6147" s="10" t="str">
        <f t="shared" si="203"/>
        <v>0</v>
      </c>
    </row>
    <row r="6148" spans="1:1" x14ac:dyDescent="0.35">
      <c r="A6148" s="10" t="str">
        <f t="shared" si="203"/>
        <v>0</v>
      </c>
    </row>
    <row r="6149" spans="1:1" x14ac:dyDescent="0.35">
      <c r="A6149" s="10" t="str">
        <f t="shared" si="203"/>
        <v>0</v>
      </c>
    </row>
    <row r="6150" spans="1:1" x14ac:dyDescent="0.35">
      <c r="A6150" s="10" t="str">
        <f t="shared" si="203"/>
        <v>0</v>
      </c>
    </row>
    <row r="6151" spans="1:1" x14ac:dyDescent="0.35">
      <c r="A6151" s="10" t="str">
        <f t="shared" si="203"/>
        <v>0</v>
      </c>
    </row>
    <row r="6152" spans="1:1" x14ac:dyDescent="0.35">
      <c r="A6152" s="10" t="str">
        <f t="shared" si="203"/>
        <v>0</v>
      </c>
    </row>
    <row r="6153" spans="1:1" x14ac:dyDescent="0.35">
      <c r="A6153" s="10" t="str">
        <f>$B$4683&amp;$C$6153&amp;D6153</f>
        <v>0</v>
      </c>
    </row>
    <row r="6154" spans="1:1" x14ac:dyDescent="0.35">
      <c r="A6154" s="10" t="str">
        <f t="shared" ref="A6154:A6182" si="204">$B$4683&amp;$C$6153&amp;D6154</f>
        <v>0</v>
      </c>
    </row>
    <row r="6155" spans="1:1" x14ac:dyDescent="0.35">
      <c r="A6155" s="10" t="str">
        <f t="shared" si="204"/>
        <v>0</v>
      </c>
    </row>
    <row r="6156" spans="1:1" x14ac:dyDescent="0.35">
      <c r="A6156" s="10" t="str">
        <f t="shared" si="204"/>
        <v>0</v>
      </c>
    </row>
    <row r="6157" spans="1:1" x14ac:dyDescent="0.35">
      <c r="A6157" s="10" t="str">
        <f t="shared" si="204"/>
        <v>0</v>
      </c>
    </row>
    <row r="6158" spans="1:1" x14ac:dyDescent="0.35">
      <c r="A6158" s="10" t="str">
        <f t="shared" si="204"/>
        <v>0</v>
      </c>
    </row>
    <row r="6159" spans="1:1" x14ac:dyDescent="0.35">
      <c r="A6159" s="10" t="str">
        <f t="shared" si="204"/>
        <v>0</v>
      </c>
    </row>
    <row r="6160" spans="1:1" x14ac:dyDescent="0.35">
      <c r="A6160" s="10" t="str">
        <f t="shared" si="204"/>
        <v>0</v>
      </c>
    </row>
    <row r="6161" spans="1:1" x14ac:dyDescent="0.35">
      <c r="A6161" s="10" t="str">
        <f t="shared" si="204"/>
        <v>0</v>
      </c>
    </row>
    <row r="6162" spans="1:1" x14ac:dyDescent="0.35">
      <c r="A6162" s="10" t="str">
        <f t="shared" si="204"/>
        <v>0</v>
      </c>
    </row>
    <row r="6163" spans="1:1" x14ac:dyDescent="0.35">
      <c r="A6163" s="10" t="str">
        <f t="shared" si="204"/>
        <v>0</v>
      </c>
    </row>
    <row r="6164" spans="1:1" x14ac:dyDescent="0.35">
      <c r="A6164" s="10" t="str">
        <f t="shared" si="204"/>
        <v>0</v>
      </c>
    </row>
    <row r="6165" spans="1:1" x14ac:dyDescent="0.35">
      <c r="A6165" s="10" t="str">
        <f t="shared" si="204"/>
        <v>0</v>
      </c>
    </row>
    <row r="6166" spans="1:1" x14ac:dyDescent="0.35">
      <c r="A6166" s="10" t="str">
        <f t="shared" si="204"/>
        <v>0</v>
      </c>
    </row>
    <row r="6167" spans="1:1" x14ac:dyDescent="0.35">
      <c r="A6167" s="10" t="str">
        <f t="shared" si="204"/>
        <v>0</v>
      </c>
    </row>
    <row r="6168" spans="1:1" x14ac:dyDescent="0.35">
      <c r="A6168" s="10" t="str">
        <f t="shared" si="204"/>
        <v>0</v>
      </c>
    </row>
    <row r="6169" spans="1:1" x14ac:dyDescent="0.35">
      <c r="A6169" s="10" t="str">
        <f t="shared" si="204"/>
        <v>0</v>
      </c>
    </row>
    <row r="6170" spans="1:1" x14ac:dyDescent="0.35">
      <c r="A6170" s="10" t="str">
        <f t="shared" si="204"/>
        <v>0</v>
      </c>
    </row>
    <row r="6171" spans="1:1" x14ac:dyDescent="0.35">
      <c r="A6171" s="10" t="str">
        <f t="shared" si="204"/>
        <v>0</v>
      </c>
    </row>
    <row r="6172" spans="1:1" x14ac:dyDescent="0.35">
      <c r="A6172" s="10" t="str">
        <f t="shared" si="204"/>
        <v>0</v>
      </c>
    </row>
    <row r="6173" spans="1:1" x14ac:dyDescent="0.35">
      <c r="A6173" s="10" t="str">
        <f t="shared" si="204"/>
        <v>0</v>
      </c>
    </row>
    <row r="6174" spans="1:1" x14ac:dyDescent="0.35">
      <c r="A6174" s="10" t="str">
        <f t="shared" si="204"/>
        <v>0</v>
      </c>
    </row>
    <row r="6175" spans="1:1" x14ac:dyDescent="0.35">
      <c r="A6175" s="10" t="str">
        <f t="shared" si="204"/>
        <v>0</v>
      </c>
    </row>
    <row r="6176" spans="1:1" x14ac:dyDescent="0.35">
      <c r="A6176" s="10" t="str">
        <f t="shared" si="204"/>
        <v>0</v>
      </c>
    </row>
    <row r="6177" spans="1:1" x14ac:dyDescent="0.35">
      <c r="A6177" s="10" t="str">
        <f t="shared" si="204"/>
        <v>0</v>
      </c>
    </row>
    <row r="6178" spans="1:1" x14ac:dyDescent="0.35">
      <c r="A6178" s="10" t="str">
        <f t="shared" si="204"/>
        <v>0</v>
      </c>
    </row>
    <row r="6179" spans="1:1" x14ac:dyDescent="0.35">
      <c r="A6179" s="10" t="str">
        <f t="shared" si="204"/>
        <v>0</v>
      </c>
    </row>
    <row r="6180" spans="1:1" x14ac:dyDescent="0.35">
      <c r="A6180" s="10" t="str">
        <f t="shared" si="204"/>
        <v>0</v>
      </c>
    </row>
    <row r="6181" spans="1:1" x14ac:dyDescent="0.35">
      <c r="A6181" s="10" t="str">
        <f t="shared" si="204"/>
        <v>0</v>
      </c>
    </row>
    <row r="6182" spans="1:1" x14ac:dyDescent="0.35">
      <c r="A6182" s="10" t="str">
        <f t="shared" si="204"/>
        <v>0</v>
      </c>
    </row>
    <row r="6183" spans="1:1" x14ac:dyDescent="0.35">
      <c r="A6183" s="10" t="str">
        <f>$B$4683&amp;$C$6183&amp;D6183</f>
        <v>0</v>
      </c>
    </row>
    <row r="6184" spans="1:1" x14ac:dyDescent="0.35">
      <c r="A6184" s="10" t="str">
        <f t="shared" ref="A6184:A6212" si="205">$B$4683&amp;$C$6183&amp;D6184</f>
        <v>0</v>
      </c>
    </row>
    <row r="6185" spans="1:1" x14ac:dyDescent="0.35">
      <c r="A6185" s="10" t="str">
        <f t="shared" si="205"/>
        <v>0</v>
      </c>
    </row>
    <row r="6186" spans="1:1" x14ac:dyDescent="0.35">
      <c r="A6186" s="10" t="str">
        <f t="shared" si="205"/>
        <v>0</v>
      </c>
    </row>
    <row r="6187" spans="1:1" x14ac:dyDescent="0.35">
      <c r="A6187" s="10" t="str">
        <f t="shared" si="205"/>
        <v>0</v>
      </c>
    </row>
    <row r="6188" spans="1:1" x14ac:dyDescent="0.35">
      <c r="A6188" s="10" t="str">
        <f t="shared" si="205"/>
        <v>0</v>
      </c>
    </row>
    <row r="6189" spans="1:1" x14ac:dyDescent="0.35">
      <c r="A6189" s="10" t="str">
        <f t="shared" si="205"/>
        <v>0</v>
      </c>
    </row>
    <row r="6190" spans="1:1" x14ac:dyDescent="0.35">
      <c r="A6190" s="10" t="str">
        <f t="shared" si="205"/>
        <v>0</v>
      </c>
    </row>
    <row r="6191" spans="1:1" x14ac:dyDescent="0.35">
      <c r="A6191" s="10" t="str">
        <f t="shared" si="205"/>
        <v>0</v>
      </c>
    </row>
    <row r="6192" spans="1:1" x14ac:dyDescent="0.35">
      <c r="A6192" s="10" t="str">
        <f t="shared" si="205"/>
        <v>0</v>
      </c>
    </row>
    <row r="6193" spans="1:1" x14ac:dyDescent="0.35">
      <c r="A6193" s="10" t="str">
        <f t="shared" si="205"/>
        <v>0</v>
      </c>
    </row>
    <row r="6194" spans="1:1" x14ac:dyDescent="0.35">
      <c r="A6194" s="10" t="str">
        <f t="shared" si="205"/>
        <v>0</v>
      </c>
    </row>
    <row r="6195" spans="1:1" x14ac:dyDescent="0.35">
      <c r="A6195" s="10" t="str">
        <f t="shared" si="205"/>
        <v>0</v>
      </c>
    </row>
    <row r="6196" spans="1:1" x14ac:dyDescent="0.35">
      <c r="A6196" s="10" t="str">
        <f t="shared" si="205"/>
        <v>0</v>
      </c>
    </row>
    <row r="6197" spans="1:1" x14ac:dyDescent="0.35">
      <c r="A6197" s="10" t="str">
        <f t="shared" si="205"/>
        <v>0</v>
      </c>
    </row>
    <row r="6198" spans="1:1" x14ac:dyDescent="0.35">
      <c r="A6198" s="10" t="str">
        <f t="shared" si="205"/>
        <v>0</v>
      </c>
    </row>
    <row r="6199" spans="1:1" x14ac:dyDescent="0.35">
      <c r="A6199" s="10" t="str">
        <f t="shared" si="205"/>
        <v>0</v>
      </c>
    </row>
    <row r="6200" spans="1:1" x14ac:dyDescent="0.35">
      <c r="A6200" s="10" t="str">
        <f t="shared" si="205"/>
        <v>0</v>
      </c>
    </row>
    <row r="6201" spans="1:1" x14ac:dyDescent="0.35">
      <c r="A6201" s="10" t="str">
        <f t="shared" si="205"/>
        <v>0</v>
      </c>
    </row>
    <row r="6202" spans="1:1" x14ac:dyDescent="0.35">
      <c r="A6202" s="10" t="str">
        <f t="shared" si="205"/>
        <v>0</v>
      </c>
    </row>
    <row r="6203" spans="1:1" x14ac:dyDescent="0.35">
      <c r="A6203" s="10" t="str">
        <f t="shared" si="205"/>
        <v>0</v>
      </c>
    </row>
    <row r="6204" spans="1:1" x14ac:dyDescent="0.35">
      <c r="A6204" s="10" t="str">
        <f t="shared" si="205"/>
        <v>0</v>
      </c>
    </row>
    <row r="6205" spans="1:1" x14ac:dyDescent="0.35">
      <c r="A6205" s="10" t="str">
        <f t="shared" si="205"/>
        <v>0</v>
      </c>
    </row>
    <row r="6206" spans="1:1" x14ac:dyDescent="0.35">
      <c r="A6206" s="10" t="str">
        <f t="shared" si="205"/>
        <v>0</v>
      </c>
    </row>
    <row r="6207" spans="1:1" x14ac:dyDescent="0.35">
      <c r="A6207" s="10" t="str">
        <f t="shared" si="205"/>
        <v>0</v>
      </c>
    </row>
    <row r="6208" spans="1:1" x14ac:dyDescent="0.35">
      <c r="A6208" s="10" t="str">
        <f t="shared" si="205"/>
        <v>0</v>
      </c>
    </row>
    <row r="6209" spans="1:1" x14ac:dyDescent="0.35">
      <c r="A6209" s="10" t="str">
        <f t="shared" si="205"/>
        <v>0</v>
      </c>
    </row>
    <row r="6210" spans="1:1" x14ac:dyDescent="0.35">
      <c r="A6210" s="10" t="str">
        <f t="shared" si="205"/>
        <v>0</v>
      </c>
    </row>
    <row r="6211" spans="1:1" x14ac:dyDescent="0.35">
      <c r="A6211" s="10" t="str">
        <f t="shared" si="205"/>
        <v>0</v>
      </c>
    </row>
    <row r="6212" spans="1:1" x14ac:dyDescent="0.35">
      <c r="A6212" s="10" t="str">
        <f t="shared" si="205"/>
        <v>0</v>
      </c>
    </row>
    <row r="6213" spans="1:1" x14ac:dyDescent="0.35">
      <c r="A6213" s="10" t="str">
        <f>$B$4683&amp;$C$6213&amp;D6213</f>
        <v>0</v>
      </c>
    </row>
    <row r="6214" spans="1:1" x14ac:dyDescent="0.35">
      <c r="A6214" s="10" t="str">
        <f t="shared" ref="A6214:A6242" si="206">$B$4683&amp;$C$6213&amp;D6214</f>
        <v>0</v>
      </c>
    </row>
    <row r="6215" spans="1:1" x14ac:dyDescent="0.35">
      <c r="A6215" s="10" t="str">
        <f t="shared" si="206"/>
        <v>0</v>
      </c>
    </row>
    <row r="6216" spans="1:1" x14ac:dyDescent="0.35">
      <c r="A6216" s="10" t="str">
        <f t="shared" si="206"/>
        <v>0</v>
      </c>
    </row>
    <row r="6217" spans="1:1" x14ac:dyDescent="0.35">
      <c r="A6217" s="10" t="str">
        <f t="shared" si="206"/>
        <v>0</v>
      </c>
    </row>
    <row r="6218" spans="1:1" x14ac:dyDescent="0.35">
      <c r="A6218" s="10" t="str">
        <f t="shared" si="206"/>
        <v>0</v>
      </c>
    </row>
    <row r="6219" spans="1:1" x14ac:dyDescent="0.35">
      <c r="A6219" s="10" t="str">
        <f t="shared" si="206"/>
        <v>0</v>
      </c>
    </row>
    <row r="6220" spans="1:1" x14ac:dyDescent="0.35">
      <c r="A6220" s="10" t="str">
        <f t="shared" si="206"/>
        <v>0</v>
      </c>
    </row>
    <row r="6221" spans="1:1" x14ac:dyDescent="0.35">
      <c r="A6221" s="10" t="str">
        <f t="shared" si="206"/>
        <v>0</v>
      </c>
    </row>
    <row r="6222" spans="1:1" x14ac:dyDescent="0.35">
      <c r="A6222" s="10" t="str">
        <f t="shared" si="206"/>
        <v>0</v>
      </c>
    </row>
    <row r="6223" spans="1:1" x14ac:dyDescent="0.35">
      <c r="A6223" s="10" t="str">
        <f t="shared" si="206"/>
        <v>0</v>
      </c>
    </row>
    <row r="6224" spans="1:1" x14ac:dyDescent="0.35">
      <c r="A6224" s="10" t="str">
        <f t="shared" si="206"/>
        <v>0</v>
      </c>
    </row>
    <row r="6225" spans="1:1" x14ac:dyDescent="0.35">
      <c r="A6225" s="10" t="str">
        <f t="shared" si="206"/>
        <v>0</v>
      </c>
    </row>
    <row r="6226" spans="1:1" x14ac:dyDescent="0.35">
      <c r="A6226" s="10" t="str">
        <f t="shared" si="206"/>
        <v>0</v>
      </c>
    </row>
    <row r="6227" spans="1:1" x14ac:dyDescent="0.35">
      <c r="A6227" s="10" t="str">
        <f t="shared" si="206"/>
        <v>0</v>
      </c>
    </row>
    <row r="6228" spans="1:1" x14ac:dyDescent="0.35">
      <c r="A6228" s="10" t="str">
        <f t="shared" si="206"/>
        <v>0</v>
      </c>
    </row>
    <row r="6229" spans="1:1" x14ac:dyDescent="0.35">
      <c r="A6229" s="10" t="str">
        <f t="shared" si="206"/>
        <v>0</v>
      </c>
    </row>
    <row r="6230" spans="1:1" x14ac:dyDescent="0.35">
      <c r="A6230" s="10" t="str">
        <f t="shared" si="206"/>
        <v>0</v>
      </c>
    </row>
    <row r="6231" spans="1:1" x14ac:dyDescent="0.35">
      <c r="A6231" s="10" t="str">
        <f t="shared" si="206"/>
        <v>0</v>
      </c>
    </row>
    <row r="6232" spans="1:1" x14ac:dyDescent="0.35">
      <c r="A6232" s="10" t="str">
        <f t="shared" si="206"/>
        <v>0</v>
      </c>
    </row>
    <row r="6233" spans="1:1" x14ac:dyDescent="0.35">
      <c r="A6233" s="10" t="str">
        <f t="shared" si="206"/>
        <v>0</v>
      </c>
    </row>
    <row r="6234" spans="1:1" x14ac:dyDescent="0.35">
      <c r="A6234" s="10" t="str">
        <f t="shared" si="206"/>
        <v>0</v>
      </c>
    </row>
    <row r="6235" spans="1:1" x14ac:dyDescent="0.35">
      <c r="A6235" s="10" t="str">
        <f t="shared" si="206"/>
        <v>0</v>
      </c>
    </row>
    <row r="6236" spans="1:1" x14ac:dyDescent="0.35">
      <c r="A6236" s="10" t="str">
        <f t="shared" si="206"/>
        <v>0</v>
      </c>
    </row>
    <row r="6237" spans="1:1" x14ac:dyDescent="0.35">
      <c r="A6237" s="10" t="str">
        <f t="shared" si="206"/>
        <v>0</v>
      </c>
    </row>
    <row r="6238" spans="1:1" x14ac:dyDescent="0.35">
      <c r="A6238" s="10" t="str">
        <f t="shared" si="206"/>
        <v>0</v>
      </c>
    </row>
    <row r="6239" spans="1:1" x14ac:dyDescent="0.35">
      <c r="A6239" s="10" t="str">
        <f t="shared" si="206"/>
        <v>0</v>
      </c>
    </row>
    <row r="6240" spans="1:1" x14ac:dyDescent="0.35">
      <c r="A6240" s="10" t="str">
        <f t="shared" si="206"/>
        <v>0</v>
      </c>
    </row>
    <row r="6241" spans="1:1" x14ac:dyDescent="0.35">
      <c r="A6241" s="10" t="str">
        <f t="shared" si="206"/>
        <v>0</v>
      </c>
    </row>
    <row r="6242" spans="1:1" x14ac:dyDescent="0.35">
      <c r="A6242" s="10" t="str">
        <f t="shared" si="206"/>
        <v>0</v>
      </c>
    </row>
    <row r="6243" spans="1:1" x14ac:dyDescent="0.35">
      <c r="A6243" s="10" t="str">
        <f>$B$4683&amp;$C$6243&amp;D6243</f>
        <v>0</v>
      </c>
    </row>
    <row r="6244" spans="1:1" x14ac:dyDescent="0.35">
      <c r="A6244" s="10" t="str">
        <f t="shared" ref="A6244:A6272" si="207">$B$4683&amp;$C$6243&amp;D6244</f>
        <v>0</v>
      </c>
    </row>
    <row r="6245" spans="1:1" x14ac:dyDescent="0.35">
      <c r="A6245" s="10" t="str">
        <f t="shared" si="207"/>
        <v>0</v>
      </c>
    </row>
    <row r="6246" spans="1:1" x14ac:dyDescent="0.35">
      <c r="A6246" s="10" t="str">
        <f t="shared" si="207"/>
        <v>0</v>
      </c>
    </row>
    <row r="6247" spans="1:1" x14ac:dyDescent="0.35">
      <c r="A6247" s="10" t="str">
        <f t="shared" si="207"/>
        <v>0</v>
      </c>
    </row>
    <row r="6248" spans="1:1" x14ac:dyDescent="0.35">
      <c r="A6248" s="10" t="str">
        <f t="shared" si="207"/>
        <v>0</v>
      </c>
    </row>
    <row r="6249" spans="1:1" x14ac:dyDescent="0.35">
      <c r="A6249" s="10" t="str">
        <f t="shared" si="207"/>
        <v>0</v>
      </c>
    </row>
    <row r="6250" spans="1:1" x14ac:dyDescent="0.35">
      <c r="A6250" s="10" t="str">
        <f t="shared" si="207"/>
        <v>0</v>
      </c>
    </row>
    <row r="6251" spans="1:1" x14ac:dyDescent="0.35">
      <c r="A6251" s="10" t="str">
        <f t="shared" si="207"/>
        <v>0</v>
      </c>
    </row>
    <row r="6252" spans="1:1" x14ac:dyDescent="0.35">
      <c r="A6252" s="10" t="str">
        <f t="shared" si="207"/>
        <v>0</v>
      </c>
    </row>
    <row r="6253" spans="1:1" x14ac:dyDescent="0.35">
      <c r="A6253" s="10" t="str">
        <f t="shared" si="207"/>
        <v>0</v>
      </c>
    </row>
    <row r="6254" spans="1:1" x14ac:dyDescent="0.35">
      <c r="A6254" s="10" t="str">
        <f t="shared" si="207"/>
        <v>0</v>
      </c>
    </row>
    <row r="6255" spans="1:1" x14ac:dyDescent="0.35">
      <c r="A6255" s="10" t="str">
        <f t="shared" si="207"/>
        <v>0</v>
      </c>
    </row>
    <row r="6256" spans="1:1" x14ac:dyDescent="0.35">
      <c r="A6256" s="10" t="str">
        <f t="shared" si="207"/>
        <v>0</v>
      </c>
    </row>
    <row r="6257" spans="1:1" x14ac:dyDescent="0.35">
      <c r="A6257" s="10" t="str">
        <f t="shared" si="207"/>
        <v>0</v>
      </c>
    </row>
    <row r="6258" spans="1:1" x14ac:dyDescent="0.35">
      <c r="A6258" s="10" t="str">
        <f t="shared" si="207"/>
        <v>0</v>
      </c>
    </row>
    <row r="6259" spans="1:1" x14ac:dyDescent="0.35">
      <c r="A6259" s="10" t="str">
        <f t="shared" si="207"/>
        <v>0</v>
      </c>
    </row>
    <row r="6260" spans="1:1" x14ac:dyDescent="0.35">
      <c r="A6260" s="10" t="str">
        <f t="shared" si="207"/>
        <v>0</v>
      </c>
    </row>
    <row r="6261" spans="1:1" x14ac:dyDescent="0.35">
      <c r="A6261" s="10" t="str">
        <f t="shared" si="207"/>
        <v>0</v>
      </c>
    </row>
    <row r="6262" spans="1:1" x14ac:dyDescent="0.35">
      <c r="A6262" s="10" t="str">
        <f t="shared" si="207"/>
        <v>0</v>
      </c>
    </row>
    <row r="6263" spans="1:1" x14ac:dyDescent="0.35">
      <c r="A6263" s="10" t="str">
        <f t="shared" si="207"/>
        <v>0</v>
      </c>
    </row>
    <row r="6264" spans="1:1" x14ac:dyDescent="0.35">
      <c r="A6264" s="10" t="str">
        <f t="shared" si="207"/>
        <v>0</v>
      </c>
    </row>
    <row r="6265" spans="1:1" x14ac:dyDescent="0.35">
      <c r="A6265" s="10" t="str">
        <f t="shared" si="207"/>
        <v>0</v>
      </c>
    </row>
    <row r="6266" spans="1:1" x14ac:dyDescent="0.35">
      <c r="A6266" s="10" t="str">
        <f t="shared" si="207"/>
        <v>0</v>
      </c>
    </row>
    <row r="6267" spans="1:1" x14ac:dyDescent="0.35">
      <c r="A6267" s="10" t="str">
        <f t="shared" si="207"/>
        <v>0</v>
      </c>
    </row>
    <row r="6268" spans="1:1" x14ac:dyDescent="0.35">
      <c r="A6268" s="10" t="str">
        <f t="shared" si="207"/>
        <v>0</v>
      </c>
    </row>
    <row r="6269" spans="1:1" x14ac:dyDescent="0.35">
      <c r="A6269" s="10" t="str">
        <f t="shared" si="207"/>
        <v>0</v>
      </c>
    </row>
    <row r="6270" spans="1:1" x14ac:dyDescent="0.35">
      <c r="A6270" s="10" t="str">
        <f t="shared" si="207"/>
        <v>0</v>
      </c>
    </row>
    <row r="6271" spans="1:1" x14ac:dyDescent="0.35">
      <c r="A6271" s="10" t="str">
        <f t="shared" si="207"/>
        <v>0</v>
      </c>
    </row>
    <row r="6272" spans="1:1" x14ac:dyDescent="0.35">
      <c r="A6272" s="10" t="str">
        <f t="shared" si="207"/>
        <v>0</v>
      </c>
    </row>
    <row r="6273" spans="1:1" x14ac:dyDescent="0.35">
      <c r="A6273" s="10" t="str">
        <f>$B$4683&amp;$C$6273&amp;D6273</f>
        <v>0</v>
      </c>
    </row>
    <row r="6274" spans="1:1" x14ac:dyDescent="0.35">
      <c r="A6274" s="10" t="str">
        <f t="shared" ref="A6274:A6302" si="208">$B$4683&amp;$C$6273&amp;D6274</f>
        <v>0</v>
      </c>
    </row>
    <row r="6275" spans="1:1" x14ac:dyDescent="0.35">
      <c r="A6275" s="10" t="str">
        <f t="shared" si="208"/>
        <v>0</v>
      </c>
    </row>
    <row r="6276" spans="1:1" x14ac:dyDescent="0.35">
      <c r="A6276" s="10" t="str">
        <f t="shared" si="208"/>
        <v>0</v>
      </c>
    </row>
    <row r="6277" spans="1:1" x14ac:dyDescent="0.35">
      <c r="A6277" s="10" t="str">
        <f t="shared" si="208"/>
        <v>0</v>
      </c>
    </row>
    <row r="6278" spans="1:1" x14ac:dyDescent="0.35">
      <c r="A6278" s="10" t="str">
        <f t="shared" si="208"/>
        <v>0</v>
      </c>
    </row>
    <row r="6279" spans="1:1" x14ac:dyDescent="0.35">
      <c r="A6279" s="10" t="str">
        <f t="shared" si="208"/>
        <v>0</v>
      </c>
    </row>
    <row r="6280" spans="1:1" x14ac:dyDescent="0.35">
      <c r="A6280" s="10" t="str">
        <f t="shared" si="208"/>
        <v>0</v>
      </c>
    </row>
    <row r="6281" spans="1:1" x14ac:dyDescent="0.35">
      <c r="A6281" s="10" t="str">
        <f t="shared" si="208"/>
        <v>0</v>
      </c>
    </row>
    <row r="6282" spans="1:1" x14ac:dyDescent="0.35">
      <c r="A6282" s="10" t="str">
        <f t="shared" si="208"/>
        <v>0</v>
      </c>
    </row>
    <row r="6283" spans="1:1" x14ac:dyDescent="0.35">
      <c r="A6283" s="10" t="str">
        <f t="shared" si="208"/>
        <v>0</v>
      </c>
    </row>
    <row r="6284" spans="1:1" x14ac:dyDescent="0.35">
      <c r="A6284" s="10" t="str">
        <f t="shared" si="208"/>
        <v>0</v>
      </c>
    </row>
    <row r="6285" spans="1:1" x14ac:dyDescent="0.35">
      <c r="A6285" s="10" t="str">
        <f t="shared" si="208"/>
        <v>0</v>
      </c>
    </row>
    <row r="6286" spans="1:1" x14ac:dyDescent="0.35">
      <c r="A6286" s="10" t="str">
        <f t="shared" si="208"/>
        <v>0</v>
      </c>
    </row>
    <row r="6287" spans="1:1" x14ac:dyDescent="0.35">
      <c r="A6287" s="10" t="str">
        <f t="shared" si="208"/>
        <v>0</v>
      </c>
    </row>
    <row r="6288" spans="1:1" x14ac:dyDescent="0.35">
      <c r="A6288" s="10" t="str">
        <f t="shared" si="208"/>
        <v>0</v>
      </c>
    </row>
    <row r="6289" spans="1:1" x14ac:dyDescent="0.35">
      <c r="A6289" s="10" t="str">
        <f t="shared" si="208"/>
        <v>0</v>
      </c>
    </row>
    <row r="6290" spans="1:1" x14ac:dyDescent="0.35">
      <c r="A6290" s="10" t="str">
        <f t="shared" si="208"/>
        <v>0</v>
      </c>
    </row>
    <row r="6291" spans="1:1" x14ac:dyDescent="0.35">
      <c r="A6291" s="10" t="str">
        <f t="shared" si="208"/>
        <v>0</v>
      </c>
    </row>
    <row r="6292" spans="1:1" x14ac:dyDescent="0.35">
      <c r="A6292" s="10" t="str">
        <f t="shared" si="208"/>
        <v>0</v>
      </c>
    </row>
    <row r="6293" spans="1:1" x14ac:dyDescent="0.35">
      <c r="A6293" s="10" t="str">
        <f t="shared" si="208"/>
        <v>0</v>
      </c>
    </row>
    <row r="6294" spans="1:1" x14ac:dyDescent="0.35">
      <c r="A6294" s="10" t="str">
        <f t="shared" si="208"/>
        <v>0</v>
      </c>
    </row>
    <row r="6295" spans="1:1" x14ac:dyDescent="0.35">
      <c r="A6295" s="10" t="str">
        <f t="shared" si="208"/>
        <v>0</v>
      </c>
    </row>
    <row r="6296" spans="1:1" x14ac:dyDescent="0.35">
      <c r="A6296" s="10" t="str">
        <f t="shared" si="208"/>
        <v>0</v>
      </c>
    </row>
    <row r="6297" spans="1:1" x14ac:dyDescent="0.35">
      <c r="A6297" s="10" t="str">
        <f t="shared" si="208"/>
        <v>0</v>
      </c>
    </row>
    <row r="6298" spans="1:1" x14ac:dyDescent="0.35">
      <c r="A6298" s="10" t="str">
        <f t="shared" si="208"/>
        <v>0</v>
      </c>
    </row>
    <row r="6299" spans="1:1" x14ac:dyDescent="0.35">
      <c r="A6299" s="10" t="str">
        <f t="shared" si="208"/>
        <v>0</v>
      </c>
    </row>
    <row r="6300" spans="1:1" x14ac:dyDescent="0.35">
      <c r="A6300" s="10" t="str">
        <f t="shared" si="208"/>
        <v>0</v>
      </c>
    </row>
    <row r="6301" spans="1:1" x14ac:dyDescent="0.35">
      <c r="A6301" s="10" t="str">
        <f t="shared" si="208"/>
        <v>0</v>
      </c>
    </row>
    <row r="6302" spans="1:1" x14ac:dyDescent="0.35">
      <c r="A6302" s="10" t="str">
        <f t="shared" si="208"/>
        <v>0</v>
      </c>
    </row>
    <row r="6303" spans="1:1" x14ac:dyDescent="0.35">
      <c r="A6303" s="10" t="str">
        <f>$B$4683&amp;$C$6303&amp;D6303</f>
        <v>0</v>
      </c>
    </row>
    <row r="6304" spans="1:1" x14ac:dyDescent="0.35">
      <c r="A6304" s="10" t="str">
        <f t="shared" ref="A6304:A6332" si="209">$B$4683&amp;$C$6303&amp;D6304</f>
        <v>0</v>
      </c>
    </row>
    <row r="6305" spans="1:1" x14ac:dyDescent="0.35">
      <c r="A6305" s="10" t="str">
        <f t="shared" si="209"/>
        <v>0</v>
      </c>
    </row>
    <row r="6306" spans="1:1" x14ac:dyDescent="0.35">
      <c r="A6306" s="10" t="str">
        <f t="shared" si="209"/>
        <v>0</v>
      </c>
    </row>
    <row r="6307" spans="1:1" x14ac:dyDescent="0.35">
      <c r="A6307" s="10" t="str">
        <f t="shared" si="209"/>
        <v>0</v>
      </c>
    </row>
    <row r="6308" spans="1:1" x14ac:dyDescent="0.35">
      <c r="A6308" s="10" t="str">
        <f t="shared" si="209"/>
        <v>0</v>
      </c>
    </row>
    <row r="6309" spans="1:1" x14ac:dyDescent="0.35">
      <c r="A6309" s="10" t="str">
        <f t="shared" si="209"/>
        <v>0</v>
      </c>
    </row>
    <row r="6310" spans="1:1" x14ac:dyDescent="0.35">
      <c r="A6310" s="10" t="str">
        <f t="shared" si="209"/>
        <v>0</v>
      </c>
    </row>
    <row r="6311" spans="1:1" x14ac:dyDescent="0.35">
      <c r="A6311" s="10" t="str">
        <f t="shared" si="209"/>
        <v>0</v>
      </c>
    </row>
    <row r="6312" spans="1:1" x14ac:dyDescent="0.35">
      <c r="A6312" s="10" t="str">
        <f t="shared" si="209"/>
        <v>0</v>
      </c>
    </row>
    <row r="6313" spans="1:1" x14ac:dyDescent="0.35">
      <c r="A6313" s="10" t="str">
        <f t="shared" si="209"/>
        <v>0</v>
      </c>
    </row>
    <row r="6314" spans="1:1" x14ac:dyDescent="0.35">
      <c r="A6314" s="10" t="str">
        <f t="shared" si="209"/>
        <v>0</v>
      </c>
    </row>
    <row r="6315" spans="1:1" x14ac:dyDescent="0.35">
      <c r="A6315" s="10" t="str">
        <f t="shared" si="209"/>
        <v>0</v>
      </c>
    </row>
    <row r="6316" spans="1:1" x14ac:dyDescent="0.35">
      <c r="A6316" s="10" t="str">
        <f t="shared" si="209"/>
        <v>0</v>
      </c>
    </row>
    <row r="6317" spans="1:1" x14ac:dyDescent="0.35">
      <c r="A6317" s="10" t="str">
        <f t="shared" si="209"/>
        <v>0</v>
      </c>
    </row>
    <row r="6318" spans="1:1" x14ac:dyDescent="0.35">
      <c r="A6318" s="10" t="str">
        <f t="shared" si="209"/>
        <v>0</v>
      </c>
    </row>
    <row r="6319" spans="1:1" x14ac:dyDescent="0.35">
      <c r="A6319" s="10" t="str">
        <f t="shared" si="209"/>
        <v>0</v>
      </c>
    </row>
    <row r="6320" spans="1:1" x14ac:dyDescent="0.35">
      <c r="A6320" s="10" t="str">
        <f t="shared" si="209"/>
        <v>0</v>
      </c>
    </row>
    <row r="6321" spans="1:1" x14ac:dyDescent="0.35">
      <c r="A6321" s="10" t="str">
        <f t="shared" si="209"/>
        <v>0</v>
      </c>
    </row>
    <row r="6322" spans="1:1" x14ac:dyDescent="0.35">
      <c r="A6322" s="10" t="str">
        <f t="shared" si="209"/>
        <v>0</v>
      </c>
    </row>
    <row r="6323" spans="1:1" x14ac:dyDescent="0.35">
      <c r="A6323" s="10" t="str">
        <f t="shared" si="209"/>
        <v>0</v>
      </c>
    </row>
    <row r="6324" spans="1:1" x14ac:dyDescent="0.35">
      <c r="A6324" s="10" t="str">
        <f t="shared" si="209"/>
        <v>0</v>
      </c>
    </row>
    <row r="6325" spans="1:1" x14ac:dyDescent="0.35">
      <c r="A6325" s="10" t="str">
        <f t="shared" si="209"/>
        <v>0</v>
      </c>
    </row>
    <row r="6326" spans="1:1" x14ac:dyDescent="0.35">
      <c r="A6326" s="10" t="str">
        <f t="shared" si="209"/>
        <v>0</v>
      </c>
    </row>
    <row r="6327" spans="1:1" x14ac:dyDescent="0.35">
      <c r="A6327" s="10" t="str">
        <f t="shared" si="209"/>
        <v>0</v>
      </c>
    </row>
    <row r="6328" spans="1:1" x14ac:dyDescent="0.35">
      <c r="A6328" s="10" t="str">
        <f t="shared" si="209"/>
        <v>0</v>
      </c>
    </row>
    <row r="6329" spans="1:1" x14ac:dyDescent="0.35">
      <c r="A6329" s="10" t="str">
        <f t="shared" si="209"/>
        <v>0</v>
      </c>
    </row>
    <row r="6330" spans="1:1" x14ac:dyDescent="0.35">
      <c r="A6330" s="10" t="str">
        <f t="shared" si="209"/>
        <v>0</v>
      </c>
    </row>
    <row r="6331" spans="1:1" x14ac:dyDescent="0.35">
      <c r="A6331" s="10" t="str">
        <f t="shared" si="209"/>
        <v>0</v>
      </c>
    </row>
    <row r="6332" spans="1:1" x14ac:dyDescent="0.35">
      <c r="A6332" s="10" t="str">
        <f t="shared" si="209"/>
        <v>0</v>
      </c>
    </row>
    <row r="6333" spans="1:1" x14ac:dyDescent="0.35">
      <c r="A6333" s="10" t="str">
        <f>$B$4683&amp;$C$6333&amp;D6333</f>
        <v>0</v>
      </c>
    </row>
    <row r="6334" spans="1:1" x14ac:dyDescent="0.35">
      <c r="A6334" s="10" t="str">
        <f t="shared" ref="A6334:A6362" si="210">$B$4683&amp;$C$6333&amp;D6334</f>
        <v>0</v>
      </c>
    </row>
    <row r="6335" spans="1:1" x14ac:dyDescent="0.35">
      <c r="A6335" s="10" t="str">
        <f t="shared" si="210"/>
        <v>0</v>
      </c>
    </row>
    <row r="6336" spans="1:1" x14ac:dyDescent="0.35">
      <c r="A6336" s="10" t="str">
        <f t="shared" si="210"/>
        <v>0</v>
      </c>
    </row>
    <row r="6337" spans="1:1" x14ac:dyDescent="0.35">
      <c r="A6337" s="10" t="str">
        <f t="shared" si="210"/>
        <v>0</v>
      </c>
    </row>
    <row r="6338" spans="1:1" x14ac:dyDescent="0.35">
      <c r="A6338" s="10" t="str">
        <f t="shared" si="210"/>
        <v>0</v>
      </c>
    </row>
    <row r="6339" spans="1:1" x14ac:dyDescent="0.35">
      <c r="A6339" s="10" t="str">
        <f t="shared" si="210"/>
        <v>0</v>
      </c>
    </row>
    <row r="6340" spans="1:1" x14ac:dyDescent="0.35">
      <c r="A6340" s="10" t="str">
        <f t="shared" si="210"/>
        <v>0</v>
      </c>
    </row>
    <row r="6341" spans="1:1" x14ac:dyDescent="0.35">
      <c r="A6341" s="10" t="str">
        <f t="shared" si="210"/>
        <v>0</v>
      </c>
    </row>
    <row r="6342" spans="1:1" x14ac:dyDescent="0.35">
      <c r="A6342" s="10" t="str">
        <f t="shared" si="210"/>
        <v>0</v>
      </c>
    </row>
    <row r="6343" spans="1:1" x14ac:dyDescent="0.35">
      <c r="A6343" s="10" t="str">
        <f t="shared" si="210"/>
        <v>0</v>
      </c>
    </row>
    <row r="6344" spans="1:1" x14ac:dyDescent="0.35">
      <c r="A6344" s="10" t="str">
        <f t="shared" si="210"/>
        <v>0</v>
      </c>
    </row>
    <row r="6345" spans="1:1" x14ac:dyDescent="0.35">
      <c r="A6345" s="10" t="str">
        <f t="shared" si="210"/>
        <v>0</v>
      </c>
    </row>
    <row r="6346" spans="1:1" x14ac:dyDescent="0.35">
      <c r="A6346" s="10" t="str">
        <f t="shared" si="210"/>
        <v>0</v>
      </c>
    </row>
    <row r="6347" spans="1:1" x14ac:dyDescent="0.35">
      <c r="A6347" s="10" t="str">
        <f t="shared" si="210"/>
        <v>0</v>
      </c>
    </row>
    <row r="6348" spans="1:1" x14ac:dyDescent="0.35">
      <c r="A6348" s="10" t="str">
        <f t="shared" si="210"/>
        <v>0</v>
      </c>
    </row>
    <row r="6349" spans="1:1" x14ac:dyDescent="0.35">
      <c r="A6349" s="10" t="str">
        <f t="shared" si="210"/>
        <v>0</v>
      </c>
    </row>
    <row r="6350" spans="1:1" x14ac:dyDescent="0.35">
      <c r="A6350" s="10" t="str">
        <f t="shared" si="210"/>
        <v>0</v>
      </c>
    </row>
    <row r="6351" spans="1:1" x14ac:dyDescent="0.35">
      <c r="A6351" s="10" t="str">
        <f t="shared" si="210"/>
        <v>0</v>
      </c>
    </row>
    <row r="6352" spans="1:1" x14ac:dyDescent="0.35">
      <c r="A6352" s="10" t="str">
        <f t="shared" si="210"/>
        <v>0</v>
      </c>
    </row>
    <row r="6353" spans="1:1" x14ac:dyDescent="0.35">
      <c r="A6353" s="10" t="str">
        <f t="shared" si="210"/>
        <v>0</v>
      </c>
    </row>
    <row r="6354" spans="1:1" x14ac:dyDescent="0.35">
      <c r="A6354" s="10" t="str">
        <f t="shared" si="210"/>
        <v>0</v>
      </c>
    </row>
    <row r="6355" spans="1:1" x14ac:dyDescent="0.35">
      <c r="A6355" s="10" t="str">
        <f t="shared" si="210"/>
        <v>0</v>
      </c>
    </row>
    <row r="6356" spans="1:1" x14ac:dyDescent="0.35">
      <c r="A6356" s="10" t="str">
        <f t="shared" si="210"/>
        <v>0</v>
      </c>
    </row>
    <row r="6357" spans="1:1" x14ac:dyDescent="0.35">
      <c r="A6357" s="10" t="str">
        <f t="shared" si="210"/>
        <v>0</v>
      </c>
    </row>
    <row r="6358" spans="1:1" x14ac:dyDescent="0.35">
      <c r="A6358" s="10" t="str">
        <f t="shared" si="210"/>
        <v>0</v>
      </c>
    </row>
    <row r="6359" spans="1:1" x14ac:dyDescent="0.35">
      <c r="A6359" s="10" t="str">
        <f t="shared" si="210"/>
        <v>0</v>
      </c>
    </row>
    <row r="6360" spans="1:1" x14ac:dyDescent="0.35">
      <c r="A6360" s="10" t="str">
        <f t="shared" si="210"/>
        <v>0</v>
      </c>
    </row>
    <row r="6361" spans="1:1" x14ac:dyDescent="0.35">
      <c r="A6361" s="10" t="str">
        <f t="shared" si="210"/>
        <v>0</v>
      </c>
    </row>
    <row r="6362" spans="1:1" x14ac:dyDescent="0.35">
      <c r="A6362" s="10" t="str">
        <f t="shared" si="210"/>
        <v>0</v>
      </c>
    </row>
    <row r="6363" spans="1:1" x14ac:dyDescent="0.35">
      <c r="A6363" s="10" t="str">
        <f>$B$4683&amp;$C$6363&amp;D6363</f>
        <v>0</v>
      </c>
    </row>
    <row r="6364" spans="1:1" x14ac:dyDescent="0.35">
      <c r="A6364" s="10" t="str">
        <f t="shared" ref="A6364:A6392" si="211">$B$4683&amp;$C$6363&amp;D6364</f>
        <v>0</v>
      </c>
    </row>
    <row r="6365" spans="1:1" x14ac:dyDescent="0.35">
      <c r="A6365" s="10" t="str">
        <f t="shared" si="211"/>
        <v>0</v>
      </c>
    </row>
    <row r="6366" spans="1:1" x14ac:dyDescent="0.35">
      <c r="A6366" s="10" t="str">
        <f t="shared" si="211"/>
        <v>0</v>
      </c>
    </row>
    <row r="6367" spans="1:1" x14ac:dyDescent="0.35">
      <c r="A6367" s="10" t="str">
        <f t="shared" si="211"/>
        <v>0</v>
      </c>
    </row>
    <row r="6368" spans="1:1" x14ac:dyDescent="0.35">
      <c r="A6368" s="10" t="str">
        <f t="shared" si="211"/>
        <v>0</v>
      </c>
    </row>
    <row r="6369" spans="1:1" x14ac:dyDescent="0.35">
      <c r="A6369" s="10" t="str">
        <f t="shared" si="211"/>
        <v>0</v>
      </c>
    </row>
    <row r="6370" spans="1:1" x14ac:dyDescent="0.35">
      <c r="A6370" s="10" t="str">
        <f t="shared" si="211"/>
        <v>0</v>
      </c>
    </row>
    <row r="6371" spans="1:1" x14ac:dyDescent="0.35">
      <c r="A6371" s="10" t="str">
        <f t="shared" si="211"/>
        <v>0</v>
      </c>
    </row>
    <row r="6372" spans="1:1" x14ac:dyDescent="0.35">
      <c r="A6372" s="10" t="str">
        <f t="shared" si="211"/>
        <v>0</v>
      </c>
    </row>
    <row r="6373" spans="1:1" x14ac:dyDescent="0.35">
      <c r="A6373" s="10" t="str">
        <f t="shared" si="211"/>
        <v>0</v>
      </c>
    </row>
    <row r="6374" spans="1:1" x14ac:dyDescent="0.35">
      <c r="A6374" s="10" t="str">
        <f t="shared" si="211"/>
        <v>0</v>
      </c>
    </row>
    <row r="6375" spans="1:1" x14ac:dyDescent="0.35">
      <c r="A6375" s="10" t="str">
        <f t="shared" si="211"/>
        <v>0</v>
      </c>
    </row>
    <row r="6376" spans="1:1" x14ac:dyDescent="0.35">
      <c r="A6376" s="10" t="str">
        <f t="shared" si="211"/>
        <v>0</v>
      </c>
    </row>
    <row r="6377" spans="1:1" x14ac:dyDescent="0.35">
      <c r="A6377" s="10" t="str">
        <f t="shared" si="211"/>
        <v>0</v>
      </c>
    </row>
    <row r="6378" spans="1:1" x14ac:dyDescent="0.35">
      <c r="A6378" s="10" t="str">
        <f t="shared" si="211"/>
        <v>0</v>
      </c>
    </row>
    <row r="6379" spans="1:1" x14ac:dyDescent="0.35">
      <c r="A6379" s="10" t="str">
        <f t="shared" si="211"/>
        <v>0</v>
      </c>
    </row>
    <row r="6380" spans="1:1" x14ac:dyDescent="0.35">
      <c r="A6380" s="10" t="str">
        <f t="shared" si="211"/>
        <v>0</v>
      </c>
    </row>
    <row r="6381" spans="1:1" x14ac:dyDescent="0.35">
      <c r="A6381" s="10" t="str">
        <f t="shared" si="211"/>
        <v>0</v>
      </c>
    </row>
    <row r="6382" spans="1:1" x14ac:dyDescent="0.35">
      <c r="A6382" s="10" t="str">
        <f t="shared" si="211"/>
        <v>0</v>
      </c>
    </row>
    <row r="6383" spans="1:1" x14ac:dyDescent="0.35">
      <c r="A6383" s="10" t="str">
        <f t="shared" si="211"/>
        <v>0</v>
      </c>
    </row>
    <row r="6384" spans="1:1" x14ac:dyDescent="0.35">
      <c r="A6384" s="10" t="str">
        <f t="shared" si="211"/>
        <v>0</v>
      </c>
    </row>
    <row r="6385" spans="1:1" x14ac:dyDescent="0.35">
      <c r="A6385" s="10" t="str">
        <f t="shared" si="211"/>
        <v>0</v>
      </c>
    </row>
    <row r="6386" spans="1:1" x14ac:dyDescent="0.35">
      <c r="A6386" s="10" t="str">
        <f t="shared" si="211"/>
        <v>0</v>
      </c>
    </row>
    <row r="6387" spans="1:1" x14ac:dyDescent="0.35">
      <c r="A6387" s="10" t="str">
        <f t="shared" si="211"/>
        <v>0</v>
      </c>
    </row>
    <row r="6388" spans="1:1" x14ac:dyDescent="0.35">
      <c r="A6388" s="10" t="str">
        <f t="shared" si="211"/>
        <v>0</v>
      </c>
    </row>
    <row r="6389" spans="1:1" x14ac:dyDescent="0.35">
      <c r="A6389" s="10" t="str">
        <f t="shared" si="211"/>
        <v>0</v>
      </c>
    </row>
    <row r="6390" spans="1:1" x14ac:dyDescent="0.35">
      <c r="A6390" s="10" t="str">
        <f t="shared" si="211"/>
        <v>0</v>
      </c>
    </row>
    <row r="6391" spans="1:1" x14ac:dyDescent="0.35">
      <c r="A6391" s="10" t="str">
        <f t="shared" si="211"/>
        <v>0</v>
      </c>
    </row>
    <row r="6392" spans="1:1" x14ac:dyDescent="0.35">
      <c r="A6392" s="10" t="str">
        <f t="shared" si="211"/>
        <v>0</v>
      </c>
    </row>
    <row r="6393" spans="1:1" x14ac:dyDescent="0.35">
      <c r="A6393" s="10" t="str">
        <f>$B$4683&amp;$C$6393&amp;D6393</f>
        <v>0</v>
      </c>
    </row>
    <row r="6394" spans="1:1" x14ac:dyDescent="0.35">
      <c r="A6394" s="10" t="str">
        <f t="shared" ref="A6394:A6422" si="212">$B$4683&amp;$C$6393&amp;D6394</f>
        <v>0</v>
      </c>
    </row>
    <row r="6395" spans="1:1" x14ac:dyDescent="0.35">
      <c r="A6395" s="10" t="str">
        <f t="shared" si="212"/>
        <v>0</v>
      </c>
    </row>
    <row r="6396" spans="1:1" x14ac:dyDescent="0.35">
      <c r="A6396" s="10" t="str">
        <f t="shared" si="212"/>
        <v>0</v>
      </c>
    </row>
    <row r="6397" spans="1:1" x14ac:dyDescent="0.35">
      <c r="A6397" s="10" t="str">
        <f t="shared" si="212"/>
        <v>0</v>
      </c>
    </row>
    <row r="6398" spans="1:1" x14ac:dyDescent="0.35">
      <c r="A6398" s="10" t="str">
        <f t="shared" si="212"/>
        <v>0</v>
      </c>
    </row>
    <row r="6399" spans="1:1" x14ac:dyDescent="0.35">
      <c r="A6399" s="10" t="str">
        <f t="shared" si="212"/>
        <v>0</v>
      </c>
    </row>
    <row r="6400" spans="1:1" x14ac:dyDescent="0.35">
      <c r="A6400" s="10" t="str">
        <f t="shared" si="212"/>
        <v>0</v>
      </c>
    </row>
    <row r="6401" spans="1:1" x14ac:dyDescent="0.35">
      <c r="A6401" s="10" t="str">
        <f t="shared" si="212"/>
        <v>0</v>
      </c>
    </row>
    <row r="6402" spans="1:1" x14ac:dyDescent="0.35">
      <c r="A6402" s="10" t="str">
        <f t="shared" si="212"/>
        <v>0</v>
      </c>
    </row>
    <row r="6403" spans="1:1" x14ac:dyDescent="0.35">
      <c r="A6403" s="10" t="str">
        <f t="shared" si="212"/>
        <v>0</v>
      </c>
    </row>
    <row r="6404" spans="1:1" x14ac:dyDescent="0.35">
      <c r="A6404" s="10" t="str">
        <f t="shared" si="212"/>
        <v>0</v>
      </c>
    </row>
    <row r="6405" spans="1:1" x14ac:dyDescent="0.35">
      <c r="A6405" s="10" t="str">
        <f t="shared" si="212"/>
        <v>0</v>
      </c>
    </row>
    <row r="6406" spans="1:1" x14ac:dyDescent="0.35">
      <c r="A6406" s="10" t="str">
        <f t="shared" si="212"/>
        <v>0</v>
      </c>
    </row>
    <row r="6407" spans="1:1" x14ac:dyDescent="0.35">
      <c r="A6407" s="10" t="str">
        <f t="shared" si="212"/>
        <v>0</v>
      </c>
    </row>
    <row r="6408" spans="1:1" x14ac:dyDescent="0.35">
      <c r="A6408" s="10" t="str">
        <f t="shared" si="212"/>
        <v>0</v>
      </c>
    </row>
    <row r="6409" spans="1:1" x14ac:dyDescent="0.35">
      <c r="A6409" s="10" t="str">
        <f t="shared" si="212"/>
        <v>0</v>
      </c>
    </row>
    <row r="6410" spans="1:1" x14ac:dyDescent="0.35">
      <c r="A6410" s="10" t="str">
        <f t="shared" si="212"/>
        <v>0</v>
      </c>
    </row>
    <row r="6411" spans="1:1" x14ac:dyDescent="0.35">
      <c r="A6411" s="10" t="str">
        <f t="shared" si="212"/>
        <v>0</v>
      </c>
    </row>
    <row r="6412" spans="1:1" x14ac:dyDescent="0.35">
      <c r="A6412" s="10" t="str">
        <f t="shared" si="212"/>
        <v>0</v>
      </c>
    </row>
    <row r="6413" spans="1:1" x14ac:dyDescent="0.35">
      <c r="A6413" s="10" t="str">
        <f t="shared" si="212"/>
        <v>0</v>
      </c>
    </row>
    <row r="6414" spans="1:1" x14ac:dyDescent="0.35">
      <c r="A6414" s="10" t="str">
        <f t="shared" si="212"/>
        <v>0</v>
      </c>
    </row>
    <row r="6415" spans="1:1" x14ac:dyDescent="0.35">
      <c r="A6415" s="10" t="str">
        <f t="shared" si="212"/>
        <v>0</v>
      </c>
    </row>
    <row r="6416" spans="1:1" x14ac:dyDescent="0.35">
      <c r="A6416" s="10" t="str">
        <f t="shared" si="212"/>
        <v>0</v>
      </c>
    </row>
    <row r="6417" spans="1:1" x14ac:dyDescent="0.35">
      <c r="A6417" s="10" t="str">
        <f t="shared" si="212"/>
        <v>0</v>
      </c>
    </row>
    <row r="6418" spans="1:1" x14ac:dyDescent="0.35">
      <c r="A6418" s="10" t="str">
        <f t="shared" si="212"/>
        <v>0</v>
      </c>
    </row>
    <row r="6419" spans="1:1" x14ac:dyDescent="0.35">
      <c r="A6419" s="10" t="str">
        <f t="shared" si="212"/>
        <v>0</v>
      </c>
    </row>
    <row r="6420" spans="1:1" x14ac:dyDescent="0.35">
      <c r="A6420" s="10" t="str">
        <f t="shared" si="212"/>
        <v>0</v>
      </c>
    </row>
    <row r="6421" spans="1:1" x14ac:dyDescent="0.35">
      <c r="A6421" s="10" t="str">
        <f t="shared" si="212"/>
        <v>0</v>
      </c>
    </row>
    <row r="6422" spans="1:1" x14ac:dyDescent="0.35">
      <c r="A6422" s="10" t="str">
        <f t="shared" si="212"/>
        <v>0</v>
      </c>
    </row>
    <row r="6423" spans="1:1" x14ac:dyDescent="0.35">
      <c r="A6423" s="10" t="str">
        <f>$B$4683&amp;$C$6423&amp;D6423</f>
        <v>0</v>
      </c>
    </row>
    <row r="6424" spans="1:1" x14ac:dyDescent="0.35">
      <c r="A6424" s="10" t="str">
        <f t="shared" ref="A6424:A6452" si="213">$B$4683&amp;$C$6423&amp;D6424</f>
        <v>0</v>
      </c>
    </row>
    <row r="6425" spans="1:1" x14ac:dyDescent="0.35">
      <c r="A6425" s="10" t="str">
        <f t="shared" si="213"/>
        <v>0</v>
      </c>
    </row>
    <row r="6426" spans="1:1" x14ac:dyDescent="0.35">
      <c r="A6426" s="10" t="str">
        <f t="shared" si="213"/>
        <v>0</v>
      </c>
    </row>
    <row r="6427" spans="1:1" x14ac:dyDescent="0.35">
      <c r="A6427" s="10" t="str">
        <f t="shared" si="213"/>
        <v>0</v>
      </c>
    </row>
    <row r="6428" spans="1:1" x14ac:dyDescent="0.35">
      <c r="A6428" s="10" t="str">
        <f t="shared" si="213"/>
        <v>0</v>
      </c>
    </row>
    <row r="6429" spans="1:1" x14ac:dyDescent="0.35">
      <c r="A6429" s="10" t="str">
        <f t="shared" si="213"/>
        <v>0</v>
      </c>
    </row>
    <row r="6430" spans="1:1" x14ac:dyDescent="0.35">
      <c r="A6430" s="10" t="str">
        <f t="shared" si="213"/>
        <v>0</v>
      </c>
    </row>
    <row r="6431" spans="1:1" x14ac:dyDescent="0.35">
      <c r="A6431" s="10" t="str">
        <f t="shared" si="213"/>
        <v>0</v>
      </c>
    </row>
    <row r="6432" spans="1:1" x14ac:dyDescent="0.35">
      <c r="A6432" s="10" t="str">
        <f t="shared" si="213"/>
        <v>0</v>
      </c>
    </row>
    <row r="6433" spans="1:1" x14ac:dyDescent="0.35">
      <c r="A6433" s="10" t="str">
        <f t="shared" si="213"/>
        <v>0</v>
      </c>
    </row>
    <row r="6434" spans="1:1" x14ac:dyDescent="0.35">
      <c r="A6434" s="10" t="str">
        <f t="shared" si="213"/>
        <v>0</v>
      </c>
    </row>
    <row r="6435" spans="1:1" x14ac:dyDescent="0.35">
      <c r="A6435" s="10" t="str">
        <f t="shared" si="213"/>
        <v>0</v>
      </c>
    </row>
    <row r="6436" spans="1:1" x14ac:dyDescent="0.35">
      <c r="A6436" s="10" t="str">
        <f t="shared" si="213"/>
        <v>0</v>
      </c>
    </row>
    <row r="6437" spans="1:1" x14ac:dyDescent="0.35">
      <c r="A6437" s="10" t="str">
        <f t="shared" si="213"/>
        <v>0</v>
      </c>
    </row>
    <row r="6438" spans="1:1" x14ac:dyDescent="0.35">
      <c r="A6438" s="10" t="str">
        <f t="shared" si="213"/>
        <v>0</v>
      </c>
    </row>
    <row r="6439" spans="1:1" x14ac:dyDescent="0.35">
      <c r="A6439" s="10" t="str">
        <f t="shared" si="213"/>
        <v>0</v>
      </c>
    </row>
    <row r="6440" spans="1:1" x14ac:dyDescent="0.35">
      <c r="A6440" s="10" t="str">
        <f t="shared" si="213"/>
        <v>0</v>
      </c>
    </row>
    <row r="6441" spans="1:1" x14ac:dyDescent="0.35">
      <c r="A6441" s="10" t="str">
        <f t="shared" si="213"/>
        <v>0</v>
      </c>
    </row>
    <row r="6442" spans="1:1" x14ac:dyDescent="0.35">
      <c r="A6442" s="10" t="str">
        <f t="shared" si="213"/>
        <v>0</v>
      </c>
    </row>
    <row r="6443" spans="1:1" x14ac:dyDescent="0.35">
      <c r="A6443" s="10" t="str">
        <f t="shared" si="213"/>
        <v>0</v>
      </c>
    </row>
    <row r="6444" spans="1:1" x14ac:dyDescent="0.35">
      <c r="A6444" s="10" t="str">
        <f t="shared" si="213"/>
        <v>0</v>
      </c>
    </row>
    <row r="6445" spans="1:1" x14ac:dyDescent="0.35">
      <c r="A6445" s="10" t="str">
        <f t="shared" si="213"/>
        <v>0</v>
      </c>
    </row>
    <row r="6446" spans="1:1" x14ac:dyDescent="0.35">
      <c r="A6446" s="10" t="str">
        <f t="shared" si="213"/>
        <v>0</v>
      </c>
    </row>
    <row r="6447" spans="1:1" x14ac:dyDescent="0.35">
      <c r="A6447" s="10" t="str">
        <f t="shared" si="213"/>
        <v>0</v>
      </c>
    </row>
    <row r="6448" spans="1:1" x14ac:dyDescent="0.35">
      <c r="A6448" s="10" t="str">
        <f t="shared" si="213"/>
        <v>0</v>
      </c>
    </row>
    <row r="6449" spans="1:1" x14ac:dyDescent="0.35">
      <c r="A6449" s="10" t="str">
        <f t="shared" si="213"/>
        <v>0</v>
      </c>
    </row>
    <row r="6450" spans="1:1" x14ac:dyDescent="0.35">
      <c r="A6450" s="10" t="str">
        <f t="shared" si="213"/>
        <v>0</v>
      </c>
    </row>
    <row r="6451" spans="1:1" x14ac:dyDescent="0.35">
      <c r="A6451" s="10" t="str">
        <f t="shared" si="213"/>
        <v>0</v>
      </c>
    </row>
    <row r="6452" spans="1:1" x14ac:dyDescent="0.35">
      <c r="A6452" s="10" t="str">
        <f t="shared" si="213"/>
        <v>0</v>
      </c>
    </row>
    <row r="6453" spans="1:1" x14ac:dyDescent="0.35">
      <c r="A6453" s="10" t="str">
        <f>$B$4683&amp;$C$6453&amp;D6453</f>
        <v>0</v>
      </c>
    </row>
    <row r="6454" spans="1:1" x14ac:dyDescent="0.35">
      <c r="A6454" s="10" t="str">
        <f t="shared" ref="A6454:A6482" si="214">$B$4683&amp;$C$6453&amp;D6454</f>
        <v>0</v>
      </c>
    </row>
    <row r="6455" spans="1:1" x14ac:dyDescent="0.35">
      <c r="A6455" s="10" t="str">
        <f t="shared" si="214"/>
        <v>0</v>
      </c>
    </row>
    <row r="6456" spans="1:1" x14ac:dyDescent="0.35">
      <c r="A6456" s="10" t="str">
        <f t="shared" si="214"/>
        <v>0</v>
      </c>
    </row>
    <row r="6457" spans="1:1" x14ac:dyDescent="0.35">
      <c r="A6457" s="10" t="str">
        <f t="shared" si="214"/>
        <v>0</v>
      </c>
    </row>
    <row r="6458" spans="1:1" x14ac:dyDescent="0.35">
      <c r="A6458" s="10" t="str">
        <f t="shared" si="214"/>
        <v>0</v>
      </c>
    </row>
    <row r="6459" spans="1:1" x14ac:dyDescent="0.35">
      <c r="A6459" s="10" t="str">
        <f t="shared" si="214"/>
        <v>0</v>
      </c>
    </row>
    <row r="6460" spans="1:1" x14ac:dyDescent="0.35">
      <c r="A6460" s="10" t="str">
        <f t="shared" si="214"/>
        <v>0</v>
      </c>
    </row>
    <row r="6461" spans="1:1" x14ac:dyDescent="0.35">
      <c r="A6461" s="10" t="str">
        <f t="shared" si="214"/>
        <v>0</v>
      </c>
    </row>
    <row r="6462" spans="1:1" x14ac:dyDescent="0.35">
      <c r="A6462" s="10" t="str">
        <f t="shared" si="214"/>
        <v>0</v>
      </c>
    </row>
    <row r="6463" spans="1:1" x14ac:dyDescent="0.35">
      <c r="A6463" s="10" t="str">
        <f t="shared" si="214"/>
        <v>0</v>
      </c>
    </row>
    <row r="6464" spans="1:1" x14ac:dyDescent="0.35">
      <c r="A6464" s="10" t="str">
        <f t="shared" si="214"/>
        <v>0</v>
      </c>
    </row>
    <row r="6465" spans="1:1" x14ac:dyDescent="0.35">
      <c r="A6465" s="10" t="str">
        <f t="shared" si="214"/>
        <v>0</v>
      </c>
    </row>
    <row r="6466" spans="1:1" x14ac:dyDescent="0.35">
      <c r="A6466" s="10" t="str">
        <f t="shared" si="214"/>
        <v>0</v>
      </c>
    </row>
    <row r="6467" spans="1:1" x14ac:dyDescent="0.35">
      <c r="A6467" s="10" t="str">
        <f t="shared" si="214"/>
        <v>0</v>
      </c>
    </row>
    <row r="6468" spans="1:1" x14ac:dyDescent="0.35">
      <c r="A6468" s="10" t="str">
        <f t="shared" si="214"/>
        <v>0</v>
      </c>
    </row>
    <row r="6469" spans="1:1" x14ac:dyDescent="0.35">
      <c r="A6469" s="10" t="str">
        <f t="shared" si="214"/>
        <v>0</v>
      </c>
    </row>
    <row r="6470" spans="1:1" x14ac:dyDescent="0.35">
      <c r="A6470" s="10" t="str">
        <f t="shared" si="214"/>
        <v>0</v>
      </c>
    </row>
    <row r="6471" spans="1:1" x14ac:dyDescent="0.35">
      <c r="A6471" s="10" t="str">
        <f t="shared" si="214"/>
        <v>0</v>
      </c>
    </row>
    <row r="6472" spans="1:1" x14ac:dyDescent="0.35">
      <c r="A6472" s="10" t="str">
        <f t="shared" si="214"/>
        <v>0</v>
      </c>
    </row>
    <row r="6473" spans="1:1" x14ac:dyDescent="0.35">
      <c r="A6473" s="10" t="str">
        <f t="shared" si="214"/>
        <v>0</v>
      </c>
    </row>
    <row r="6474" spans="1:1" x14ac:dyDescent="0.35">
      <c r="A6474" s="10" t="str">
        <f t="shared" si="214"/>
        <v>0</v>
      </c>
    </row>
    <row r="6475" spans="1:1" x14ac:dyDescent="0.35">
      <c r="A6475" s="10" t="str">
        <f t="shared" si="214"/>
        <v>0</v>
      </c>
    </row>
    <row r="6476" spans="1:1" x14ac:dyDescent="0.35">
      <c r="A6476" s="10" t="str">
        <f t="shared" si="214"/>
        <v>0</v>
      </c>
    </row>
    <row r="6477" spans="1:1" x14ac:dyDescent="0.35">
      <c r="A6477" s="10" t="str">
        <f t="shared" si="214"/>
        <v>0</v>
      </c>
    </row>
    <row r="6478" spans="1:1" x14ac:dyDescent="0.35">
      <c r="A6478" s="10" t="str">
        <f t="shared" si="214"/>
        <v>0</v>
      </c>
    </row>
    <row r="6479" spans="1:1" x14ac:dyDescent="0.35">
      <c r="A6479" s="10" t="str">
        <f t="shared" si="214"/>
        <v>0</v>
      </c>
    </row>
    <row r="6480" spans="1:1" x14ac:dyDescent="0.35">
      <c r="A6480" s="10" t="str">
        <f t="shared" si="214"/>
        <v>0</v>
      </c>
    </row>
    <row r="6481" spans="1:1" x14ac:dyDescent="0.35">
      <c r="A6481" s="10" t="str">
        <f t="shared" si="214"/>
        <v>0</v>
      </c>
    </row>
    <row r="6482" spans="1:1" x14ac:dyDescent="0.35">
      <c r="A6482" s="10" t="str">
        <f t="shared" si="214"/>
        <v>0</v>
      </c>
    </row>
    <row r="6483" spans="1:1" x14ac:dyDescent="0.35">
      <c r="A6483" s="10" t="str">
        <f>$B$4683&amp;$C$6483&amp;D6483</f>
        <v>0</v>
      </c>
    </row>
    <row r="6484" spans="1:1" x14ac:dyDescent="0.35">
      <c r="A6484" s="10" t="str">
        <f t="shared" ref="A6484:A6512" si="215">$B$4683&amp;$C$6483&amp;D6484</f>
        <v>0</v>
      </c>
    </row>
    <row r="6485" spans="1:1" x14ac:dyDescent="0.35">
      <c r="A6485" s="10" t="str">
        <f t="shared" si="215"/>
        <v>0</v>
      </c>
    </row>
    <row r="6486" spans="1:1" x14ac:dyDescent="0.35">
      <c r="A6486" s="10" t="str">
        <f t="shared" si="215"/>
        <v>0</v>
      </c>
    </row>
    <row r="6487" spans="1:1" x14ac:dyDescent="0.35">
      <c r="A6487" s="10" t="str">
        <f t="shared" si="215"/>
        <v>0</v>
      </c>
    </row>
    <row r="6488" spans="1:1" x14ac:dyDescent="0.35">
      <c r="A6488" s="10" t="str">
        <f t="shared" si="215"/>
        <v>0</v>
      </c>
    </row>
    <row r="6489" spans="1:1" x14ac:dyDescent="0.35">
      <c r="A6489" s="10" t="str">
        <f t="shared" si="215"/>
        <v>0</v>
      </c>
    </row>
    <row r="6490" spans="1:1" x14ac:dyDescent="0.35">
      <c r="A6490" s="10" t="str">
        <f t="shared" si="215"/>
        <v>0</v>
      </c>
    </row>
    <row r="6491" spans="1:1" x14ac:dyDescent="0.35">
      <c r="A6491" s="10" t="str">
        <f t="shared" si="215"/>
        <v>0</v>
      </c>
    </row>
    <row r="6492" spans="1:1" x14ac:dyDescent="0.35">
      <c r="A6492" s="10" t="str">
        <f t="shared" si="215"/>
        <v>0</v>
      </c>
    </row>
    <row r="6493" spans="1:1" x14ac:dyDescent="0.35">
      <c r="A6493" s="10" t="str">
        <f t="shared" si="215"/>
        <v>0</v>
      </c>
    </row>
    <row r="6494" spans="1:1" x14ac:dyDescent="0.35">
      <c r="A6494" s="10" t="str">
        <f t="shared" si="215"/>
        <v>0</v>
      </c>
    </row>
    <row r="6495" spans="1:1" x14ac:dyDescent="0.35">
      <c r="A6495" s="10" t="str">
        <f t="shared" si="215"/>
        <v>0</v>
      </c>
    </row>
    <row r="6496" spans="1:1" x14ac:dyDescent="0.35">
      <c r="A6496" s="10" t="str">
        <f t="shared" si="215"/>
        <v>0</v>
      </c>
    </row>
    <row r="6497" spans="1:1" x14ac:dyDescent="0.35">
      <c r="A6497" s="10" t="str">
        <f t="shared" si="215"/>
        <v>0</v>
      </c>
    </row>
    <row r="6498" spans="1:1" x14ac:dyDescent="0.35">
      <c r="A6498" s="10" t="str">
        <f t="shared" si="215"/>
        <v>0</v>
      </c>
    </row>
    <row r="6499" spans="1:1" x14ac:dyDescent="0.35">
      <c r="A6499" s="10" t="str">
        <f t="shared" si="215"/>
        <v>0</v>
      </c>
    </row>
    <row r="6500" spans="1:1" x14ac:dyDescent="0.35">
      <c r="A6500" s="10" t="str">
        <f t="shared" si="215"/>
        <v>0</v>
      </c>
    </row>
    <row r="6501" spans="1:1" x14ac:dyDescent="0.35">
      <c r="A6501" s="10" t="str">
        <f t="shared" si="215"/>
        <v>0</v>
      </c>
    </row>
    <row r="6502" spans="1:1" x14ac:dyDescent="0.35">
      <c r="A6502" s="10" t="str">
        <f t="shared" si="215"/>
        <v>0</v>
      </c>
    </row>
    <row r="6503" spans="1:1" x14ac:dyDescent="0.35">
      <c r="A6503" s="10" t="str">
        <f t="shared" si="215"/>
        <v>0</v>
      </c>
    </row>
    <row r="6504" spans="1:1" x14ac:dyDescent="0.35">
      <c r="A6504" s="10" t="str">
        <f t="shared" si="215"/>
        <v>0</v>
      </c>
    </row>
    <row r="6505" spans="1:1" x14ac:dyDescent="0.35">
      <c r="A6505" s="10" t="str">
        <f t="shared" si="215"/>
        <v>0</v>
      </c>
    </row>
    <row r="6506" spans="1:1" x14ac:dyDescent="0.35">
      <c r="A6506" s="10" t="str">
        <f t="shared" si="215"/>
        <v>0</v>
      </c>
    </row>
    <row r="6507" spans="1:1" x14ac:dyDescent="0.35">
      <c r="A6507" s="10" t="str">
        <f t="shared" si="215"/>
        <v>0</v>
      </c>
    </row>
    <row r="6508" spans="1:1" x14ac:dyDescent="0.35">
      <c r="A6508" s="10" t="str">
        <f t="shared" si="215"/>
        <v>0</v>
      </c>
    </row>
    <row r="6509" spans="1:1" x14ac:dyDescent="0.35">
      <c r="A6509" s="10" t="str">
        <f t="shared" si="215"/>
        <v>0</v>
      </c>
    </row>
    <row r="6510" spans="1:1" x14ac:dyDescent="0.35">
      <c r="A6510" s="10" t="str">
        <f t="shared" si="215"/>
        <v>0</v>
      </c>
    </row>
    <row r="6511" spans="1:1" x14ac:dyDescent="0.35">
      <c r="A6511" s="10" t="str">
        <f t="shared" si="215"/>
        <v>0</v>
      </c>
    </row>
    <row r="6512" spans="1:1" x14ac:dyDescent="0.35">
      <c r="A6512" s="10" t="str">
        <f t="shared" si="215"/>
        <v>0</v>
      </c>
    </row>
    <row r="6513" spans="1:1" x14ac:dyDescent="0.35">
      <c r="A6513" s="10" t="str">
        <f>$B$4683&amp;$C$6513&amp;D6513</f>
        <v>0</v>
      </c>
    </row>
    <row r="6514" spans="1:1" x14ac:dyDescent="0.35">
      <c r="A6514" s="10" t="str">
        <f t="shared" ref="A6514:A6542" si="216">$B$4683&amp;$C$6513&amp;D6514</f>
        <v>0</v>
      </c>
    </row>
    <row r="6515" spans="1:1" x14ac:dyDescent="0.35">
      <c r="A6515" s="10" t="str">
        <f t="shared" si="216"/>
        <v>0</v>
      </c>
    </row>
    <row r="6516" spans="1:1" x14ac:dyDescent="0.35">
      <c r="A6516" s="10" t="str">
        <f t="shared" si="216"/>
        <v>0</v>
      </c>
    </row>
    <row r="6517" spans="1:1" x14ac:dyDescent="0.35">
      <c r="A6517" s="10" t="str">
        <f t="shared" si="216"/>
        <v>0</v>
      </c>
    </row>
    <row r="6518" spans="1:1" x14ac:dyDescent="0.35">
      <c r="A6518" s="10" t="str">
        <f t="shared" si="216"/>
        <v>0</v>
      </c>
    </row>
    <row r="6519" spans="1:1" x14ac:dyDescent="0.35">
      <c r="A6519" s="10" t="str">
        <f t="shared" si="216"/>
        <v>0</v>
      </c>
    </row>
    <row r="6520" spans="1:1" x14ac:dyDescent="0.35">
      <c r="A6520" s="10" t="str">
        <f t="shared" si="216"/>
        <v>0</v>
      </c>
    </row>
    <row r="6521" spans="1:1" x14ac:dyDescent="0.35">
      <c r="A6521" s="10" t="str">
        <f t="shared" si="216"/>
        <v>0</v>
      </c>
    </row>
    <row r="6522" spans="1:1" x14ac:dyDescent="0.35">
      <c r="A6522" s="10" t="str">
        <f t="shared" si="216"/>
        <v>0</v>
      </c>
    </row>
    <row r="6523" spans="1:1" x14ac:dyDescent="0.35">
      <c r="A6523" s="10" t="str">
        <f t="shared" si="216"/>
        <v>0</v>
      </c>
    </row>
    <row r="6524" spans="1:1" x14ac:dyDescent="0.35">
      <c r="A6524" s="10" t="str">
        <f t="shared" si="216"/>
        <v>0</v>
      </c>
    </row>
    <row r="6525" spans="1:1" x14ac:dyDescent="0.35">
      <c r="A6525" s="10" t="str">
        <f t="shared" si="216"/>
        <v>0</v>
      </c>
    </row>
    <row r="6526" spans="1:1" x14ac:dyDescent="0.35">
      <c r="A6526" s="10" t="str">
        <f t="shared" si="216"/>
        <v>0</v>
      </c>
    </row>
    <row r="6527" spans="1:1" x14ac:dyDescent="0.35">
      <c r="A6527" s="10" t="str">
        <f t="shared" si="216"/>
        <v>0</v>
      </c>
    </row>
    <row r="6528" spans="1:1" x14ac:dyDescent="0.35">
      <c r="A6528" s="10" t="str">
        <f t="shared" si="216"/>
        <v>0</v>
      </c>
    </row>
    <row r="6529" spans="1:1" x14ac:dyDescent="0.35">
      <c r="A6529" s="10" t="str">
        <f t="shared" si="216"/>
        <v>0</v>
      </c>
    </row>
    <row r="6530" spans="1:1" x14ac:dyDescent="0.35">
      <c r="A6530" s="10" t="str">
        <f t="shared" si="216"/>
        <v>0</v>
      </c>
    </row>
    <row r="6531" spans="1:1" x14ac:dyDescent="0.35">
      <c r="A6531" s="10" t="str">
        <f t="shared" si="216"/>
        <v>0</v>
      </c>
    </row>
    <row r="6532" spans="1:1" x14ac:dyDescent="0.35">
      <c r="A6532" s="10" t="str">
        <f t="shared" si="216"/>
        <v>0</v>
      </c>
    </row>
    <row r="6533" spans="1:1" x14ac:dyDescent="0.35">
      <c r="A6533" s="10" t="str">
        <f t="shared" si="216"/>
        <v>0</v>
      </c>
    </row>
    <row r="6534" spans="1:1" x14ac:dyDescent="0.35">
      <c r="A6534" s="10" t="str">
        <f t="shared" si="216"/>
        <v>0</v>
      </c>
    </row>
    <row r="6535" spans="1:1" x14ac:dyDescent="0.35">
      <c r="A6535" s="10" t="str">
        <f t="shared" si="216"/>
        <v>0</v>
      </c>
    </row>
    <row r="6536" spans="1:1" x14ac:dyDescent="0.35">
      <c r="A6536" s="10" t="str">
        <f t="shared" si="216"/>
        <v>0</v>
      </c>
    </row>
    <row r="6537" spans="1:1" x14ac:dyDescent="0.35">
      <c r="A6537" s="10" t="str">
        <f t="shared" si="216"/>
        <v>0</v>
      </c>
    </row>
    <row r="6538" spans="1:1" x14ac:dyDescent="0.35">
      <c r="A6538" s="10" t="str">
        <f t="shared" si="216"/>
        <v>0</v>
      </c>
    </row>
    <row r="6539" spans="1:1" x14ac:dyDescent="0.35">
      <c r="A6539" s="10" t="str">
        <f t="shared" si="216"/>
        <v>0</v>
      </c>
    </row>
    <row r="6540" spans="1:1" x14ac:dyDescent="0.35">
      <c r="A6540" s="10" t="str">
        <f t="shared" si="216"/>
        <v>0</v>
      </c>
    </row>
    <row r="6541" spans="1:1" x14ac:dyDescent="0.35">
      <c r="A6541" s="10" t="str">
        <f t="shared" si="216"/>
        <v>0</v>
      </c>
    </row>
    <row r="6542" spans="1:1" x14ac:dyDescent="0.35">
      <c r="A6542" s="10" t="str">
        <f t="shared" si="216"/>
        <v>0</v>
      </c>
    </row>
    <row r="6543" spans="1:1" x14ac:dyDescent="0.35">
      <c r="A6543" s="10" t="str">
        <f>$B$4683&amp;$C$6543&amp;D6543</f>
        <v>0</v>
      </c>
    </row>
    <row r="6544" spans="1:1" x14ac:dyDescent="0.35">
      <c r="A6544" s="10" t="str">
        <f t="shared" ref="A6544:A6572" si="217">$B$4683&amp;$C$6543&amp;D6544</f>
        <v>0</v>
      </c>
    </row>
    <row r="6545" spans="1:1" x14ac:dyDescent="0.35">
      <c r="A6545" s="10" t="str">
        <f t="shared" si="217"/>
        <v>0</v>
      </c>
    </row>
    <row r="6546" spans="1:1" x14ac:dyDescent="0.35">
      <c r="A6546" s="10" t="str">
        <f t="shared" si="217"/>
        <v>0</v>
      </c>
    </row>
    <row r="6547" spans="1:1" x14ac:dyDescent="0.35">
      <c r="A6547" s="10" t="str">
        <f t="shared" si="217"/>
        <v>0</v>
      </c>
    </row>
    <row r="6548" spans="1:1" x14ac:dyDescent="0.35">
      <c r="A6548" s="10" t="str">
        <f t="shared" si="217"/>
        <v>0</v>
      </c>
    </row>
    <row r="6549" spans="1:1" x14ac:dyDescent="0.35">
      <c r="A6549" s="10" t="str">
        <f t="shared" si="217"/>
        <v>0</v>
      </c>
    </row>
    <row r="6550" spans="1:1" x14ac:dyDescent="0.35">
      <c r="A6550" s="10" t="str">
        <f t="shared" si="217"/>
        <v>0</v>
      </c>
    </row>
    <row r="6551" spans="1:1" x14ac:dyDescent="0.35">
      <c r="A6551" s="10" t="str">
        <f t="shared" si="217"/>
        <v>0</v>
      </c>
    </row>
    <row r="6552" spans="1:1" x14ac:dyDescent="0.35">
      <c r="A6552" s="10" t="str">
        <f t="shared" si="217"/>
        <v>0</v>
      </c>
    </row>
    <row r="6553" spans="1:1" x14ac:dyDescent="0.35">
      <c r="A6553" s="10" t="str">
        <f t="shared" si="217"/>
        <v>0</v>
      </c>
    </row>
    <row r="6554" spans="1:1" x14ac:dyDescent="0.35">
      <c r="A6554" s="10" t="str">
        <f t="shared" si="217"/>
        <v>0</v>
      </c>
    </row>
    <row r="6555" spans="1:1" x14ac:dyDescent="0.35">
      <c r="A6555" s="10" t="str">
        <f t="shared" si="217"/>
        <v>0</v>
      </c>
    </row>
    <row r="6556" spans="1:1" x14ac:dyDescent="0.35">
      <c r="A6556" s="10" t="str">
        <f t="shared" si="217"/>
        <v>0</v>
      </c>
    </row>
    <row r="6557" spans="1:1" x14ac:dyDescent="0.35">
      <c r="A6557" s="10" t="str">
        <f t="shared" si="217"/>
        <v>0</v>
      </c>
    </row>
    <row r="6558" spans="1:1" x14ac:dyDescent="0.35">
      <c r="A6558" s="10" t="str">
        <f t="shared" si="217"/>
        <v>0</v>
      </c>
    </row>
    <row r="6559" spans="1:1" x14ac:dyDescent="0.35">
      <c r="A6559" s="10" t="str">
        <f t="shared" si="217"/>
        <v>0</v>
      </c>
    </row>
    <row r="6560" spans="1:1" x14ac:dyDescent="0.35">
      <c r="A6560" s="10" t="str">
        <f t="shared" si="217"/>
        <v>0</v>
      </c>
    </row>
    <row r="6561" spans="1:1" x14ac:dyDescent="0.35">
      <c r="A6561" s="10" t="str">
        <f t="shared" si="217"/>
        <v>0</v>
      </c>
    </row>
    <row r="6562" spans="1:1" x14ac:dyDescent="0.35">
      <c r="A6562" s="10" t="str">
        <f t="shared" si="217"/>
        <v>0</v>
      </c>
    </row>
    <row r="6563" spans="1:1" x14ac:dyDescent="0.35">
      <c r="A6563" s="10" t="str">
        <f t="shared" si="217"/>
        <v>0</v>
      </c>
    </row>
    <row r="6564" spans="1:1" x14ac:dyDescent="0.35">
      <c r="A6564" s="10" t="str">
        <f t="shared" si="217"/>
        <v>0</v>
      </c>
    </row>
    <row r="6565" spans="1:1" x14ac:dyDescent="0.35">
      <c r="A6565" s="10" t="str">
        <f t="shared" si="217"/>
        <v>0</v>
      </c>
    </row>
    <row r="6566" spans="1:1" x14ac:dyDescent="0.35">
      <c r="A6566" s="10" t="str">
        <f t="shared" si="217"/>
        <v>0</v>
      </c>
    </row>
    <row r="6567" spans="1:1" x14ac:dyDescent="0.35">
      <c r="A6567" s="10" t="str">
        <f t="shared" si="217"/>
        <v>0</v>
      </c>
    </row>
    <row r="6568" spans="1:1" x14ac:dyDescent="0.35">
      <c r="A6568" s="10" t="str">
        <f t="shared" si="217"/>
        <v>0</v>
      </c>
    </row>
    <row r="6569" spans="1:1" x14ac:dyDescent="0.35">
      <c r="A6569" s="10" t="str">
        <f t="shared" si="217"/>
        <v>0</v>
      </c>
    </row>
    <row r="6570" spans="1:1" x14ac:dyDescent="0.35">
      <c r="A6570" s="10" t="str">
        <f t="shared" si="217"/>
        <v>0</v>
      </c>
    </row>
    <row r="6571" spans="1:1" x14ac:dyDescent="0.35">
      <c r="A6571" s="10" t="str">
        <f t="shared" si="217"/>
        <v>0</v>
      </c>
    </row>
    <row r="6572" spans="1:1" x14ac:dyDescent="0.35">
      <c r="A6572" s="10" t="str">
        <f t="shared" si="217"/>
        <v>0</v>
      </c>
    </row>
    <row r="6573" spans="1:1" x14ac:dyDescent="0.35">
      <c r="A6573" s="10" t="str">
        <f>$B$4683&amp;$C$6573&amp;D6573</f>
        <v>0</v>
      </c>
    </row>
    <row r="6574" spans="1:1" x14ac:dyDescent="0.35">
      <c r="A6574" s="10" t="str">
        <f t="shared" ref="A6574:A6602" si="218">$B$4683&amp;$C$6573&amp;D6574</f>
        <v>0</v>
      </c>
    </row>
    <row r="6575" spans="1:1" x14ac:dyDescent="0.35">
      <c r="A6575" s="10" t="str">
        <f t="shared" si="218"/>
        <v>0</v>
      </c>
    </row>
    <row r="6576" spans="1:1" x14ac:dyDescent="0.35">
      <c r="A6576" s="10" t="str">
        <f t="shared" si="218"/>
        <v>0</v>
      </c>
    </row>
    <row r="6577" spans="1:1" x14ac:dyDescent="0.35">
      <c r="A6577" s="10" t="str">
        <f t="shared" si="218"/>
        <v>0</v>
      </c>
    </row>
    <row r="6578" spans="1:1" x14ac:dyDescent="0.35">
      <c r="A6578" s="10" t="str">
        <f t="shared" si="218"/>
        <v>0</v>
      </c>
    </row>
    <row r="6579" spans="1:1" x14ac:dyDescent="0.35">
      <c r="A6579" s="10" t="str">
        <f t="shared" si="218"/>
        <v>0</v>
      </c>
    </row>
    <row r="6580" spans="1:1" x14ac:dyDescent="0.35">
      <c r="A6580" s="10" t="str">
        <f t="shared" si="218"/>
        <v>0</v>
      </c>
    </row>
    <row r="6581" spans="1:1" x14ac:dyDescent="0.35">
      <c r="A6581" s="10" t="str">
        <f t="shared" si="218"/>
        <v>0</v>
      </c>
    </row>
    <row r="6582" spans="1:1" x14ac:dyDescent="0.35">
      <c r="A6582" s="10" t="str">
        <f t="shared" si="218"/>
        <v>0</v>
      </c>
    </row>
    <row r="6583" spans="1:1" x14ac:dyDescent="0.35">
      <c r="A6583" s="10" t="str">
        <f t="shared" si="218"/>
        <v>0</v>
      </c>
    </row>
    <row r="6584" spans="1:1" x14ac:dyDescent="0.35">
      <c r="A6584" s="10" t="str">
        <f t="shared" si="218"/>
        <v>0</v>
      </c>
    </row>
    <row r="6585" spans="1:1" x14ac:dyDescent="0.35">
      <c r="A6585" s="10" t="str">
        <f t="shared" si="218"/>
        <v>0</v>
      </c>
    </row>
    <row r="6586" spans="1:1" x14ac:dyDescent="0.35">
      <c r="A6586" s="10" t="str">
        <f t="shared" si="218"/>
        <v>0</v>
      </c>
    </row>
    <row r="6587" spans="1:1" x14ac:dyDescent="0.35">
      <c r="A6587" s="10" t="str">
        <f t="shared" si="218"/>
        <v>0</v>
      </c>
    </row>
    <row r="6588" spans="1:1" x14ac:dyDescent="0.35">
      <c r="A6588" s="10" t="str">
        <f t="shared" si="218"/>
        <v>0</v>
      </c>
    </row>
    <row r="6589" spans="1:1" x14ac:dyDescent="0.35">
      <c r="A6589" s="10" t="str">
        <f t="shared" si="218"/>
        <v>0</v>
      </c>
    </row>
    <row r="6590" spans="1:1" x14ac:dyDescent="0.35">
      <c r="A6590" s="10" t="str">
        <f t="shared" si="218"/>
        <v>0</v>
      </c>
    </row>
    <row r="6591" spans="1:1" x14ac:dyDescent="0.35">
      <c r="A6591" s="10" t="str">
        <f t="shared" si="218"/>
        <v>0</v>
      </c>
    </row>
    <row r="6592" spans="1:1" x14ac:dyDescent="0.35">
      <c r="A6592" s="10" t="str">
        <f t="shared" si="218"/>
        <v>0</v>
      </c>
    </row>
    <row r="6593" spans="1:1" x14ac:dyDescent="0.35">
      <c r="A6593" s="10" t="str">
        <f t="shared" si="218"/>
        <v>0</v>
      </c>
    </row>
    <row r="6594" spans="1:1" x14ac:dyDescent="0.35">
      <c r="A6594" s="10" t="str">
        <f t="shared" si="218"/>
        <v>0</v>
      </c>
    </row>
    <row r="6595" spans="1:1" x14ac:dyDescent="0.35">
      <c r="A6595" s="10" t="str">
        <f t="shared" si="218"/>
        <v>0</v>
      </c>
    </row>
    <row r="6596" spans="1:1" x14ac:dyDescent="0.35">
      <c r="A6596" s="10" t="str">
        <f t="shared" si="218"/>
        <v>0</v>
      </c>
    </row>
    <row r="6597" spans="1:1" x14ac:dyDescent="0.35">
      <c r="A6597" s="10" t="str">
        <f t="shared" si="218"/>
        <v>0</v>
      </c>
    </row>
    <row r="6598" spans="1:1" x14ac:dyDescent="0.35">
      <c r="A6598" s="10" t="str">
        <f t="shared" si="218"/>
        <v>0</v>
      </c>
    </row>
    <row r="6599" spans="1:1" x14ac:dyDescent="0.35">
      <c r="A6599" s="10" t="str">
        <f t="shared" si="218"/>
        <v>0</v>
      </c>
    </row>
    <row r="6600" spans="1:1" x14ac:dyDescent="0.35">
      <c r="A6600" s="10" t="str">
        <f t="shared" si="218"/>
        <v>0</v>
      </c>
    </row>
    <row r="6601" spans="1:1" x14ac:dyDescent="0.35">
      <c r="A6601" s="10" t="str">
        <f t="shared" si="218"/>
        <v>0</v>
      </c>
    </row>
    <row r="6602" spans="1:1" x14ac:dyDescent="0.35">
      <c r="A6602" s="10" t="str">
        <f t="shared" si="218"/>
        <v>0</v>
      </c>
    </row>
    <row r="6603" spans="1:1" x14ac:dyDescent="0.35">
      <c r="A6603" s="10" t="str">
        <f>$B$4683&amp;$C$6603&amp;D6603</f>
        <v>0</v>
      </c>
    </row>
    <row r="6604" spans="1:1" x14ac:dyDescent="0.35">
      <c r="A6604" s="10" t="str">
        <f t="shared" ref="A6604:A6632" si="219">$B$4683&amp;$C$6603&amp;D6604</f>
        <v>0</v>
      </c>
    </row>
    <row r="6605" spans="1:1" x14ac:dyDescent="0.35">
      <c r="A6605" s="10" t="str">
        <f t="shared" si="219"/>
        <v>0</v>
      </c>
    </row>
    <row r="6606" spans="1:1" x14ac:dyDescent="0.35">
      <c r="A6606" s="10" t="str">
        <f t="shared" si="219"/>
        <v>0</v>
      </c>
    </row>
    <row r="6607" spans="1:1" x14ac:dyDescent="0.35">
      <c r="A6607" s="10" t="str">
        <f t="shared" si="219"/>
        <v>0</v>
      </c>
    </row>
    <row r="6608" spans="1:1" x14ac:dyDescent="0.35">
      <c r="A6608" s="10" t="str">
        <f t="shared" si="219"/>
        <v>0</v>
      </c>
    </row>
    <row r="6609" spans="1:1" x14ac:dyDescent="0.35">
      <c r="A6609" s="10" t="str">
        <f t="shared" si="219"/>
        <v>0</v>
      </c>
    </row>
    <row r="6610" spans="1:1" x14ac:dyDescent="0.35">
      <c r="A6610" s="10" t="str">
        <f t="shared" si="219"/>
        <v>0</v>
      </c>
    </row>
    <row r="6611" spans="1:1" x14ac:dyDescent="0.35">
      <c r="A6611" s="10" t="str">
        <f t="shared" si="219"/>
        <v>0</v>
      </c>
    </row>
    <row r="6612" spans="1:1" x14ac:dyDescent="0.35">
      <c r="A6612" s="10" t="str">
        <f t="shared" si="219"/>
        <v>0</v>
      </c>
    </row>
    <row r="6613" spans="1:1" x14ac:dyDescent="0.35">
      <c r="A6613" s="10" t="str">
        <f t="shared" si="219"/>
        <v>0</v>
      </c>
    </row>
    <row r="6614" spans="1:1" x14ac:dyDescent="0.35">
      <c r="A6614" s="10" t="str">
        <f t="shared" si="219"/>
        <v>0</v>
      </c>
    </row>
    <row r="6615" spans="1:1" x14ac:dyDescent="0.35">
      <c r="A6615" s="10" t="str">
        <f t="shared" si="219"/>
        <v>0</v>
      </c>
    </row>
    <row r="6616" spans="1:1" x14ac:dyDescent="0.35">
      <c r="A6616" s="10" t="str">
        <f t="shared" si="219"/>
        <v>0</v>
      </c>
    </row>
    <row r="6617" spans="1:1" x14ac:dyDescent="0.35">
      <c r="A6617" s="10" t="str">
        <f t="shared" si="219"/>
        <v>0</v>
      </c>
    </row>
    <row r="6618" spans="1:1" x14ac:dyDescent="0.35">
      <c r="A6618" s="10" t="str">
        <f t="shared" si="219"/>
        <v>0</v>
      </c>
    </row>
    <row r="6619" spans="1:1" x14ac:dyDescent="0.35">
      <c r="A6619" s="10" t="str">
        <f t="shared" si="219"/>
        <v>0</v>
      </c>
    </row>
    <row r="6620" spans="1:1" x14ac:dyDescent="0.35">
      <c r="A6620" s="10" t="str">
        <f t="shared" si="219"/>
        <v>0</v>
      </c>
    </row>
    <row r="6621" spans="1:1" x14ac:dyDescent="0.35">
      <c r="A6621" s="10" t="str">
        <f t="shared" si="219"/>
        <v>0</v>
      </c>
    </row>
    <row r="6622" spans="1:1" x14ac:dyDescent="0.35">
      <c r="A6622" s="10" t="str">
        <f t="shared" si="219"/>
        <v>0</v>
      </c>
    </row>
    <row r="6623" spans="1:1" x14ac:dyDescent="0.35">
      <c r="A6623" s="10" t="str">
        <f t="shared" si="219"/>
        <v>0</v>
      </c>
    </row>
    <row r="6624" spans="1:1" x14ac:dyDescent="0.35">
      <c r="A6624" s="10" t="str">
        <f t="shared" si="219"/>
        <v>0</v>
      </c>
    </row>
    <row r="6625" spans="1:1" x14ac:dyDescent="0.35">
      <c r="A6625" s="10" t="str">
        <f t="shared" si="219"/>
        <v>0</v>
      </c>
    </row>
    <row r="6626" spans="1:1" x14ac:dyDescent="0.35">
      <c r="A6626" s="10" t="str">
        <f t="shared" si="219"/>
        <v>0</v>
      </c>
    </row>
    <row r="6627" spans="1:1" x14ac:dyDescent="0.35">
      <c r="A6627" s="10" t="str">
        <f t="shared" si="219"/>
        <v>0</v>
      </c>
    </row>
    <row r="6628" spans="1:1" x14ac:dyDescent="0.35">
      <c r="A6628" s="10" t="str">
        <f t="shared" si="219"/>
        <v>0</v>
      </c>
    </row>
    <row r="6629" spans="1:1" x14ac:dyDescent="0.35">
      <c r="A6629" s="10" t="str">
        <f t="shared" si="219"/>
        <v>0</v>
      </c>
    </row>
    <row r="6630" spans="1:1" x14ac:dyDescent="0.35">
      <c r="A6630" s="10" t="str">
        <f t="shared" si="219"/>
        <v>0</v>
      </c>
    </row>
    <row r="6631" spans="1:1" x14ac:dyDescent="0.35">
      <c r="A6631" s="10" t="str">
        <f t="shared" si="219"/>
        <v>0</v>
      </c>
    </row>
    <row r="6632" spans="1:1" x14ac:dyDescent="0.35">
      <c r="A6632" s="10" t="str">
        <f t="shared" si="219"/>
        <v>0</v>
      </c>
    </row>
    <row r="6633" spans="1:1" x14ac:dyDescent="0.35">
      <c r="A6633" s="10" t="str">
        <f>$B$4683&amp;$C$6633&amp;D6633</f>
        <v>0</v>
      </c>
    </row>
    <row r="6634" spans="1:1" x14ac:dyDescent="0.35">
      <c r="A6634" s="10" t="str">
        <f t="shared" ref="A6634:A6662" si="220">$B$4683&amp;$C$6633&amp;D6634</f>
        <v>0</v>
      </c>
    </row>
    <row r="6635" spans="1:1" x14ac:dyDescent="0.35">
      <c r="A6635" s="10" t="str">
        <f t="shared" si="220"/>
        <v>0</v>
      </c>
    </row>
    <row r="6636" spans="1:1" x14ac:dyDescent="0.35">
      <c r="A6636" s="10" t="str">
        <f t="shared" si="220"/>
        <v>0</v>
      </c>
    </row>
    <row r="6637" spans="1:1" x14ac:dyDescent="0.35">
      <c r="A6637" s="10" t="str">
        <f t="shared" si="220"/>
        <v>0</v>
      </c>
    </row>
    <row r="6638" spans="1:1" x14ac:dyDescent="0.35">
      <c r="A6638" s="10" t="str">
        <f t="shared" si="220"/>
        <v>0</v>
      </c>
    </row>
    <row r="6639" spans="1:1" x14ac:dyDescent="0.35">
      <c r="A6639" s="10" t="str">
        <f t="shared" si="220"/>
        <v>0</v>
      </c>
    </row>
    <row r="6640" spans="1:1" x14ac:dyDescent="0.35">
      <c r="A6640" s="10" t="str">
        <f t="shared" si="220"/>
        <v>0</v>
      </c>
    </row>
    <row r="6641" spans="1:1" x14ac:dyDescent="0.35">
      <c r="A6641" s="10" t="str">
        <f t="shared" si="220"/>
        <v>0</v>
      </c>
    </row>
    <row r="6642" spans="1:1" x14ac:dyDescent="0.35">
      <c r="A6642" s="10" t="str">
        <f t="shared" si="220"/>
        <v>0</v>
      </c>
    </row>
    <row r="6643" spans="1:1" x14ac:dyDescent="0.35">
      <c r="A6643" s="10" t="str">
        <f t="shared" si="220"/>
        <v>0</v>
      </c>
    </row>
    <row r="6644" spans="1:1" x14ac:dyDescent="0.35">
      <c r="A6644" s="10" t="str">
        <f t="shared" si="220"/>
        <v>0</v>
      </c>
    </row>
    <row r="6645" spans="1:1" x14ac:dyDescent="0.35">
      <c r="A6645" s="10" t="str">
        <f t="shared" si="220"/>
        <v>0</v>
      </c>
    </row>
    <row r="6646" spans="1:1" x14ac:dyDescent="0.35">
      <c r="A6646" s="10" t="str">
        <f t="shared" si="220"/>
        <v>0</v>
      </c>
    </row>
    <row r="6647" spans="1:1" x14ac:dyDescent="0.35">
      <c r="A6647" s="10" t="str">
        <f t="shared" si="220"/>
        <v>0</v>
      </c>
    </row>
    <row r="6648" spans="1:1" x14ac:dyDescent="0.35">
      <c r="A6648" s="10" t="str">
        <f t="shared" si="220"/>
        <v>0</v>
      </c>
    </row>
    <row r="6649" spans="1:1" x14ac:dyDescent="0.35">
      <c r="A6649" s="10" t="str">
        <f t="shared" si="220"/>
        <v>0</v>
      </c>
    </row>
    <row r="6650" spans="1:1" x14ac:dyDescent="0.35">
      <c r="A6650" s="10" t="str">
        <f t="shared" si="220"/>
        <v>0</v>
      </c>
    </row>
    <row r="6651" spans="1:1" x14ac:dyDescent="0.35">
      <c r="A6651" s="10" t="str">
        <f t="shared" si="220"/>
        <v>0</v>
      </c>
    </row>
    <row r="6652" spans="1:1" x14ac:dyDescent="0.35">
      <c r="A6652" s="10" t="str">
        <f t="shared" si="220"/>
        <v>0</v>
      </c>
    </row>
    <row r="6653" spans="1:1" x14ac:dyDescent="0.35">
      <c r="A6653" s="10" t="str">
        <f t="shared" si="220"/>
        <v>0</v>
      </c>
    </row>
    <row r="6654" spans="1:1" x14ac:dyDescent="0.35">
      <c r="A6654" s="10" t="str">
        <f t="shared" si="220"/>
        <v>0</v>
      </c>
    </row>
    <row r="6655" spans="1:1" x14ac:dyDescent="0.35">
      <c r="A6655" s="10" t="str">
        <f t="shared" si="220"/>
        <v>0</v>
      </c>
    </row>
    <row r="6656" spans="1:1" x14ac:dyDescent="0.35">
      <c r="A6656" s="10" t="str">
        <f t="shared" si="220"/>
        <v>0</v>
      </c>
    </row>
    <row r="6657" spans="1:1" x14ac:dyDescent="0.35">
      <c r="A6657" s="10" t="str">
        <f t="shared" si="220"/>
        <v>0</v>
      </c>
    </row>
    <row r="6658" spans="1:1" x14ac:dyDescent="0.35">
      <c r="A6658" s="10" t="str">
        <f t="shared" si="220"/>
        <v>0</v>
      </c>
    </row>
    <row r="6659" spans="1:1" x14ac:dyDescent="0.35">
      <c r="A6659" s="10" t="str">
        <f t="shared" si="220"/>
        <v>0</v>
      </c>
    </row>
    <row r="6660" spans="1:1" x14ac:dyDescent="0.35">
      <c r="A6660" s="10" t="str">
        <f t="shared" si="220"/>
        <v>0</v>
      </c>
    </row>
    <row r="6661" spans="1:1" x14ac:dyDescent="0.35">
      <c r="A6661" s="10" t="str">
        <f t="shared" si="220"/>
        <v>0</v>
      </c>
    </row>
    <row r="6662" spans="1:1" x14ac:dyDescent="0.35">
      <c r="A6662" s="10" t="str">
        <f t="shared" si="220"/>
        <v>0</v>
      </c>
    </row>
    <row r="6663" spans="1:1" x14ac:dyDescent="0.35">
      <c r="A6663" s="10" t="str">
        <f>$B$4683&amp;$C$6663&amp;D6663</f>
        <v>0</v>
      </c>
    </row>
    <row r="6664" spans="1:1" x14ac:dyDescent="0.35">
      <c r="A6664" s="10" t="str">
        <f t="shared" ref="A6664:A6692" si="221">$B$4683&amp;$C$6663&amp;D6664</f>
        <v>0</v>
      </c>
    </row>
    <row r="6665" spans="1:1" x14ac:dyDescent="0.35">
      <c r="A6665" s="10" t="str">
        <f t="shared" si="221"/>
        <v>0</v>
      </c>
    </row>
    <row r="6666" spans="1:1" x14ac:dyDescent="0.35">
      <c r="A6666" s="10" t="str">
        <f t="shared" si="221"/>
        <v>0</v>
      </c>
    </row>
    <row r="6667" spans="1:1" x14ac:dyDescent="0.35">
      <c r="A6667" s="10" t="str">
        <f t="shared" si="221"/>
        <v>0</v>
      </c>
    </row>
    <row r="6668" spans="1:1" x14ac:dyDescent="0.35">
      <c r="A6668" s="10" t="str">
        <f t="shared" si="221"/>
        <v>0</v>
      </c>
    </row>
    <row r="6669" spans="1:1" x14ac:dyDescent="0.35">
      <c r="A6669" s="10" t="str">
        <f t="shared" si="221"/>
        <v>0</v>
      </c>
    </row>
    <row r="6670" spans="1:1" x14ac:dyDescent="0.35">
      <c r="A6670" s="10" t="str">
        <f t="shared" si="221"/>
        <v>0</v>
      </c>
    </row>
    <row r="6671" spans="1:1" x14ac:dyDescent="0.35">
      <c r="A6671" s="10" t="str">
        <f t="shared" si="221"/>
        <v>0</v>
      </c>
    </row>
    <row r="6672" spans="1:1" x14ac:dyDescent="0.35">
      <c r="A6672" s="10" t="str">
        <f t="shared" si="221"/>
        <v>0</v>
      </c>
    </row>
    <row r="6673" spans="1:1" x14ac:dyDescent="0.35">
      <c r="A6673" s="10" t="str">
        <f t="shared" si="221"/>
        <v>0</v>
      </c>
    </row>
    <row r="6674" spans="1:1" x14ac:dyDescent="0.35">
      <c r="A6674" s="10" t="str">
        <f t="shared" si="221"/>
        <v>0</v>
      </c>
    </row>
    <row r="6675" spans="1:1" x14ac:dyDescent="0.35">
      <c r="A6675" s="10" t="str">
        <f t="shared" si="221"/>
        <v>0</v>
      </c>
    </row>
    <row r="6676" spans="1:1" x14ac:dyDescent="0.35">
      <c r="A6676" s="10" t="str">
        <f t="shared" si="221"/>
        <v>0</v>
      </c>
    </row>
    <row r="6677" spans="1:1" x14ac:dyDescent="0.35">
      <c r="A6677" s="10" t="str">
        <f t="shared" si="221"/>
        <v>0</v>
      </c>
    </row>
    <row r="6678" spans="1:1" x14ac:dyDescent="0.35">
      <c r="A6678" s="10" t="str">
        <f t="shared" si="221"/>
        <v>0</v>
      </c>
    </row>
    <row r="6679" spans="1:1" x14ac:dyDescent="0.35">
      <c r="A6679" s="10" t="str">
        <f t="shared" si="221"/>
        <v>0</v>
      </c>
    </row>
    <row r="6680" spans="1:1" x14ac:dyDescent="0.35">
      <c r="A6680" s="10" t="str">
        <f t="shared" si="221"/>
        <v>0</v>
      </c>
    </row>
    <row r="6681" spans="1:1" x14ac:dyDescent="0.35">
      <c r="A6681" s="10" t="str">
        <f t="shared" si="221"/>
        <v>0</v>
      </c>
    </row>
    <row r="6682" spans="1:1" x14ac:dyDescent="0.35">
      <c r="A6682" s="10" t="str">
        <f t="shared" si="221"/>
        <v>0</v>
      </c>
    </row>
    <row r="6683" spans="1:1" x14ac:dyDescent="0.35">
      <c r="A6683" s="10" t="str">
        <f t="shared" si="221"/>
        <v>0</v>
      </c>
    </row>
    <row r="6684" spans="1:1" x14ac:dyDescent="0.35">
      <c r="A6684" s="10" t="str">
        <f t="shared" si="221"/>
        <v>0</v>
      </c>
    </row>
    <row r="6685" spans="1:1" x14ac:dyDescent="0.35">
      <c r="A6685" s="10" t="str">
        <f t="shared" si="221"/>
        <v>0</v>
      </c>
    </row>
    <row r="6686" spans="1:1" x14ac:dyDescent="0.35">
      <c r="A6686" s="10" t="str">
        <f t="shared" si="221"/>
        <v>0</v>
      </c>
    </row>
    <row r="6687" spans="1:1" x14ac:dyDescent="0.35">
      <c r="A6687" s="10" t="str">
        <f t="shared" si="221"/>
        <v>0</v>
      </c>
    </row>
    <row r="6688" spans="1:1" x14ac:dyDescent="0.35">
      <c r="A6688" s="10" t="str">
        <f t="shared" si="221"/>
        <v>0</v>
      </c>
    </row>
    <row r="6689" spans="1:1" x14ac:dyDescent="0.35">
      <c r="A6689" s="10" t="str">
        <f t="shared" si="221"/>
        <v>0</v>
      </c>
    </row>
    <row r="6690" spans="1:1" x14ac:dyDescent="0.35">
      <c r="A6690" s="10" t="str">
        <f t="shared" si="221"/>
        <v>0</v>
      </c>
    </row>
    <row r="6691" spans="1:1" x14ac:dyDescent="0.35">
      <c r="A6691" s="10" t="str">
        <f t="shared" si="221"/>
        <v>0</v>
      </c>
    </row>
    <row r="6692" spans="1:1" x14ac:dyDescent="0.35">
      <c r="A6692" s="10" t="str">
        <f t="shared" si="221"/>
        <v>0</v>
      </c>
    </row>
    <row r="6693" spans="1:1" x14ac:dyDescent="0.35">
      <c r="A6693" s="10" t="str">
        <f>$B$4683&amp;$C$6693&amp;D6693</f>
        <v>0</v>
      </c>
    </row>
    <row r="6694" spans="1:1" x14ac:dyDescent="0.35">
      <c r="A6694" s="10" t="str">
        <f t="shared" ref="A6694:A6722" si="222">$B$4683&amp;$C$6693&amp;D6694</f>
        <v>0</v>
      </c>
    </row>
    <row r="6695" spans="1:1" x14ac:dyDescent="0.35">
      <c r="A6695" s="10" t="str">
        <f t="shared" si="222"/>
        <v>0</v>
      </c>
    </row>
    <row r="6696" spans="1:1" x14ac:dyDescent="0.35">
      <c r="A6696" s="10" t="str">
        <f t="shared" si="222"/>
        <v>0</v>
      </c>
    </row>
    <row r="6697" spans="1:1" x14ac:dyDescent="0.35">
      <c r="A6697" s="10" t="str">
        <f t="shared" si="222"/>
        <v>0</v>
      </c>
    </row>
    <row r="6698" spans="1:1" x14ac:dyDescent="0.35">
      <c r="A6698" s="10" t="str">
        <f t="shared" si="222"/>
        <v>0</v>
      </c>
    </row>
    <row r="6699" spans="1:1" x14ac:dyDescent="0.35">
      <c r="A6699" s="10" t="str">
        <f t="shared" si="222"/>
        <v>0</v>
      </c>
    </row>
    <row r="6700" spans="1:1" x14ac:dyDescent="0.35">
      <c r="A6700" s="10" t="str">
        <f t="shared" si="222"/>
        <v>0</v>
      </c>
    </row>
    <row r="6701" spans="1:1" x14ac:dyDescent="0.35">
      <c r="A6701" s="10" t="str">
        <f t="shared" si="222"/>
        <v>0</v>
      </c>
    </row>
    <row r="6702" spans="1:1" x14ac:dyDescent="0.35">
      <c r="A6702" s="10" t="str">
        <f t="shared" si="222"/>
        <v>0</v>
      </c>
    </row>
    <row r="6703" spans="1:1" x14ac:dyDescent="0.35">
      <c r="A6703" s="10" t="str">
        <f t="shared" si="222"/>
        <v>0</v>
      </c>
    </row>
    <row r="6704" spans="1:1" x14ac:dyDescent="0.35">
      <c r="A6704" s="10" t="str">
        <f t="shared" si="222"/>
        <v>0</v>
      </c>
    </row>
    <row r="6705" spans="1:1" x14ac:dyDescent="0.35">
      <c r="A6705" s="10" t="str">
        <f t="shared" si="222"/>
        <v>0</v>
      </c>
    </row>
    <row r="6706" spans="1:1" x14ac:dyDescent="0.35">
      <c r="A6706" s="10" t="str">
        <f t="shared" si="222"/>
        <v>0</v>
      </c>
    </row>
    <row r="6707" spans="1:1" x14ac:dyDescent="0.35">
      <c r="A6707" s="10" t="str">
        <f t="shared" si="222"/>
        <v>0</v>
      </c>
    </row>
    <row r="6708" spans="1:1" x14ac:dyDescent="0.35">
      <c r="A6708" s="10" t="str">
        <f t="shared" si="222"/>
        <v>0</v>
      </c>
    </row>
    <row r="6709" spans="1:1" x14ac:dyDescent="0.35">
      <c r="A6709" s="10" t="str">
        <f t="shared" si="222"/>
        <v>0</v>
      </c>
    </row>
    <row r="6710" spans="1:1" x14ac:dyDescent="0.35">
      <c r="A6710" s="10" t="str">
        <f t="shared" si="222"/>
        <v>0</v>
      </c>
    </row>
    <row r="6711" spans="1:1" x14ac:dyDescent="0.35">
      <c r="A6711" s="10" t="str">
        <f t="shared" si="222"/>
        <v>0</v>
      </c>
    </row>
    <row r="6712" spans="1:1" x14ac:dyDescent="0.35">
      <c r="A6712" s="10" t="str">
        <f t="shared" si="222"/>
        <v>0</v>
      </c>
    </row>
    <row r="6713" spans="1:1" x14ac:dyDescent="0.35">
      <c r="A6713" s="10" t="str">
        <f t="shared" si="222"/>
        <v>0</v>
      </c>
    </row>
    <row r="6714" spans="1:1" x14ac:dyDescent="0.35">
      <c r="A6714" s="10" t="str">
        <f t="shared" si="222"/>
        <v>0</v>
      </c>
    </row>
    <row r="6715" spans="1:1" x14ac:dyDescent="0.35">
      <c r="A6715" s="10" t="str">
        <f t="shared" si="222"/>
        <v>0</v>
      </c>
    </row>
    <row r="6716" spans="1:1" x14ac:dyDescent="0.35">
      <c r="A6716" s="10" t="str">
        <f t="shared" si="222"/>
        <v>0</v>
      </c>
    </row>
    <row r="6717" spans="1:1" x14ac:dyDescent="0.35">
      <c r="A6717" s="10" t="str">
        <f t="shared" si="222"/>
        <v>0</v>
      </c>
    </row>
    <row r="6718" spans="1:1" x14ac:dyDescent="0.35">
      <c r="A6718" s="10" t="str">
        <f t="shared" si="222"/>
        <v>0</v>
      </c>
    </row>
    <row r="6719" spans="1:1" x14ac:dyDescent="0.35">
      <c r="A6719" s="10" t="str">
        <f t="shared" si="222"/>
        <v>0</v>
      </c>
    </row>
    <row r="6720" spans="1:1" x14ac:dyDescent="0.35">
      <c r="A6720" s="10" t="str">
        <f t="shared" si="222"/>
        <v>0</v>
      </c>
    </row>
    <row r="6721" spans="1:1" x14ac:dyDescent="0.35">
      <c r="A6721" s="10" t="str">
        <f t="shared" si="222"/>
        <v>0</v>
      </c>
    </row>
    <row r="6722" spans="1:1" x14ac:dyDescent="0.35">
      <c r="A6722" s="10" t="str">
        <f t="shared" si="222"/>
        <v>0</v>
      </c>
    </row>
    <row r="6723" spans="1:1" x14ac:dyDescent="0.35">
      <c r="A6723" s="10" t="str">
        <f>$B$4683&amp;$C$6723&amp;D6723</f>
        <v>0</v>
      </c>
    </row>
    <row r="6724" spans="1:1" x14ac:dyDescent="0.35">
      <c r="A6724" s="10" t="str">
        <f t="shared" ref="A6724:A6752" si="223">$B$4683&amp;$C$6723&amp;D6724</f>
        <v>0</v>
      </c>
    </row>
    <row r="6725" spans="1:1" x14ac:dyDescent="0.35">
      <c r="A6725" s="10" t="str">
        <f t="shared" si="223"/>
        <v>0</v>
      </c>
    </row>
    <row r="6726" spans="1:1" x14ac:dyDescent="0.35">
      <c r="A6726" s="10" t="str">
        <f t="shared" si="223"/>
        <v>0</v>
      </c>
    </row>
    <row r="6727" spans="1:1" x14ac:dyDescent="0.35">
      <c r="A6727" s="10" t="str">
        <f t="shared" si="223"/>
        <v>0</v>
      </c>
    </row>
    <row r="6728" spans="1:1" x14ac:dyDescent="0.35">
      <c r="A6728" s="10" t="str">
        <f t="shared" si="223"/>
        <v>0</v>
      </c>
    </row>
    <row r="6729" spans="1:1" x14ac:dyDescent="0.35">
      <c r="A6729" s="10" t="str">
        <f t="shared" si="223"/>
        <v>0</v>
      </c>
    </row>
    <row r="6730" spans="1:1" x14ac:dyDescent="0.35">
      <c r="A6730" s="10" t="str">
        <f t="shared" si="223"/>
        <v>0</v>
      </c>
    </row>
    <row r="6731" spans="1:1" x14ac:dyDescent="0.35">
      <c r="A6731" s="10" t="str">
        <f t="shared" si="223"/>
        <v>0</v>
      </c>
    </row>
    <row r="6732" spans="1:1" x14ac:dyDescent="0.35">
      <c r="A6732" s="10" t="str">
        <f t="shared" si="223"/>
        <v>0</v>
      </c>
    </row>
    <row r="6733" spans="1:1" x14ac:dyDescent="0.35">
      <c r="A6733" s="10" t="str">
        <f t="shared" si="223"/>
        <v>0</v>
      </c>
    </row>
    <row r="6734" spans="1:1" x14ac:dyDescent="0.35">
      <c r="A6734" s="10" t="str">
        <f t="shared" si="223"/>
        <v>0</v>
      </c>
    </row>
    <row r="6735" spans="1:1" x14ac:dyDescent="0.35">
      <c r="A6735" s="10" t="str">
        <f t="shared" si="223"/>
        <v>0</v>
      </c>
    </row>
    <row r="6736" spans="1:1" x14ac:dyDescent="0.35">
      <c r="A6736" s="10" t="str">
        <f t="shared" si="223"/>
        <v>0</v>
      </c>
    </row>
    <row r="6737" spans="1:1" x14ac:dyDescent="0.35">
      <c r="A6737" s="10" t="str">
        <f t="shared" si="223"/>
        <v>0</v>
      </c>
    </row>
    <row r="6738" spans="1:1" x14ac:dyDescent="0.35">
      <c r="A6738" s="10" t="str">
        <f t="shared" si="223"/>
        <v>0</v>
      </c>
    </row>
    <row r="6739" spans="1:1" x14ac:dyDescent="0.35">
      <c r="A6739" s="10" t="str">
        <f t="shared" si="223"/>
        <v>0</v>
      </c>
    </row>
    <row r="6740" spans="1:1" x14ac:dyDescent="0.35">
      <c r="A6740" s="10" t="str">
        <f t="shared" si="223"/>
        <v>0</v>
      </c>
    </row>
    <row r="6741" spans="1:1" x14ac:dyDescent="0.35">
      <c r="A6741" s="10" t="str">
        <f t="shared" si="223"/>
        <v>0</v>
      </c>
    </row>
    <row r="6742" spans="1:1" x14ac:dyDescent="0.35">
      <c r="A6742" s="10" t="str">
        <f t="shared" si="223"/>
        <v>0</v>
      </c>
    </row>
    <row r="6743" spans="1:1" x14ac:dyDescent="0.35">
      <c r="A6743" s="10" t="str">
        <f t="shared" si="223"/>
        <v>0</v>
      </c>
    </row>
    <row r="6744" spans="1:1" x14ac:dyDescent="0.35">
      <c r="A6744" s="10" t="str">
        <f t="shared" si="223"/>
        <v>0</v>
      </c>
    </row>
    <row r="6745" spans="1:1" x14ac:dyDescent="0.35">
      <c r="A6745" s="10" t="str">
        <f t="shared" si="223"/>
        <v>0</v>
      </c>
    </row>
    <row r="6746" spans="1:1" x14ac:dyDescent="0.35">
      <c r="A6746" s="10" t="str">
        <f t="shared" si="223"/>
        <v>0</v>
      </c>
    </row>
    <row r="6747" spans="1:1" x14ac:dyDescent="0.35">
      <c r="A6747" s="10" t="str">
        <f t="shared" si="223"/>
        <v>0</v>
      </c>
    </row>
    <row r="6748" spans="1:1" x14ac:dyDescent="0.35">
      <c r="A6748" s="10" t="str">
        <f t="shared" si="223"/>
        <v>0</v>
      </c>
    </row>
    <row r="6749" spans="1:1" x14ac:dyDescent="0.35">
      <c r="A6749" s="10" t="str">
        <f t="shared" si="223"/>
        <v>0</v>
      </c>
    </row>
    <row r="6750" spans="1:1" x14ac:dyDescent="0.35">
      <c r="A6750" s="10" t="str">
        <f t="shared" si="223"/>
        <v>0</v>
      </c>
    </row>
    <row r="6751" spans="1:1" x14ac:dyDescent="0.35">
      <c r="A6751" s="10" t="str">
        <f t="shared" si="223"/>
        <v>0</v>
      </c>
    </row>
    <row r="6752" spans="1:1" x14ac:dyDescent="0.35">
      <c r="A6752" s="10" t="str">
        <f t="shared" si="223"/>
        <v>0</v>
      </c>
    </row>
    <row r="6753" spans="1:1" x14ac:dyDescent="0.35">
      <c r="A6753" s="10" t="str">
        <f>$B$4683&amp;$C$6753&amp;D6753</f>
        <v>0</v>
      </c>
    </row>
    <row r="6754" spans="1:1" x14ac:dyDescent="0.35">
      <c r="A6754" s="10" t="str">
        <f t="shared" ref="A6754:A6782" si="224">$B$4683&amp;$C$6753&amp;D6754</f>
        <v>0</v>
      </c>
    </row>
    <row r="6755" spans="1:1" x14ac:dyDescent="0.35">
      <c r="A6755" s="10" t="str">
        <f t="shared" si="224"/>
        <v>0</v>
      </c>
    </row>
    <row r="6756" spans="1:1" x14ac:dyDescent="0.35">
      <c r="A6756" s="10" t="str">
        <f t="shared" si="224"/>
        <v>0</v>
      </c>
    </row>
    <row r="6757" spans="1:1" x14ac:dyDescent="0.35">
      <c r="A6757" s="10" t="str">
        <f t="shared" si="224"/>
        <v>0</v>
      </c>
    </row>
    <row r="6758" spans="1:1" x14ac:dyDescent="0.35">
      <c r="A6758" s="10" t="str">
        <f t="shared" si="224"/>
        <v>0</v>
      </c>
    </row>
    <row r="6759" spans="1:1" x14ac:dyDescent="0.35">
      <c r="A6759" s="10" t="str">
        <f t="shared" si="224"/>
        <v>0</v>
      </c>
    </row>
    <row r="6760" spans="1:1" x14ac:dyDescent="0.35">
      <c r="A6760" s="10" t="str">
        <f t="shared" si="224"/>
        <v>0</v>
      </c>
    </row>
    <row r="6761" spans="1:1" x14ac:dyDescent="0.35">
      <c r="A6761" s="10" t="str">
        <f t="shared" si="224"/>
        <v>0</v>
      </c>
    </row>
    <row r="6762" spans="1:1" x14ac:dyDescent="0.35">
      <c r="A6762" s="10" t="str">
        <f t="shared" si="224"/>
        <v>0</v>
      </c>
    </row>
    <row r="6763" spans="1:1" x14ac:dyDescent="0.35">
      <c r="A6763" s="10" t="str">
        <f t="shared" si="224"/>
        <v>0</v>
      </c>
    </row>
    <row r="6764" spans="1:1" x14ac:dyDescent="0.35">
      <c r="A6764" s="10" t="str">
        <f t="shared" si="224"/>
        <v>0</v>
      </c>
    </row>
    <row r="6765" spans="1:1" x14ac:dyDescent="0.35">
      <c r="A6765" s="10" t="str">
        <f t="shared" si="224"/>
        <v>0</v>
      </c>
    </row>
    <row r="6766" spans="1:1" x14ac:dyDescent="0.35">
      <c r="A6766" s="10" t="str">
        <f t="shared" si="224"/>
        <v>0</v>
      </c>
    </row>
    <row r="6767" spans="1:1" x14ac:dyDescent="0.35">
      <c r="A6767" s="10" t="str">
        <f t="shared" si="224"/>
        <v>0</v>
      </c>
    </row>
    <row r="6768" spans="1:1" x14ac:dyDescent="0.35">
      <c r="A6768" s="10" t="str">
        <f t="shared" si="224"/>
        <v>0</v>
      </c>
    </row>
    <row r="6769" spans="1:1" x14ac:dyDescent="0.35">
      <c r="A6769" s="10" t="str">
        <f t="shared" si="224"/>
        <v>0</v>
      </c>
    </row>
    <row r="6770" spans="1:1" x14ac:dyDescent="0.35">
      <c r="A6770" s="10" t="str">
        <f t="shared" si="224"/>
        <v>0</v>
      </c>
    </row>
    <row r="6771" spans="1:1" x14ac:dyDescent="0.35">
      <c r="A6771" s="10" t="str">
        <f t="shared" si="224"/>
        <v>0</v>
      </c>
    </row>
    <row r="6772" spans="1:1" x14ac:dyDescent="0.35">
      <c r="A6772" s="10" t="str">
        <f t="shared" si="224"/>
        <v>0</v>
      </c>
    </row>
    <row r="6773" spans="1:1" x14ac:dyDescent="0.35">
      <c r="A6773" s="10" t="str">
        <f t="shared" si="224"/>
        <v>0</v>
      </c>
    </row>
    <row r="6774" spans="1:1" x14ac:dyDescent="0.35">
      <c r="A6774" s="10" t="str">
        <f t="shared" si="224"/>
        <v>0</v>
      </c>
    </row>
    <row r="6775" spans="1:1" x14ac:dyDescent="0.35">
      <c r="A6775" s="10" t="str">
        <f t="shared" si="224"/>
        <v>0</v>
      </c>
    </row>
    <row r="6776" spans="1:1" x14ac:dyDescent="0.35">
      <c r="A6776" s="10" t="str">
        <f t="shared" si="224"/>
        <v>0</v>
      </c>
    </row>
    <row r="6777" spans="1:1" x14ac:dyDescent="0.35">
      <c r="A6777" s="10" t="str">
        <f t="shared" si="224"/>
        <v>0</v>
      </c>
    </row>
    <row r="6778" spans="1:1" x14ac:dyDescent="0.35">
      <c r="A6778" s="10" t="str">
        <f t="shared" si="224"/>
        <v>0</v>
      </c>
    </row>
    <row r="6779" spans="1:1" x14ac:dyDescent="0.35">
      <c r="A6779" s="10" t="str">
        <f t="shared" si="224"/>
        <v>0</v>
      </c>
    </row>
    <row r="6780" spans="1:1" x14ac:dyDescent="0.35">
      <c r="A6780" s="10" t="str">
        <f t="shared" si="224"/>
        <v>0</v>
      </c>
    </row>
    <row r="6781" spans="1:1" x14ac:dyDescent="0.35">
      <c r="A6781" s="10" t="str">
        <f t="shared" si="224"/>
        <v>0</v>
      </c>
    </row>
    <row r="6782" spans="1:1" x14ac:dyDescent="0.35">
      <c r="A6782" s="10" t="str">
        <f t="shared" si="224"/>
        <v>0</v>
      </c>
    </row>
    <row r="6783" spans="1:1" x14ac:dyDescent="0.35">
      <c r="A6783" s="10" t="str">
        <f>$B$4683&amp;$C$6783&amp;D6783</f>
        <v>0</v>
      </c>
    </row>
    <row r="6784" spans="1:1" x14ac:dyDescent="0.35">
      <c r="A6784" s="10" t="str">
        <f t="shared" ref="A6784:A6812" si="225">$B$4683&amp;$C$6783&amp;D6784</f>
        <v>0</v>
      </c>
    </row>
    <row r="6785" spans="1:1" x14ac:dyDescent="0.35">
      <c r="A6785" s="10" t="str">
        <f t="shared" si="225"/>
        <v>0</v>
      </c>
    </row>
    <row r="6786" spans="1:1" x14ac:dyDescent="0.35">
      <c r="A6786" s="10" t="str">
        <f t="shared" si="225"/>
        <v>0</v>
      </c>
    </row>
    <row r="6787" spans="1:1" x14ac:dyDescent="0.35">
      <c r="A6787" s="10" t="str">
        <f t="shared" si="225"/>
        <v>0</v>
      </c>
    </row>
    <row r="6788" spans="1:1" x14ac:dyDescent="0.35">
      <c r="A6788" s="10" t="str">
        <f t="shared" si="225"/>
        <v>0</v>
      </c>
    </row>
    <row r="6789" spans="1:1" x14ac:dyDescent="0.35">
      <c r="A6789" s="10" t="str">
        <f t="shared" si="225"/>
        <v>0</v>
      </c>
    </row>
    <row r="6790" spans="1:1" x14ac:dyDescent="0.35">
      <c r="A6790" s="10" t="str">
        <f t="shared" si="225"/>
        <v>0</v>
      </c>
    </row>
    <row r="6791" spans="1:1" x14ac:dyDescent="0.35">
      <c r="A6791" s="10" t="str">
        <f t="shared" si="225"/>
        <v>0</v>
      </c>
    </row>
    <row r="6792" spans="1:1" x14ac:dyDescent="0.35">
      <c r="A6792" s="10" t="str">
        <f t="shared" si="225"/>
        <v>0</v>
      </c>
    </row>
    <row r="6793" spans="1:1" x14ac:dyDescent="0.35">
      <c r="A6793" s="10" t="str">
        <f t="shared" si="225"/>
        <v>0</v>
      </c>
    </row>
    <row r="6794" spans="1:1" x14ac:dyDescent="0.35">
      <c r="A6794" s="10" t="str">
        <f t="shared" si="225"/>
        <v>0</v>
      </c>
    </row>
    <row r="6795" spans="1:1" x14ac:dyDescent="0.35">
      <c r="A6795" s="10" t="str">
        <f t="shared" si="225"/>
        <v>0</v>
      </c>
    </row>
    <row r="6796" spans="1:1" x14ac:dyDescent="0.35">
      <c r="A6796" s="10" t="str">
        <f t="shared" si="225"/>
        <v>0</v>
      </c>
    </row>
    <row r="6797" spans="1:1" x14ac:dyDescent="0.35">
      <c r="A6797" s="10" t="str">
        <f t="shared" si="225"/>
        <v>0</v>
      </c>
    </row>
    <row r="6798" spans="1:1" x14ac:dyDescent="0.35">
      <c r="A6798" s="10" t="str">
        <f t="shared" si="225"/>
        <v>0</v>
      </c>
    </row>
    <row r="6799" spans="1:1" x14ac:dyDescent="0.35">
      <c r="A6799" s="10" t="str">
        <f t="shared" si="225"/>
        <v>0</v>
      </c>
    </row>
    <row r="6800" spans="1:1" x14ac:dyDescent="0.35">
      <c r="A6800" s="10" t="str">
        <f t="shared" si="225"/>
        <v>0</v>
      </c>
    </row>
    <row r="6801" spans="1:1" x14ac:dyDescent="0.35">
      <c r="A6801" s="10" t="str">
        <f t="shared" si="225"/>
        <v>0</v>
      </c>
    </row>
    <row r="6802" spans="1:1" x14ac:dyDescent="0.35">
      <c r="A6802" s="10" t="str">
        <f t="shared" si="225"/>
        <v>0</v>
      </c>
    </row>
    <row r="6803" spans="1:1" x14ac:dyDescent="0.35">
      <c r="A6803" s="10" t="str">
        <f t="shared" si="225"/>
        <v>0</v>
      </c>
    </row>
    <row r="6804" spans="1:1" x14ac:dyDescent="0.35">
      <c r="A6804" s="10" t="str">
        <f t="shared" si="225"/>
        <v>0</v>
      </c>
    </row>
    <row r="6805" spans="1:1" x14ac:dyDescent="0.35">
      <c r="A6805" s="10" t="str">
        <f t="shared" si="225"/>
        <v>0</v>
      </c>
    </row>
    <row r="6806" spans="1:1" x14ac:dyDescent="0.35">
      <c r="A6806" s="10" t="str">
        <f t="shared" si="225"/>
        <v>0</v>
      </c>
    </row>
    <row r="6807" spans="1:1" x14ac:dyDescent="0.35">
      <c r="A6807" s="10" t="str">
        <f t="shared" si="225"/>
        <v>0</v>
      </c>
    </row>
    <row r="6808" spans="1:1" x14ac:dyDescent="0.35">
      <c r="A6808" s="10" t="str">
        <f t="shared" si="225"/>
        <v>0</v>
      </c>
    </row>
    <row r="6809" spans="1:1" x14ac:dyDescent="0.35">
      <c r="A6809" s="10" t="str">
        <f t="shared" si="225"/>
        <v>0</v>
      </c>
    </row>
    <row r="6810" spans="1:1" x14ac:dyDescent="0.35">
      <c r="A6810" s="10" t="str">
        <f t="shared" si="225"/>
        <v>0</v>
      </c>
    </row>
    <row r="6811" spans="1:1" x14ac:dyDescent="0.35">
      <c r="A6811" s="10" t="str">
        <f t="shared" si="225"/>
        <v>0</v>
      </c>
    </row>
    <row r="6812" spans="1:1" x14ac:dyDescent="0.35">
      <c r="A6812" s="10" t="str">
        <f t="shared" si="225"/>
        <v>0</v>
      </c>
    </row>
    <row r="6813" spans="1:1" x14ac:dyDescent="0.35">
      <c r="A6813" s="10" t="str">
        <f>$B$4683&amp;$C$6813&amp;D6813</f>
        <v>0</v>
      </c>
    </row>
    <row r="6814" spans="1:1" x14ac:dyDescent="0.35">
      <c r="A6814" s="10" t="str">
        <f t="shared" ref="A6814:A6842" si="226">$B$4683&amp;$C$6813&amp;D6814</f>
        <v>0</v>
      </c>
    </row>
    <row r="6815" spans="1:1" x14ac:dyDescent="0.35">
      <c r="A6815" s="10" t="str">
        <f t="shared" si="226"/>
        <v>0</v>
      </c>
    </row>
    <row r="6816" spans="1:1" x14ac:dyDescent="0.35">
      <c r="A6816" s="10" t="str">
        <f t="shared" si="226"/>
        <v>0</v>
      </c>
    </row>
    <row r="6817" spans="1:1" x14ac:dyDescent="0.35">
      <c r="A6817" s="10" t="str">
        <f t="shared" si="226"/>
        <v>0</v>
      </c>
    </row>
    <row r="6818" spans="1:1" x14ac:dyDescent="0.35">
      <c r="A6818" s="10" t="str">
        <f t="shared" si="226"/>
        <v>0</v>
      </c>
    </row>
    <row r="6819" spans="1:1" x14ac:dyDescent="0.35">
      <c r="A6819" s="10" t="str">
        <f t="shared" si="226"/>
        <v>0</v>
      </c>
    </row>
    <row r="6820" spans="1:1" x14ac:dyDescent="0.35">
      <c r="A6820" s="10" t="str">
        <f t="shared" si="226"/>
        <v>0</v>
      </c>
    </row>
    <row r="6821" spans="1:1" x14ac:dyDescent="0.35">
      <c r="A6821" s="10" t="str">
        <f t="shared" si="226"/>
        <v>0</v>
      </c>
    </row>
    <row r="6822" spans="1:1" x14ac:dyDescent="0.35">
      <c r="A6822" s="10" t="str">
        <f t="shared" si="226"/>
        <v>0</v>
      </c>
    </row>
    <row r="6823" spans="1:1" x14ac:dyDescent="0.35">
      <c r="A6823" s="10" t="str">
        <f t="shared" si="226"/>
        <v>0</v>
      </c>
    </row>
    <row r="6824" spans="1:1" x14ac:dyDescent="0.35">
      <c r="A6824" s="10" t="str">
        <f t="shared" si="226"/>
        <v>0</v>
      </c>
    </row>
    <row r="6825" spans="1:1" x14ac:dyDescent="0.35">
      <c r="A6825" s="10" t="str">
        <f t="shared" si="226"/>
        <v>0</v>
      </c>
    </row>
    <row r="6826" spans="1:1" x14ac:dyDescent="0.35">
      <c r="A6826" s="10" t="str">
        <f t="shared" si="226"/>
        <v>0</v>
      </c>
    </row>
    <row r="6827" spans="1:1" x14ac:dyDescent="0.35">
      <c r="A6827" s="10" t="str">
        <f t="shared" si="226"/>
        <v>0</v>
      </c>
    </row>
    <row r="6828" spans="1:1" x14ac:dyDescent="0.35">
      <c r="A6828" s="10" t="str">
        <f t="shared" si="226"/>
        <v>0</v>
      </c>
    </row>
    <row r="6829" spans="1:1" x14ac:dyDescent="0.35">
      <c r="A6829" s="10" t="str">
        <f t="shared" si="226"/>
        <v>0</v>
      </c>
    </row>
    <row r="6830" spans="1:1" x14ac:dyDescent="0.35">
      <c r="A6830" s="10" t="str">
        <f t="shared" si="226"/>
        <v>0</v>
      </c>
    </row>
    <row r="6831" spans="1:1" x14ac:dyDescent="0.35">
      <c r="A6831" s="10" t="str">
        <f t="shared" si="226"/>
        <v>0</v>
      </c>
    </row>
    <row r="6832" spans="1:1" x14ac:dyDescent="0.35">
      <c r="A6832" s="10" t="str">
        <f t="shared" si="226"/>
        <v>0</v>
      </c>
    </row>
    <row r="6833" spans="1:1" x14ac:dyDescent="0.35">
      <c r="A6833" s="10" t="str">
        <f t="shared" si="226"/>
        <v>0</v>
      </c>
    </row>
    <row r="6834" spans="1:1" x14ac:dyDescent="0.35">
      <c r="A6834" s="10" t="str">
        <f t="shared" si="226"/>
        <v>0</v>
      </c>
    </row>
    <row r="6835" spans="1:1" x14ac:dyDescent="0.35">
      <c r="A6835" s="10" t="str">
        <f t="shared" si="226"/>
        <v>0</v>
      </c>
    </row>
    <row r="6836" spans="1:1" x14ac:dyDescent="0.35">
      <c r="A6836" s="10" t="str">
        <f t="shared" si="226"/>
        <v>0</v>
      </c>
    </row>
    <row r="6837" spans="1:1" x14ac:dyDescent="0.35">
      <c r="A6837" s="10" t="str">
        <f t="shared" si="226"/>
        <v>0</v>
      </c>
    </row>
    <row r="6838" spans="1:1" x14ac:dyDescent="0.35">
      <c r="A6838" s="10" t="str">
        <f t="shared" si="226"/>
        <v>0</v>
      </c>
    </row>
    <row r="6839" spans="1:1" x14ac:dyDescent="0.35">
      <c r="A6839" s="10" t="str">
        <f t="shared" si="226"/>
        <v>0</v>
      </c>
    </row>
    <row r="6840" spans="1:1" x14ac:dyDescent="0.35">
      <c r="A6840" s="10" t="str">
        <f t="shared" si="226"/>
        <v>0</v>
      </c>
    </row>
    <row r="6841" spans="1:1" x14ac:dyDescent="0.35">
      <c r="A6841" s="10" t="str">
        <f t="shared" si="226"/>
        <v>0</v>
      </c>
    </row>
    <row r="6842" spans="1:1" x14ac:dyDescent="0.35">
      <c r="A6842" s="10" t="str">
        <f t="shared" si="226"/>
        <v>0</v>
      </c>
    </row>
    <row r="6843" spans="1:1" x14ac:dyDescent="0.35">
      <c r="A6843" s="10" t="str">
        <f>$B$4683&amp;$C$6843&amp;D6843</f>
        <v>0</v>
      </c>
    </row>
    <row r="6844" spans="1:1" x14ac:dyDescent="0.35">
      <c r="A6844" s="10" t="str">
        <f t="shared" ref="A6844:A6872" si="227">$B$4683&amp;$C$6843&amp;D6844</f>
        <v>0</v>
      </c>
    </row>
    <row r="6845" spans="1:1" x14ac:dyDescent="0.35">
      <c r="A6845" s="10" t="str">
        <f t="shared" si="227"/>
        <v>0</v>
      </c>
    </row>
    <row r="6846" spans="1:1" x14ac:dyDescent="0.35">
      <c r="A6846" s="10" t="str">
        <f t="shared" si="227"/>
        <v>0</v>
      </c>
    </row>
    <row r="6847" spans="1:1" x14ac:dyDescent="0.35">
      <c r="A6847" s="10" t="str">
        <f t="shared" si="227"/>
        <v>0</v>
      </c>
    </row>
    <row r="6848" spans="1:1" x14ac:dyDescent="0.35">
      <c r="A6848" s="10" t="str">
        <f t="shared" si="227"/>
        <v>0</v>
      </c>
    </row>
    <row r="6849" spans="1:1" x14ac:dyDescent="0.35">
      <c r="A6849" s="10" t="str">
        <f t="shared" si="227"/>
        <v>0</v>
      </c>
    </row>
    <row r="6850" spans="1:1" x14ac:dyDescent="0.35">
      <c r="A6850" s="10" t="str">
        <f t="shared" si="227"/>
        <v>0</v>
      </c>
    </row>
    <row r="6851" spans="1:1" x14ac:dyDescent="0.35">
      <c r="A6851" s="10" t="str">
        <f t="shared" si="227"/>
        <v>0</v>
      </c>
    </row>
    <row r="6852" spans="1:1" x14ac:dyDescent="0.35">
      <c r="A6852" s="10" t="str">
        <f t="shared" si="227"/>
        <v>0</v>
      </c>
    </row>
    <row r="6853" spans="1:1" x14ac:dyDescent="0.35">
      <c r="A6853" s="10" t="str">
        <f t="shared" si="227"/>
        <v>0</v>
      </c>
    </row>
    <row r="6854" spans="1:1" x14ac:dyDescent="0.35">
      <c r="A6854" s="10" t="str">
        <f t="shared" si="227"/>
        <v>0</v>
      </c>
    </row>
    <row r="6855" spans="1:1" x14ac:dyDescent="0.35">
      <c r="A6855" s="10" t="str">
        <f t="shared" si="227"/>
        <v>0</v>
      </c>
    </row>
    <row r="6856" spans="1:1" x14ac:dyDescent="0.35">
      <c r="A6856" s="10" t="str">
        <f t="shared" si="227"/>
        <v>0</v>
      </c>
    </row>
    <row r="6857" spans="1:1" x14ac:dyDescent="0.35">
      <c r="A6857" s="10" t="str">
        <f t="shared" si="227"/>
        <v>0</v>
      </c>
    </row>
    <row r="6858" spans="1:1" x14ac:dyDescent="0.35">
      <c r="A6858" s="10" t="str">
        <f t="shared" si="227"/>
        <v>0</v>
      </c>
    </row>
    <row r="6859" spans="1:1" x14ac:dyDescent="0.35">
      <c r="A6859" s="10" t="str">
        <f t="shared" si="227"/>
        <v>0</v>
      </c>
    </row>
    <row r="6860" spans="1:1" x14ac:dyDescent="0.35">
      <c r="A6860" s="10" t="str">
        <f t="shared" si="227"/>
        <v>0</v>
      </c>
    </row>
    <row r="6861" spans="1:1" x14ac:dyDescent="0.35">
      <c r="A6861" s="10" t="str">
        <f t="shared" si="227"/>
        <v>0</v>
      </c>
    </row>
    <row r="6862" spans="1:1" x14ac:dyDescent="0.35">
      <c r="A6862" s="10" t="str">
        <f t="shared" si="227"/>
        <v>0</v>
      </c>
    </row>
    <row r="6863" spans="1:1" x14ac:dyDescent="0.35">
      <c r="A6863" s="10" t="str">
        <f t="shared" si="227"/>
        <v>0</v>
      </c>
    </row>
    <row r="6864" spans="1:1" x14ac:dyDescent="0.35">
      <c r="A6864" s="10" t="str">
        <f t="shared" si="227"/>
        <v>0</v>
      </c>
    </row>
    <row r="6865" spans="1:1" x14ac:dyDescent="0.35">
      <c r="A6865" s="10" t="str">
        <f t="shared" si="227"/>
        <v>0</v>
      </c>
    </row>
    <row r="6866" spans="1:1" x14ac:dyDescent="0.35">
      <c r="A6866" s="10" t="str">
        <f t="shared" si="227"/>
        <v>0</v>
      </c>
    </row>
    <row r="6867" spans="1:1" x14ac:dyDescent="0.35">
      <c r="A6867" s="10" t="str">
        <f t="shared" si="227"/>
        <v>0</v>
      </c>
    </row>
    <row r="6868" spans="1:1" x14ac:dyDescent="0.35">
      <c r="A6868" s="10" t="str">
        <f t="shared" si="227"/>
        <v>0</v>
      </c>
    </row>
    <row r="6869" spans="1:1" x14ac:dyDescent="0.35">
      <c r="A6869" s="10" t="str">
        <f t="shared" si="227"/>
        <v>0</v>
      </c>
    </row>
    <row r="6870" spans="1:1" x14ac:dyDescent="0.35">
      <c r="A6870" s="10" t="str">
        <f t="shared" si="227"/>
        <v>0</v>
      </c>
    </row>
    <row r="6871" spans="1:1" x14ac:dyDescent="0.35">
      <c r="A6871" s="10" t="str">
        <f t="shared" si="227"/>
        <v>0</v>
      </c>
    </row>
    <row r="6872" spans="1:1" x14ac:dyDescent="0.35">
      <c r="A6872" s="10" t="str">
        <f t="shared" si="227"/>
        <v>0</v>
      </c>
    </row>
    <row r="6873" spans="1:1" x14ac:dyDescent="0.35">
      <c r="A6873" s="10" t="str">
        <f>$B$4683&amp;$C$6873&amp;D6873</f>
        <v>0</v>
      </c>
    </row>
    <row r="6874" spans="1:1" x14ac:dyDescent="0.35">
      <c r="A6874" s="10" t="str">
        <f t="shared" ref="A6874:A6902" si="228">$B$4683&amp;$C$6873&amp;D6874</f>
        <v>0</v>
      </c>
    </row>
    <row r="6875" spans="1:1" x14ac:dyDescent="0.35">
      <c r="A6875" s="10" t="str">
        <f t="shared" si="228"/>
        <v>0</v>
      </c>
    </row>
    <row r="6876" spans="1:1" x14ac:dyDescent="0.35">
      <c r="A6876" s="10" t="str">
        <f t="shared" si="228"/>
        <v>0</v>
      </c>
    </row>
    <row r="6877" spans="1:1" x14ac:dyDescent="0.35">
      <c r="A6877" s="10" t="str">
        <f t="shared" si="228"/>
        <v>0</v>
      </c>
    </row>
    <row r="6878" spans="1:1" x14ac:dyDescent="0.35">
      <c r="A6878" s="10" t="str">
        <f t="shared" si="228"/>
        <v>0</v>
      </c>
    </row>
    <row r="6879" spans="1:1" x14ac:dyDescent="0.35">
      <c r="A6879" s="10" t="str">
        <f t="shared" si="228"/>
        <v>0</v>
      </c>
    </row>
    <row r="6880" spans="1:1" x14ac:dyDescent="0.35">
      <c r="A6880" s="10" t="str">
        <f t="shared" si="228"/>
        <v>0</v>
      </c>
    </row>
    <row r="6881" spans="1:1" x14ac:dyDescent="0.35">
      <c r="A6881" s="10" t="str">
        <f t="shared" si="228"/>
        <v>0</v>
      </c>
    </row>
    <row r="6882" spans="1:1" x14ac:dyDescent="0.35">
      <c r="A6882" s="10" t="str">
        <f t="shared" si="228"/>
        <v>0</v>
      </c>
    </row>
    <row r="6883" spans="1:1" x14ac:dyDescent="0.35">
      <c r="A6883" s="10" t="str">
        <f t="shared" si="228"/>
        <v>0</v>
      </c>
    </row>
    <row r="6884" spans="1:1" x14ac:dyDescent="0.35">
      <c r="A6884" s="10" t="str">
        <f t="shared" si="228"/>
        <v>0</v>
      </c>
    </row>
    <row r="6885" spans="1:1" x14ac:dyDescent="0.35">
      <c r="A6885" s="10" t="str">
        <f t="shared" si="228"/>
        <v>0</v>
      </c>
    </row>
    <row r="6886" spans="1:1" x14ac:dyDescent="0.35">
      <c r="A6886" s="10" t="str">
        <f t="shared" si="228"/>
        <v>0</v>
      </c>
    </row>
    <row r="6887" spans="1:1" x14ac:dyDescent="0.35">
      <c r="A6887" s="10" t="str">
        <f t="shared" si="228"/>
        <v>0</v>
      </c>
    </row>
    <row r="6888" spans="1:1" x14ac:dyDescent="0.35">
      <c r="A6888" s="10" t="str">
        <f t="shared" si="228"/>
        <v>0</v>
      </c>
    </row>
    <row r="6889" spans="1:1" x14ac:dyDescent="0.35">
      <c r="A6889" s="10" t="str">
        <f t="shared" si="228"/>
        <v>0</v>
      </c>
    </row>
    <row r="6890" spans="1:1" x14ac:dyDescent="0.35">
      <c r="A6890" s="10" t="str">
        <f t="shared" si="228"/>
        <v>0</v>
      </c>
    </row>
    <row r="6891" spans="1:1" x14ac:dyDescent="0.35">
      <c r="A6891" s="10" t="str">
        <f t="shared" si="228"/>
        <v>0</v>
      </c>
    </row>
    <row r="6892" spans="1:1" x14ac:dyDescent="0.35">
      <c r="A6892" s="10" t="str">
        <f t="shared" si="228"/>
        <v>0</v>
      </c>
    </row>
    <row r="6893" spans="1:1" x14ac:dyDescent="0.35">
      <c r="A6893" s="10" t="str">
        <f t="shared" si="228"/>
        <v>0</v>
      </c>
    </row>
    <row r="6894" spans="1:1" x14ac:dyDescent="0.35">
      <c r="A6894" s="10" t="str">
        <f t="shared" si="228"/>
        <v>0</v>
      </c>
    </row>
    <row r="6895" spans="1:1" x14ac:dyDescent="0.35">
      <c r="A6895" s="10" t="str">
        <f t="shared" si="228"/>
        <v>0</v>
      </c>
    </row>
    <row r="6896" spans="1:1" x14ac:dyDescent="0.35">
      <c r="A6896" s="10" t="str">
        <f t="shared" si="228"/>
        <v>0</v>
      </c>
    </row>
    <row r="6897" spans="1:1" x14ac:dyDescent="0.35">
      <c r="A6897" s="10" t="str">
        <f t="shared" si="228"/>
        <v>0</v>
      </c>
    </row>
    <row r="6898" spans="1:1" x14ac:dyDescent="0.35">
      <c r="A6898" s="10" t="str">
        <f t="shared" si="228"/>
        <v>0</v>
      </c>
    </row>
    <row r="6899" spans="1:1" x14ac:dyDescent="0.35">
      <c r="A6899" s="10" t="str">
        <f t="shared" si="228"/>
        <v>0</v>
      </c>
    </row>
    <row r="6900" spans="1:1" x14ac:dyDescent="0.35">
      <c r="A6900" s="10" t="str">
        <f t="shared" si="228"/>
        <v>0</v>
      </c>
    </row>
    <row r="6901" spans="1:1" x14ac:dyDescent="0.35">
      <c r="A6901" s="10" t="str">
        <f t="shared" si="228"/>
        <v>0</v>
      </c>
    </row>
    <row r="6902" spans="1:1" x14ac:dyDescent="0.35">
      <c r="A6902" s="10" t="str">
        <f t="shared" si="228"/>
        <v>0</v>
      </c>
    </row>
    <row r="6903" spans="1:1" x14ac:dyDescent="0.35">
      <c r="A6903" s="10" t="str">
        <f>$B$4683&amp;$C$6903&amp;D6903</f>
        <v>0</v>
      </c>
    </row>
    <row r="6904" spans="1:1" x14ac:dyDescent="0.35">
      <c r="A6904" s="10" t="str">
        <f t="shared" ref="A6904:A6932" si="229">$B$4683&amp;$C$6903&amp;D6904</f>
        <v>0</v>
      </c>
    </row>
    <row r="6905" spans="1:1" x14ac:dyDescent="0.35">
      <c r="A6905" s="10" t="str">
        <f t="shared" si="229"/>
        <v>0</v>
      </c>
    </row>
    <row r="6906" spans="1:1" x14ac:dyDescent="0.35">
      <c r="A6906" s="10" t="str">
        <f t="shared" si="229"/>
        <v>0</v>
      </c>
    </row>
    <row r="6907" spans="1:1" x14ac:dyDescent="0.35">
      <c r="A6907" s="10" t="str">
        <f t="shared" si="229"/>
        <v>0</v>
      </c>
    </row>
    <row r="6908" spans="1:1" x14ac:dyDescent="0.35">
      <c r="A6908" s="10" t="str">
        <f t="shared" si="229"/>
        <v>0</v>
      </c>
    </row>
    <row r="6909" spans="1:1" x14ac:dyDescent="0.35">
      <c r="A6909" s="10" t="str">
        <f t="shared" si="229"/>
        <v>0</v>
      </c>
    </row>
    <row r="6910" spans="1:1" x14ac:dyDescent="0.35">
      <c r="A6910" s="10" t="str">
        <f t="shared" si="229"/>
        <v>0</v>
      </c>
    </row>
    <row r="6911" spans="1:1" x14ac:dyDescent="0.35">
      <c r="A6911" s="10" t="str">
        <f t="shared" si="229"/>
        <v>0</v>
      </c>
    </row>
    <row r="6912" spans="1:1" x14ac:dyDescent="0.35">
      <c r="A6912" s="10" t="str">
        <f t="shared" si="229"/>
        <v>0</v>
      </c>
    </row>
    <row r="6913" spans="1:1" x14ac:dyDescent="0.35">
      <c r="A6913" s="10" t="str">
        <f t="shared" si="229"/>
        <v>0</v>
      </c>
    </row>
    <row r="6914" spans="1:1" x14ac:dyDescent="0.35">
      <c r="A6914" s="10" t="str">
        <f t="shared" si="229"/>
        <v>0</v>
      </c>
    </row>
    <row r="6915" spans="1:1" x14ac:dyDescent="0.35">
      <c r="A6915" s="10" t="str">
        <f t="shared" si="229"/>
        <v>0</v>
      </c>
    </row>
    <row r="6916" spans="1:1" x14ac:dyDescent="0.35">
      <c r="A6916" s="10" t="str">
        <f t="shared" si="229"/>
        <v>0</v>
      </c>
    </row>
    <row r="6917" spans="1:1" x14ac:dyDescent="0.35">
      <c r="A6917" s="10" t="str">
        <f t="shared" si="229"/>
        <v>0</v>
      </c>
    </row>
    <row r="6918" spans="1:1" x14ac:dyDescent="0.35">
      <c r="A6918" s="10" t="str">
        <f t="shared" si="229"/>
        <v>0</v>
      </c>
    </row>
    <row r="6919" spans="1:1" x14ac:dyDescent="0.35">
      <c r="A6919" s="10" t="str">
        <f t="shared" si="229"/>
        <v>0</v>
      </c>
    </row>
    <row r="6920" spans="1:1" x14ac:dyDescent="0.35">
      <c r="A6920" s="10" t="str">
        <f t="shared" si="229"/>
        <v>0</v>
      </c>
    </row>
    <row r="6921" spans="1:1" x14ac:dyDescent="0.35">
      <c r="A6921" s="10" t="str">
        <f t="shared" si="229"/>
        <v>0</v>
      </c>
    </row>
    <row r="6922" spans="1:1" x14ac:dyDescent="0.35">
      <c r="A6922" s="10" t="str">
        <f t="shared" si="229"/>
        <v>0</v>
      </c>
    </row>
    <row r="6923" spans="1:1" x14ac:dyDescent="0.35">
      <c r="A6923" s="10" t="str">
        <f t="shared" si="229"/>
        <v>0</v>
      </c>
    </row>
    <row r="6924" spans="1:1" x14ac:dyDescent="0.35">
      <c r="A6924" s="10" t="str">
        <f t="shared" si="229"/>
        <v>0</v>
      </c>
    </row>
    <row r="6925" spans="1:1" x14ac:dyDescent="0.35">
      <c r="A6925" s="10" t="str">
        <f t="shared" si="229"/>
        <v>0</v>
      </c>
    </row>
    <row r="6926" spans="1:1" x14ac:dyDescent="0.35">
      <c r="A6926" s="10" t="str">
        <f t="shared" si="229"/>
        <v>0</v>
      </c>
    </row>
    <row r="6927" spans="1:1" x14ac:dyDescent="0.35">
      <c r="A6927" s="10" t="str">
        <f t="shared" si="229"/>
        <v>0</v>
      </c>
    </row>
    <row r="6928" spans="1:1" x14ac:dyDescent="0.35">
      <c r="A6928" s="10" t="str">
        <f t="shared" si="229"/>
        <v>0</v>
      </c>
    </row>
    <row r="6929" spans="1:1" x14ac:dyDescent="0.35">
      <c r="A6929" s="10" t="str">
        <f t="shared" si="229"/>
        <v>0</v>
      </c>
    </row>
    <row r="6930" spans="1:1" x14ac:dyDescent="0.35">
      <c r="A6930" s="10" t="str">
        <f t="shared" si="229"/>
        <v>0</v>
      </c>
    </row>
    <row r="6931" spans="1:1" x14ac:dyDescent="0.35">
      <c r="A6931" s="10" t="str">
        <f t="shared" si="229"/>
        <v>0</v>
      </c>
    </row>
    <row r="6932" spans="1:1" x14ac:dyDescent="0.35">
      <c r="A6932" s="10" t="str">
        <f t="shared" si="229"/>
        <v>0</v>
      </c>
    </row>
    <row r="6933" spans="1:1" x14ac:dyDescent="0.35">
      <c r="A6933" s="10" t="str">
        <f>$B$4683&amp;$C$6933&amp;D6933</f>
        <v>0</v>
      </c>
    </row>
    <row r="6934" spans="1:1" x14ac:dyDescent="0.35">
      <c r="A6934" s="10" t="str">
        <f t="shared" ref="A6934:A6962" si="230">$B$4683&amp;$C$6933&amp;D6934</f>
        <v>0</v>
      </c>
    </row>
    <row r="6935" spans="1:1" x14ac:dyDescent="0.35">
      <c r="A6935" s="10" t="str">
        <f t="shared" si="230"/>
        <v>0</v>
      </c>
    </row>
    <row r="6936" spans="1:1" x14ac:dyDescent="0.35">
      <c r="A6936" s="10" t="str">
        <f t="shared" si="230"/>
        <v>0</v>
      </c>
    </row>
    <row r="6937" spans="1:1" x14ac:dyDescent="0.35">
      <c r="A6937" s="10" t="str">
        <f t="shared" si="230"/>
        <v>0</v>
      </c>
    </row>
    <row r="6938" spans="1:1" x14ac:dyDescent="0.35">
      <c r="A6938" s="10" t="str">
        <f t="shared" si="230"/>
        <v>0</v>
      </c>
    </row>
    <row r="6939" spans="1:1" x14ac:dyDescent="0.35">
      <c r="A6939" s="10" t="str">
        <f t="shared" si="230"/>
        <v>0</v>
      </c>
    </row>
    <row r="6940" spans="1:1" x14ac:dyDescent="0.35">
      <c r="A6940" s="10" t="str">
        <f t="shared" si="230"/>
        <v>0</v>
      </c>
    </row>
    <row r="6941" spans="1:1" x14ac:dyDescent="0.35">
      <c r="A6941" s="10" t="str">
        <f t="shared" si="230"/>
        <v>0</v>
      </c>
    </row>
    <row r="6942" spans="1:1" x14ac:dyDescent="0.35">
      <c r="A6942" s="10" t="str">
        <f t="shared" si="230"/>
        <v>0</v>
      </c>
    </row>
    <row r="6943" spans="1:1" x14ac:dyDescent="0.35">
      <c r="A6943" s="10" t="str">
        <f t="shared" si="230"/>
        <v>0</v>
      </c>
    </row>
    <row r="6944" spans="1:1" x14ac:dyDescent="0.35">
      <c r="A6944" s="10" t="str">
        <f t="shared" si="230"/>
        <v>0</v>
      </c>
    </row>
    <row r="6945" spans="1:1" x14ac:dyDescent="0.35">
      <c r="A6945" s="10" t="str">
        <f t="shared" si="230"/>
        <v>0</v>
      </c>
    </row>
    <row r="6946" spans="1:1" x14ac:dyDescent="0.35">
      <c r="A6946" s="10" t="str">
        <f t="shared" si="230"/>
        <v>0</v>
      </c>
    </row>
    <row r="6947" spans="1:1" x14ac:dyDescent="0.35">
      <c r="A6947" s="10" t="str">
        <f t="shared" si="230"/>
        <v>0</v>
      </c>
    </row>
    <row r="6948" spans="1:1" x14ac:dyDescent="0.35">
      <c r="A6948" s="10" t="str">
        <f t="shared" si="230"/>
        <v>0</v>
      </c>
    </row>
    <row r="6949" spans="1:1" x14ac:dyDescent="0.35">
      <c r="A6949" s="10" t="str">
        <f t="shared" si="230"/>
        <v>0</v>
      </c>
    </row>
    <row r="6950" spans="1:1" x14ac:dyDescent="0.35">
      <c r="A6950" s="10" t="str">
        <f t="shared" si="230"/>
        <v>0</v>
      </c>
    </row>
    <row r="6951" spans="1:1" x14ac:dyDescent="0.35">
      <c r="A6951" s="10" t="str">
        <f t="shared" si="230"/>
        <v>0</v>
      </c>
    </row>
    <row r="6952" spans="1:1" x14ac:dyDescent="0.35">
      <c r="A6952" s="10" t="str">
        <f t="shared" si="230"/>
        <v>0</v>
      </c>
    </row>
    <row r="6953" spans="1:1" x14ac:dyDescent="0.35">
      <c r="A6953" s="10" t="str">
        <f t="shared" si="230"/>
        <v>0</v>
      </c>
    </row>
    <row r="6954" spans="1:1" x14ac:dyDescent="0.35">
      <c r="A6954" s="10" t="str">
        <f t="shared" si="230"/>
        <v>0</v>
      </c>
    </row>
    <row r="6955" spans="1:1" x14ac:dyDescent="0.35">
      <c r="A6955" s="10" t="str">
        <f t="shared" si="230"/>
        <v>0</v>
      </c>
    </row>
    <row r="6956" spans="1:1" x14ac:dyDescent="0.35">
      <c r="A6956" s="10" t="str">
        <f t="shared" si="230"/>
        <v>0</v>
      </c>
    </row>
    <row r="6957" spans="1:1" x14ac:dyDescent="0.35">
      <c r="A6957" s="10" t="str">
        <f t="shared" si="230"/>
        <v>0</v>
      </c>
    </row>
    <row r="6958" spans="1:1" x14ac:dyDescent="0.35">
      <c r="A6958" s="10" t="str">
        <f t="shared" si="230"/>
        <v>0</v>
      </c>
    </row>
    <row r="6959" spans="1:1" x14ac:dyDescent="0.35">
      <c r="A6959" s="10" t="str">
        <f t="shared" si="230"/>
        <v>0</v>
      </c>
    </row>
    <row r="6960" spans="1:1" x14ac:dyDescent="0.35">
      <c r="A6960" s="10" t="str">
        <f t="shared" si="230"/>
        <v>0</v>
      </c>
    </row>
    <row r="6961" spans="1:1" x14ac:dyDescent="0.35">
      <c r="A6961" s="10" t="str">
        <f t="shared" si="230"/>
        <v>0</v>
      </c>
    </row>
    <row r="6962" spans="1:1" x14ac:dyDescent="0.35">
      <c r="A6962" s="10" t="str">
        <f t="shared" si="230"/>
        <v>0</v>
      </c>
    </row>
    <row r="6963" spans="1:1" x14ac:dyDescent="0.35">
      <c r="A6963" s="10" t="str">
        <f>$B$4683&amp;$C$6963&amp;D6963</f>
        <v>0</v>
      </c>
    </row>
    <row r="6964" spans="1:1" x14ac:dyDescent="0.35">
      <c r="A6964" s="10" t="str">
        <f t="shared" ref="A6964:A6992" si="231">$B$4683&amp;$C$6963&amp;D6964</f>
        <v>0</v>
      </c>
    </row>
    <row r="6965" spans="1:1" x14ac:dyDescent="0.35">
      <c r="A6965" s="10" t="str">
        <f t="shared" si="231"/>
        <v>0</v>
      </c>
    </row>
    <row r="6966" spans="1:1" x14ac:dyDescent="0.35">
      <c r="A6966" s="10" t="str">
        <f t="shared" si="231"/>
        <v>0</v>
      </c>
    </row>
    <row r="6967" spans="1:1" x14ac:dyDescent="0.35">
      <c r="A6967" s="10" t="str">
        <f t="shared" si="231"/>
        <v>0</v>
      </c>
    </row>
    <row r="6968" spans="1:1" x14ac:dyDescent="0.35">
      <c r="A6968" s="10" t="str">
        <f t="shared" si="231"/>
        <v>0</v>
      </c>
    </row>
    <row r="6969" spans="1:1" x14ac:dyDescent="0.35">
      <c r="A6969" s="10" t="str">
        <f t="shared" si="231"/>
        <v>0</v>
      </c>
    </row>
    <row r="6970" spans="1:1" x14ac:dyDescent="0.35">
      <c r="A6970" s="10" t="str">
        <f t="shared" si="231"/>
        <v>0</v>
      </c>
    </row>
    <row r="6971" spans="1:1" x14ac:dyDescent="0.35">
      <c r="A6971" s="10" t="str">
        <f t="shared" si="231"/>
        <v>0</v>
      </c>
    </row>
    <row r="6972" spans="1:1" x14ac:dyDescent="0.35">
      <c r="A6972" s="10" t="str">
        <f t="shared" si="231"/>
        <v>0</v>
      </c>
    </row>
    <row r="6973" spans="1:1" x14ac:dyDescent="0.35">
      <c r="A6973" s="10" t="str">
        <f t="shared" si="231"/>
        <v>0</v>
      </c>
    </row>
    <row r="6974" spans="1:1" x14ac:dyDescent="0.35">
      <c r="A6974" s="10" t="str">
        <f t="shared" si="231"/>
        <v>0</v>
      </c>
    </row>
    <row r="6975" spans="1:1" x14ac:dyDescent="0.35">
      <c r="A6975" s="10" t="str">
        <f t="shared" si="231"/>
        <v>0</v>
      </c>
    </row>
    <row r="6976" spans="1:1" x14ac:dyDescent="0.35">
      <c r="A6976" s="10" t="str">
        <f t="shared" si="231"/>
        <v>0</v>
      </c>
    </row>
    <row r="6977" spans="1:1" x14ac:dyDescent="0.35">
      <c r="A6977" s="10" t="str">
        <f t="shared" si="231"/>
        <v>0</v>
      </c>
    </row>
    <row r="6978" spans="1:1" x14ac:dyDescent="0.35">
      <c r="A6978" s="10" t="str">
        <f t="shared" si="231"/>
        <v>0</v>
      </c>
    </row>
    <row r="6979" spans="1:1" x14ac:dyDescent="0.35">
      <c r="A6979" s="10" t="str">
        <f t="shared" si="231"/>
        <v>0</v>
      </c>
    </row>
    <row r="6980" spans="1:1" x14ac:dyDescent="0.35">
      <c r="A6980" s="10" t="str">
        <f t="shared" si="231"/>
        <v>0</v>
      </c>
    </row>
    <row r="6981" spans="1:1" x14ac:dyDescent="0.35">
      <c r="A6981" s="10" t="str">
        <f t="shared" si="231"/>
        <v>0</v>
      </c>
    </row>
    <row r="6982" spans="1:1" x14ac:dyDescent="0.35">
      <c r="A6982" s="10" t="str">
        <f t="shared" si="231"/>
        <v>0</v>
      </c>
    </row>
    <row r="6983" spans="1:1" x14ac:dyDescent="0.35">
      <c r="A6983" s="10" t="str">
        <f t="shared" si="231"/>
        <v>0</v>
      </c>
    </row>
    <row r="6984" spans="1:1" x14ac:dyDescent="0.35">
      <c r="A6984" s="10" t="str">
        <f t="shared" si="231"/>
        <v>0</v>
      </c>
    </row>
    <row r="6985" spans="1:1" x14ac:dyDescent="0.35">
      <c r="A6985" s="10" t="str">
        <f t="shared" si="231"/>
        <v>0</v>
      </c>
    </row>
    <row r="6986" spans="1:1" x14ac:dyDescent="0.35">
      <c r="A6986" s="10" t="str">
        <f t="shared" si="231"/>
        <v>0</v>
      </c>
    </row>
    <row r="6987" spans="1:1" x14ac:dyDescent="0.35">
      <c r="A6987" s="10" t="str">
        <f t="shared" si="231"/>
        <v>0</v>
      </c>
    </row>
    <row r="6988" spans="1:1" x14ac:dyDescent="0.35">
      <c r="A6988" s="10" t="str">
        <f t="shared" si="231"/>
        <v>0</v>
      </c>
    </row>
    <row r="6989" spans="1:1" x14ac:dyDescent="0.35">
      <c r="A6989" s="10" t="str">
        <f t="shared" si="231"/>
        <v>0</v>
      </c>
    </row>
    <row r="6990" spans="1:1" x14ac:dyDescent="0.35">
      <c r="A6990" s="10" t="str">
        <f t="shared" si="231"/>
        <v>0</v>
      </c>
    </row>
    <row r="6991" spans="1:1" x14ac:dyDescent="0.35">
      <c r="A6991" s="10" t="str">
        <f t="shared" si="231"/>
        <v>0</v>
      </c>
    </row>
    <row r="6992" spans="1:1" x14ac:dyDescent="0.35">
      <c r="A6992" s="10" t="str">
        <f t="shared" si="231"/>
        <v>0</v>
      </c>
    </row>
    <row r="6993" spans="1:1" x14ac:dyDescent="0.35">
      <c r="A6993" s="10" t="str">
        <f>$B$4683&amp;$C$6993&amp;D6993</f>
        <v>0</v>
      </c>
    </row>
    <row r="6994" spans="1:1" x14ac:dyDescent="0.35">
      <c r="A6994" s="10" t="str">
        <f t="shared" ref="A6994:A7023" si="232">$B$4683&amp;$C$6993&amp;D6994</f>
        <v>0</v>
      </c>
    </row>
    <row r="6995" spans="1:1" x14ac:dyDescent="0.35">
      <c r="A6995" s="10" t="str">
        <f t="shared" si="232"/>
        <v>0</v>
      </c>
    </row>
    <row r="6996" spans="1:1" x14ac:dyDescent="0.35">
      <c r="A6996" s="10" t="str">
        <f t="shared" si="232"/>
        <v>0</v>
      </c>
    </row>
    <row r="6997" spans="1:1" x14ac:dyDescent="0.35">
      <c r="A6997" s="10" t="str">
        <f t="shared" si="232"/>
        <v>0</v>
      </c>
    </row>
    <row r="6998" spans="1:1" x14ac:dyDescent="0.35">
      <c r="A6998" s="10" t="str">
        <f t="shared" si="232"/>
        <v>0</v>
      </c>
    </row>
    <row r="6999" spans="1:1" x14ac:dyDescent="0.35">
      <c r="A6999" s="10" t="str">
        <f t="shared" si="232"/>
        <v>0</v>
      </c>
    </row>
    <row r="7000" spans="1:1" x14ac:dyDescent="0.35">
      <c r="A7000" s="10" t="str">
        <f t="shared" si="232"/>
        <v>0</v>
      </c>
    </row>
    <row r="7001" spans="1:1" x14ac:dyDescent="0.35">
      <c r="A7001" s="10" t="str">
        <f t="shared" si="232"/>
        <v>0</v>
      </c>
    </row>
    <row r="7002" spans="1:1" x14ac:dyDescent="0.35">
      <c r="A7002" s="10" t="str">
        <f t="shared" si="232"/>
        <v>0</v>
      </c>
    </row>
    <row r="7003" spans="1:1" x14ac:dyDescent="0.35">
      <c r="A7003" s="10" t="str">
        <f t="shared" si="232"/>
        <v>0</v>
      </c>
    </row>
    <row r="7004" spans="1:1" x14ac:dyDescent="0.35">
      <c r="A7004" s="10" t="str">
        <f t="shared" si="232"/>
        <v>0</v>
      </c>
    </row>
    <row r="7005" spans="1:1" x14ac:dyDescent="0.35">
      <c r="A7005" s="10" t="str">
        <f t="shared" si="232"/>
        <v>0</v>
      </c>
    </row>
    <row r="7006" spans="1:1" x14ac:dyDescent="0.35">
      <c r="A7006" s="10" t="str">
        <f t="shared" si="232"/>
        <v>0</v>
      </c>
    </row>
    <row r="7007" spans="1:1" x14ac:dyDescent="0.35">
      <c r="A7007" s="10" t="str">
        <f t="shared" si="232"/>
        <v>0</v>
      </c>
    </row>
    <row r="7008" spans="1:1" x14ac:dyDescent="0.35">
      <c r="A7008" s="10" t="str">
        <f t="shared" si="232"/>
        <v>0</v>
      </c>
    </row>
    <row r="7009" spans="1:1" x14ac:dyDescent="0.35">
      <c r="A7009" s="10" t="str">
        <f t="shared" si="232"/>
        <v>0</v>
      </c>
    </row>
    <row r="7010" spans="1:1" x14ac:dyDescent="0.35">
      <c r="A7010" s="10" t="str">
        <f t="shared" si="232"/>
        <v>0</v>
      </c>
    </row>
    <row r="7011" spans="1:1" x14ac:dyDescent="0.35">
      <c r="A7011" s="10" t="str">
        <f t="shared" si="232"/>
        <v>0</v>
      </c>
    </row>
    <row r="7012" spans="1:1" x14ac:dyDescent="0.35">
      <c r="A7012" s="10" t="str">
        <f t="shared" si="232"/>
        <v>0</v>
      </c>
    </row>
    <row r="7013" spans="1:1" x14ac:dyDescent="0.35">
      <c r="A7013" s="10" t="str">
        <f t="shared" si="232"/>
        <v>0</v>
      </c>
    </row>
    <row r="7014" spans="1:1" x14ac:dyDescent="0.35">
      <c r="A7014" s="10" t="str">
        <f t="shared" si="232"/>
        <v>0</v>
      </c>
    </row>
    <row r="7015" spans="1:1" x14ac:dyDescent="0.35">
      <c r="A7015" s="10" t="str">
        <f t="shared" si="232"/>
        <v>0</v>
      </c>
    </row>
    <row r="7016" spans="1:1" x14ac:dyDescent="0.35">
      <c r="A7016" s="10" t="str">
        <f t="shared" si="232"/>
        <v>0</v>
      </c>
    </row>
    <row r="7017" spans="1:1" x14ac:dyDescent="0.35">
      <c r="A7017" s="10" t="str">
        <f t="shared" si="232"/>
        <v>0</v>
      </c>
    </row>
    <row r="7018" spans="1:1" x14ac:dyDescent="0.35">
      <c r="A7018" s="10" t="str">
        <f t="shared" si="232"/>
        <v>0</v>
      </c>
    </row>
    <row r="7019" spans="1:1" x14ac:dyDescent="0.35">
      <c r="A7019" s="10" t="str">
        <f t="shared" si="232"/>
        <v>0</v>
      </c>
    </row>
    <row r="7020" spans="1:1" x14ac:dyDescent="0.35">
      <c r="A7020" s="10" t="str">
        <f t="shared" si="232"/>
        <v>0</v>
      </c>
    </row>
    <row r="7021" spans="1:1" x14ac:dyDescent="0.35">
      <c r="A7021" s="10" t="str">
        <f t="shared" si="232"/>
        <v>0</v>
      </c>
    </row>
    <row r="7022" spans="1:1" x14ac:dyDescent="0.35">
      <c r="A7022" s="10" t="str">
        <f t="shared" si="232"/>
        <v>0</v>
      </c>
    </row>
    <row r="7023" spans="1:1" x14ac:dyDescent="0.35">
      <c r="A7023" s="10" t="str">
        <f t="shared" si="232"/>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9">
    <tabColor rgb="FFFFFF00"/>
  </sheetPr>
  <dimension ref="A1:O416"/>
  <sheetViews>
    <sheetView zoomScale="80" zoomScaleNormal="80" workbookViewId="0">
      <selection activeCell="F48" sqref="F48:G60"/>
    </sheetView>
  </sheetViews>
  <sheetFormatPr baseColWidth="10" defaultColWidth="11.453125" defaultRowHeight="14.5" x14ac:dyDescent="0.35"/>
  <cols>
    <col min="1" max="1" width="30.453125" style="10" customWidth="1"/>
    <col min="2" max="2" width="25.26953125" style="10" customWidth="1"/>
    <col min="3" max="3" width="14.81640625" style="10" customWidth="1"/>
    <col min="4" max="4" width="39.26953125" style="10" customWidth="1"/>
    <col min="5" max="5" width="12" style="10" bestFit="1" customWidth="1"/>
    <col min="6" max="6" width="11.453125" style="10"/>
    <col min="7" max="9" width="12" style="10" bestFit="1" customWidth="1"/>
    <col min="10" max="13" width="11.453125" style="10"/>
    <col min="14" max="14" width="12" style="10" bestFit="1" customWidth="1"/>
    <col min="15" max="16384" width="11.453125" style="10"/>
  </cols>
  <sheetData>
    <row r="1" spans="1:15" x14ac:dyDescent="0.35">
      <c r="A1" s="10">
        <v>1</v>
      </c>
      <c r="B1" s="10">
        <v>2</v>
      </c>
      <c r="C1" s="10">
        <v>3</v>
      </c>
      <c r="D1" s="10">
        <v>4</v>
      </c>
      <c r="E1" s="10">
        <v>5</v>
      </c>
    </row>
    <row r="2" spans="1:15" x14ac:dyDescent="0.35">
      <c r="E2" t="s">
        <v>210</v>
      </c>
      <c r="F2" t="s">
        <v>211</v>
      </c>
      <c r="G2" t="s">
        <v>212</v>
      </c>
      <c r="H2">
        <v>0</v>
      </c>
      <c r="I2">
        <v>0</v>
      </c>
      <c r="J2">
        <v>0</v>
      </c>
      <c r="K2">
        <v>0</v>
      </c>
      <c r="L2">
        <v>0</v>
      </c>
      <c r="M2">
        <v>0</v>
      </c>
    </row>
    <row r="3" spans="1:15" x14ac:dyDescent="0.35">
      <c r="A3" s="10" t="str">
        <f>B3&amp;C3&amp;D3</f>
        <v>DISTRIBUCION VOLUMEN X CRITERIO (Consumiciones)TOTAL BEBIDAST.ESPAÑA</v>
      </c>
      <c r="B3" s="10" t="s">
        <v>112</v>
      </c>
      <c r="C3" s="10" t="s">
        <v>115</v>
      </c>
      <c r="D3" s="10" t="s">
        <v>32</v>
      </c>
      <c r="E3" s="11">
        <v>100</v>
      </c>
      <c r="F3" s="11">
        <v>100</v>
      </c>
      <c r="G3" s="11">
        <v>100</v>
      </c>
      <c r="H3" s="11">
        <v>0</v>
      </c>
      <c r="I3" s="11">
        <v>0</v>
      </c>
      <c r="J3" s="11">
        <v>0</v>
      </c>
      <c r="K3" s="11">
        <v>0</v>
      </c>
      <c r="L3" s="11">
        <v>0</v>
      </c>
      <c r="M3" s="11">
        <v>0</v>
      </c>
      <c r="N3" s="11"/>
      <c r="O3" s="11"/>
    </row>
    <row r="4" spans="1:15" x14ac:dyDescent="0.35">
      <c r="A4" s="10" t="str">
        <f t="shared" ref="A4:A67" si="0">B4&amp;C4&amp;D4</f>
        <v>DISTRIBUCION VOLUMEN X CRITERIO (Consumiciones)TOTAL BEBIDASHiper+Super+Discount+G.A</v>
      </c>
      <c r="B4" s="10" t="s">
        <v>112</v>
      </c>
      <c r="C4" s="10" t="s">
        <v>115</v>
      </c>
      <c r="D4" s="10" t="s">
        <v>19</v>
      </c>
      <c r="E4" s="11">
        <v>4.3509105370313712</v>
      </c>
      <c r="F4" s="11">
        <v>4.1109668027308466</v>
      </c>
      <c r="G4" s="11">
        <v>4.0558705293469108</v>
      </c>
      <c r="H4" s="11">
        <v>0</v>
      </c>
      <c r="I4" s="11">
        <v>0</v>
      </c>
      <c r="J4" s="11">
        <v>0</v>
      </c>
      <c r="K4" s="11">
        <v>0</v>
      </c>
      <c r="L4" s="11">
        <v>0</v>
      </c>
      <c r="M4" s="11">
        <v>0</v>
      </c>
      <c r="N4" s="11"/>
      <c r="O4" s="11"/>
    </row>
    <row r="5" spans="1:15" x14ac:dyDescent="0.35">
      <c r="A5" s="10" t="str">
        <f t="shared" si="0"/>
        <v>DISTRIBUCION VOLUMEN X CRITERIO (Consumiciones)TOTAL BEBIDASRestaurantes</v>
      </c>
      <c r="B5" s="10" t="s">
        <v>112</v>
      </c>
      <c r="C5" s="10" t="s">
        <v>115</v>
      </c>
      <c r="D5" s="10" t="s">
        <v>20</v>
      </c>
      <c r="E5" s="11">
        <v>11.588601558821878</v>
      </c>
      <c r="F5" s="11">
        <v>11.923922209673735</v>
      </c>
      <c r="G5" s="11">
        <v>11.924863492252213</v>
      </c>
      <c r="H5" s="11">
        <v>0</v>
      </c>
      <c r="I5" s="11">
        <v>0</v>
      </c>
      <c r="J5" s="11">
        <v>0</v>
      </c>
      <c r="K5" s="11">
        <v>0</v>
      </c>
      <c r="L5" s="11">
        <v>0</v>
      </c>
      <c r="M5" s="11">
        <v>0</v>
      </c>
      <c r="N5" s="11"/>
      <c r="O5" s="11"/>
    </row>
    <row r="6" spans="1:15" x14ac:dyDescent="0.35">
      <c r="A6" s="10" t="str">
        <f t="shared" si="0"/>
        <v>DISTRIBUCION VOLUMEN X CRITERIO (Consumiciones)TOTAL BEBIDASRestaurantes Fast Food</v>
      </c>
      <c r="B6" s="10" t="s">
        <v>112</v>
      </c>
      <c r="C6" s="10" t="s">
        <v>115</v>
      </c>
      <c r="D6" s="10" t="s">
        <v>21</v>
      </c>
      <c r="E6" s="11">
        <v>4.8792210270779908</v>
      </c>
      <c r="F6" s="11">
        <v>4.90122706158445</v>
      </c>
      <c r="G6" s="11">
        <v>5.424566762940767</v>
      </c>
      <c r="H6" s="11">
        <v>0</v>
      </c>
      <c r="I6" s="11">
        <v>0</v>
      </c>
      <c r="J6" s="11">
        <v>0</v>
      </c>
      <c r="K6" s="11">
        <v>0</v>
      </c>
      <c r="L6" s="11">
        <v>0</v>
      </c>
      <c r="M6" s="11">
        <v>0</v>
      </c>
      <c r="N6" s="11"/>
      <c r="O6" s="11"/>
    </row>
    <row r="7" spans="1:15" x14ac:dyDescent="0.35">
      <c r="A7" s="10" t="str">
        <f t="shared" si="0"/>
        <v>DISTRIBUCION VOLUMEN X CRITERIO (Consumiciones)TOTAL BEBIDASBares/Cafeterias/Cervecerias</v>
      </c>
      <c r="B7" s="10" t="s">
        <v>112</v>
      </c>
      <c r="C7" s="10" t="s">
        <v>115</v>
      </c>
      <c r="D7" s="10" t="s">
        <v>22</v>
      </c>
      <c r="E7" s="11">
        <v>62.708076548418987</v>
      </c>
      <c r="F7" s="11">
        <v>62.490243834026352</v>
      </c>
      <c r="G7" s="11">
        <v>61.800166480077579</v>
      </c>
      <c r="H7" s="11">
        <v>0</v>
      </c>
      <c r="I7" s="11">
        <v>0</v>
      </c>
      <c r="J7" s="11">
        <v>0</v>
      </c>
      <c r="K7" s="11">
        <v>0</v>
      </c>
      <c r="L7" s="11">
        <v>0</v>
      </c>
      <c r="M7" s="11">
        <v>0</v>
      </c>
      <c r="N7" s="11"/>
      <c r="O7" s="11"/>
    </row>
    <row r="8" spans="1:15" x14ac:dyDescent="0.35">
      <c r="A8" s="10" t="str">
        <f t="shared" si="0"/>
        <v>DISTRIBUCION VOLUMEN X CRITERIO (Consumiciones)TOTAL BEBIDASPanaderias/Pastelerias</v>
      </c>
      <c r="B8" s="10" t="s">
        <v>112</v>
      </c>
      <c r="C8" s="10" t="s">
        <v>115</v>
      </c>
      <c r="D8" s="10" t="s">
        <v>23</v>
      </c>
      <c r="E8" s="11">
        <v>1.6285426796081957</v>
      </c>
      <c r="F8" s="11">
        <v>1.7579156294162654</v>
      </c>
      <c r="G8" s="11">
        <v>2.0029336738926831</v>
      </c>
      <c r="H8" s="11">
        <v>0</v>
      </c>
      <c r="I8" s="11">
        <v>0</v>
      </c>
      <c r="J8" s="11">
        <v>0</v>
      </c>
      <c r="K8" s="11">
        <v>0</v>
      </c>
      <c r="L8" s="11">
        <v>0</v>
      </c>
      <c r="M8" s="11">
        <v>0</v>
      </c>
      <c r="N8" s="11"/>
      <c r="O8" s="11"/>
    </row>
    <row r="9" spans="1:15" x14ac:dyDescent="0.35">
      <c r="A9" s="10" t="str">
        <f t="shared" si="0"/>
        <v>DISTRIBUCION VOLUMEN X CRITERIO (Consumiciones)TOTAL BEBIDASTda.Alimentacion/Delicatesen</v>
      </c>
      <c r="B9" s="10" t="s">
        <v>112</v>
      </c>
      <c r="C9" s="10" t="s">
        <v>115</v>
      </c>
      <c r="D9" s="10" t="s">
        <v>196</v>
      </c>
      <c r="E9" s="11">
        <v>1.074579793209955</v>
      </c>
      <c r="F9" s="11">
        <v>0.94446384940177786</v>
      </c>
      <c r="G9" s="11">
        <v>0.87683186882905118</v>
      </c>
      <c r="H9" s="11">
        <v>0</v>
      </c>
      <c r="I9" s="11">
        <v>0</v>
      </c>
      <c r="J9" s="11">
        <v>0</v>
      </c>
      <c r="K9" s="11">
        <v>0</v>
      </c>
      <c r="L9" s="11">
        <v>0</v>
      </c>
      <c r="M9" s="11">
        <v>0</v>
      </c>
      <c r="N9" s="11"/>
      <c r="O9" s="11"/>
    </row>
    <row r="10" spans="1:15" x14ac:dyDescent="0.35">
      <c r="A10" s="10" t="str">
        <f t="shared" si="0"/>
        <v>DISTRIBUCION VOLUMEN X CRITERIO (Consumiciones)TOTAL BEBIDASCanal Conveniencia/24h</v>
      </c>
      <c r="B10" s="10" t="s">
        <v>112</v>
      </c>
      <c r="C10" s="10" t="s">
        <v>115</v>
      </c>
      <c r="D10" s="10" t="s">
        <v>197</v>
      </c>
      <c r="E10" s="11">
        <v>1.0412920344520393</v>
      </c>
      <c r="F10" s="11">
        <v>1.021073876696017</v>
      </c>
      <c r="G10" s="11">
        <v>1.0020325921761868</v>
      </c>
      <c r="H10" s="11">
        <v>0</v>
      </c>
      <c r="I10" s="11">
        <v>0</v>
      </c>
      <c r="J10" s="11">
        <v>0</v>
      </c>
      <c r="K10" s="11">
        <v>0</v>
      </c>
      <c r="L10" s="11">
        <v>0</v>
      </c>
      <c r="M10" s="11">
        <v>0</v>
      </c>
      <c r="N10" s="11"/>
      <c r="O10" s="11"/>
    </row>
    <row r="11" spans="1:15" x14ac:dyDescent="0.35">
      <c r="A11" s="10" t="str">
        <f t="shared" si="0"/>
        <v>DISTRIBUCION VOLUMEN X CRITERIO (Consumiciones)TOTAL BEBIDASHoteles</v>
      </c>
      <c r="B11" s="10" t="s">
        <v>112</v>
      </c>
      <c r="C11" s="10" t="s">
        <v>115</v>
      </c>
      <c r="D11" s="10" t="s">
        <v>25</v>
      </c>
      <c r="E11" s="11">
        <v>0.54160986848486148</v>
      </c>
      <c r="F11" s="11">
        <v>0.52138095258695216</v>
      </c>
      <c r="G11" s="11">
        <v>0.59782089727538568</v>
      </c>
      <c r="H11" s="11">
        <v>0</v>
      </c>
      <c r="I11" s="11">
        <v>0</v>
      </c>
      <c r="J11" s="11">
        <v>0</v>
      </c>
      <c r="K11" s="11">
        <v>0</v>
      </c>
      <c r="L11" s="11">
        <v>0</v>
      </c>
      <c r="M11" s="11">
        <v>0</v>
      </c>
      <c r="N11" s="11"/>
      <c r="O11" s="11"/>
    </row>
    <row r="12" spans="1:15" x14ac:dyDescent="0.35">
      <c r="A12" s="10" t="str">
        <f t="shared" si="0"/>
        <v>DISTRIBUCION VOLUMEN X CRITERIO (Consumiciones)TOTAL BEBIDASEstaciones de servicio</v>
      </c>
      <c r="B12" s="10" t="s">
        <v>112</v>
      </c>
      <c r="C12" s="10" t="s">
        <v>115</v>
      </c>
      <c r="D12" s="10" t="s">
        <v>26</v>
      </c>
      <c r="E12" s="11">
        <v>1.6743602952448957</v>
      </c>
      <c r="F12" s="11">
        <v>1.6449499377684647</v>
      </c>
      <c r="G12" s="11">
        <v>1.638621069382715</v>
      </c>
      <c r="H12" s="11">
        <v>0</v>
      </c>
      <c r="I12" s="11">
        <v>0</v>
      </c>
      <c r="J12" s="11">
        <v>0</v>
      </c>
      <c r="K12" s="11">
        <v>0</v>
      </c>
      <c r="L12" s="11">
        <v>0</v>
      </c>
      <c r="M12" s="11">
        <v>0</v>
      </c>
      <c r="N12" s="11"/>
      <c r="O12" s="11"/>
    </row>
    <row r="13" spans="1:15" x14ac:dyDescent="0.35">
      <c r="A13" s="10" t="str">
        <f t="shared" si="0"/>
        <v>DISTRIBUCION VOLUMEN X CRITERIO (Consumiciones)TOTAL BEBIDASMaquinas dispensadoras</v>
      </c>
      <c r="B13" s="10" t="s">
        <v>112</v>
      </c>
      <c r="C13" s="10" t="s">
        <v>115</v>
      </c>
      <c r="D13" s="10" t="s">
        <v>27</v>
      </c>
      <c r="E13" s="11">
        <v>4.1650051739000382</v>
      </c>
      <c r="F13" s="11">
        <v>4.2646442964333842</v>
      </c>
      <c r="G13" s="11">
        <v>4.4204240956609704</v>
      </c>
      <c r="H13" s="11">
        <v>0</v>
      </c>
      <c r="I13" s="11">
        <v>0</v>
      </c>
      <c r="J13" s="11">
        <v>0</v>
      </c>
      <c r="K13" s="11">
        <v>0</v>
      </c>
      <c r="L13" s="11">
        <v>0</v>
      </c>
      <c r="M13" s="11">
        <v>0</v>
      </c>
      <c r="N13" s="11"/>
      <c r="O13" s="11"/>
    </row>
    <row r="14" spans="1:15" x14ac:dyDescent="0.35">
      <c r="A14" s="10" t="str">
        <f t="shared" si="0"/>
        <v>DISTRIBUCION VOLUMEN X CRITERIO (Consumiciones)TOTAL BEBIDASServicio en la empresa</v>
      </c>
      <c r="B14" s="10" t="s">
        <v>112</v>
      </c>
      <c r="C14" s="10" t="s">
        <v>115</v>
      </c>
      <c r="D14" s="10" t="s">
        <v>28</v>
      </c>
      <c r="E14" s="11">
        <v>1.5428152300790567</v>
      </c>
      <c r="F14" s="11">
        <v>1.5651255564311435</v>
      </c>
      <c r="G14" s="11">
        <v>1.5627224297491731</v>
      </c>
      <c r="H14" s="11">
        <v>0</v>
      </c>
      <c r="I14" s="11">
        <v>0</v>
      </c>
      <c r="J14" s="11">
        <v>0</v>
      </c>
      <c r="K14" s="11">
        <v>0</v>
      </c>
      <c r="L14" s="11">
        <v>0</v>
      </c>
      <c r="M14" s="11">
        <v>0</v>
      </c>
      <c r="N14" s="11"/>
      <c r="O14" s="11"/>
    </row>
    <row r="15" spans="1:15" x14ac:dyDescent="0.35">
      <c r="A15" s="10" t="str">
        <f t="shared" si="0"/>
        <v>DISTRIBUCION VOLUMEN X CRITERIO (Consumiciones)TOTAL BEBIDASResto de canales</v>
      </c>
      <c r="B15" s="10" t="s">
        <v>112</v>
      </c>
      <c r="C15" s="10" t="s">
        <v>115</v>
      </c>
      <c r="D15" s="10" t="s">
        <v>29</v>
      </c>
      <c r="E15" s="11">
        <v>4.8049853897007084</v>
      </c>
      <c r="F15" s="11">
        <v>4.8540932497588267</v>
      </c>
      <c r="G15" s="11">
        <v>4.6931538999956572</v>
      </c>
      <c r="H15" s="11">
        <v>0</v>
      </c>
      <c r="I15" s="11">
        <v>0</v>
      </c>
      <c r="J15" s="11">
        <v>0</v>
      </c>
      <c r="K15" s="11">
        <v>0</v>
      </c>
      <c r="L15" s="11">
        <v>0</v>
      </c>
      <c r="M15" s="11">
        <v>0</v>
      </c>
      <c r="N15" s="11"/>
      <c r="O15" s="11"/>
    </row>
    <row r="16" spans="1:15" x14ac:dyDescent="0.35">
      <c r="A16" s="10" t="str">
        <f t="shared" si="0"/>
        <v>DISTRIBUCION VOLUMEN X CRITERIO (Consumiciones)TOTAL BEBIDASEN LA CALLE</v>
      </c>
      <c r="B16" s="10" t="s">
        <v>112</v>
      </c>
      <c r="C16" s="10" t="s">
        <v>115</v>
      </c>
      <c r="D16" s="10" t="s">
        <v>214</v>
      </c>
      <c r="E16" s="11">
        <v>3.5526907340871121</v>
      </c>
      <c r="F16" s="11">
        <v>3.3075276085716663</v>
      </c>
      <c r="G16" s="11">
        <v>3.0636388781914992</v>
      </c>
      <c r="H16" s="11">
        <v>0</v>
      </c>
      <c r="I16" s="11">
        <v>0</v>
      </c>
      <c r="J16" s="11">
        <v>0</v>
      </c>
      <c r="K16" s="11">
        <v>0</v>
      </c>
      <c r="L16" s="11">
        <v>0</v>
      </c>
      <c r="M16" s="11">
        <v>0</v>
      </c>
      <c r="N16" s="11"/>
      <c r="O16" s="11"/>
    </row>
    <row r="17" spans="1:15" x14ac:dyDescent="0.35">
      <c r="A17" s="10" t="str">
        <f t="shared" si="0"/>
        <v>DISTRIBUCION VOLUMEN X CRITERIO (Consumiciones)TOTAL BEBIDASEN CASA DE OTROS</v>
      </c>
      <c r="B17" s="10" t="s">
        <v>112</v>
      </c>
      <c r="C17" s="10" t="s">
        <v>115</v>
      </c>
      <c r="D17" s="10" t="s">
        <v>215</v>
      </c>
      <c r="E17" s="11">
        <v>2.3841102843965052</v>
      </c>
      <c r="F17" s="11">
        <v>2.1325621711807496</v>
      </c>
      <c r="G17" s="11">
        <v>2.1241778621320444</v>
      </c>
      <c r="H17" s="11">
        <v>0</v>
      </c>
      <c r="I17" s="11">
        <v>0</v>
      </c>
      <c r="J17" s="11">
        <v>0</v>
      </c>
      <c r="K17" s="11">
        <v>0</v>
      </c>
      <c r="L17" s="11">
        <v>0</v>
      </c>
      <c r="M17" s="11">
        <v>0</v>
      </c>
      <c r="N17" s="11"/>
      <c r="O17" s="11"/>
    </row>
    <row r="18" spans="1:15" x14ac:dyDescent="0.35">
      <c r="A18" s="10" t="str">
        <f t="shared" si="0"/>
        <v>DISTRIBUCION VOLUMEN X CRITERIO (Consumiciones)TOTAL BEBIDASEN EL ESTABLECIMIENTO</v>
      </c>
      <c r="B18" s="10" t="s">
        <v>112</v>
      </c>
      <c r="C18" s="10" t="s">
        <v>115</v>
      </c>
      <c r="D18" s="10" t="s">
        <v>216</v>
      </c>
      <c r="E18" s="11">
        <v>82.220134313275125</v>
      </c>
      <c r="F18" s="11">
        <v>82.989265531125469</v>
      </c>
      <c r="G18" s="11">
        <v>82.955631717441548</v>
      </c>
      <c r="H18" s="11">
        <v>0</v>
      </c>
      <c r="I18" s="11">
        <v>0</v>
      </c>
      <c r="J18" s="11">
        <v>0</v>
      </c>
      <c r="K18" s="11">
        <v>0</v>
      </c>
      <c r="L18" s="11">
        <v>0</v>
      </c>
      <c r="M18" s="11">
        <v>0</v>
      </c>
      <c r="N18" s="11"/>
      <c r="O18" s="11"/>
    </row>
    <row r="19" spans="1:15" x14ac:dyDescent="0.35">
      <c r="A19" s="10" t="str">
        <f t="shared" si="0"/>
        <v>DISTRIBUCION VOLUMEN X CRITERIO (Consumiciones)TOTAL BEBIDASEN EL TRABAJO</v>
      </c>
      <c r="B19" s="10" t="s">
        <v>112</v>
      </c>
      <c r="C19" s="10" t="s">
        <v>115</v>
      </c>
      <c r="D19" s="10" t="s">
        <v>217</v>
      </c>
      <c r="E19" s="11">
        <v>7.6827566093223245</v>
      </c>
      <c r="F19" s="11">
        <v>7.4594406543919103</v>
      </c>
      <c r="G19" s="11">
        <v>7.4543308844207221</v>
      </c>
      <c r="H19" s="11">
        <v>0</v>
      </c>
      <c r="I19" s="11">
        <v>0</v>
      </c>
      <c r="J19" s="11">
        <v>0</v>
      </c>
      <c r="K19" s="11">
        <v>0</v>
      </c>
      <c r="L19" s="11">
        <v>0</v>
      </c>
      <c r="M19" s="11">
        <v>0</v>
      </c>
      <c r="N19" s="11"/>
      <c r="O19" s="11"/>
    </row>
    <row r="20" spans="1:15" x14ac:dyDescent="0.35">
      <c r="A20" s="10" t="str">
        <f t="shared" si="0"/>
        <v>DISTRIBUCION VOLUMEN X CRITERIO (Consumiciones)TOTAL BEBIDASEN COLEGIO/INSTITUTO/UNIV.</v>
      </c>
      <c r="B20" s="10" t="s">
        <v>112</v>
      </c>
      <c r="C20" s="10" t="s">
        <v>115</v>
      </c>
      <c r="D20" s="10" t="s">
        <v>218</v>
      </c>
      <c r="E20" s="11">
        <v>0.32366400542161061</v>
      </c>
      <c r="F20" s="11">
        <v>0.21102930638526671</v>
      </c>
      <c r="G20" s="11">
        <v>0.15734589374392455</v>
      </c>
      <c r="H20" s="11">
        <v>0</v>
      </c>
      <c r="I20" s="11">
        <v>0</v>
      </c>
      <c r="J20" s="11">
        <v>0</v>
      </c>
      <c r="K20" s="11">
        <v>0</v>
      </c>
      <c r="L20" s="11">
        <v>0</v>
      </c>
      <c r="M20" s="11">
        <v>0</v>
      </c>
      <c r="N20" s="11"/>
      <c r="O20" s="11"/>
    </row>
    <row r="21" spans="1:15" x14ac:dyDescent="0.35">
      <c r="A21" s="10" t="str">
        <f t="shared" si="0"/>
        <v>DISTRIBUCION VOLUMEN X CRITERIO (Consumiciones)TOTAL BEBIDASEN MI CASA</v>
      </c>
      <c r="B21" s="10" t="s">
        <v>112</v>
      </c>
      <c r="C21" s="10" t="s">
        <v>115</v>
      </c>
      <c r="D21" s="10" t="s">
        <v>219</v>
      </c>
      <c r="E21" s="11">
        <v>2.0170374821069572</v>
      </c>
      <c r="F21" s="11">
        <v>1.9388622437039673</v>
      </c>
      <c r="G21" s="11">
        <v>2.2422751180676768</v>
      </c>
      <c r="H21" s="11">
        <v>0</v>
      </c>
      <c r="I21" s="11">
        <v>0</v>
      </c>
      <c r="J21" s="11">
        <v>0</v>
      </c>
      <c r="K21" s="11">
        <v>0</v>
      </c>
      <c r="L21" s="11">
        <v>0</v>
      </c>
      <c r="M21" s="11">
        <v>0</v>
      </c>
      <c r="N21" s="11"/>
      <c r="O21" s="11"/>
    </row>
    <row r="22" spans="1:15" x14ac:dyDescent="0.35">
      <c r="A22" s="10" t="str">
        <f t="shared" si="0"/>
        <v>DISTRIBUCION VOLUMEN X CRITERIO (Consumiciones)TOTAL BEBIDASEN M.TRANSP.(AVION,TREN,AUTOC,E</v>
      </c>
      <c r="B22" s="10" t="s">
        <v>112</v>
      </c>
      <c r="C22" s="10" t="s">
        <v>115</v>
      </c>
      <c r="D22" s="10" t="s">
        <v>220</v>
      </c>
      <c r="E22" s="11">
        <v>0.2436242411397897</v>
      </c>
      <c r="F22" s="11">
        <v>0.10856643354203704</v>
      </c>
      <c r="G22" s="11">
        <v>0.11761749665503173</v>
      </c>
      <c r="H22" s="11">
        <v>0</v>
      </c>
      <c r="I22" s="11">
        <v>0</v>
      </c>
      <c r="J22" s="11">
        <v>0</v>
      </c>
      <c r="K22" s="11">
        <v>0</v>
      </c>
      <c r="L22" s="11">
        <v>0</v>
      </c>
      <c r="M22" s="11">
        <v>0</v>
      </c>
      <c r="N22" s="11"/>
      <c r="O22" s="11"/>
    </row>
    <row r="23" spans="1:15" x14ac:dyDescent="0.35">
      <c r="A23" s="10" t="str">
        <f t="shared" si="0"/>
        <v>DISTRIBUCION VOLUMEN X CRITERIO (Consumiciones)TOTAL BEBIDASEN OTRO LUGAR</v>
      </c>
      <c r="B23" s="10" t="s">
        <v>112</v>
      </c>
      <c r="C23" s="10" t="s">
        <v>115</v>
      </c>
      <c r="D23" s="10" t="s">
        <v>221</v>
      </c>
      <c r="E23" s="11">
        <v>1.5759806978908959</v>
      </c>
      <c r="F23" s="11">
        <v>1.8527484234189289</v>
      </c>
      <c r="G23" s="11">
        <v>1.8849850351176578</v>
      </c>
      <c r="H23" s="11">
        <v>0</v>
      </c>
      <c r="I23" s="11">
        <v>0</v>
      </c>
      <c r="J23" s="11">
        <v>0</v>
      </c>
      <c r="K23" s="11">
        <v>0</v>
      </c>
      <c r="L23" s="11">
        <v>0</v>
      </c>
      <c r="M23" s="11">
        <v>0</v>
      </c>
      <c r="N23" s="11"/>
      <c r="O23" s="11"/>
    </row>
    <row r="24" spans="1:15" x14ac:dyDescent="0.35">
      <c r="A24" s="10" t="str">
        <f t="shared" si="0"/>
        <v>DISTRIBUCION VOLUMEN X CRITERIO (Consumiciones)TOTAL BEBIDASDESAYUNO</v>
      </c>
      <c r="B24" s="10" t="s">
        <v>112</v>
      </c>
      <c r="C24" s="10" t="s">
        <v>115</v>
      </c>
      <c r="D24" s="10" t="s">
        <v>222</v>
      </c>
      <c r="E24" s="11">
        <v>25.611111254698304</v>
      </c>
      <c r="F24" s="11">
        <v>26.119815277210474</v>
      </c>
      <c r="G24" s="11">
        <v>25.538416165276136</v>
      </c>
      <c r="H24" s="11">
        <v>0</v>
      </c>
      <c r="I24" s="11">
        <v>0</v>
      </c>
      <c r="J24" s="11">
        <v>0</v>
      </c>
      <c r="K24" s="11">
        <v>0</v>
      </c>
      <c r="L24" s="11">
        <v>0</v>
      </c>
      <c r="M24" s="11">
        <v>0</v>
      </c>
      <c r="N24" s="11"/>
      <c r="O24" s="11"/>
    </row>
    <row r="25" spans="1:15" x14ac:dyDescent="0.35">
      <c r="A25" s="10" t="str">
        <f t="shared" si="0"/>
        <v>DISTRIBUCION VOLUMEN X CRITERIO (Consumiciones)TOTAL BEBIDASAPERITIVO/ANTES DE COMER</v>
      </c>
      <c r="B25" s="10" t="s">
        <v>112</v>
      </c>
      <c r="C25" s="10" t="s">
        <v>115</v>
      </c>
      <c r="D25" s="10" t="s">
        <v>223</v>
      </c>
      <c r="E25" s="11">
        <v>16.595602341402312</v>
      </c>
      <c r="F25" s="11">
        <v>15.962406263706253</v>
      </c>
      <c r="G25" s="11">
        <v>15.606836331672525</v>
      </c>
      <c r="H25" s="11">
        <v>0</v>
      </c>
      <c r="I25" s="11">
        <v>0</v>
      </c>
      <c r="J25" s="11">
        <v>0</v>
      </c>
      <c r="K25" s="11">
        <v>0</v>
      </c>
      <c r="L25" s="11">
        <v>0</v>
      </c>
      <c r="M25" s="11">
        <v>0</v>
      </c>
      <c r="N25" s="11"/>
      <c r="O25" s="11"/>
    </row>
    <row r="26" spans="1:15" x14ac:dyDescent="0.35">
      <c r="A26" s="10" t="str">
        <f t="shared" si="0"/>
        <v>DISTRIBUCION VOLUMEN X CRITERIO (Consumiciones)TOTAL BEBIDASCOMIDA</v>
      </c>
      <c r="B26" s="10" t="s">
        <v>112</v>
      </c>
      <c r="C26" s="10" t="s">
        <v>115</v>
      </c>
      <c r="D26" s="10" t="s">
        <v>224</v>
      </c>
      <c r="E26" s="11">
        <v>19.269842794240656</v>
      </c>
      <c r="F26" s="11">
        <v>19.895545355199797</v>
      </c>
      <c r="G26" s="11">
        <v>20.34499670228621</v>
      </c>
      <c r="H26" s="11">
        <v>0</v>
      </c>
      <c r="I26" s="11">
        <v>0</v>
      </c>
      <c r="J26" s="11">
        <v>0</v>
      </c>
      <c r="K26" s="11">
        <v>0</v>
      </c>
      <c r="L26" s="11">
        <v>0</v>
      </c>
      <c r="M26" s="11">
        <v>0</v>
      </c>
      <c r="N26" s="11"/>
      <c r="O26" s="11"/>
    </row>
    <row r="27" spans="1:15" x14ac:dyDescent="0.35">
      <c r="A27" s="10" t="str">
        <f t="shared" si="0"/>
        <v>DISTRIBUCION VOLUMEN X CRITERIO (Consumiciones)TOTAL BEBIDASTARDE/MERIENDA</v>
      </c>
      <c r="B27" s="10" t="s">
        <v>112</v>
      </c>
      <c r="C27" s="10" t="s">
        <v>115</v>
      </c>
      <c r="D27" s="10" t="s">
        <v>225</v>
      </c>
      <c r="E27" s="11">
        <v>13.785740005095684</v>
      </c>
      <c r="F27" s="11">
        <v>13.755570939973186</v>
      </c>
      <c r="G27" s="11">
        <v>13.712749577631472</v>
      </c>
      <c r="H27" s="11">
        <v>0</v>
      </c>
      <c r="I27" s="11">
        <v>0</v>
      </c>
      <c r="J27" s="11">
        <v>0</v>
      </c>
      <c r="K27" s="11">
        <v>0</v>
      </c>
      <c r="L27" s="11">
        <v>0</v>
      </c>
      <c r="M27" s="11">
        <v>0</v>
      </c>
      <c r="N27" s="11"/>
      <c r="O27" s="11"/>
    </row>
    <row r="28" spans="1:15" x14ac:dyDescent="0.35">
      <c r="A28" s="10" t="str">
        <f t="shared" si="0"/>
        <v>DISTRIBUCION VOLUMEN X CRITERIO (Consumiciones)TOTAL BEBIDASANTES DE CENAR</v>
      </c>
      <c r="B28" s="10" t="s">
        <v>112</v>
      </c>
      <c r="C28" s="10" t="s">
        <v>115</v>
      </c>
      <c r="D28" s="10" t="s">
        <v>226</v>
      </c>
      <c r="E28" s="11">
        <v>7.0517366878687513</v>
      </c>
      <c r="F28" s="11">
        <v>7.2218765302336134</v>
      </c>
      <c r="G28" s="11">
        <v>7.3844202177630978</v>
      </c>
      <c r="H28" s="11">
        <v>0</v>
      </c>
      <c r="I28" s="11">
        <v>0</v>
      </c>
      <c r="J28" s="11">
        <v>0</v>
      </c>
      <c r="K28" s="11">
        <v>0</v>
      </c>
      <c r="L28" s="11">
        <v>0</v>
      </c>
      <c r="M28" s="11">
        <v>0</v>
      </c>
      <c r="N28" s="11"/>
      <c r="O28" s="11"/>
    </row>
    <row r="29" spans="1:15" x14ac:dyDescent="0.35">
      <c r="A29" s="10" t="str">
        <f t="shared" si="0"/>
        <v>DISTRIBUCION VOLUMEN X CRITERIO (Consumiciones)TOTAL BEBIDASCENA</v>
      </c>
      <c r="B29" s="10" t="s">
        <v>112</v>
      </c>
      <c r="C29" s="10" t="s">
        <v>115</v>
      </c>
      <c r="D29" s="10" t="s">
        <v>227</v>
      </c>
      <c r="E29" s="11">
        <v>10.983695311359686</v>
      </c>
      <c r="F29" s="11">
        <v>10.629803511898789</v>
      </c>
      <c r="G29" s="11">
        <v>10.896767490183693</v>
      </c>
      <c r="H29" s="11">
        <v>0</v>
      </c>
      <c r="I29" s="11">
        <v>0</v>
      </c>
      <c r="J29" s="11">
        <v>0</v>
      </c>
      <c r="K29" s="11">
        <v>0</v>
      </c>
      <c r="L29" s="11">
        <v>0</v>
      </c>
      <c r="M29" s="11">
        <v>0</v>
      </c>
      <c r="N29" s="11"/>
      <c r="O29" s="11"/>
    </row>
    <row r="30" spans="1:15" x14ac:dyDescent="0.35">
      <c r="A30" s="10" t="str">
        <f t="shared" si="0"/>
        <v>DISTRIBUCION VOLUMEN X CRITERIO (Consumiciones)TOTAL BEBIDASDESPUES DE LA CENA</v>
      </c>
      <c r="B30" s="10" t="s">
        <v>112</v>
      </c>
      <c r="C30" s="10" t="s">
        <v>115</v>
      </c>
      <c r="D30" s="10" t="s">
        <v>228</v>
      </c>
      <c r="E30" s="11">
        <v>2.730604472311847</v>
      </c>
      <c r="F30" s="11">
        <v>2.694912252767625</v>
      </c>
      <c r="G30" s="11">
        <v>2.7117293136094798</v>
      </c>
      <c r="H30" s="11">
        <v>0</v>
      </c>
      <c r="I30" s="11">
        <v>0</v>
      </c>
      <c r="J30" s="11">
        <v>0</v>
      </c>
      <c r="K30" s="11">
        <v>0</v>
      </c>
      <c r="L30" s="11">
        <v>0</v>
      </c>
      <c r="M30" s="11">
        <v>0</v>
      </c>
      <c r="N30" s="11"/>
      <c r="O30" s="11"/>
    </row>
    <row r="31" spans="1:15" x14ac:dyDescent="0.35">
      <c r="A31" s="10" t="str">
        <f t="shared" si="0"/>
        <v>DISTRIBUCION VOLUMEN X CRITERIO (Consumiciones)TOTAL BEBIDASDURANTE EL DIA</v>
      </c>
      <c r="B31" s="10" t="s">
        <v>112</v>
      </c>
      <c r="C31" s="10" t="s">
        <v>115</v>
      </c>
      <c r="D31" s="10" t="s">
        <v>229</v>
      </c>
      <c r="E31" s="11">
        <v>3.9716644124232912</v>
      </c>
      <c r="F31" s="11">
        <v>3.7200712644926073</v>
      </c>
      <c r="G31" s="11">
        <v>3.8041087306233163</v>
      </c>
      <c r="H31" s="11">
        <v>0</v>
      </c>
      <c r="I31" s="11">
        <v>0</v>
      </c>
      <c r="J31" s="11">
        <v>0</v>
      </c>
      <c r="K31" s="11">
        <v>0</v>
      </c>
      <c r="L31" s="11">
        <v>0</v>
      </c>
      <c r="M31" s="11">
        <v>0</v>
      </c>
      <c r="N31" s="11"/>
      <c r="O31" s="11"/>
    </row>
    <row r="32" spans="1:15" x14ac:dyDescent="0.35">
      <c r="A32" s="10" t="str">
        <f t="shared" si="0"/>
        <v>DISTRIBUCION VOLUMEN X CRITERIO (Consumiciones)TOTAL BEBIDASCON AMIGOS</v>
      </c>
      <c r="B32" s="10" t="s">
        <v>112</v>
      </c>
      <c r="C32" s="10" t="s">
        <v>115</v>
      </c>
      <c r="D32" s="10" t="s">
        <v>230</v>
      </c>
      <c r="E32" s="11">
        <v>29.544404332228179</v>
      </c>
      <c r="F32" s="11">
        <v>29.744510905066591</v>
      </c>
      <c r="G32" s="11">
        <v>29.553965271776779</v>
      </c>
      <c r="H32" s="11">
        <v>0</v>
      </c>
      <c r="I32" s="11">
        <v>0</v>
      </c>
      <c r="J32" s="11">
        <v>0</v>
      </c>
      <c r="K32" s="11">
        <v>0</v>
      </c>
      <c r="L32" s="11">
        <v>0</v>
      </c>
      <c r="M32" s="11">
        <v>0</v>
      </c>
      <c r="N32" s="11"/>
      <c r="O32" s="11"/>
    </row>
    <row r="33" spans="1:15" x14ac:dyDescent="0.35">
      <c r="A33" s="10" t="str">
        <f t="shared" si="0"/>
        <v>DISTRIBUCION VOLUMEN X CRITERIO (Consumiciones)TOTAL BEBIDASCON CLIENTES</v>
      </c>
      <c r="B33" s="10" t="s">
        <v>112</v>
      </c>
      <c r="C33" s="10" t="s">
        <v>115</v>
      </c>
      <c r="D33" s="10" t="s">
        <v>231</v>
      </c>
      <c r="E33" s="11">
        <v>0.64268285931195224</v>
      </c>
      <c r="F33" s="11">
        <v>0.60804431382109436</v>
      </c>
      <c r="G33" s="11">
        <v>0.65051982098413708</v>
      </c>
      <c r="H33" s="11">
        <v>0</v>
      </c>
      <c r="I33" s="11">
        <v>0</v>
      </c>
      <c r="J33" s="11">
        <v>0</v>
      </c>
      <c r="K33" s="11">
        <v>0</v>
      </c>
      <c r="L33" s="11">
        <v>0</v>
      </c>
      <c r="M33" s="11">
        <v>0</v>
      </c>
      <c r="N33" s="11"/>
      <c r="O33" s="11"/>
    </row>
    <row r="34" spans="1:15" x14ac:dyDescent="0.35">
      <c r="A34" s="10" t="str">
        <f t="shared" si="0"/>
        <v>DISTRIBUCION VOLUMEN X CRITERIO (Consumiciones)TOTAL BEBIDASCON COMPAÑEROS DE TRABAJO</v>
      </c>
      <c r="B34" s="10" t="s">
        <v>112</v>
      </c>
      <c r="C34" s="10" t="s">
        <v>115</v>
      </c>
      <c r="D34" s="10" t="s">
        <v>232</v>
      </c>
      <c r="E34" s="11">
        <v>9.2254929420168157</v>
      </c>
      <c r="F34" s="11">
        <v>9.1572151810059239</v>
      </c>
      <c r="G34" s="11">
        <v>9.0654520075509062</v>
      </c>
      <c r="H34" s="11">
        <v>0</v>
      </c>
      <c r="I34" s="11">
        <v>0</v>
      </c>
      <c r="J34" s="11">
        <v>0</v>
      </c>
      <c r="K34" s="11">
        <v>0</v>
      </c>
      <c r="L34" s="11">
        <v>0</v>
      </c>
      <c r="M34" s="11">
        <v>0</v>
      </c>
      <c r="N34" s="11"/>
      <c r="O34" s="11"/>
    </row>
    <row r="35" spans="1:15" x14ac:dyDescent="0.35">
      <c r="A35" s="10" t="str">
        <f t="shared" si="0"/>
        <v>DISTRIBUCION VOLUMEN X CRITERIO (Consumiciones)TOTAL BEBIDASCON COMPAÑEROS DE CLASE</v>
      </c>
      <c r="B35" s="10" t="s">
        <v>112</v>
      </c>
      <c r="C35" s="10" t="s">
        <v>115</v>
      </c>
      <c r="D35" s="10" t="s">
        <v>233</v>
      </c>
      <c r="E35" s="11">
        <v>0.35319937736360579</v>
      </c>
      <c r="F35" s="11">
        <v>0.36707730595434174</v>
      </c>
      <c r="G35" s="11">
        <v>0.34392968878845126</v>
      </c>
      <c r="H35" s="11">
        <v>0</v>
      </c>
      <c r="I35" s="11">
        <v>0</v>
      </c>
      <c r="J35" s="11">
        <v>0</v>
      </c>
      <c r="K35" s="11">
        <v>0</v>
      </c>
      <c r="L35" s="11">
        <v>0</v>
      </c>
      <c r="M35" s="11">
        <v>0</v>
      </c>
      <c r="N35" s="11"/>
      <c r="O35" s="11"/>
    </row>
    <row r="36" spans="1:15" x14ac:dyDescent="0.35">
      <c r="A36" s="10" t="str">
        <f t="shared" si="0"/>
        <v>DISTRIBUCION VOLUMEN X CRITERIO (Consumiciones)TOTAL BEBIDASCON FAMILIA</v>
      </c>
      <c r="B36" s="10" t="s">
        <v>112</v>
      </c>
      <c r="C36" s="10" t="s">
        <v>115</v>
      </c>
      <c r="D36" s="10" t="s">
        <v>234</v>
      </c>
      <c r="E36" s="11">
        <v>25.376935655510081</v>
      </c>
      <c r="F36" s="11">
        <v>24.814299675089845</v>
      </c>
      <c r="G36" s="11">
        <v>24.450336545724522</v>
      </c>
      <c r="H36" s="11">
        <v>0</v>
      </c>
      <c r="I36" s="11">
        <v>0</v>
      </c>
      <c r="J36" s="11">
        <v>0</v>
      </c>
      <c r="K36" s="11">
        <v>0</v>
      </c>
      <c r="L36" s="11">
        <v>0</v>
      </c>
      <c r="M36" s="11">
        <v>0</v>
      </c>
      <c r="N36" s="11"/>
      <c r="O36" s="11"/>
    </row>
    <row r="37" spans="1:15" x14ac:dyDescent="0.35">
      <c r="A37" s="10" t="str">
        <f t="shared" si="0"/>
        <v>DISTRIBUCION VOLUMEN X CRITERIO (Consumiciones)TOTAL BEBIDASCON LA PAREJA</v>
      </c>
      <c r="B37" s="10" t="s">
        <v>112</v>
      </c>
      <c r="C37" s="10" t="s">
        <v>115</v>
      </c>
      <c r="D37" s="10" t="s">
        <v>235</v>
      </c>
      <c r="E37" s="11">
        <v>16.170875955491539</v>
      </c>
      <c r="F37" s="11">
        <v>16.965688298643268</v>
      </c>
      <c r="G37" s="11">
        <v>17.327693191847874</v>
      </c>
      <c r="H37" s="11">
        <v>0</v>
      </c>
      <c r="I37" s="11">
        <v>0</v>
      </c>
      <c r="J37" s="11">
        <v>0</v>
      </c>
      <c r="K37" s="11">
        <v>0</v>
      </c>
      <c r="L37" s="11">
        <v>0</v>
      </c>
      <c r="M37" s="11">
        <v>0</v>
      </c>
      <c r="N37" s="11"/>
      <c r="O37" s="11"/>
    </row>
    <row r="38" spans="1:15" x14ac:dyDescent="0.35">
      <c r="A38" s="10" t="str">
        <f t="shared" si="0"/>
        <v>DISTRIBUCION VOLUMEN X CRITERIO (Consumiciones)TOTAL BEBIDASESTABA SOLO/A</v>
      </c>
      <c r="B38" s="10" t="s">
        <v>112</v>
      </c>
      <c r="C38" s="10" t="s">
        <v>115</v>
      </c>
      <c r="D38" s="10" t="s">
        <v>236</v>
      </c>
      <c r="E38" s="11">
        <v>18.131135887005886</v>
      </c>
      <c r="F38" s="11">
        <v>17.82508214855719</v>
      </c>
      <c r="G38" s="11">
        <v>18.11057376468478</v>
      </c>
      <c r="H38" s="11">
        <v>0</v>
      </c>
      <c r="I38" s="11">
        <v>0</v>
      </c>
      <c r="J38" s="11">
        <v>0</v>
      </c>
      <c r="K38" s="11">
        <v>0</v>
      </c>
      <c r="L38" s="11">
        <v>0</v>
      </c>
      <c r="M38" s="11">
        <v>0</v>
      </c>
      <c r="N38" s="11"/>
      <c r="O38" s="11"/>
    </row>
    <row r="39" spans="1:15" x14ac:dyDescent="0.35">
      <c r="A39" s="10" t="str">
        <f t="shared" si="0"/>
        <v>DISTRIBUCION VOLUMEN X CRITERIO (Consumiciones)TOTAL BEBIDASOTROS</v>
      </c>
      <c r="B39" s="10" t="s">
        <v>112</v>
      </c>
      <c r="C39" s="10" t="s">
        <v>115</v>
      </c>
      <c r="D39" s="10" t="s">
        <v>237</v>
      </c>
      <c r="E39" s="11">
        <v>0.55526809399290278</v>
      </c>
      <c r="F39" s="11">
        <v>0.51808733514643701</v>
      </c>
      <c r="G39" s="11">
        <v>0.49753836595287632</v>
      </c>
      <c r="H39" s="11">
        <v>0</v>
      </c>
      <c r="I39" s="11">
        <v>0</v>
      </c>
      <c r="J39" s="11">
        <v>0</v>
      </c>
      <c r="K39" s="11">
        <v>0</v>
      </c>
      <c r="L39" s="11">
        <v>0</v>
      </c>
      <c r="M39" s="11">
        <v>0</v>
      </c>
      <c r="N39" s="11"/>
      <c r="O39" s="11"/>
    </row>
    <row r="40" spans="1:15" x14ac:dyDescent="0.35">
      <c r="A40" s="10" t="str">
        <f t="shared" si="0"/>
        <v>DISTRIBUCION VOLUMEN X CRITERIO (Consumiciones)TOTAL BEBIDASESTAR TRABAJANDO</v>
      </c>
      <c r="B40" s="10" t="s">
        <v>112</v>
      </c>
      <c r="C40" s="10" t="s">
        <v>115</v>
      </c>
      <c r="D40" s="10" t="s">
        <v>238</v>
      </c>
      <c r="E40" s="11">
        <v>13.545598131274639</v>
      </c>
      <c r="F40" s="11">
        <v>13.601565507918595</v>
      </c>
      <c r="G40" s="11">
        <v>13.351125067977923</v>
      </c>
      <c r="H40" s="11">
        <v>0</v>
      </c>
      <c r="I40" s="11">
        <v>0</v>
      </c>
      <c r="J40" s="11">
        <v>0</v>
      </c>
      <c r="K40" s="11">
        <v>0</v>
      </c>
      <c r="L40" s="11">
        <v>0</v>
      </c>
      <c r="M40" s="11">
        <v>0</v>
      </c>
      <c r="N40" s="11"/>
      <c r="O40" s="11"/>
    </row>
    <row r="41" spans="1:15" x14ac:dyDescent="0.35">
      <c r="A41" s="10" t="str">
        <f t="shared" si="0"/>
        <v>DISTRIBUCION VOLUMEN X CRITERIO (Consumiciones)TOTAL BEBIDASCOMIDA DE NEGOCIOS</v>
      </c>
      <c r="B41" s="10" t="s">
        <v>112</v>
      </c>
      <c r="C41" s="10" t="s">
        <v>115</v>
      </c>
      <c r="D41" s="10" t="s">
        <v>239</v>
      </c>
      <c r="E41" s="11">
        <v>0.23516521724462858</v>
      </c>
      <c r="F41" s="11">
        <v>0.20714930726162964</v>
      </c>
      <c r="G41" s="11">
        <v>0.21018708591904345</v>
      </c>
      <c r="H41" s="11">
        <v>0</v>
      </c>
      <c r="I41" s="11">
        <v>0</v>
      </c>
      <c r="J41" s="11">
        <v>0</v>
      </c>
      <c r="K41" s="11">
        <v>0</v>
      </c>
      <c r="L41" s="11">
        <v>0</v>
      </c>
      <c r="M41" s="11">
        <v>0</v>
      </c>
      <c r="N41" s="11"/>
      <c r="O41" s="11"/>
    </row>
    <row r="42" spans="1:15" x14ac:dyDescent="0.35">
      <c r="A42" s="10" t="str">
        <f t="shared" si="0"/>
        <v>DISTRIBUCION VOLUMEN X CRITERIO (Consumiciones)TOTAL BEBIDASPOR PLACER/RELAX</v>
      </c>
      <c r="B42" s="10" t="s">
        <v>112</v>
      </c>
      <c r="C42" s="10" t="s">
        <v>115</v>
      </c>
      <c r="D42" s="10" t="s">
        <v>240</v>
      </c>
      <c r="E42" s="11">
        <v>16.273755424365227</v>
      </c>
      <c r="F42" s="11">
        <v>15.800935001083591</v>
      </c>
      <c r="G42" s="11">
        <v>15.933664225353251</v>
      </c>
      <c r="H42" s="11">
        <v>0</v>
      </c>
      <c r="I42" s="11">
        <v>0</v>
      </c>
      <c r="J42" s="11">
        <v>0</v>
      </c>
      <c r="K42" s="11">
        <v>0</v>
      </c>
      <c r="L42" s="11">
        <v>0</v>
      </c>
      <c r="M42" s="11">
        <v>0</v>
      </c>
      <c r="N42" s="11"/>
      <c r="O42" s="11"/>
    </row>
    <row r="43" spans="1:15" x14ac:dyDescent="0.35">
      <c r="A43" s="10" t="str">
        <f t="shared" si="0"/>
        <v>DISTRIBUCION VOLUMEN X CRITERIO (Consumiciones)TOTAL BEBIDASTENER HAMBRE/SIN PLANIFICAR</v>
      </c>
      <c r="B43" s="10" t="s">
        <v>112</v>
      </c>
      <c r="C43" s="10" t="s">
        <v>115</v>
      </c>
      <c r="D43" s="10" t="s">
        <v>241</v>
      </c>
      <c r="E43" s="11">
        <v>25.298759229803728</v>
      </c>
      <c r="F43" s="11">
        <v>24.219991652224586</v>
      </c>
      <c r="G43" s="11">
        <v>23.108179296936942</v>
      </c>
      <c r="H43" s="11">
        <v>0</v>
      </c>
      <c r="I43" s="11">
        <v>0</v>
      </c>
      <c r="J43" s="11">
        <v>0</v>
      </c>
      <c r="K43" s="11">
        <v>0</v>
      </c>
      <c r="L43" s="11">
        <v>0</v>
      </c>
      <c r="M43" s="11">
        <v>0</v>
      </c>
      <c r="N43" s="11"/>
      <c r="O43" s="11"/>
    </row>
    <row r="44" spans="1:15" x14ac:dyDescent="0.35">
      <c r="A44" s="10" t="str">
        <f t="shared" si="0"/>
        <v>DISTRIBUCION VOLUMEN X CRITERIO (Consumiciones)TOTAL BEBIDASESTAR DE COMPRAS</v>
      </c>
      <c r="B44" s="10" t="s">
        <v>112</v>
      </c>
      <c r="C44" s="10" t="s">
        <v>115</v>
      </c>
      <c r="D44" s="10" t="s">
        <v>242</v>
      </c>
      <c r="E44" s="11">
        <v>2.559425714099548</v>
      </c>
      <c r="F44" s="11">
        <v>2.782506679825135</v>
      </c>
      <c r="G44" s="11">
        <v>2.7319239328313922</v>
      </c>
      <c r="H44" s="11">
        <v>0</v>
      </c>
      <c r="I44" s="11">
        <v>0</v>
      </c>
      <c r="J44" s="11">
        <v>0</v>
      </c>
      <c r="K44" s="11">
        <v>0</v>
      </c>
      <c r="L44" s="11">
        <v>0</v>
      </c>
      <c r="M44" s="11">
        <v>0</v>
      </c>
      <c r="N44" s="11"/>
      <c r="O44" s="11"/>
    </row>
    <row r="45" spans="1:15" x14ac:dyDescent="0.35">
      <c r="A45" s="10" t="str">
        <f t="shared" si="0"/>
        <v>DISTRIBUCION VOLUMEN X CRITERIO (Consumiciones)TOTAL BEBIDASNO COCINAR EN CASA</v>
      </c>
      <c r="B45" s="10" t="s">
        <v>112</v>
      </c>
      <c r="C45" s="10" t="s">
        <v>115</v>
      </c>
      <c r="D45" s="10" t="s">
        <v>243</v>
      </c>
      <c r="E45" s="11">
        <v>2.812871319317984</v>
      </c>
      <c r="F45" s="11">
        <v>2.7348858446596496</v>
      </c>
      <c r="G45" s="11">
        <v>2.8950738317067928</v>
      </c>
      <c r="H45" s="11">
        <v>0</v>
      </c>
      <c r="I45" s="11">
        <v>0</v>
      </c>
      <c r="J45" s="11">
        <v>0</v>
      </c>
      <c r="K45" s="11">
        <v>0</v>
      </c>
      <c r="L45" s="11">
        <v>0</v>
      </c>
      <c r="M45" s="11">
        <v>0</v>
      </c>
      <c r="N45" s="11"/>
      <c r="O45" s="11"/>
    </row>
    <row r="46" spans="1:15" x14ac:dyDescent="0.35">
      <c r="A46" s="10" t="str">
        <f t="shared" si="0"/>
        <v>DISTRIBUCION VOLUMEN X CRITERIO (Consumiciones)TOTAL BEBIDASCELEBRACION/FIESTA/SALIR TOMAR</v>
      </c>
      <c r="B46" s="10" t="s">
        <v>112</v>
      </c>
      <c r="C46" s="10" t="s">
        <v>115</v>
      </c>
      <c r="D46" s="10" t="s">
        <v>244</v>
      </c>
      <c r="E46" s="11">
        <v>32.268731021268152</v>
      </c>
      <c r="F46" s="11">
        <v>33.925529526243508</v>
      </c>
      <c r="G46" s="11">
        <v>34.586878201311031</v>
      </c>
      <c r="H46" s="11">
        <v>0</v>
      </c>
      <c r="I46" s="11">
        <v>0</v>
      </c>
      <c r="J46" s="11">
        <v>0</v>
      </c>
      <c r="K46" s="11">
        <v>0</v>
      </c>
      <c r="L46" s="11">
        <v>0</v>
      </c>
      <c r="M46" s="11">
        <v>0</v>
      </c>
      <c r="N46" s="11"/>
      <c r="O46" s="11"/>
    </row>
    <row r="47" spans="1:15" x14ac:dyDescent="0.35">
      <c r="A47" s="10" t="str">
        <f t="shared" si="0"/>
        <v>DISTRIBUCION VOLUMEN X CRITERIO (Consumiciones)TOTAL BEBIDASVIENDO DEPORTES</v>
      </c>
      <c r="B47" s="10" t="s">
        <v>112</v>
      </c>
      <c r="C47" s="10" t="s">
        <v>115</v>
      </c>
      <c r="D47" s="10" t="s">
        <v>245</v>
      </c>
      <c r="E47" s="11">
        <v>1.5468253936945482</v>
      </c>
      <c r="F47" s="11">
        <v>1.1128561462833908</v>
      </c>
      <c r="G47" s="11">
        <v>1.468917586590057</v>
      </c>
      <c r="H47" s="11">
        <v>0</v>
      </c>
      <c r="I47" s="11">
        <v>0</v>
      </c>
      <c r="J47" s="11">
        <v>0</v>
      </c>
      <c r="K47" s="11">
        <v>0</v>
      </c>
      <c r="L47" s="11">
        <v>0</v>
      </c>
      <c r="M47" s="11">
        <v>0</v>
      </c>
      <c r="N47" s="11"/>
      <c r="O47" s="11"/>
    </row>
    <row r="48" spans="1:15" x14ac:dyDescent="0.35">
      <c r="A48" s="10" t="str">
        <f t="shared" si="0"/>
        <v>DISTRIBUCION VOLUMEN X CRITERIO (Consumiciones)TOTAL BEBIDASOTROS MOTIVOS</v>
      </c>
      <c r="B48" s="10" t="s">
        <v>112</v>
      </c>
      <c r="C48" s="10" t="s">
        <v>115</v>
      </c>
      <c r="D48" s="10" t="s">
        <v>246</v>
      </c>
      <c r="E48" s="11">
        <v>5.4588624275827433</v>
      </c>
      <c r="F48" s="11">
        <v>5.6145808926928495</v>
      </c>
      <c r="G48" s="11">
        <v>5.7140744346884569</v>
      </c>
      <c r="H48" s="11">
        <v>0</v>
      </c>
      <c r="I48" s="11">
        <v>0</v>
      </c>
      <c r="J48" s="11">
        <v>0</v>
      </c>
      <c r="K48" s="11">
        <v>0</v>
      </c>
      <c r="L48" s="11">
        <v>0</v>
      </c>
      <c r="M48" s="11">
        <v>0</v>
      </c>
      <c r="N48" s="11"/>
      <c r="O48" s="11"/>
    </row>
    <row r="49" spans="1:15" x14ac:dyDescent="0.35">
      <c r="A49" s="10" t="str">
        <f t="shared" si="0"/>
        <v>DISTRIBUCION VOLUMEN X CRITERIO (Consumiciones).Total Bebidas FriasT.ESPAÑA</v>
      </c>
      <c r="B49" s="10" t="s">
        <v>112</v>
      </c>
      <c r="C49" s="10" t="s">
        <v>124</v>
      </c>
      <c r="D49" s="10" t="s">
        <v>32</v>
      </c>
      <c r="E49" s="11">
        <v>100</v>
      </c>
      <c r="F49" s="11">
        <v>100</v>
      </c>
      <c r="G49" s="11">
        <v>100</v>
      </c>
      <c r="H49" s="11">
        <v>0</v>
      </c>
      <c r="I49" s="11">
        <v>0</v>
      </c>
      <c r="J49" s="11">
        <v>0</v>
      </c>
      <c r="K49" s="11">
        <v>0</v>
      </c>
      <c r="L49" s="11">
        <v>0</v>
      </c>
      <c r="M49" s="11">
        <v>0</v>
      </c>
      <c r="N49" s="11"/>
      <c r="O49" s="11"/>
    </row>
    <row r="50" spans="1:15" x14ac:dyDescent="0.35">
      <c r="A50" s="10" t="str">
        <f t="shared" si="0"/>
        <v>DISTRIBUCION VOLUMEN X CRITERIO (Consumiciones).Total Bebidas FriasHiper+Super+Discount+G.A</v>
      </c>
      <c r="B50" s="10" t="s">
        <v>112</v>
      </c>
      <c r="C50" s="10" t="s">
        <v>124</v>
      </c>
      <c r="D50" s="10" t="s">
        <v>19</v>
      </c>
      <c r="E50" s="11">
        <v>6.5553416422387558</v>
      </c>
      <c r="F50" s="11">
        <v>6.2070814996445316</v>
      </c>
      <c r="G50" s="11">
        <v>6.0518381483382697</v>
      </c>
      <c r="H50" s="11">
        <v>0</v>
      </c>
      <c r="I50" s="11">
        <v>0</v>
      </c>
      <c r="J50" s="11">
        <v>0</v>
      </c>
      <c r="K50" s="11">
        <v>0</v>
      </c>
      <c r="L50" s="11">
        <v>0</v>
      </c>
      <c r="M50" s="11">
        <v>0</v>
      </c>
      <c r="N50" s="11"/>
      <c r="O50" s="11"/>
    </row>
    <row r="51" spans="1:15" x14ac:dyDescent="0.35">
      <c r="A51" s="10" t="str">
        <f t="shared" si="0"/>
        <v>DISTRIBUCION VOLUMEN X CRITERIO (Consumiciones).Total Bebidas FriasRestaurantes</v>
      </c>
      <c r="B51" s="10" t="s">
        <v>112</v>
      </c>
      <c r="C51" s="10" t="s">
        <v>124</v>
      </c>
      <c r="D51" s="10" t="s">
        <v>20</v>
      </c>
      <c r="E51" s="11">
        <v>15.189903095578119</v>
      </c>
      <c r="F51" s="11">
        <v>15.755758944088136</v>
      </c>
      <c r="G51" s="11">
        <v>15.824914125262648</v>
      </c>
      <c r="H51" s="11">
        <v>0</v>
      </c>
      <c r="I51" s="11">
        <v>0</v>
      </c>
      <c r="J51" s="11">
        <v>0</v>
      </c>
      <c r="K51" s="11">
        <v>0</v>
      </c>
      <c r="L51" s="11">
        <v>0</v>
      </c>
      <c r="M51" s="11">
        <v>0</v>
      </c>
      <c r="N51" s="11"/>
      <c r="O51" s="11"/>
    </row>
    <row r="52" spans="1:15" x14ac:dyDescent="0.35">
      <c r="A52" s="10" t="str">
        <f t="shared" si="0"/>
        <v>DISTRIBUCION VOLUMEN X CRITERIO (Consumiciones).Total Bebidas FriasRestaurantes Fast Food</v>
      </c>
      <c r="B52" s="10" t="s">
        <v>112</v>
      </c>
      <c r="C52" s="10" t="s">
        <v>124</v>
      </c>
      <c r="D52" s="10" t="s">
        <v>21</v>
      </c>
      <c r="E52" s="11">
        <v>7.2013314579865986</v>
      </c>
      <c r="F52" s="11">
        <v>7.2070771521059589</v>
      </c>
      <c r="G52" s="11">
        <v>7.8571936415486316</v>
      </c>
      <c r="H52" s="11">
        <v>0</v>
      </c>
      <c r="I52" s="11">
        <v>0</v>
      </c>
      <c r="J52" s="11">
        <v>0</v>
      </c>
      <c r="K52" s="11">
        <v>0</v>
      </c>
      <c r="L52" s="11">
        <v>0</v>
      </c>
      <c r="M52" s="11">
        <v>0</v>
      </c>
      <c r="N52" s="11"/>
      <c r="O52" s="11"/>
    </row>
    <row r="53" spans="1:15" x14ac:dyDescent="0.35">
      <c r="A53" s="10" t="str">
        <f t="shared" si="0"/>
        <v>DISTRIBUCION VOLUMEN X CRITERIO (Consumiciones).Total Bebidas FriasBares/Cafeterias/Cervecerias</v>
      </c>
      <c r="B53" s="10" t="s">
        <v>112</v>
      </c>
      <c r="C53" s="10" t="s">
        <v>124</v>
      </c>
      <c r="D53" s="10" t="s">
        <v>22</v>
      </c>
      <c r="E53" s="11">
        <v>56.770496033324349</v>
      </c>
      <c r="F53" s="11">
        <v>56.69371064476514</v>
      </c>
      <c r="G53" s="11">
        <v>56.094250575539675</v>
      </c>
      <c r="H53" s="11">
        <v>0</v>
      </c>
      <c r="I53" s="11">
        <v>0</v>
      </c>
      <c r="J53" s="11">
        <v>0</v>
      </c>
      <c r="K53" s="11">
        <v>0</v>
      </c>
      <c r="L53" s="11">
        <v>0</v>
      </c>
      <c r="M53" s="11">
        <v>0</v>
      </c>
      <c r="N53" s="11"/>
      <c r="O53" s="11"/>
    </row>
    <row r="54" spans="1:15" x14ac:dyDescent="0.35">
      <c r="A54" s="10" t="str">
        <f t="shared" si="0"/>
        <v>DISTRIBUCION VOLUMEN X CRITERIO (Consumiciones).Total Bebidas FriasPanaderias/Pastelerias</v>
      </c>
      <c r="B54" s="10" t="s">
        <v>112</v>
      </c>
      <c r="C54" s="10" t="s">
        <v>124</v>
      </c>
      <c r="D54" s="10" t="s">
        <v>23</v>
      </c>
      <c r="E54" s="11">
        <v>0.58058478470348163</v>
      </c>
      <c r="F54" s="11">
        <v>0.57568206587710791</v>
      </c>
      <c r="G54" s="11">
        <v>0.71173224050709105</v>
      </c>
      <c r="H54" s="11">
        <v>0</v>
      </c>
      <c r="I54" s="11">
        <v>0</v>
      </c>
      <c r="J54" s="11">
        <v>0</v>
      </c>
      <c r="K54" s="11">
        <v>0</v>
      </c>
      <c r="L54" s="11">
        <v>0</v>
      </c>
      <c r="M54" s="11">
        <v>0</v>
      </c>
      <c r="N54" s="11"/>
      <c r="O54" s="11"/>
    </row>
    <row r="55" spans="1:15" x14ac:dyDescent="0.35">
      <c r="A55" s="10" t="str">
        <f t="shared" si="0"/>
        <v>DISTRIBUCION VOLUMEN X CRITERIO (Consumiciones).Total Bebidas FriasTda.Alimentacion/Delicatesen</v>
      </c>
      <c r="B55" s="10" t="s">
        <v>112</v>
      </c>
      <c r="C55" s="10" t="s">
        <v>124</v>
      </c>
      <c r="D55" s="10" t="s">
        <v>196</v>
      </c>
      <c r="E55" s="11">
        <v>1.517810542236838</v>
      </c>
      <c r="F55" s="11">
        <v>1.4538187291504063</v>
      </c>
      <c r="G55" s="11">
        <v>1.3436297700353452</v>
      </c>
      <c r="H55" s="11">
        <v>0</v>
      </c>
      <c r="I55" s="11">
        <v>0</v>
      </c>
      <c r="J55" s="11">
        <v>0</v>
      </c>
      <c r="K55" s="11">
        <v>0</v>
      </c>
      <c r="L55" s="11">
        <v>0</v>
      </c>
      <c r="M55" s="11">
        <v>0</v>
      </c>
      <c r="N55" s="11"/>
      <c r="O55" s="11"/>
    </row>
    <row r="56" spans="1:15" x14ac:dyDescent="0.35">
      <c r="A56" s="10" t="str">
        <f t="shared" si="0"/>
        <v>DISTRIBUCION VOLUMEN X CRITERIO (Consumiciones).Total Bebidas FriasCanal Conveniencia/24h</v>
      </c>
      <c r="B56" s="10" t="s">
        <v>112</v>
      </c>
      <c r="C56" s="10" t="s">
        <v>124</v>
      </c>
      <c r="D56" s="10" t="s">
        <v>197</v>
      </c>
      <c r="E56" s="11">
        <v>1.5452144613824519</v>
      </c>
      <c r="F56" s="11">
        <v>1.5089537556898411</v>
      </c>
      <c r="G56" s="11">
        <v>1.4462429121051268</v>
      </c>
      <c r="H56" s="11">
        <v>0</v>
      </c>
      <c r="I56" s="11">
        <v>0</v>
      </c>
      <c r="J56" s="11">
        <v>0</v>
      </c>
      <c r="K56" s="11">
        <v>0</v>
      </c>
      <c r="L56" s="11">
        <v>0</v>
      </c>
      <c r="M56" s="11">
        <v>0</v>
      </c>
      <c r="N56" s="11"/>
      <c r="O56" s="11"/>
    </row>
    <row r="57" spans="1:15" x14ac:dyDescent="0.35">
      <c r="A57" s="10" t="str">
        <f t="shared" si="0"/>
        <v>DISTRIBUCION VOLUMEN X CRITERIO (Consumiciones).Total Bebidas FriasHoteles</v>
      </c>
      <c r="B57" s="10" t="s">
        <v>112</v>
      </c>
      <c r="C57" s="10" t="s">
        <v>124</v>
      </c>
      <c r="D57" s="10" t="s">
        <v>25</v>
      </c>
      <c r="E57" s="11">
        <v>0.61606131793274976</v>
      </c>
      <c r="F57" s="11">
        <v>0.5695808675353049</v>
      </c>
      <c r="G57" s="11">
        <v>0.62590916782438188</v>
      </c>
      <c r="H57" s="11">
        <v>0</v>
      </c>
      <c r="I57" s="11">
        <v>0</v>
      </c>
      <c r="J57" s="11">
        <v>0</v>
      </c>
      <c r="K57" s="11">
        <v>0</v>
      </c>
      <c r="L57" s="11">
        <v>0</v>
      </c>
      <c r="M57" s="11">
        <v>0</v>
      </c>
      <c r="N57" s="11"/>
      <c r="O57" s="11"/>
    </row>
    <row r="58" spans="1:15" x14ac:dyDescent="0.35">
      <c r="A58" s="10" t="str">
        <f t="shared" si="0"/>
        <v>DISTRIBUCION VOLUMEN X CRITERIO (Consumiciones).Total Bebidas FriasEstaciones de servicio</v>
      </c>
      <c r="B58" s="10" t="s">
        <v>112</v>
      </c>
      <c r="C58" s="10" t="s">
        <v>124</v>
      </c>
      <c r="D58" s="10" t="s">
        <v>26</v>
      </c>
      <c r="E58" s="11">
        <v>1.4180774552282267</v>
      </c>
      <c r="F58" s="11">
        <v>1.3506978600271058</v>
      </c>
      <c r="G58" s="11">
        <v>1.3659666815024845</v>
      </c>
      <c r="H58" s="11">
        <v>0</v>
      </c>
      <c r="I58" s="11">
        <v>0</v>
      </c>
      <c r="J58" s="11">
        <v>0</v>
      </c>
      <c r="K58" s="11">
        <v>0</v>
      </c>
      <c r="L58" s="11">
        <v>0</v>
      </c>
      <c r="M58" s="11">
        <v>0</v>
      </c>
      <c r="N58" s="11"/>
      <c r="O58" s="11"/>
    </row>
    <row r="59" spans="1:15" x14ac:dyDescent="0.35">
      <c r="A59" s="10" t="str">
        <f t="shared" si="0"/>
        <v>DISTRIBUCION VOLUMEN X CRITERIO (Consumiciones).Total Bebidas FriasMaquinas dispensadoras</v>
      </c>
      <c r="B59" s="10" t="s">
        <v>112</v>
      </c>
      <c r="C59" s="10" t="s">
        <v>124</v>
      </c>
      <c r="D59" s="10" t="s">
        <v>27</v>
      </c>
      <c r="E59" s="11">
        <v>1.334003939462115</v>
      </c>
      <c r="F59" s="11">
        <v>1.5544697387289492</v>
      </c>
      <c r="G59" s="11">
        <v>1.7521806993121016</v>
      </c>
      <c r="H59" s="11">
        <v>0</v>
      </c>
      <c r="I59" s="11">
        <v>0</v>
      </c>
      <c r="J59" s="11">
        <v>0</v>
      </c>
      <c r="K59" s="11">
        <v>0</v>
      </c>
      <c r="L59" s="11">
        <v>0</v>
      </c>
      <c r="M59" s="11">
        <v>0</v>
      </c>
      <c r="N59" s="11"/>
      <c r="O59" s="11"/>
    </row>
    <row r="60" spans="1:15" x14ac:dyDescent="0.35">
      <c r="A60" s="10" t="str">
        <f t="shared" si="0"/>
        <v>DISTRIBUCION VOLUMEN X CRITERIO (Consumiciones).Total Bebidas FriasServicio en la empresa</v>
      </c>
      <c r="B60" s="10" t="s">
        <v>112</v>
      </c>
      <c r="C60" s="10" t="s">
        <v>124</v>
      </c>
      <c r="D60" s="10" t="s">
        <v>28</v>
      </c>
      <c r="E60" s="11">
        <v>0.85784619086537484</v>
      </c>
      <c r="F60" s="11">
        <v>0.7469638735561881</v>
      </c>
      <c r="G60" s="11">
        <v>0.77126463259547662</v>
      </c>
      <c r="H60" s="11">
        <v>0</v>
      </c>
      <c r="I60" s="11">
        <v>0</v>
      </c>
      <c r="J60" s="11">
        <v>0</v>
      </c>
      <c r="K60" s="11">
        <v>0</v>
      </c>
      <c r="L60" s="11">
        <v>0</v>
      </c>
      <c r="M60" s="11">
        <v>0</v>
      </c>
      <c r="N60" s="11"/>
      <c r="O60" s="11"/>
    </row>
    <row r="61" spans="1:15" x14ac:dyDescent="0.35">
      <c r="A61" s="10" t="str">
        <f t="shared" si="0"/>
        <v>DISTRIBUCION VOLUMEN X CRITERIO (Consumiciones).Total Bebidas FriasResto de canales</v>
      </c>
      <c r="B61" s="10" t="s">
        <v>112</v>
      </c>
      <c r="C61" s="10" t="s">
        <v>124</v>
      </c>
      <c r="D61" s="10" t="s">
        <v>29</v>
      </c>
      <c r="E61" s="11">
        <v>6.4133288587084296</v>
      </c>
      <c r="F61" s="11">
        <v>6.3761961737541837</v>
      </c>
      <c r="G61" s="11">
        <v>6.1548854632211549</v>
      </c>
      <c r="H61" s="11">
        <v>0</v>
      </c>
      <c r="I61" s="11">
        <v>0</v>
      </c>
      <c r="J61" s="11">
        <v>0</v>
      </c>
      <c r="K61" s="11">
        <v>0</v>
      </c>
      <c r="L61" s="11">
        <v>0</v>
      </c>
      <c r="M61" s="11">
        <v>0</v>
      </c>
      <c r="N61" s="11"/>
      <c r="O61" s="11"/>
    </row>
    <row r="62" spans="1:15" x14ac:dyDescent="0.35">
      <c r="A62" s="10" t="str">
        <f t="shared" si="0"/>
        <v>DISTRIBUCION VOLUMEN X CRITERIO (Consumiciones).Total Bebidas FriasEN LA CALLE</v>
      </c>
      <c r="B62" s="10" t="s">
        <v>112</v>
      </c>
      <c r="C62" s="10" t="s">
        <v>124</v>
      </c>
      <c r="D62" s="10" t="s">
        <v>214</v>
      </c>
      <c r="E62" s="11">
        <v>4.9324432267275249</v>
      </c>
      <c r="F62" s="11">
        <v>4.6417273548728692</v>
      </c>
      <c r="G62" s="11">
        <v>4.1799513593732742</v>
      </c>
      <c r="H62" s="11">
        <v>0</v>
      </c>
      <c r="I62" s="11">
        <v>0</v>
      </c>
      <c r="J62" s="11">
        <v>0</v>
      </c>
      <c r="K62" s="11">
        <v>0</v>
      </c>
      <c r="L62" s="11">
        <v>0</v>
      </c>
      <c r="M62" s="11">
        <v>0</v>
      </c>
      <c r="N62" s="11"/>
      <c r="O62" s="11"/>
    </row>
    <row r="63" spans="1:15" x14ac:dyDescent="0.35">
      <c r="A63" s="10" t="str">
        <f t="shared" si="0"/>
        <v>DISTRIBUCION VOLUMEN X CRITERIO (Consumiciones).Total Bebidas FriasEN CASA DE OTROS</v>
      </c>
      <c r="B63" s="10" t="s">
        <v>112</v>
      </c>
      <c r="C63" s="10" t="s">
        <v>124</v>
      </c>
      <c r="D63" s="10" t="s">
        <v>215</v>
      </c>
      <c r="E63" s="11">
        <v>3.4982701226460016</v>
      </c>
      <c r="F63" s="11">
        <v>3.1801764139625552</v>
      </c>
      <c r="G63" s="11">
        <v>3.1561566984665079</v>
      </c>
      <c r="H63" s="11">
        <v>0</v>
      </c>
      <c r="I63" s="11">
        <v>0</v>
      </c>
      <c r="J63" s="11">
        <v>0</v>
      </c>
      <c r="K63" s="11">
        <v>0</v>
      </c>
      <c r="L63" s="11">
        <v>0</v>
      </c>
      <c r="M63" s="11">
        <v>0</v>
      </c>
      <c r="N63" s="11"/>
      <c r="O63" s="11"/>
    </row>
    <row r="64" spans="1:15" x14ac:dyDescent="0.35">
      <c r="A64" s="10" t="str">
        <f t="shared" si="0"/>
        <v>DISTRIBUCION VOLUMEN X CRITERIO (Consumiciones).Total Bebidas FriasEN EL ESTABLECIMIENTO</v>
      </c>
      <c r="B64" s="10" t="s">
        <v>112</v>
      </c>
      <c r="C64" s="10" t="s">
        <v>124</v>
      </c>
      <c r="D64" s="10" t="s">
        <v>216</v>
      </c>
      <c r="E64" s="11">
        <v>82.030803958324299</v>
      </c>
      <c r="F64" s="11">
        <v>83.011260811355953</v>
      </c>
      <c r="G64" s="11">
        <v>83.082048707932984</v>
      </c>
      <c r="H64" s="11">
        <v>0</v>
      </c>
      <c r="I64" s="11">
        <v>0</v>
      </c>
      <c r="J64" s="11">
        <v>0</v>
      </c>
      <c r="K64" s="11">
        <v>0</v>
      </c>
      <c r="L64" s="11">
        <v>0</v>
      </c>
      <c r="M64" s="11">
        <v>0</v>
      </c>
      <c r="N64" s="11"/>
      <c r="O64" s="11"/>
    </row>
    <row r="65" spans="1:15" x14ac:dyDescent="0.35">
      <c r="A65" s="10" t="str">
        <f t="shared" si="0"/>
        <v>DISTRIBUCION VOLUMEN X CRITERIO (Consumiciones).Total Bebidas FriasEN EL TRABAJO</v>
      </c>
      <c r="B65" s="10" t="s">
        <v>112</v>
      </c>
      <c r="C65" s="10" t="s">
        <v>124</v>
      </c>
      <c r="D65" s="10" t="s">
        <v>217</v>
      </c>
      <c r="E65" s="11">
        <v>3.83913782233991</v>
      </c>
      <c r="F65" s="11">
        <v>3.5870305144579686</v>
      </c>
      <c r="G65" s="11">
        <v>3.767029788710464</v>
      </c>
      <c r="H65" s="11">
        <v>0</v>
      </c>
      <c r="I65" s="11">
        <v>0</v>
      </c>
      <c r="J65" s="11">
        <v>0</v>
      </c>
      <c r="K65" s="11">
        <v>0</v>
      </c>
      <c r="L65" s="11">
        <v>0</v>
      </c>
      <c r="M65" s="11">
        <v>0</v>
      </c>
      <c r="N65" s="11"/>
      <c r="O65" s="11"/>
    </row>
    <row r="66" spans="1:15" x14ac:dyDescent="0.35">
      <c r="A66" s="10" t="str">
        <f t="shared" si="0"/>
        <v>DISTRIBUCION VOLUMEN X CRITERIO (Consumiciones).Total Bebidas FriasEN COLEGIO/INSTITUTO/UNIV.</v>
      </c>
      <c r="B66" s="10" t="s">
        <v>112</v>
      </c>
      <c r="C66" s="10" t="s">
        <v>124</v>
      </c>
      <c r="D66" s="10" t="s">
        <v>218</v>
      </c>
      <c r="E66" s="11">
        <v>0.28318492224751624</v>
      </c>
      <c r="F66" s="11">
        <v>0.10746378557573652</v>
      </c>
      <c r="G66" s="11">
        <v>0.11516964733886668</v>
      </c>
      <c r="H66" s="11">
        <v>0</v>
      </c>
      <c r="I66" s="11">
        <v>0</v>
      </c>
      <c r="J66" s="11">
        <v>0</v>
      </c>
      <c r="K66" s="11">
        <v>0</v>
      </c>
      <c r="L66" s="11">
        <v>0</v>
      </c>
      <c r="M66" s="11">
        <v>0</v>
      </c>
      <c r="N66" s="11"/>
      <c r="O66" s="11"/>
    </row>
    <row r="67" spans="1:15" x14ac:dyDescent="0.35">
      <c r="A67" s="10" t="str">
        <f t="shared" si="0"/>
        <v>DISTRIBUCION VOLUMEN X CRITERIO (Consumiciones).Total Bebidas FriasEN MI CASA</v>
      </c>
      <c r="B67" s="10" t="s">
        <v>112</v>
      </c>
      <c r="C67" s="10" t="s">
        <v>124</v>
      </c>
      <c r="D67" s="10" t="s">
        <v>219</v>
      </c>
      <c r="E67" s="11">
        <v>3.0913363343875733</v>
      </c>
      <c r="F67" s="11">
        <v>3.0128053316382504</v>
      </c>
      <c r="G67" s="11">
        <v>3.2662285123561507</v>
      </c>
      <c r="H67" s="11">
        <v>0</v>
      </c>
      <c r="I67" s="11">
        <v>0</v>
      </c>
      <c r="J67" s="11">
        <v>0</v>
      </c>
      <c r="K67" s="11">
        <v>0</v>
      </c>
      <c r="L67" s="11">
        <v>0</v>
      </c>
      <c r="M67" s="11">
        <v>0</v>
      </c>
      <c r="N67" s="11"/>
      <c r="O67" s="11"/>
    </row>
    <row r="68" spans="1:15" x14ac:dyDescent="0.35">
      <c r="A68" s="10" t="str">
        <f t="shared" ref="A68:A131" si="1">B68&amp;C68&amp;D68</f>
        <v>DISTRIBUCION VOLUMEN X CRITERIO (Consumiciones).Total Bebidas FriasEN M.TRANSP.(AVION,TREN,AUTOC,E</v>
      </c>
      <c r="B68" s="10" t="s">
        <v>112</v>
      </c>
      <c r="C68" s="10" t="s">
        <v>124</v>
      </c>
      <c r="D68" s="10" t="s">
        <v>220</v>
      </c>
      <c r="E68" s="11">
        <v>0.28933143506993875</v>
      </c>
      <c r="F68" s="11">
        <v>0.10774834341619054</v>
      </c>
      <c r="G68" s="11">
        <v>0.12097111565823396</v>
      </c>
      <c r="H68" s="11">
        <v>0</v>
      </c>
      <c r="I68" s="11">
        <v>0</v>
      </c>
      <c r="J68" s="11">
        <v>0</v>
      </c>
      <c r="K68" s="11">
        <v>0</v>
      </c>
      <c r="L68" s="11">
        <v>0</v>
      </c>
      <c r="M68" s="11">
        <v>0</v>
      </c>
      <c r="N68" s="11"/>
      <c r="O68" s="11"/>
    </row>
    <row r="69" spans="1:15" x14ac:dyDescent="0.35">
      <c r="A69" s="10" t="str">
        <f t="shared" si="1"/>
        <v>DISTRIBUCION VOLUMEN X CRITERIO (Consumiciones).Total Bebidas FriasEN OTRO LUGAR</v>
      </c>
      <c r="B69" s="10" t="s">
        <v>112</v>
      </c>
      <c r="C69" s="10" t="s">
        <v>124</v>
      </c>
      <c r="D69" s="10" t="s">
        <v>221</v>
      </c>
      <c r="E69" s="11">
        <v>2.0354763128767615</v>
      </c>
      <c r="F69" s="11">
        <v>2.3517781089534355</v>
      </c>
      <c r="G69" s="11">
        <v>2.3124432695867161</v>
      </c>
      <c r="H69" s="11">
        <v>0</v>
      </c>
      <c r="I69" s="11">
        <v>0</v>
      </c>
      <c r="J69" s="11">
        <v>0</v>
      </c>
      <c r="K69" s="11">
        <v>0</v>
      </c>
      <c r="L69" s="11">
        <v>0</v>
      </c>
      <c r="M69" s="11">
        <v>0</v>
      </c>
      <c r="N69" s="11"/>
      <c r="O69" s="11"/>
    </row>
    <row r="70" spans="1:15" x14ac:dyDescent="0.35">
      <c r="A70" s="10" t="str">
        <f t="shared" si="1"/>
        <v>DISTRIBUCION VOLUMEN X CRITERIO (Consumiciones).Total Bebidas FriasDESAYUNO</v>
      </c>
      <c r="B70" s="10" t="s">
        <v>112</v>
      </c>
      <c r="C70" s="10" t="s">
        <v>124</v>
      </c>
      <c r="D70" s="10" t="s">
        <v>222</v>
      </c>
      <c r="E70" s="11">
        <v>5.4499014253061198</v>
      </c>
      <c r="F70" s="11">
        <v>5.5127727250989587</v>
      </c>
      <c r="G70" s="11">
        <v>5.2171195856967545</v>
      </c>
      <c r="H70" s="11">
        <v>0</v>
      </c>
      <c r="I70" s="11">
        <v>0</v>
      </c>
      <c r="J70" s="11">
        <v>0</v>
      </c>
      <c r="K70" s="11">
        <v>0</v>
      </c>
      <c r="L70" s="11">
        <v>0</v>
      </c>
      <c r="M70" s="11">
        <v>0</v>
      </c>
      <c r="N70" s="11"/>
      <c r="O70" s="11"/>
    </row>
    <row r="71" spans="1:15" x14ac:dyDescent="0.35">
      <c r="A71" s="10" t="str">
        <f t="shared" si="1"/>
        <v>DISTRIBUCION VOLUMEN X CRITERIO (Consumiciones).Total Bebidas FriasAPERITIVO/ANTES DE COMER</v>
      </c>
      <c r="B71" s="10" t="s">
        <v>112</v>
      </c>
      <c r="C71" s="10" t="s">
        <v>124</v>
      </c>
      <c r="D71" s="10" t="s">
        <v>223</v>
      </c>
      <c r="E71" s="11">
        <v>20.963555237856209</v>
      </c>
      <c r="F71" s="11">
        <v>20.151774859740399</v>
      </c>
      <c r="G71" s="11">
        <v>19.625279475049044</v>
      </c>
      <c r="H71" s="11">
        <v>0</v>
      </c>
      <c r="I71" s="11">
        <v>0</v>
      </c>
      <c r="J71" s="11">
        <v>0</v>
      </c>
      <c r="K71" s="11">
        <v>0</v>
      </c>
      <c r="L71" s="11">
        <v>0</v>
      </c>
      <c r="M71" s="11">
        <v>0</v>
      </c>
      <c r="N71" s="11"/>
      <c r="O71" s="11"/>
    </row>
    <row r="72" spans="1:15" x14ac:dyDescent="0.35">
      <c r="A72" s="10" t="str">
        <f t="shared" si="1"/>
        <v>DISTRIBUCION VOLUMEN X CRITERIO (Consumiciones).Total Bebidas FriasCOMIDA</v>
      </c>
      <c r="B72" s="10" t="s">
        <v>112</v>
      </c>
      <c r="C72" s="10" t="s">
        <v>124</v>
      </c>
      <c r="D72" s="10" t="s">
        <v>224</v>
      </c>
      <c r="E72" s="11">
        <v>25.460432071602224</v>
      </c>
      <c r="F72" s="11">
        <v>26.438732083850745</v>
      </c>
      <c r="G72" s="11">
        <v>27.014175552752707</v>
      </c>
      <c r="H72" s="11">
        <v>0</v>
      </c>
      <c r="I72" s="11">
        <v>0</v>
      </c>
      <c r="J72" s="11">
        <v>0</v>
      </c>
      <c r="K72" s="11">
        <v>0</v>
      </c>
      <c r="L72" s="11">
        <v>0</v>
      </c>
      <c r="M72" s="11">
        <v>0</v>
      </c>
      <c r="N72" s="11"/>
      <c r="O72" s="11"/>
    </row>
    <row r="73" spans="1:15" x14ac:dyDescent="0.35">
      <c r="A73" s="10" t="str">
        <f t="shared" si="1"/>
        <v>DISTRIBUCION VOLUMEN X CRITERIO (Consumiciones).Total Bebidas FriasTARDE/MERIENDA</v>
      </c>
      <c r="B73" s="10" t="s">
        <v>112</v>
      </c>
      <c r="C73" s="10" t="s">
        <v>124</v>
      </c>
      <c r="D73" s="10" t="s">
        <v>225</v>
      </c>
      <c r="E73" s="11">
        <v>12.604564425894679</v>
      </c>
      <c r="F73" s="11">
        <v>12.828133333974023</v>
      </c>
      <c r="G73" s="11">
        <v>12.53246934839477</v>
      </c>
      <c r="H73" s="11">
        <v>0</v>
      </c>
      <c r="I73" s="11">
        <v>0</v>
      </c>
      <c r="J73" s="11">
        <v>0</v>
      </c>
      <c r="K73" s="11">
        <v>0</v>
      </c>
      <c r="L73" s="11">
        <v>0</v>
      </c>
      <c r="M73" s="11">
        <v>0</v>
      </c>
      <c r="N73" s="11"/>
      <c r="O73" s="11"/>
    </row>
    <row r="74" spans="1:15" x14ac:dyDescent="0.35">
      <c r="A74" s="10" t="str">
        <f t="shared" si="1"/>
        <v>DISTRIBUCION VOLUMEN X CRITERIO (Consumiciones).Total Bebidas FriasANTES DE CENAR</v>
      </c>
      <c r="B74" s="10" t="s">
        <v>112</v>
      </c>
      <c r="C74" s="10" t="s">
        <v>124</v>
      </c>
      <c r="D74" s="10" t="s">
        <v>226</v>
      </c>
      <c r="E74" s="11">
        <v>10.658576350931639</v>
      </c>
      <c r="F74" s="11">
        <v>11.153797838083477</v>
      </c>
      <c r="G74" s="11">
        <v>11.406222227278091</v>
      </c>
      <c r="H74" s="11">
        <v>0</v>
      </c>
      <c r="I74" s="11">
        <v>0</v>
      </c>
      <c r="J74" s="11">
        <v>0</v>
      </c>
      <c r="K74" s="11">
        <v>0</v>
      </c>
      <c r="L74" s="11">
        <v>0</v>
      </c>
      <c r="M74" s="11">
        <v>0</v>
      </c>
      <c r="N74" s="11"/>
      <c r="O74" s="11"/>
    </row>
    <row r="75" spans="1:15" x14ac:dyDescent="0.35">
      <c r="A75" s="10" t="str">
        <f t="shared" si="1"/>
        <v>DISTRIBUCION VOLUMEN X CRITERIO (Consumiciones).Total Bebidas FriasCENA</v>
      </c>
      <c r="B75" s="10" t="s">
        <v>112</v>
      </c>
      <c r="C75" s="10" t="s">
        <v>124</v>
      </c>
      <c r="D75" s="10" t="s">
        <v>227</v>
      </c>
      <c r="E75" s="11">
        <v>16.475756927387017</v>
      </c>
      <c r="F75" s="11">
        <v>16.137690207672765</v>
      </c>
      <c r="G75" s="11">
        <v>16.59068642437359</v>
      </c>
      <c r="H75" s="11">
        <v>0</v>
      </c>
      <c r="I75" s="11">
        <v>0</v>
      </c>
      <c r="J75" s="11">
        <v>0</v>
      </c>
      <c r="K75" s="11">
        <v>0</v>
      </c>
      <c r="L75" s="11">
        <v>0</v>
      </c>
      <c r="M75" s="11">
        <v>0</v>
      </c>
      <c r="N75" s="11"/>
      <c r="O75" s="11"/>
    </row>
    <row r="76" spans="1:15" x14ac:dyDescent="0.35">
      <c r="A76" s="10" t="str">
        <f t="shared" si="1"/>
        <v>DISTRIBUCION VOLUMEN X CRITERIO (Consumiciones).Total Bebidas FriasDESPUES DE LA CENA</v>
      </c>
      <c r="B76" s="10" t="s">
        <v>112</v>
      </c>
      <c r="C76" s="10" t="s">
        <v>124</v>
      </c>
      <c r="D76" s="10" t="s">
        <v>228</v>
      </c>
      <c r="E76" s="11">
        <v>3.8524118573446691</v>
      </c>
      <c r="F76" s="11">
        <v>3.7139877934845957</v>
      </c>
      <c r="G76" s="11">
        <v>3.7247856271735302</v>
      </c>
      <c r="H76" s="11">
        <v>0</v>
      </c>
      <c r="I76" s="11">
        <v>0</v>
      </c>
      <c r="J76" s="11">
        <v>0</v>
      </c>
      <c r="K76" s="11">
        <v>0</v>
      </c>
      <c r="L76" s="11">
        <v>0</v>
      </c>
      <c r="M76" s="11">
        <v>0</v>
      </c>
      <c r="N76" s="11"/>
      <c r="O76" s="11"/>
    </row>
    <row r="77" spans="1:15" x14ac:dyDescent="0.35">
      <c r="A77" s="10" t="str">
        <f t="shared" si="1"/>
        <v>DISTRIBUCION VOLUMEN X CRITERIO (Consumiciones).Total Bebidas FriasDURANTE EL DIA</v>
      </c>
      <c r="B77" s="10" t="s">
        <v>112</v>
      </c>
      <c r="C77" s="10" t="s">
        <v>124</v>
      </c>
      <c r="D77" s="10" t="s">
        <v>229</v>
      </c>
      <c r="E77" s="11">
        <v>4.5348039072025088</v>
      </c>
      <c r="F77" s="11">
        <v>4.0630997172040573</v>
      </c>
      <c r="G77" s="11">
        <v>3.8892759789151277</v>
      </c>
      <c r="H77" s="11">
        <v>0</v>
      </c>
      <c r="I77" s="11">
        <v>0</v>
      </c>
      <c r="J77" s="11">
        <v>0</v>
      </c>
      <c r="K77" s="11">
        <v>0</v>
      </c>
      <c r="L77" s="11">
        <v>0</v>
      </c>
      <c r="M77" s="11">
        <v>0</v>
      </c>
      <c r="N77" s="11"/>
      <c r="O77" s="11"/>
    </row>
    <row r="78" spans="1:15" x14ac:dyDescent="0.35">
      <c r="A78" s="10" t="str">
        <f t="shared" si="1"/>
        <v>DISTRIBUCION VOLUMEN X CRITERIO (Consumiciones).Total Bebidas FriasCON AMIGOS</v>
      </c>
      <c r="B78" s="10" t="s">
        <v>112</v>
      </c>
      <c r="C78" s="10" t="s">
        <v>124</v>
      </c>
      <c r="D78" s="10" t="s">
        <v>230</v>
      </c>
      <c r="E78" s="11">
        <v>35.871889696823594</v>
      </c>
      <c r="F78" s="11">
        <v>36.445781960872608</v>
      </c>
      <c r="G78" s="11">
        <v>36.454092623849455</v>
      </c>
      <c r="H78" s="11">
        <v>0</v>
      </c>
      <c r="I78" s="11">
        <v>0</v>
      </c>
      <c r="J78" s="11">
        <v>0</v>
      </c>
      <c r="K78" s="11">
        <v>0</v>
      </c>
      <c r="L78" s="11">
        <v>0</v>
      </c>
      <c r="M78" s="11">
        <v>0</v>
      </c>
      <c r="N78" s="11"/>
      <c r="O78" s="11"/>
    </row>
    <row r="79" spans="1:15" x14ac:dyDescent="0.35">
      <c r="A79" s="10" t="str">
        <f t="shared" si="1"/>
        <v>DISTRIBUCION VOLUMEN X CRITERIO (Consumiciones).Total Bebidas FriasCON CLIENTES</v>
      </c>
      <c r="B79" s="10" t="s">
        <v>112</v>
      </c>
      <c r="C79" s="10" t="s">
        <v>124</v>
      </c>
      <c r="D79" s="10" t="s">
        <v>231</v>
      </c>
      <c r="E79" s="11">
        <v>0.36436785383048675</v>
      </c>
      <c r="F79" s="11">
        <v>0.32509520537428993</v>
      </c>
      <c r="G79" s="11">
        <v>0.44255481313268485</v>
      </c>
      <c r="H79" s="11">
        <v>0</v>
      </c>
      <c r="I79" s="11">
        <v>0</v>
      </c>
      <c r="J79" s="11">
        <v>0</v>
      </c>
      <c r="K79" s="11">
        <v>0</v>
      </c>
      <c r="L79" s="11">
        <v>0</v>
      </c>
      <c r="M79" s="11">
        <v>0</v>
      </c>
      <c r="N79" s="11"/>
      <c r="O79" s="11"/>
    </row>
    <row r="80" spans="1:15" x14ac:dyDescent="0.35">
      <c r="A80" s="10" t="str">
        <f t="shared" si="1"/>
        <v>DISTRIBUCION VOLUMEN X CRITERIO (Consumiciones).Total Bebidas FriasCON COMPAÑEROS DE TRABAJO</v>
      </c>
      <c r="B80" s="10" t="s">
        <v>112</v>
      </c>
      <c r="C80" s="10" t="s">
        <v>124</v>
      </c>
      <c r="D80" s="10" t="s">
        <v>232</v>
      </c>
      <c r="E80" s="11">
        <v>4.1201842235097175</v>
      </c>
      <c r="F80" s="11">
        <v>3.9371377956926872</v>
      </c>
      <c r="G80" s="11">
        <v>4.0117970820363844</v>
      </c>
      <c r="H80" s="11">
        <v>0</v>
      </c>
      <c r="I80" s="11">
        <v>0</v>
      </c>
      <c r="J80" s="11">
        <v>0</v>
      </c>
      <c r="K80" s="11">
        <v>0</v>
      </c>
      <c r="L80" s="11">
        <v>0</v>
      </c>
      <c r="M80" s="11">
        <v>0</v>
      </c>
      <c r="N80" s="11"/>
      <c r="O80" s="11"/>
    </row>
    <row r="81" spans="1:15" x14ac:dyDescent="0.35">
      <c r="A81" s="10" t="str">
        <f t="shared" si="1"/>
        <v>DISTRIBUCION VOLUMEN X CRITERIO (Consumiciones).Total Bebidas FriasCON COMPAÑEROS DE CLASE</v>
      </c>
      <c r="B81" s="10" t="s">
        <v>112</v>
      </c>
      <c r="C81" s="10" t="s">
        <v>124</v>
      </c>
      <c r="D81" s="10" t="s">
        <v>233</v>
      </c>
      <c r="E81" s="11">
        <v>0.3121553273633963</v>
      </c>
      <c r="F81" s="11">
        <v>0.27927535227075373</v>
      </c>
      <c r="G81" s="11">
        <v>0.23901189661947167</v>
      </c>
      <c r="H81" s="11">
        <v>0</v>
      </c>
      <c r="I81" s="11">
        <v>0</v>
      </c>
      <c r="J81" s="11">
        <v>0</v>
      </c>
      <c r="K81" s="11">
        <v>0</v>
      </c>
      <c r="L81" s="11">
        <v>0</v>
      </c>
      <c r="M81" s="11">
        <v>0</v>
      </c>
      <c r="N81" s="11"/>
      <c r="O81" s="11"/>
    </row>
    <row r="82" spans="1:15" x14ac:dyDescent="0.35">
      <c r="A82" s="10" t="str">
        <f t="shared" si="1"/>
        <v>DISTRIBUCION VOLUMEN X CRITERIO (Consumiciones).Total Bebidas FriasCON FAMILIA</v>
      </c>
      <c r="B82" s="10" t="s">
        <v>112</v>
      </c>
      <c r="C82" s="10" t="s">
        <v>124</v>
      </c>
      <c r="D82" s="10" t="s">
        <v>234</v>
      </c>
      <c r="E82" s="11">
        <v>30.379294973340652</v>
      </c>
      <c r="F82" s="11">
        <v>29.610833516959634</v>
      </c>
      <c r="G82" s="11">
        <v>29.330008782993701</v>
      </c>
      <c r="H82" s="11">
        <v>0</v>
      </c>
      <c r="I82" s="11">
        <v>0</v>
      </c>
      <c r="J82" s="11">
        <v>0</v>
      </c>
      <c r="K82" s="11">
        <v>0</v>
      </c>
      <c r="L82" s="11">
        <v>0</v>
      </c>
      <c r="M82" s="11">
        <v>0</v>
      </c>
      <c r="N82" s="11"/>
      <c r="O82" s="11"/>
    </row>
    <row r="83" spans="1:15" x14ac:dyDescent="0.35">
      <c r="A83" s="10" t="str">
        <f t="shared" si="1"/>
        <v>DISTRIBUCION VOLUMEN X CRITERIO (Consumiciones).Total Bebidas FriasCON LA PAREJA</v>
      </c>
      <c r="B83" s="10" t="s">
        <v>112</v>
      </c>
      <c r="C83" s="10" t="s">
        <v>124</v>
      </c>
      <c r="D83" s="10" t="s">
        <v>235</v>
      </c>
      <c r="E83" s="11">
        <v>16.555751497901252</v>
      </c>
      <c r="F83" s="11">
        <v>17.374910446425858</v>
      </c>
      <c r="G83" s="11">
        <v>17.611326696556336</v>
      </c>
      <c r="H83" s="11">
        <v>0</v>
      </c>
      <c r="I83" s="11">
        <v>0</v>
      </c>
      <c r="J83" s="11">
        <v>0</v>
      </c>
      <c r="K83" s="11">
        <v>0</v>
      </c>
      <c r="L83" s="11">
        <v>0</v>
      </c>
      <c r="M83" s="11">
        <v>0</v>
      </c>
      <c r="N83" s="11"/>
      <c r="O83" s="11"/>
    </row>
    <row r="84" spans="1:15" x14ac:dyDescent="0.35">
      <c r="A84" s="10" t="str">
        <f t="shared" si="1"/>
        <v>DISTRIBUCION VOLUMEN X CRITERIO (Consumiciones).Total Bebidas FriasESTABA SOLO/A</v>
      </c>
      <c r="B84" s="10" t="s">
        <v>112</v>
      </c>
      <c r="C84" s="10" t="s">
        <v>124</v>
      </c>
      <c r="D84" s="10" t="s">
        <v>236</v>
      </c>
      <c r="E84" s="11">
        <v>11.789786793525073</v>
      </c>
      <c r="F84" s="11">
        <v>11.490974624332624</v>
      </c>
      <c r="G84" s="11">
        <v>11.392230107799042</v>
      </c>
      <c r="H84" s="11">
        <v>0</v>
      </c>
      <c r="I84" s="11">
        <v>0</v>
      </c>
      <c r="J84" s="11">
        <v>0</v>
      </c>
      <c r="K84" s="11">
        <v>0</v>
      </c>
      <c r="L84" s="11">
        <v>0</v>
      </c>
      <c r="M84" s="11">
        <v>0</v>
      </c>
      <c r="N84" s="11"/>
      <c r="O84" s="11"/>
    </row>
    <row r="85" spans="1:15" x14ac:dyDescent="0.35">
      <c r="A85" s="10" t="str">
        <f t="shared" si="1"/>
        <v>DISTRIBUCION VOLUMEN X CRITERIO (Consumiciones).Total Bebidas FriasOTROS</v>
      </c>
      <c r="B85" s="10" t="s">
        <v>112</v>
      </c>
      <c r="C85" s="10" t="s">
        <v>124</v>
      </c>
      <c r="D85" s="10" t="s">
        <v>237</v>
      </c>
      <c r="E85" s="11">
        <v>0.60657822745358658</v>
      </c>
      <c r="F85" s="11">
        <v>0.53597233501033914</v>
      </c>
      <c r="G85" s="11">
        <v>0.51897254615337585</v>
      </c>
      <c r="H85" s="11">
        <v>0</v>
      </c>
      <c r="I85" s="11">
        <v>0</v>
      </c>
      <c r="J85" s="11">
        <v>0</v>
      </c>
      <c r="K85" s="11">
        <v>0</v>
      </c>
      <c r="L85" s="11">
        <v>0</v>
      </c>
      <c r="M85" s="11">
        <v>0</v>
      </c>
      <c r="N85" s="11"/>
      <c r="O85" s="11"/>
    </row>
    <row r="86" spans="1:15" x14ac:dyDescent="0.35">
      <c r="A86" s="10" t="str">
        <f t="shared" si="1"/>
        <v>DISTRIBUCION VOLUMEN X CRITERIO (Consumiciones).Total Bebidas FriasESTAR TRABAJANDO</v>
      </c>
      <c r="B86" s="10" t="s">
        <v>112</v>
      </c>
      <c r="C86" s="10" t="s">
        <v>124</v>
      </c>
      <c r="D86" s="10" t="s">
        <v>238</v>
      </c>
      <c r="E86" s="11">
        <v>5.7706906045877835</v>
      </c>
      <c r="F86" s="11">
        <v>5.7666117732717455</v>
      </c>
      <c r="G86" s="11">
        <v>5.8879071021856051</v>
      </c>
      <c r="H86" s="11">
        <v>0</v>
      </c>
      <c r="I86" s="11">
        <v>0</v>
      </c>
      <c r="J86" s="11">
        <v>0</v>
      </c>
      <c r="K86" s="11">
        <v>0</v>
      </c>
      <c r="L86" s="11">
        <v>0</v>
      </c>
      <c r="M86" s="11">
        <v>0</v>
      </c>
      <c r="N86" s="11"/>
      <c r="O86" s="11"/>
    </row>
    <row r="87" spans="1:15" x14ac:dyDescent="0.35">
      <c r="A87" s="10" t="str">
        <f t="shared" si="1"/>
        <v>DISTRIBUCION VOLUMEN X CRITERIO (Consumiciones).Total Bebidas FriasCOMIDA DE NEGOCIOS</v>
      </c>
      <c r="B87" s="10" t="s">
        <v>112</v>
      </c>
      <c r="C87" s="10" t="s">
        <v>124</v>
      </c>
      <c r="D87" s="10" t="s">
        <v>239</v>
      </c>
      <c r="E87" s="11">
        <v>0.25917861840300405</v>
      </c>
      <c r="F87" s="11">
        <v>0.22115024887370149</v>
      </c>
      <c r="G87" s="11">
        <v>0.23554195052610274</v>
      </c>
      <c r="H87" s="11">
        <v>0</v>
      </c>
      <c r="I87" s="11">
        <v>0</v>
      </c>
      <c r="J87" s="11">
        <v>0</v>
      </c>
      <c r="K87" s="11">
        <v>0</v>
      </c>
      <c r="L87" s="11">
        <v>0</v>
      </c>
      <c r="M87" s="11">
        <v>0</v>
      </c>
      <c r="N87" s="11"/>
      <c r="O87" s="11"/>
    </row>
    <row r="88" spans="1:15" x14ac:dyDescent="0.35">
      <c r="A88" s="10" t="str">
        <f t="shared" si="1"/>
        <v>DISTRIBUCION VOLUMEN X CRITERIO (Consumiciones).Total Bebidas FriasPOR PLACER/RELAX</v>
      </c>
      <c r="B88" s="10" t="s">
        <v>112</v>
      </c>
      <c r="C88" s="10" t="s">
        <v>124</v>
      </c>
      <c r="D88" s="10" t="s">
        <v>240</v>
      </c>
      <c r="E88" s="11">
        <v>16.937840541027104</v>
      </c>
      <c r="F88" s="11">
        <v>16.711823863364643</v>
      </c>
      <c r="G88" s="11">
        <v>16.864976047027174</v>
      </c>
      <c r="H88" s="11">
        <v>0</v>
      </c>
      <c r="I88" s="11">
        <v>0</v>
      </c>
      <c r="J88" s="11">
        <v>0</v>
      </c>
      <c r="K88" s="11">
        <v>0</v>
      </c>
      <c r="L88" s="11">
        <v>0</v>
      </c>
      <c r="M88" s="11">
        <v>0</v>
      </c>
      <c r="N88" s="11"/>
      <c r="O88" s="11"/>
    </row>
    <row r="89" spans="1:15" x14ac:dyDescent="0.35">
      <c r="A89" s="10" t="str">
        <f t="shared" si="1"/>
        <v>DISTRIBUCION VOLUMEN X CRITERIO (Consumiciones).Total Bebidas FriasTENER HAMBRE/SIN PLANIFICAR</v>
      </c>
      <c r="B89" s="10" t="s">
        <v>112</v>
      </c>
      <c r="C89" s="10" t="s">
        <v>124</v>
      </c>
      <c r="D89" s="10" t="s">
        <v>241</v>
      </c>
      <c r="E89" s="11">
        <v>25.739464450860623</v>
      </c>
      <c r="F89" s="11">
        <v>24.539384008700569</v>
      </c>
      <c r="G89" s="11">
        <v>23.202387097294054</v>
      </c>
      <c r="H89" s="11">
        <v>0</v>
      </c>
      <c r="I89" s="11">
        <v>0</v>
      </c>
      <c r="J89" s="11">
        <v>0</v>
      </c>
      <c r="K89" s="11">
        <v>0</v>
      </c>
      <c r="L89" s="11">
        <v>0</v>
      </c>
      <c r="M89" s="11">
        <v>0</v>
      </c>
      <c r="N89" s="11"/>
      <c r="O89" s="11"/>
    </row>
    <row r="90" spans="1:15" x14ac:dyDescent="0.35">
      <c r="A90" s="10" t="str">
        <f t="shared" si="1"/>
        <v>DISTRIBUCION VOLUMEN X CRITERIO (Consumiciones).Total Bebidas FriasESTAR DE COMPRAS</v>
      </c>
      <c r="B90" s="10" t="s">
        <v>112</v>
      </c>
      <c r="C90" s="10" t="s">
        <v>124</v>
      </c>
      <c r="D90" s="10" t="s">
        <v>242</v>
      </c>
      <c r="E90" s="11">
        <v>2.2917784496570546</v>
      </c>
      <c r="F90" s="11">
        <v>2.5239200428163908</v>
      </c>
      <c r="G90" s="11">
        <v>2.5153939383597841</v>
      </c>
      <c r="H90" s="11">
        <v>0</v>
      </c>
      <c r="I90" s="11">
        <v>0</v>
      </c>
      <c r="J90" s="11">
        <v>0</v>
      </c>
      <c r="K90" s="11">
        <v>0</v>
      </c>
      <c r="L90" s="11">
        <v>0</v>
      </c>
      <c r="M90" s="11">
        <v>0</v>
      </c>
      <c r="N90" s="11"/>
      <c r="O90" s="11"/>
    </row>
    <row r="91" spans="1:15" x14ac:dyDescent="0.35">
      <c r="A91" s="10" t="str">
        <f t="shared" si="1"/>
        <v>DISTRIBUCION VOLUMEN X CRITERIO (Consumiciones).Total Bebidas FriasNO COCINAR EN CASA</v>
      </c>
      <c r="B91" s="10" t="s">
        <v>112</v>
      </c>
      <c r="C91" s="10" t="s">
        <v>124</v>
      </c>
      <c r="D91" s="10" t="s">
        <v>243</v>
      </c>
      <c r="E91" s="11">
        <v>3.3015041482461149</v>
      </c>
      <c r="F91" s="11">
        <v>3.1955232251230981</v>
      </c>
      <c r="G91" s="11">
        <v>3.3495460855955588</v>
      </c>
      <c r="H91" s="11">
        <v>0</v>
      </c>
      <c r="I91" s="11">
        <v>0</v>
      </c>
      <c r="J91" s="11">
        <v>0</v>
      </c>
      <c r="K91" s="11">
        <v>0</v>
      </c>
      <c r="L91" s="11">
        <v>0</v>
      </c>
      <c r="M91" s="11">
        <v>0</v>
      </c>
      <c r="N91" s="11"/>
      <c r="O91" s="11"/>
    </row>
    <row r="92" spans="1:15" x14ac:dyDescent="0.35">
      <c r="A92" s="10" t="str">
        <f t="shared" si="1"/>
        <v>DISTRIBUCION VOLUMEN X CRITERIO (Consumiciones).Total Bebidas FriasCELEBRACION/FIESTA/SALIR TOMAR</v>
      </c>
      <c r="B92" s="10" t="s">
        <v>112</v>
      </c>
      <c r="C92" s="10" t="s">
        <v>124</v>
      </c>
      <c r="D92" s="10" t="s">
        <v>244</v>
      </c>
      <c r="E92" s="11">
        <v>38.660054034841693</v>
      </c>
      <c r="F92" s="11">
        <v>40.604225487147417</v>
      </c>
      <c r="G92" s="11">
        <v>40.903913669760385</v>
      </c>
      <c r="H92" s="11">
        <v>0</v>
      </c>
      <c r="I92" s="11">
        <v>0</v>
      </c>
      <c r="J92" s="11">
        <v>0</v>
      </c>
      <c r="K92" s="11">
        <v>0</v>
      </c>
      <c r="L92" s="11">
        <v>0</v>
      </c>
      <c r="M92" s="11">
        <v>0</v>
      </c>
      <c r="N92" s="11"/>
      <c r="O92" s="11"/>
    </row>
    <row r="93" spans="1:15" x14ac:dyDescent="0.35">
      <c r="A93" s="10" t="str">
        <f t="shared" si="1"/>
        <v>DISTRIBUCION VOLUMEN X CRITERIO (Consumiciones).Total Bebidas FriasVIENDO DEPORTES</v>
      </c>
      <c r="B93" s="10" t="s">
        <v>112</v>
      </c>
      <c r="C93" s="10" t="s">
        <v>124</v>
      </c>
      <c r="D93" s="10" t="s">
        <v>245</v>
      </c>
      <c r="E93" s="11">
        <v>2.2379661639911834</v>
      </c>
      <c r="F93" s="11">
        <v>1.5894223471262428</v>
      </c>
      <c r="G93" s="11">
        <v>2.1721028325984153</v>
      </c>
      <c r="H93" s="11">
        <v>0</v>
      </c>
      <c r="I93" s="11">
        <v>0</v>
      </c>
      <c r="J93" s="11">
        <v>0</v>
      </c>
      <c r="K93" s="11">
        <v>0</v>
      </c>
      <c r="L93" s="11">
        <v>0</v>
      </c>
      <c r="M93" s="11">
        <v>0</v>
      </c>
      <c r="N93" s="11"/>
      <c r="O93" s="11"/>
    </row>
    <row r="94" spans="1:15" x14ac:dyDescent="0.35">
      <c r="A94" s="10" t="str">
        <f t="shared" si="1"/>
        <v>DISTRIBUCION VOLUMEN X CRITERIO (Consumiciones).Total Bebidas FriasOTROS MOTIVOS</v>
      </c>
      <c r="B94" s="10" t="s">
        <v>112</v>
      </c>
      <c r="C94" s="10" t="s">
        <v>124</v>
      </c>
      <c r="D94" s="10" t="s">
        <v>246</v>
      </c>
      <c r="E94" s="11">
        <v>4.8015163778102377</v>
      </c>
      <c r="F94" s="11">
        <v>4.8479311093614177</v>
      </c>
      <c r="G94" s="11">
        <v>4.8682479847224256</v>
      </c>
      <c r="H94" s="11">
        <v>0</v>
      </c>
      <c r="I94" s="11">
        <v>0</v>
      </c>
      <c r="J94" s="11">
        <v>0</v>
      </c>
      <c r="K94" s="11">
        <v>0</v>
      </c>
      <c r="L94" s="11">
        <v>0</v>
      </c>
      <c r="M94" s="11">
        <v>0</v>
      </c>
      <c r="N94" s="11"/>
      <c r="O94" s="11"/>
    </row>
    <row r="95" spans="1:15" x14ac:dyDescent="0.35">
      <c r="A95" s="10" t="str">
        <f t="shared" si="1"/>
        <v>DISTRIBUCION VOLUMEN X CRITERIO (Consumiciones).Total Bebidas CalienteT.ESPAÑA</v>
      </c>
      <c r="B95" s="10" t="s">
        <v>112</v>
      </c>
      <c r="C95" s="10" t="s">
        <v>116</v>
      </c>
      <c r="D95" s="10" t="s">
        <v>32</v>
      </c>
      <c r="E95" s="11">
        <v>100</v>
      </c>
      <c r="F95" s="11">
        <v>100</v>
      </c>
      <c r="G95" s="11">
        <v>100</v>
      </c>
      <c r="H95" s="11">
        <v>0</v>
      </c>
      <c r="I95" s="11">
        <v>0</v>
      </c>
      <c r="J95" s="11">
        <v>0</v>
      </c>
      <c r="K95" s="11">
        <v>0</v>
      </c>
      <c r="L95" s="11">
        <v>0</v>
      </c>
      <c r="M95" s="11">
        <v>0</v>
      </c>
      <c r="N95" s="11"/>
      <c r="O95" s="11"/>
    </row>
    <row r="96" spans="1:15" x14ac:dyDescent="0.35">
      <c r="A96" s="10" t="str">
        <f t="shared" si="1"/>
        <v>DISTRIBUCION VOLUMEN X CRITERIO (Consumiciones).Total Bebidas CalienteHiper+Super+Discount+G.A</v>
      </c>
      <c r="B96" s="10" t="s">
        <v>112</v>
      </c>
      <c r="C96" s="10" t="s">
        <v>116</v>
      </c>
      <c r="D96" s="10" t="s">
        <v>19</v>
      </c>
      <c r="E96" s="11">
        <v>0.79469759393246964</v>
      </c>
      <c r="F96" s="11">
        <v>0.83427472186681439</v>
      </c>
      <c r="G96" s="11">
        <v>0.94930508243881218</v>
      </c>
      <c r="H96" s="11">
        <v>0</v>
      </c>
      <c r="I96" s="11">
        <v>0</v>
      </c>
      <c r="J96" s="11">
        <v>0</v>
      </c>
      <c r="K96" s="11">
        <v>0</v>
      </c>
      <c r="L96" s="11">
        <v>0</v>
      </c>
      <c r="M96" s="11">
        <v>0</v>
      </c>
      <c r="N96" s="11"/>
      <c r="O96" s="11"/>
    </row>
    <row r="97" spans="1:15" x14ac:dyDescent="0.35">
      <c r="A97" s="10" t="str">
        <f t="shared" si="1"/>
        <v>DISTRIBUCION VOLUMEN X CRITERIO (Consumiciones).Total Bebidas CalienteRestaurantes</v>
      </c>
      <c r="B97" s="10" t="s">
        <v>112</v>
      </c>
      <c r="C97" s="10" t="s">
        <v>116</v>
      </c>
      <c r="D97" s="10" t="s">
        <v>20</v>
      </c>
      <c r="E97" s="11">
        <v>5.7789486331633926</v>
      </c>
      <c r="F97" s="11">
        <v>5.9339061907011956</v>
      </c>
      <c r="G97" s="11">
        <v>5.8547473092439395</v>
      </c>
      <c r="H97" s="11">
        <v>0</v>
      </c>
      <c r="I97" s="11">
        <v>0</v>
      </c>
      <c r="J97" s="11">
        <v>0</v>
      </c>
      <c r="K97" s="11">
        <v>0</v>
      </c>
      <c r="L97" s="11">
        <v>0</v>
      </c>
      <c r="M97" s="11">
        <v>0</v>
      </c>
      <c r="N97" s="11"/>
      <c r="O97" s="11"/>
    </row>
    <row r="98" spans="1:15" x14ac:dyDescent="0.35">
      <c r="A98" s="10" t="str">
        <f t="shared" si="1"/>
        <v>DISTRIBUCION VOLUMEN X CRITERIO (Consumiciones).Total Bebidas CalienteRestaurantes Fast Food</v>
      </c>
      <c r="B98" s="10" t="s">
        <v>112</v>
      </c>
      <c r="C98" s="10" t="s">
        <v>116</v>
      </c>
      <c r="D98" s="10" t="s">
        <v>21</v>
      </c>
      <c r="E98" s="11">
        <v>1.1331687247479505</v>
      </c>
      <c r="F98" s="11">
        <v>1.2966695556343275</v>
      </c>
      <c r="G98" s="11">
        <v>1.6383802384397728</v>
      </c>
      <c r="H98" s="11">
        <v>0</v>
      </c>
      <c r="I98" s="11">
        <v>0</v>
      </c>
      <c r="J98" s="11">
        <v>0</v>
      </c>
      <c r="K98" s="11">
        <v>0</v>
      </c>
      <c r="L98" s="11">
        <v>0</v>
      </c>
      <c r="M98" s="11">
        <v>0</v>
      </c>
      <c r="N98" s="11"/>
      <c r="O98" s="11"/>
    </row>
    <row r="99" spans="1:15" x14ac:dyDescent="0.35">
      <c r="A99" s="10" t="str">
        <f t="shared" si="1"/>
        <v>DISTRIBUCION VOLUMEN X CRITERIO (Consumiciones).Total Bebidas CalienteBares/Cafeterias/Cervecerias</v>
      </c>
      <c r="B99" s="10" t="s">
        <v>112</v>
      </c>
      <c r="C99" s="10" t="s">
        <v>116</v>
      </c>
      <c r="D99" s="10" t="s">
        <v>22</v>
      </c>
      <c r="E99" s="11">
        <v>72.286642176814638</v>
      </c>
      <c r="F99" s="11">
        <v>71.551490095657854</v>
      </c>
      <c r="G99" s="11">
        <v>70.680967200422273</v>
      </c>
      <c r="H99" s="11">
        <v>0</v>
      </c>
      <c r="I99" s="11">
        <v>0</v>
      </c>
      <c r="J99" s="11">
        <v>0</v>
      </c>
      <c r="K99" s="11">
        <v>0</v>
      </c>
      <c r="L99" s="11">
        <v>0</v>
      </c>
      <c r="M99" s="11">
        <v>0</v>
      </c>
      <c r="N99" s="11"/>
      <c r="O99" s="11"/>
    </row>
    <row r="100" spans="1:15" x14ac:dyDescent="0.35">
      <c r="A100" s="10" t="str">
        <f t="shared" si="1"/>
        <v>DISTRIBUCION VOLUMEN X CRITERIO (Consumiciones).Total Bebidas CalientePanaderias/Pastelerias</v>
      </c>
      <c r="B100" s="10" t="s">
        <v>112</v>
      </c>
      <c r="C100" s="10" t="s">
        <v>116</v>
      </c>
      <c r="D100" s="10" t="s">
        <v>23</v>
      </c>
      <c r="E100" s="11">
        <v>3.3191197872269331</v>
      </c>
      <c r="F100" s="11">
        <v>3.6060075265774887</v>
      </c>
      <c r="G100" s="11">
        <v>4.0125840959247761</v>
      </c>
      <c r="H100" s="11">
        <v>0</v>
      </c>
      <c r="I100" s="11">
        <v>0</v>
      </c>
      <c r="J100" s="11">
        <v>0</v>
      </c>
      <c r="K100" s="11">
        <v>0</v>
      </c>
      <c r="L100" s="11">
        <v>0</v>
      </c>
      <c r="M100" s="11">
        <v>0</v>
      </c>
      <c r="N100" s="11"/>
      <c r="O100" s="11"/>
    </row>
    <row r="101" spans="1:15" x14ac:dyDescent="0.35">
      <c r="A101" s="10" t="str">
        <f t="shared" si="1"/>
        <v>DISTRIBUCION VOLUMEN X CRITERIO (Consumiciones).Total Bebidas CalienteTda.Alimentacion/Delicatesen</v>
      </c>
      <c r="B101" s="10" t="s">
        <v>112</v>
      </c>
      <c r="C101" s="10" t="s">
        <v>116</v>
      </c>
      <c r="D101" s="10" t="s">
        <v>196</v>
      </c>
      <c r="E101" s="11">
        <v>0.35955541462949919</v>
      </c>
      <c r="F101" s="11">
        <v>0.14822829259149697</v>
      </c>
      <c r="G101" s="11">
        <v>0.15029820648230699</v>
      </c>
      <c r="H101" s="11">
        <v>0</v>
      </c>
      <c r="I101" s="11">
        <v>0</v>
      </c>
      <c r="J101" s="11">
        <v>0</v>
      </c>
      <c r="K101" s="11">
        <v>0</v>
      </c>
      <c r="L101" s="11">
        <v>0</v>
      </c>
      <c r="M101" s="11">
        <v>0</v>
      </c>
      <c r="N101" s="11"/>
      <c r="O101" s="11"/>
    </row>
    <row r="102" spans="1:15" x14ac:dyDescent="0.35">
      <c r="A102" s="10" t="str">
        <f t="shared" si="1"/>
        <v>DISTRIBUCION VOLUMEN X CRITERIO (Consumiciones).Total Bebidas CalienteCanal Conveniencia/24h</v>
      </c>
      <c r="B102" s="10" t="s">
        <v>112</v>
      </c>
      <c r="C102" s="10" t="s">
        <v>116</v>
      </c>
      <c r="D102" s="10" t="s">
        <v>197</v>
      </c>
      <c r="E102" s="11">
        <v>0.22835911355930635</v>
      </c>
      <c r="F102" s="11">
        <v>0.25840920301334946</v>
      </c>
      <c r="G102" s="11">
        <v>0.31065491078888147</v>
      </c>
      <c r="H102" s="11">
        <v>0</v>
      </c>
      <c r="I102" s="11">
        <v>0</v>
      </c>
      <c r="J102" s="11">
        <v>0</v>
      </c>
      <c r="K102" s="11">
        <v>0</v>
      </c>
      <c r="L102" s="11">
        <v>0</v>
      </c>
      <c r="M102" s="11">
        <v>0</v>
      </c>
      <c r="N102" s="11"/>
      <c r="O102" s="11"/>
    </row>
    <row r="103" spans="1:15" x14ac:dyDescent="0.35">
      <c r="A103" s="10" t="str">
        <f t="shared" si="1"/>
        <v>DISTRIBUCION VOLUMEN X CRITERIO (Consumiciones).Total Bebidas CalienteHoteles</v>
      </c>
      <c r="B103" s="10" t="s">
        <v>112</v>
      </c>
      <c r="C103" s="10" t="s">
        <v>116</v>
      </c>
      <c r="D103" s="10" t="s">
        <v>25</v>
      </c>
      <c r="E103" s="11">
        <v>0.42150402859724617</v>
      </c>
      <c r="F103" s="11">
        <v>0.44603323755505342</v>
      </c>
      <c r="G103" s="11">
        <v>0.5541037557159777</v>
      </c>
      <c r="H103" s="11">
        <v>0</v>
      </c>
      <c r="I103" s="11">
        <v>0</v>
      </c>
      <c r="J103" s="11">
        <v>0</v>
      </c>
      <c r="K103" s="11">
        <v>0</v>
      </c>
      <c r="L103" s="11">
        <v>0</v>
      </c>
      <c r="M103" s="11">
        <v>0</v>
      </c>
      <c r="N103" s="11"/>
      <c r="O103" s="11"/>
    </row>
    <row r="104" spans="1:15" x14ac:dyDescent="0.35">
      <c r="A104" s="10" t="str">
        <f t="shared" si="1"/>
        <v>DISTRIBUCION VOLUMEN X CRITERIO (Consumiciones).Total Bebidas CalienteEstaciones de servicio</v>
      </c>
      <c r="B104" s="10" t="s">
        <v>112</v>
      </c>
      <c r="C104" s="10" t="s">
        <v>116</v>
      </c>
      <c r="D104" s="10" t="s">
        <v>26</v>
      </c>
      <c r="E104" s="11">
        <v>2.0877980390581619</v>
      </c>
      <c r="F104" s="11">
        <v>2.1049306916031196</v>
      </c>
      <c r="G104" s="11">
        <v>2.0629846616115359</v>
      </c>
      <c r="H104" s="11">
        <v>0</v>
      </c>
      <c r="I104" s="11">
        <v>0</v>
      </c>
      <c r="J104" s="11">
        <v>0</v>
      </c>
      <c r="K104" s="11">
        <v>0</v>
      </c>
      <c r="L104" s="11">
        <v>0</v>
      </c>
      <c r="M104" s="11">
        <v>0</v>
      </c>
      <c r="N104" s="11"/>
      <c r="O104" s="11"/>
    </row>
    <row r="105" spans="1:15" x14ac:dyDescent="0.35">
      <c r="A105" s="10" t="str">
        <f t="shared" si="1"/>
        <v>DISTRIBUCION VOLUMEN X CRITERIO (Consumiciones).Total Bebidas CalienteMaquinas dispensadoras</v>
      </c>
      <c r="B105" s="10" t="s">
        <v>112</v>
      </c>
      <c r="C105" s="10" t="s">
        <v>116</v>
      </c>
      <c r="D105" s="10" t="s">
        <v>27</v>
      </c>
      <c r="E105" s="11">
        <v>8.7320067483358432</v>
      </c>
      <c r="F105" s="11">
        <v>8.5012481699528522</v>
      </c>
      <c r="G105" s="11">
        <v>8.5733303185012701</v>
      </c>
      <c r="H105" s="11">
        <v>0</v>
      </c>
      <c r="I105" s="11">
        <v>0</v>
      </c>
      <c r="J105" s="11">
        <v>0</v>
      </c>
      <c r="K105" s="11">
        <v>0</v>
      </c>
      <c r="L105" s="11">
        <v>0</v>
      </c>
      <c r="M105" s="11">
        <v>0</v>
      </c>
      <c r="N105" s="11"/>
      <c r="O105" s="11"/>
    </row>
    <row r="106" spans="1:15" x14ac:dyDescent="0.35">
      <c r="A106" s="10" t="str">
        <f t="shared" si="1"/>
        <v>DISTRIBUCION VOLUMEN X CRITERIO (Consumiciones).Total Bebidas CalienteServicio en la empresa</v>
      </c>
      <c r="B106" s="10" t="s">
        <v>112</v>
      </c>
      <c r="C106" s="10" t="s">
        <v>116</v>
      </c>
      <c r="D106" s="10" t="s">
        <v>28</v>
      </c>
      <c r="E106" s="11">
        <v>2.6478153577961692</v>
      </c>
      <c r="F106" s="11">
        <v>2.8440933965210058</v>
      </c>
      <c r="G106" s="11">
        <v>2.7945619413354503</v>
      </c>
      <c r="H106" s="11">
        <v>0</v>
      </c>
      <c r="I106" s="11">
        <v>0</v>
      </c>
      <c r="J106" s="11">
        <v>0</v>
      </c>
      <c r="K106" s="11">
        <v>0</v>
      </c>
      <c r="L106" s="11">
        <v>0</v>
      </c>
      <c r="M106" s="11">
        <v>0</v>
      </c>
      <c r="N106" s="11"/>
      <c r="O106" s="11"/>
    </row>
    <row r="107" spans="1:15" x14ac:dyDescent="0.35">
      <c r="A107" s="10" t="str">
        <f t="shared" si="1"/>
        <v>DISTRIBUCION VOLUMEN X CRITERIO (Consumiciones).Total Bebidas CalienteResto de canales</v>
      </c>
      <c r="B107" s="10" t="s">
        <v>112</v>
      </c>
      <c r="C107" s="10" t="s">
        <v>116</v>
      </c>
      <c r="D107" s="10" t="s">
        <v>29</v>
      </c>
      <c r="E107" s="11">
        <v>2.210389963094594</v>
      </c>
      <c r="F107" s="11">
        <v>2.4747048406244887</v>
      </c>
      <c r="G107" s="11">
        <v>2.4180877382525754</v>
      </c>
      <c r="H107" s="11">
        <v>0</v>
      </c>
      <c r="I107" s="11">
        <v>0</v>
      </c>
      <c r="J107" s="11">
        <v>0</v>
      </c>
      <c r="K107" s="11">
        <v>0</v>
      </c>
      <c r="L107" s="11">
        <v>0</v>
      </c>
      <c r="M107" s="11">
        <v>0</v>
      </c>
      <c r="N107" s="11"/>
      <c r="O107" s="11"/>
    </row>
    <row r="108" spans="1:15" x14ac:dyDescent="0.35">
      <c r="A108" s="10" t="str">
        <f t="shared" si="1"/>
        <v>DISTRIBUCION VOLUMEN X CRITERIO (Consumiciones).Total Bebidas CalienteEN LA CALLE</v>
      </c>
      <c r="B108" s="10" t="s">
        <v>112</v>
      </c>
      <c r="C108" s="10" t="s">
        <v>116</v>
      </c>
      <c r="D108" s="10" t="s">
        <v>214</v>
      </c>
      <c r="E108" s="11">
        <v>1.3268584761927782</v>
      </c>
      <c r="F108" s="11">
        <v>1.2218784394423852</v>
      </c>
      <c r="G108" s="11">
        <v>1.3261901977874919</v>
      </c>
      <c r="H108" s="11">
        <v>0</v>
      </c>
      <c r="I108" s="11">
        <v>0</v>
      </c>
      <c r="J108" s="11">
        <v>0</v>
      </c>
      <c r="K108" s="11">
        <v>0</v>
      </c>
      <c r="L108" s="11">
        <v>0</v>
      </c>
      <c r="M108" s="11">
        <v>0</v>
      </c>
      <c r="N108" s="11"/>
      <c r="O108" s="11"/>
    </row>
    <row r="109" spans="1:15" x14ac:dyDescent="0.35">
      <c r="A109" s="10" t="str">
        <f t="shared" si="1"/>
        <v>DISTRIBUCION VOLUMEN X CRITERIO (Consumiciones).Total Bebidas CalienteEN CASA DE OTROS</v>
      </c>
      <c r="B109" s="10" t="s">
        <v>112</v>
      </c>
      <c r="C109" s="10" t="s">
        <v>116</v>
      </c>
      <c r="D109" s="10" t="s">
        <v>215</v>
      </c>
      <c r="E109" s="11">
        <v>0.58673303620369854</v>
      </c>
      <c r="F109" s="11">
        <v>0.49490913344204818</v>
      </c>
      <c r="G109" s="11">
        <v>0.51798442000692724</v>
      </c>
      <c r="H109" s="11">
        <v>0</v>
      </c>
      <c r="I109" s="11">
        <v>0</v>
      </c>
      <c r="J109" s="11">
        <v>0</v>
      </c>
      <c r="K109" s="11">
        <v>0</v>
      </c>
      <c r="L109" s="11">
        <v>0</v>
      </c>
      <c r="M109" s="11">
        <v>0</v>
      </c>
      <c r="N109" s="11"/>
      <c r="O109" s="11"/>
    </row>
    <row r="110" spans="1:15" x14ac:dyDescent="0.35">
      <c r="A110" s="10" t="str">
        <f t="shared" si="1"/>
        <v>DISTRIBUCION VOLUMEN X CRITERIO (Consumiciones).Total Bebidas CalienteEN EL ESTABLECIMIENTO</v>
      </c>
      <c r="B110" s="10" t="s">
        <v>112</v>
      </c>
      <c r="C110" s="10" t="s">
        <v>116</v>
      </c>
      <c r="D110" s="10" t="s">
        <v>216</v>
      </c>
      <c r="E110" s="11">
        <v>82.525563978731213</v>
      </c>
      <c r="F110" s="11">
        <v>82.954852338937073</v>
      </c>
      <c r="G110" s="11">
        <v>82.758873805302088</v>
      </c>
      <c r="H110" s="11">
        <v>0</v>
      </c>
      <c r="I110" s="11">
        <v>0</v>
      </c>
      <c r="J110" s="11">
        <v>0</v>
      </c>
      <c r="K110" s="11">
        <v>0</v>
      </c>
      <c r="L110" s="11">
        <v>0</v>
      </c>
      <c r="M110" s="11">
        <v>0</v>
      </c>
      <c r="N110" s="11"/>
      <c r="O110" s="11"/>
    </row>
    <row r="111" spans="1:15" x14ac:dyDescent="0.35">
      <c r="A111" s="10" t="str">
        <f t="shared" si="1"/>
        <v>DISTRIBUCION VOLUMEN X CRITERIO (Consumiciones).Total Bebidas CalienteEN EL TRABAJO</v>
      </c>
      <c r="B111" s="10" t="s">
        <v>112</v>
      </c>
      <c r="C111" s="10" t="s">
        <v>116</v>
      </c>
      <c r="D111" s="10" t="s">
        <v>217</v>
      </c>
      <c r="E111" s="11">
        <v>13.883325311449349</v>
      </c>
      <c r="F111" s="11">
        <v>13.512878559984948</v>
      </c>
      <c r="G111" s="11">
        <v>13.193319466581288</v>
      </c>
      <c r="H111" s="11">
        <v>0</v>
      </c>
      <c r="I111" s="11">
        <v>0</v>
      </c>
      <c r="J111" s="11">
        <v>0</v>
      </c>
      <c r="K111" s="11">
        <v>0</v>
      </c>
      <c r="L111" s="11">
        <v>0</v>
      </c>
      <c r="M111" s="11">
        <v>0</v>
      </c>
      <c r="N111" s="11"/>
      <c r="O111" s="11"/>
    </row>
    <row r="112" spans="1:15" x14ac:dyDescent="0.35">
      <c r="A112" s="10" t="str">
        <f t="shared" si="1"/>
        <v>DISTRIBUCION VOLUMEN X CRITERIO (Consumiciones).Total Bebidas CalienteEN COLEGIO/INSTITUTO/UNIV.</v>
      </c>
      <c r="B112" s="10" t="s">
        <v>112</v>
      </c>
      <c r="C112" s="10" t="s">
        <v>116</v>
      </c>
      <c r="D112" s="10" t="s">
        <v>218</v>
      </c>
      <c r="E112" s="11">
        <v>0.38896492102413749</v>
      </c>
      <c r="F112" s="11">
        <v>0.37292506723735402</v>
      </c>
      <c r="G112" s="11">
        <v>0.22298976666158868</v>
      </c>
      <c r="H112" s="11">
        <v>0</v>
      </c>
      <c r="I112" s="11">
        <v>0</v>
      </c>
      <c r="J112" s="11">
        <v>0</v>
      </c>
      <c r="K112" s="11">
        <v>0</v>
      </c>
      <c r="L112" s="11">
        <v>0</v>
      </c>
      <c r="M112" s="11">
        <v>0</v>
      </c>
      <c r="N112" s="11"/>
      <c r="O112" s="11"/>
    </row>
    <row r="113" spans="1:15" x14ac:dyDescent="0.35">
      <c r="A113" s="10" t="str">
        <f t="shared" si="1"/>
        <v>DISTRIBUCION VOLUMEN X CRITERIO (Consumiciones).Total Bebidas CalienteEN MI CASA</v>
      </c>
      <c r="B113" s="10" t="s">
        <v>112</v>
      </c>
      <c r="C113" s="10" t="s">
        <v>116</v>
      </c>
      <c r="D113" s="10" t="s">
        <v>219</v>
      </c>
      <c r="E113" s="11">
        <v>0.28396896988345399</v>
      </c>
      <c r="F113" s="11">
        <v>0.2600494761048513</v>
      </c>
      <c r="G113" s="11">
        <v>0.64857189544532889</v>
      </c>
      <c r="H113" s="11">
        <v>0</v>
      </c>
      <c r="I113" s="11">
        <v>0</v>
      </c>
      <c r="J113" s="11">
        <v>0</v>
      </c>
      <c r="K113" s="11">
        <v>0</v>
      </c>
      <c r="L113" s="11">
        <v>0</v>
      </c>
      <c r="M113" s="11">
        <v>0</v>
      </c>
      <c r="N113" s="11"/>
      <c r="O113" s="11"/>
    </row>
    <row r="114" spans="1:15" x14ac:dyDescent="0.35">
      <c r="A114" s="10" t="str">
        <f t="shared" si="1"/>
        <v>DISTRIBUCION VOLUMEN X CRITERIO (Consumiciones).Total Bebidas CalienteEN M.TRANSP.(AVION,TREN,AUTOC,E</v>
      </c>
      <c r="B114" s="10" t="s">
        <v>112</v>
      </c>
      <c r="C114" s="10" t="s">
        <v>116</v>
      </c>
      <c r="D114" s="10" t="s">
        <v>220</v>
      </c>
      <c r="E114" s="11">
        <v>0.16988914159205842</v>
      </c>
      <c r="F114" s="11">
        <v>0.10984525124897476</v>
      </c>
      <c r="G114" s="11">
        <v>0.11239785750197064</v>
      </c>
      <c r="H114" s="11">
        <v>0</v>
      </c>
      <c r="I114" s="11">
        <v>0</v>
      </c>
      <c r="J114" s="11">
        <v>0</v>
      </c>
      <c r="K114" s="11">
        <v>0</v>
      </c>
      <c r="L114" s="11">
        <v>0</v>
      </c>
      <c r="M114" s="11">
        <v>0</v>
      </c>
      <c r="N114" s="11"/>
      <c r="O114" s="11"/>
    </row>
    <row r="115" spans="1:15" x14ac:dyDescent="0.35">
      <c r="A115" s="10" t="str">
        <f t="shared" si="1"/>
        <v>DISTRIBUCION VOLUMEN X CRITERIO (Consumiciones).Total Bebidas CalienteEN OTRO LUGAR</v>
      </c>
      <c r="B115" s="10" t="s">
        <v>112</v>
      </c>
      <c r="C115" s="10" t="s">
        <v>116</v>
      </c>
      <c r="D115" s="10" t="s">
        <v>221</v>
      </c>
      <c r="E115" s="11">
        <v>0.83471589378125066</v>
      </c>
      <c r="F115" s="11">
        <v>1.0726531847380953</v>
      </c>
      <c r="G115" s="11">
        <v>1.2196794515464726</v>
      </c>
      <c r="H115" s="11">
        <v>0</v>
      </c>
      <c r="I115" s="11">
        <v>0</v>
      </c>
      <c r="J115" s="11">
        <v>0</v>
      </c>
      <c r="K115" s="11">
        <v>0</v>
      </c>
      <c r="L115" s="11">
        <v>0</v>
      </c>
      <c r="M115" s="11">
        <v>0</v>
      </c>
      <c r="N115" s="11"/>
      <c r="O115" s="11"/>
    </row>
    <row r="116" spans="1:15" x14ac:dyDescent="0.35">
      <c r="A116" s="10" t="str">
        <f t="shared" si="1"/>
        <v>DISTRIBUCION VOLUMEN X CRITERIO (Consumiciones).Total Bebidas CalienteDESAYUNO</v>
      </c>
      <c r="B116" s="10" t="s">
        <v>112</v>
      </c>
      <c r="C116" s="10" t="s">
        <v>116</v>
      </c>
      <c r="D116" s="10" t="s">
        <v>222</v>
      </c>
      <c r="E116" s="11">
        <v>58.135363426891963</v>
      </c>
      <c r="F116" s="11">
        <v>58.333193236882586</v>
      </c>
      <c r="G116" s="11">
        <v>57.166859520014633</v>
      </c>
      <c r="H116" s="11">
        <v>0</v>
      </c>
      <c r="I116" s="11">
        <v>0</v>
      </c>
      <c r="J116" s="11">
        <v>0</v>
      </c>
      <c r="K116" s="11">
        <v>0</v>
      </c>
      <c r="L116" s="11">
        <v>0</v>
      </c>
      <c r="M116" s="11">
        <v>0</v>
      </c>
      <c r="N116" s="11"/>
      <c r="O116" s="11"/>
    </row>
    <row r="117" spans="1:15" x14ac:dyDescent="0.35">
      <c r="A117" s="10" t="str">
        <f t="shared" si="1"/>
        <v>DISTRIBUCION VOLUMEN X CRITERIO (Consumiciones).Total Bebidas CalienteAPERITIVO/ANTES DE COMER</v>
      </c>
      <c r="B117" s="10" t="s">
        <v>112</v>
      </c>
      <c r="C117" s="10" t="s">
        <v>116</v>
      </c>
      <c r="D117" s="10" t="s">
        <v>223</v>
      </c>
      <c r="E117" s="11">
        <v>9.5491689351891029</v>
      </c>
      <c r="F117" s="11">
        <v>9.4134835262670116</v>
      </c>
      <c r="G117" s="11">
        <v>9.3524443193592433</v>
      </c>
      <c r="H117" s="11">
        <v>0</v>
      </c>
      <c r="I117" s="11">
        <v>0</v>
      </c>
      <c r="J117" s="11">
        <v>0</v>
      </c>
      <c r="K117" s="11">
        <v>0</v>
      </c>
      <c r="L117" s="11">
        <v>0</v>
      </c>
      <c r="M117" s="11">
        <v>0</v>
      </c>
      <c r="N117" s="11"/>
      <c r="O117" s="11"/>
    </row>
    <row r="118" spans="1:15" x14ac:dyDescent="0.35">
      <c r="A118" s="10" t="str">
        <f t="shared" si="1"/>
        <v>DISTRIBUCION VOLUMEN X CRITERIO (Consumiciones).Total Bebidas CalienteCOMIDA</v>
      </c>
      <c r="B118" s="10" t="s">
        <v>112</v>
      </c>
      <c r="C118" s="10" t="s">
        <v>116</v>
      </c>
      <c r="D118" s="10" t="s">
        <v>224</v>
      </c>
      <c r="E118" s="11">
        <v>9.2831350612732102</v>
      </c>
      <c r="F118" s="11">
        <v>9.6670950637283841</v>
      </c>
      <c r="G118" s="11">
        <v>9.9649507329472335</v>
      </c>
      <c r="H118" s="11">
        <v>0</v>
      </c>
      <c r="I118" s="11">
        <v>0</v>
      </c>
      <c r="J118" s="11">
        <v>0</v>
      </c>
      <c r="K118" s="11">
        <v>0</v>
      </c>
      <c r="L118" s="11">
        <v>0</v>
      </c>
      <c r="M118" s="11">
        <v>0</v>
      </c>
      <c r="N118" s="11"/>
      <c r="O118" s="11"/>
    </row>
    <row r="119" spans="1:15" x14ac:dyDescent="0.35">
      <c r="A119" s="10" t="str">
        <f t="shared" si="1"/>
        <v>DISTRIBUCION VOLUMEN X CRITERIO (Consumiciones).Total Bebidas CalienteTARDE/MERIENDA</v>
      </c>
      <c r="B119" s="10" t="s">
        <v>112</v>
      </c>
      <c r="C119" s="10" t="s">
        <v>116</v>
      </c>
      <c r="D119" s="10" t="s">
        <v>225</v>
      </c>
      <c r="E119" s="11">
        <v>15.691238751884907</v>
      </c>
      <c r="F119" s="11">
        <v>15.205356954429543</v>
      </c>
      <c r="G119" s="11">
        <v>15.549764832033155</v>
      </c>
      <c r="H119" s="11">
        <v>0</v>
      </c>
      <c r="I119" s="11">
        <v>0</v>
      </c>
      <c r="J119" s="11">
        <v>0</v>
      </c>
      <c r="K119" s="11">
        <v>0</v>
      </c>
      <c r="L119" s="11">
        <v>0</v>
      </c>
      <c r="M119" s="11">
        <v>0</v>
      </c>
      <c r="N119" s="11"/>
      <c r="O119" s="11"/>
    </row>
    <row r="120" spans="1:15" x14ac:dyDescent="0.35">
      <c r="A120" s="10" t="str">
        <f t="shared" si="1"/>
        <v>DISTRIBUCION VOLUMEN X CRITERIO (Consumiciones).Total Bebidas CalienteANTES DE CENAR</v>
      </c>
      <c r="B120" s="10" t="s">
        <v>112</v>
      </c>
      <c r="C120" s="10" t="s">
        <v>116</v>
      </c>
      <c r="D120" s="10" t="s">
        <v>226</v>
      </c>
      <c r="E120" s="11">
        <v>1.2331488892475235</v>
      </c>
      <c r="F120" s="11">
        <v>1.0754084944233862</v>
      </c>
      <c r="G120" s="11">
        <v>1.1248063013432847</v>
      </c>
      <c r="H120" s="11">
        <v>0</v>
      </c>
      <c r="I120" s="11">
        <v>0</v>
      </c>
      <c r="J120" s="11">
        <v>0</v>
      </c>
      <c r="K120" s="11">
        <v>0</v>
      </c>
      <c r="L120" s="11">
        <v>0</v>
      </c>
      <c r="M120" s="11">
        <v>0</v>
      </c>
      <c r="N120" s="11"/>
      <c r="O120" s="11"/>
    </row>
    <row r="121" spans="1:15" x14ac:dyDescent="0.35">
      <c r="A121" s="10" t="str">
        <f t="shared" si="1"/>
        <v>DISTRIBUCION VOLUMEN X CRITERIO (Consumiciones).Total Bebidas CalienteCENA</v>
      </c>
      <c r="B121" s="10" t="s">
        <v>112</v>
      </c>
      <c r="C121" s="10" t="s">
        <v>116</v>
      </c>
      <c r="D121" s="10" t="s">
        <v>227</v>
      </c>
      <c r="E121" s="11">
        <v>2.1238435512228695</v>
      </c>
      <c r="F121" s="11">
        <v>2.0197475187726264</v>
      </c>
      <c r="G121" s="11">
        <v>2.0346390925109583</v>
      </c>
      <c r="H121" s="11">
        <v>0</v>
      </c>
      <c r="I121" s="11">
        <v>0</v>
      </c>
      <c r="J121" s="11">
        <v>0</v>
      </c>
      <c r="K121" s="11">
        <v>0</v>
      </c>
      <c r="L121" s="11">
        <v>0</v>
      </c>
      <c r="M121" s="11">
        <v>0</v>
      </c>
      <c r="N121" s="11"/>
      <c r="O121" s="11"/>
    </row>
    <row r="122" spans="1:15" x14ac:dyDescent="0.35">
      <c r="A122" s="10" t="str">
        <f t="shared" si="1"/>
        <v>DISTRIBUCION VOLUMEN X CRITERIO (Consumiciones).Total Bebidas CalienteDESPUES DE LA CENA</v>
      </c>
      <c r="B122" s="10" t="s">
        <v>112</v>
      </c>
      <c r="C122" s="10" t="s">
        <v>116</v>
      </c>
      <c r="D122" s="10" t="s">
        <v>228</v>
      </c>
      <c r="E122" s="11">
        <v>0.92089261173820847</v>
      </c>
      <c r="F122" s="11">
        <v>1.1018699120396982</v>
      </c>
      <c r="G122" s="11">
        <v>1.1349868924888999</v>
      </c>
      <c r="H122" s="11">
        <v>0</v>
      </c>
      <c r="I122" s="11">
        <v>0</v>
      </c>
      <c r="J122" s="11">
        <v>0</v>
      </c>
      <c r="K122" s="11">
        <v>0</v>
      </c>
      <c r="L122" s="11">
        <v>0</v>
      </c>
      <c r="M122" s="11">
        <v>0</v>
      </c>
      <c r="N122" s="11"/>
      <c r="O122" s="11"/>
    </row>
    <row r="123" spans="1:15" x14ac:dyDescent="0.35">
      <c r="A123" s="10" t="str">
        <f t="shared" si="1"/>
        <v>DISTRIBUCION VOLUMEN X CRITERIO (Consumiciones).Total Bebidas CalienteDURANTE EL DIA</v>
      </c>
      <c r="B123" s="10" t="s">
        <v>112</v>
      </c>
      <c r="C123" s="10" t="s">
        <v>116</v>
      </c>
      <c r="D123" s="10" t="s">
        <v>229</v>
      </c>
      <c r="E123" s="11">
        <v>3.0632016630538565</v>
      </c>
      <c r="F123" s="11">
        <v>3.1838424319122307</v>
      </c>
      <c r="G123" s="11">
        <v>3.6715497847505807</v>
      </c>
      <c r="H123" s="11">
        <v>0</v>
      </c>
      <c r="I123" s="11">
        <v>0</v>
      </c>
      <c r="J123" s="11">
        <v>0</v>
      </c>
      <c r="K123" s="11">
        <v>0</v>
      </c>
      <c r="L123" s="11">
        <v>0</v>
      </c>
      <c r="M123" s="11">
        <v>0</v>
      </c>
      <c r="N123" s="11"/>
      <c r="O123" s="11"/>
    </row>
    <row r="124" spans="1:15" x14ac:dyDescent="0.35">
      <c r="A124" s="10" t="str">
        <f t="shared" si="1"/>
        <v>DISTRIBUCION VOLUMEN X CRITERIO (Consumiciones).Total Bebidas CalienteCON AMIGOS</v>
      </c>
      <c r="B124" s="10" t="s">
        <v>112</v>
      </c>
      <c r="C124" s="10" t="s">
        <v>116</v>
      </c>
      <c r="D124" s="10" t="s">
        <v>230</v>
      </c>
      <c r="E124" s="11">
        <v>19.336861540386572</v>
      </c>
      <c r="F124" s="11">
        <v>19.268925450684321</v>
      </c>
      <c r="G124" s="11">
        <v>18.814451717993201</v>
      </c>
      <c r="H124" s="11">
        <v>0</v>
      </c>
      <c r="I124" s="11">
        <v>0</v>
      </c>
      <c r="J124" s="11">
        <v>0</v>
      </c>
      <c r="K124" s="11">
        <v>0</v>
      </c>
      <c r="L124" s="11">
        <v>0</v>
      </c>
      <c r="M124" s="11">
        <v>0</v>
      </c>
      <c r="N124" s="11"/>
      <c r="O124" s="11"/>
    </row>
    <row r="125" spans="1:15" x14ac:dyDescent="0.35">
      <c r="A125" s="10" t="str">
        <f t="shared" si="1"/>
        <v>DISTRIBUCION VOLUMEN X CRITERIO (Consumiciones).Total Bebidas CalienteCON CLIENTES</v>
      </c>
      <c r="B125" s="10" t="s">
        <v>112</v>
      </c>
      <c r="C125" s="10" t="s">
        <v>116</v>
      </c>
      <c r="D125" s="10" t="s">
        <v>231</v>
      </c>
      <c r="E125" s="11">
        <v>1.0916634733169863</v>
      </c>
      <c r="F125" s="11">
        <v>1.0503563874860367</v>
      </c>
      <c r="G125" s="11">
        <v>0.97420068527181991</v>
      </c>
      <c r="H125" s="11">
        <v>0</v>
      </c>
      <c r="I125" s="11">
        <v>0</v>
      </c>
      <c r="J125" s="11">
        <v>0</v>
      </c>
      <c r="K125" s="11">
        <v>0</v>
      </c>
      <c r="L125" s="11">
        <v>0</v>
      </c>
      <c r="M125" s="11">
        <v>0</v>
      </c>
      <c r="N125" s="11"/>
      <c r="O125" s="11"/>
    </row>
    <row r="126" spans="1:15" x14ac:dyDescent="0.35">
      <c r="A126" s="10" t="str">
        <f t="shared" si="1"/>
        <v>DISTRIBUCION VOLUMEN X CRITERIO (Consumiciones).Total Bebidas CalienteCON COMPAÑEROS DE TRABAJO</v>
      </c>
      <c r="B126" s="10" t="s">
        <v>112</v>
      </c>
      <c r="C126" s="10" t="s">
        <v>116</v>
      </c>
      <c r="D126" s="10" t="s">
        <v>232</v>
      </c>
      <c r="E126" s="11">
        <v>17.46142563926832</v>
      </c>
      <c r="F126" s="11">
        <v>17.31735208408076</v>
      </c>
      <c r="G126" s="11">
        <v>16.931060799154274</v>
      </c>
      <c r="H126" s="11">
        <v>0</v>
      </c>
      <c r="I126" s="11">
        <v>0</v>
      </c>
      <c r="J126" s="11">
        <v>0</v>
      </c>
      <c r="K126" s="11">
        <v>0</v>
      </c>
      <c r="L126" s="11">
        <v>0</v>
      </c>
      <c r="M126" s="11">
        <v>0</v>
      </c>
      <c r="N126" s="11"/>
      <c r="O126" s="11"/>
    </row>
    <row r="127" spans="1:15" x14ac:dyDescent="0.35">
      <c r="A127" s="10" t="str">
        <f t="shared" si="1"/>
        <v>DISTRIBUCION VOLUMEN X CRITERIO (Consumiciones).Total Bebidas CalienteCON COMPAÑEROS DE CLASE</v>
      </c>
      <c r="B127" s="10" t="s">
        <v>112</v>
      </c>
      <c r="C127" s="10" t="s">
        <v>116</v>
      </c>
      <c r="D127" s="10" t="s">
        <v>233</v>
      </c>
      <c r="E127" s="11">
        <v>0.41941205870454978</v>
      </c>
      <c r="F127" s="11">
        <v>0.50433148417941454</v>
      </c>
      <c r="G127" s="11">
        <v>0.50722582211039968</v>
      </c>
      <c r="H127" s="11">
        <v>0</v>
      </c>
      <c r="I127" s="11">
        <v>0</v>
      </c>
      <c r="J127" s="11">
        <v>0</v>
      </c>
      <c r="K127" s="11">
        <v>0</v>
      </c>
      <c r="L127" s="11">
        <v>0</v>
      </c>
      <c r="M127" s="11">
        <v>0</v>
      </c>
      <c r="N127" s="11"/>
      <c r="O127" s="11"/>
    </row>
    <row r="128" spans="1:15" x14ac:dyDescent="0.35">
      <c r="A128" s="10" t="str">
        <f t="shared" si="1"/>
        <v>DISTRIBUCION VOLUMEN X CRITERIO (Consumiciones).Total Bebidas CalienteCON FAMILIA</v>
      </c>
      <c r="B128" s="10" t="s">
        <v>112</v>
      </c>
      <c r="C128" s="10" t="s">
        <v>116</v>
      </c>
      <c r="D128" s="10" t="s">
        <v>234</v>
      </c>
      <c r="E128" s="11">
        <v>17.30708553935143</v>
      </c>
      <c r="F128" s="11">
        <v>17.316221773993068</v>
      </c>
      <c r="G128" s="11">
        <v>16.855510484717861</v>
      </c>
      <c r="H128" s="11">
        <v>0</v>
      </c>
      <c r="I128" s="11">
        <v>0</v>
      </c>
      <c r="J128" s="11">
        <v>0</v>
      </c>
      <c r="K128" s="11">
        <v>0</v>
      </c>
      <c r="L128" s="11">
        <v>0</v>
      </c>
      <c r="M128" s="11">
        <v>0</v>
      </c>
      <c r="N128" s="11"/>
      <c r="O128" s="11"/>
    </row>
    <row r="129" spans="1:15" x14ac:dyDescent="0.35">
      <c r="A129" s="10" t="str">
        <f t="shared" si="1"/>
        <v>DISTRIBUCION VOLUMEN X CRITERIO (Consumiciones).Total Bebidas CalienteCON LA PAREJA</v>
      </c>
      <c r="B129" s="10" t="s">
        <v>112</v>
      </c>
      <c r="C129" s="10" t="s">
        <v>116</v>
      </c>
      <c r="D129" s="10" t="s">
        <v>235</v>
      </c>
      <c r="E129" s="11">
        <v>15.550001457447163</v>
      </c>
      <c r="F129" s="11">
        <v>16.325987867766596</v>
      </c>
      <c r="G129" s="11">
        <v>16.886258820873607</v>
      </c>
      <c r="H129" s="11">
        <v>0</v>
      </c>
      <c r="I129" s="11">
        <v>0</v>
      </c>
      <c r="J129" s="11">
        <v>0</v>
      </c>
      <c r="K129" s="11">
        <v>0</v>
      </c>
      <c r="L129" s="11">
        <v>0</v>
      </c>
      <c r="M129" s="11">
        <v>0</v>
      </c>
      <c r="N129" s="11"/>
      <c r="O129" s="11"/>
    </row>
    <row r="130" spans="1:15" x14ac:dyDescent="0.35">
      <c r="A130" s="10" t="str">
        <f t="shared" si="1"/>
        <v>DISTRIBUCION VOLUMEN X CRITERIO (Consumiciones).Total Bebidas CalienteESTABA SOLO/A</v>
      </c>
      <c r="B130" s="10" t="s">
        <v>112</v>
      </c>
      <c r="C130" s="10" t="s">
        <v>116</v>
      </c>
      <c r="D130" s="10" t="s">
        <v>236</v>
      </c>
      <c r="E130" s="11">
        <v>28.361054452358896</v>
      </c>
      <c r="F130" s="11">
        <v>27.726678143844836</v>
      </c>
      <c r="G130" s="11">
        <v>28.56712974831439</v>
      </c>
      <c r="H130" s="11">
        <v>0</v>
      </c>
      <c r="I130" s="11">
        <v>0</v>
      </c>
      <c r="J130" s="11">
        <v>0</v>
      </c>
      <c r="K130" s="11">
        <v>0</v>
      </c>
      <c r="L130" s="11">
        <v>0</v>
      </c>
      <c r="M130" s="11">
        <v>0</v>
      </c>
      <c r="N130" s="11"/>
      <c r="O130" s="11"/>
    </row>
    <row r="131" spans="1:15" x14ac:dyDescent="0.35">
      <c r="A131" s="10" t="str">
        <f t="shared" si="1"/>
        <v>DISTRIBUCION VOLUMEN X CRITERIO (Consumiciones).Total Bebidas CalienteOTROS</v>
      </c>
      <c r="B131" s="10" t="s">
        <v>112</v>
      </c>
      <c r="C131" s="10" t="s">
        <v>116</v>
      </c>
      <c r="D131" s="10" t="s">
        <v>237</v>
      </c>
      <c r="E131" s="11">
        <v>0.472493706316576</v>
      </c>
      <c r="F131" s="11">
        <v>0.49012892331167979</v>
      </c>
      <c r="G131" s="11">
        <v>0.46417778263036225</v>
      </c>
      <c r="H131" s="11">
        <v>0</v>
      </c>
      <c r="I131" s="11">
        <v>0</v>
      </c>
      <c r="J131" s="11">
        <v>0</v>
      </c>
      <c r="K131" s="11">
        <v>0</v>
      </c>
      <c r="L131" s="11">
        <v>0</v>
      </c>
      <c r="M131" s="11">
        <v>0</v>
      </c>
      <c r="N131" s="11"/>
      <c r="O131" s="11"/>
    </row>
    <row r="132" spans="1:15" x14ac:dyDescent="0.35">
      <c r="A132" s="10" t="str">
        <f t="shared" ref="A132:A195" si="2">B132&amp;C132&amp;D132</f>
        <v>DISTRIBUCION VOLUMEN X CRITERIO (Consumiciones).Total Bebidas CalienteESTAR TRABAJANDO</v>
      </c>
      <c r="B132" s="10" t="s">
        <v>112</v>
      </c>
      <c r="C132" s="10" t="s">
        <v>116</v>
      </c>
      <c r="D132" s="10" t="s">
        <v>238</v>
      </c>
      <c r="E132" s="11">
        <v>26.088158490625062</v>
      </c>
      <c r="F132" s="11">
        <v>25.849333242240835</v>
      </c>
      <c r="G132" s="11">
        <v>24.967025581686151</v>
      </c>
      <c r="H132" s="11">
        <v>0</v>
      </c>
      <c r="I132" s="11">
        <v>0</v>
      </c>
      <c r="J132" s="11">
        <v>0</v>
      </c>
      <c r="K132" s="11">
        <v>0</v>
      </c>
      <c r="L132" s="11">
        <v>0</v>
      </c>
      <c r="M132" s="11">
        <v>0</v>
      </c>
      <c r="N132" s="11"/>
      <c r="O132" s="11"/>
    </row>
    <row r="133" spans="1:15" x14ac:dyDescent="0.35">
      <c r="A133" s="10" t="str">
        <f t="shared" si="2"/>
        <v>DISTRIBUCION VOLUMEN X CRITERIO (Consumiciones).Total Bebidas CalienteCOMIDA DE NEGOCIOS</v>
      </c>
      <c r="B133" s="10" t="s">
        <v>112</v>
      </c>
      <c r="C133" s="10" t="s">
        <v>116</v>
      </c>
      <c r="D133" s="10" t="s">
        <v>239</v>
      </c>
      <c r="E133" s="11">
        <v>0.19642644619638286</v>
      </c>
      <c r="F133" s="11">
        <v>0.18526268799900419</v>
      </c>
      <c r="G133" s="11">
        <v>0.17072445602998995</v>
      </c>
      <c r="H133" s="11">
        <v>0</v>
      </c>
      <c r="I133" s="11">
        <v>0</v>
      </c>
      <c r="J133" s="11">
        <v>0</v>
      </c>
      <c r="K133" s="11">
        <v>0</v>
      </c>
      <c r="L133" s="11">
        <v>0</v>
      </c>
      <c r="M133" s="11">
        <v>0</v>
      </c>
      <c r="N133" s="11"/>
      <c r="O133" s="11"/>
    </row>
    <row r="134" spans="1:15" x14ac:dyDescent="0.35">
      <c r="A134" s="10" t="str">
        <f t="shared" si="2"/>
        <v>DISTRIBUCION VOLUMEN X CRITERIO (Consumiciones).Total Bebidas CalientePOR PLACER/RELAX</v>
      </c>
      <c r="B134" s="10" t="s">
        <v>112</v>
      </c>
      <c r="C134" s="10" t="s">
        <v>116</v>
      </c>
      <c r="D134" s="10" t="s">
        <v>240</v>
      </c>
      <c r="E134" s="11">
        <v>15.202439411077592</v>
      </c>
      <c r="F134" s="11">
        <v>14.377004198958899</v>
      </c>
      <c r="G134" s="11">
        <v>14.484137274205738</v>
      </c>
      <c r="H134" s="11">
        <v>0</v>
      </c>
      <c r="I134" s="11">
        <v>0</v>
      </c>
      <c r="J134" s="11">
        <v>0</v>
      </c>
      <c r="K134" s="11">
        <v>0</v>
      </c>
      <c r="L134" s="11">
        <v>0</v>
      </c>
      <c r="M134" s="11">
        <v>0</v>
      </c>
      <c r="N134" s="11"/>
      <c r="O134" s="11"/>
    </row>
    <row r="135" spans="1:15" x14ac:dyDescent="0.35">
      <c r="A135" s="10" t="str">
        <f t="shared" si="2"/>
        <v>DISTRIBUCION VOLUMEN X CRITERIO (Consumiciones).Total Bebidas CalienteTENER HAMBRE/SIN PLANIFICAR</v>
      </c>
      <c r="B135" s="10" t="s">
        <v>112</v>
      </c>
      <c r="C135" s="10" t="s">
        <v>116</v>
      </c>
      <c r="D135" s="10" t="s">
        <v>241</v>
      </c>
      <c r="E135" s="11">
        <v>24.587826832526524</v>
      </c>
      <c r="F135" s="11">
        <v>23.720701808102678</v>
      </c>
      <c r="G135" s="11">
        <v>22.961541341499448</v>
      </c>
      <c r="H135" s="11">
        <v>0</v>
      </c>
      <c r="I135" s="11">
        <v>0</v>
      </c>
      <c r="J135" s="11">
        <v>0</v>
      </c>
      <c r="K135" s="11">
        <v>0</v>
      </c>
      <c r="L135" s="11">
        <v>0</v>
      </c>
      <c r="M135" s="11">
        <v>0</v>
      </c>
      <c r="N135" s="11"/>
      <c r="O135" s="11"/>
    </row>
    <row r="136" spans="1:15" x14ac:dyDescent="0.35">
      <c r="A136" s="10" t="str">
        <f t="shared" si="2"/>
        <v>DISTRIBUCION VOLUMEN X CRITERIO (Consumiciones).Total Bebidas CalienteESTAR DE COMPRAS</v>
      </c>
      <c r="B136" s="10" t="s">
        <v>112</v>
      </c>
      <c r="C136" s="10" t="s">
        <v>116</v>
      </c>
      <c r="D136" s="10" t="s">
        <v>242</v>
      </c>
      <c r="E136" s="11">
        <v>2.9911987965041176</v>
      </c>
      <c r="F136" s="11">
        <v>3.1867372418931548</v>
      </c>
      <c r="G136" s="11">
        <v>3.0689355122257465</v>
      </c>
      <c r="H136" s="11">
        <v>0</v>
      </c>
      <c r="I136" s="11">
        <v>0</v>
      </c>
      <c r="J136" s="11">
        <v>0</v>
      </c>
      <c r="K136" s="11">
        <v>0</v>
      </c>
      <c r="L136" s="11">
        <v>0</v>
      </c>
      <c r="M136" s="11">
        <v>0</v>
      </c>
      <c r="N136" s="11"/>
      <c r="O136" s="11"/>
    </row>
    <row r="137" spans="1:15" x14ac:dyDescent="0.35">
      <c r="A137" s="10" t="str">
        <f t="shared" si="2"/>
        <v>DISTRIBUCION VOLUMEN X CRITERIO (Consumiciones).Total Bebidas CalienteNO COCINAR EN CASA</v>
      </c>
      <c r="B137" s="10" t="s">
        <v>112</v>
      </c>
      <c r="C137" s="10" t="s">
        <v>116</v>
      </c>
      <c r="D137" s="10" t="s">
        <v>243</v>
      </c>
      <c r="E137" s="11">
        <v>2.0246041964525023</v>
      </c>
      <c r="F137" s="11">
        <v>2.0148052736834834</v>
      </c>
      <c r="G137" s="11">
        <v>2.1877264121051656</v>
      </c>
      <c r="H137" s="11">
        <v>0</v>
      </c>
      <c r="I137" s="11">
        <v>0</v>
      </c>
      <c r="J137" s="11">
        <v>0</v>
      </c>
      <c r="K137" s="11">
        <v>0</v>
      </c>
      <c r="L137" s="11">
        <v>0</v>
      </c>
      <c r="M137" s="11">
        <v>0</v>
      </c>
      <c r="N137" s="11"/>
      <c r="O137" s="11"/>
    </row>
    <row r="138" spans="1:15" x14ac:dyDescent="0.35">
      <c r="A138" s="10" t="str">
        <f t="shared" si="2"/>
        <v>DISTRIBUCION VOLUMEN X CRITERIO (Consumiciones).Total Bebidas CalienteCELEBRACION/FIESTA/SALIR TOMAR</v>
      </c>
      <c r="B138" s="10" t="s">
        <v>112</v>
      </c>
      <c r="C138" s="10" t="s">
        <v>116</v>
      </c>
      <c r="D138" s="10" t="s">
        <v>244</v>
      </c>
      <c r="E138" s="11">
        <v>21.95817624304247</v>
      </c>
      <c r="F138" s="11">
        <v>23.485243193726923</v>
      </c>
      <c r="G138" s="11">
        <v>24.754926244199183</v>
      </c>
      <c r="H138" s="11">
        <v>0</v>
      </c>
      <c r="I138" s="11">
        <v>0</v>
      </c>
      <c r="J138" s="11">
        <v>0</v>
      </c>
      <c r="K138" s="11">
        <v>0</v>
      </c>
      <c r="L138" s="11">
        <v>0</v>
      </c>
      <c r="M138" s="11">
        <v>0</v>
      </c>
      <c r="N138" s="11"/>
      <c r="O138" s="11"/>
    </row>
    <row r="139" spans="1:15" x14ac:dyDescent="0.35">
      <c r="A139" s="10" t="str">
        <f t="shared" si="2"/>
        <v>DISTRIBUCION VOLUMEN X CRITERIO (Consumiciones).Total Bebidas CalienteVIENDO DEPORTES</v>
      </c>
      <c r="B139" s="10" t="s">
        <v>112</v>
      </c>
      <c r="C139" s="10" t="s">
        <v>116</v>
      </c>
      <c r="D139" s="10" t="s">
        <v>245</v>
      </c>
      <c r="E139" s="11">
        <v>0.43186932173252784</v>
      </c>
      <c r="F139" s="11">
        <v>0.36787694500075646</v>
      </c>
      <c r="G139" s="11">
        <v>0.37446538064160595</v>
      </c>
      <c r="H139" s="11">
        <v>0</v>
      </c>
      <c r="I139" s="11">
        <v>0</v>
      </c>
      <c r="J139" s="11">
        <v>0</v>
      </c>
      <c r="K139" s="11">
        <v>0</v>
      </c>
      <c r="L139" s="11">
        <v>0</v>
      </c>
      <c r="M139" s="11">
        <v>0</v>
      </c>
      <c r="N139" s="11"/>
      <c r="O139" s="11"/>
    </row>
    <row r="140" spans="1:15" x14ac:dyDescent="0.35">
      <c r="A140" s="10" t="str">
        <f t="shared" si="2"/>
        <v>DISTRIBUCION VOLUMEN X CRITERIO (Consumiciones).Total Bebidas CalienteOTROS MOTIVOS</v>
      </c>
      <c r="B140" s="10" t="s">
        <v>112</v>
      </c>
      <c r="C140" s="10" t="s">
        <v>116</v>
      </c>
      <c r="D140" s="10" t="s">
        <v>246</v>
      </c>
      <c r="E140" s="11">
        <v>6.5193033544746122</v>
      </c>
      <c r="F140" s="11">
        <v>6.8130227460597439</v>
      </c>
      <c r="G140" s="11">
        <v>7.0305355027828798</v>
      </c>
      <c r="H140" s="11">
        <v>0</v>
      </c>
      <c r="I140" s="11">
        <v>0</v>
      </c>
      <c r="J140" s="11">
        <v>0</v>
      </c>
      <c r="K140" s="11">
        <v>0</v>
      </c>
      <c r="L140" s="11">
        <v>0</v>
      </c>
      <c r="M140" s="11">
        <v>0</v>
      </c>
      <c r="N140" s="11"/>
      <c r="O140" s="11"/>
    </row>
    <row r="141" spans="1:15" x14ac:dyDescent="0.35">
      <c r="A141" s="10" t="str">
        <f t="shared" si="2"/>
        <v>DISTRIBUCION VOLUMEN X CRITERIO (kg ó litros)TOTAL BEBIDAST.ESPAÑA</v>
      </c>
      <c r="B141" s="10" t="s">
        <v>113</v>
      </c>
      <c r="C141" s="10" t="s">
        <v>115</v>
      </c>
      <c r="D141" s="10" t="s">
        <v>32</v>
      </c>
      <c r="E141" s="11">
        <v>100</v>
      </c>
      <c r="F141" s="11">
        <v>100</v>
      </c>
      <c r="G141" s="11">
        <v>100</v>
      </c>
      <c r="H141" s="11">
        <v>0</v>
      </c>
      <c r="I141" s="11">
        <v>0</v>
      </c>
      <c r="J141" s="11">
        <v>0</v>
      </c>
      <c r="K141" s="11">
        <v>0</v>
      </c>
      <c r="L141" s="11">
        <v>0</v>
      </c>
      <c r="M141" s="11">
        <v>0</v>
      </c>
      <c r="N141" s="11"/>
      <c r="O141" s="11"/>
    </row>
    <row r="142" spans="1:15" x14ac:dyDescent="0.35">
      <c r="A142" s="10" t="str">
        <f t="shared" si="2"/>
        <v>DISTRIBUCION VOLUMEN X CRITERIO (kg ó litros)TOTAL BEBIDASHiper+Super+Discount+G.A</v>
      </c>
      <c r="B142" s="10" t="s">
        <v>113</v>
      </c>
      <c r="C142" s="10" t="s">
        <v>115</v>
      </c>
      <c r="D142" s="10" t="s">
        <v>19</v>
      </c>
      <c r="E142" s="11">
        <v>9.9731702173703418</v>
      </c>
      <c r="F142" s="11">
        <v>9.6990494646395842</v>
      </c>
      <c r="G142" s="11">
        <v>10.982181028643776</v>
      </c>
      <c r="H142" s="11">
        <v>0</v>
      </c>
      <c r="I142" s="11">
        <v>0</v>
      </c>
      <c r="J142" s="11">
        <v>0</v>
      </c>
      <c r="K142" s="11">
        <v>0</v>
      </c>
      <c r="L142" s="11">
        <v>0</v>
      </c>
      <c r="M142" s="11">
        <v>0</v>
      </c>
      <c r="N142" s="11"/>
      <c r="O142" s="11"/>
    </row>
    <row r="143" spans="1:15" x14ac:dyDescent="0.35">
      <c r="A143" s="10" t="str">
        <f t="shared" si="2"/>
        <v>DISTRIBUCION VOLUMEN X CRITERIO (kg ó litros)TOTAL BEBIDASRestaurantes</v>
      </c>
      <c r="B143" s="10" t="s">
        <v>113</v>
      </c>
      <c r="C143" s="10" t="s">
        <v>115</v>
      </c>
      <c r="D143" s="10" t="s">
        <v>20</v>
      </c>
      <c r="E143" s="11">
        <v>16.974949490644402</v>
      </c>
      <c r="F143" s="11">
        <v>17.46304296694915</v>
      </c>
      <c r="G143" s="11">
        <v>17.304922437515991</v>
      </c>
      <c r="H143" s="11">
        <v>0</v>
      </c>
      <c r="I143" s="11">
        <v>0</v>
      </c>
      <c r="J143" s="11">
        <v>0</v>
      </c>
      <c r="K143" s="11">
        <v>0</v>
      </c>
      <c r="L143" s="11">
        <v>0</v>
      </c>
      <c r="M143" s="11">
        <v>0</v>
      </c>
      <c r="N143" s="11"/>
      <c r="O143" s="11"/>
    </row>
    <row r="144" spans="1:15" x14ac:dyDescent="0.35">
      <c r="A144" s="10" t="str">
        <f t="shared" si="2"/>
        <v>DISTRIBUCION VOLUMEN X CRITERIO (kg ó litros)TOTAL BEBIDASRestaurantes Fast Food</v>
      </c>
      <c r="B144" s="10" t="s">
        <v>113</v>
      </c>
      <c r="C144" s="10" t="s">
        <v>115</v>
      </c>
      <c r="D144" s="10" t="s">
        <v>21</v>
      </c>
      <c r="E144" s="11">
        <v>5.3627635074307918</v>
      </c>
      <c r="F144" s="11">
        <v>5.3561226304123082</v>
      </c>
      <c r="G144" s="11">
        <v>5.7450989916240491</v>
      </c>
      <c r="H144" s="11">
        <v>0</v>
      </c>
      <c r="I144" s="11">
        <v>0</v>
      </c>
      <c r="J144" s="11">
        <v>0</v>
      </c>
      <c r="K144" s="11">
        <v>0</v>
      </c>
      <c r="L144" s="11">
        <v>0</v>
      </c>
      <c r="M144" s="11">
        <v>0</v>
      </c>
      <c r="N144" s="11"/>
      <c r="O144" s="11"/>
    </row>
    <row r="145" spans="1:15" x14ac:dyDescent="0.35">
      <c r="A145" s="10" t="str">
        <f t="shared" si="2"/>
        <v>DISTRIBUCION VOLUMEN X CRITERIO (kg ó litros)TOTAL BEBIDASBares/Cafeterias/Cervecerias</v>
      </c>
      <c r="B145" s="10" t="s">
        <v>113</v>
      </c>
      <c r="C145" s="10" t="s">
        <v>115</v>
      </c>
      <c r="D145" s="10" t="s">
        <v>22</v>
      </c>
      <c r="E145" s="11">
        <v>50.714175784451442</v>
      </c>
      <c r="F145" s="11">
        <v>51.055985237155632</v>
      </c>
      <c r="G145" s="11">
        <v>50.161753921833295</v>
      </c>
      <c r="H145" s="11">
        <v>0</v>
      </c>
      <c r="I145" s="11">
        <v>0</v>
      </c>
      <c r="J145" s="11">
        <v>0</v>
      </c>
      <c r="K145" s="11">
        <v>0</v>
      </c>
      <c r="L145" s="11">
        <v>0</v>
      </c>
      <c r="M145" s="11">
        <v>0</v>
      </c>
      <c r="N145" s="11"/>
      <c r="O145" s="11"/>
    </row>
    <row r="146" spans="1:15" x14ac:dyDescent="0.35">
      <c r="A146" s="10" t="str">
        <f t="shared" si="2"/>
        <v>DISTRIBUCION VOLUMEN X CRITERIO (kg ó litros)TOTAL BEBIDASPanaderias/Pastelerias</v>
      </c>
      <c r="B146" s="10" t="s">
        <v>113</v>
      </c>
      <c r="C146" s="10" t="s">
        <v>115</v>
      </c>
      <c r="D146" s="10" t="s">
        <v>23</v>
      </c>
      <c r="E146" s="11">
        <v>0.90685756351519042</v>
      </c>
      <c r="F146" s="11">
        <v>0.9573706787854479</v>
      </c>
      <c r="G146" s="11">
        <v>1.0967227316550772</v>
      </c>
      <c r="H146" s="11">
        <v>0</v>
      </c>
      <c r="I146" s="11">
        <v>0</v>
      </c>
      <c r="J146" s="11">
        <v>0</v>
      </c>
      <c r="K146" s="11">
        <v>0</v>
      </c>
      <c r="L146" s="11">
        <v>0</v>
      </c>
      <c r="M146" s="11">
        <v>0</v>
      </c>
      <c r="N146" s="11"/>
      <c r="O146" s="11"/>
    </row>
    <row r="147" spans="1:15" x14ac:dyDescent="0.35">
      <c r="A147" s="10" t="str">
        <f t="shared" si="2"/>
        <v>DISTRIBUCION VOLUMEN X CRITERIO (kg ó litros)TOTAL BEBIDASTda.Alimentacion/Delicatesen</v>
      </c>
      <c r="B147" s="10" t="s">
        <v>113</v>
      </c>
      <c r="C147" s="10" t="s">
        <v>115</v>
      </c>
      <c r="D147" s="10" t="s">
        <v>196</v>
      </c>
      <c r="E147" s="11">
        <v>2.2161300237085282</v>
      </c>
      <c r="F147" s="11">
        <v>1.9255924302736735</v>
      </c>
      <c r="G147" s="11">
        <v>1.5284955310000121</v>
      </c>
      <c r="H147" s="11">
        <v>0</v>
      </c>
      <c r="I147" s="11">
        <v>0</v>
      </c>
      <c r="J147" s="11">
        <v>0</v>
      </c>
      <c r="K147" s="11">
        <v>0</v>
      </c>
      <c r="L147" s="11">
        <v>0</v>
      </c>
      <c r="M147" s="11">
        <v>0</v>
      </c>
      <c r="N147" s="11"/>
      <c r="O147" s="11"/>
    </row>
    <row r="148" spans="1:15" x14ac:dyDescent="0.35">
      <c r="A148" s="10" t="str">
        <f t="shared" si="2"/>
        <v>DISTRIBUCION VOLUMEN X CRITERIO (kg ó litros)TOTAL BEBIDASCanal Conveniencia/24h</v>
      </c>
      <c r="B148" s="10" t="s">
        <v>113</v>
      </c>
      <c r="C148" s="10" t="s">
        <v>115</v>
      </c>
      <c r="D148" s="10" t="s">
        <v>197</v>
      </c>
      <c r="E148" s="11">
        <v>1.617122001323076</v>
      </c>
      <c r="F148" s="11">
        <v>1.6568631521454695</v>
      </c>
      <c r="G148" s="11">
        <v>1.4026504553919392</v>
      </c>
      <c r="H148" s="11">
        <v>0</v>
      </c>
      <c r="I148" s="11">
        <v>0</v>
      </c>
      <c r="J148" s="11">
        <v>0</v>
      </c>
      <c r="K148" s="11">
        <v>0</v>
      </c>
      <c r="L148" s="11">
        <v>0</v>
      </c>
      <c r="M148" s="11">
        <v>0</v>
      </c>
      <c r="N148" s="11"/>
      <c r="O148" s="11"/>
    </row>
    <row r="149" spans="1:15" x14ac:dyDescent="0.35">
      <c r="A149" s="10" t="str">
        <f t="shared" si="2"/>
        <v>DISTRIBUCION VOLUMEN X CRITERIO (kg ó litros)TOTAL BEBIDASHoteles</v>
      </c>
      <c r="B149" s="10" t="s">
        <v>113</v>
      </c>
      <c r="C149" s="10" t="s">
        <v>115</v>
      </c>
      <c r="D149" s="10" t="s">
        <v>25</v>
      </c>
      <c r="E149" s="11">
        <v>0.77145539966568388</v>
      </c>
      <c r="F149" s="11">
        <v>0.68327073848439113</v>
      </c>
      <c r="G149" s="11">
        <v>0.67080385383599872</v>
      </c>
      <c r="H149" s="11">
        <v>0</v>
      </c>
      <c r="I149" s="11">
        <v>0</v>
      </c>
      <c r="J149" s="11">
        <v>0</v>
      </c>
      <c r="K149" s="11">
        <v>0</v>
      </c>
      <c r="L149" s="11">
        <v>0</v>
      </c>
      <c r="M149" s="11">
        <v>0</v>
      </c>
      <c r="N149" s="11"/>
      <c r="O149" s="11"/>
    </row>
    <row r="150" spans="1:15" x14ac:dyDescent="0.35">
      <c r="A150" s="10" t="str">
        <f t="shared" si="2"/>
        <v>DISTRIBUCION VOLUMEN X CRITERIO (kg ó litros)TOTAL BEBIDASEstaciones de servicio</v>
      </c>
      <c r="B150" s="10" t="s">
        <v>113</v>
      </c>
      <c r="C150" s="10" t="s">
        <v>115</v>
      </c>
      <c r="D150" s="10" t="s">
        <v>26</v>
      </c>
      <c r="E150" s="11">
        <v>1.8836640936326885</v>
      </c>
      <c r="F150" s="11">
        <v>1.9153062727814856</v>
      </c>
      <c r="G150" s="11">
        <v>1.8417373463435309</v>
      </c>
      <c r="H150" s="11">
        <v>0</v>
      </c>
      <c r="I150" s="11">
        <v>0</v>
      </c>
      <c r="J150" s="11">
        <v>0</v>
      </c>
      <c r="K150" s="11">
        <v>0</v>
      </c>
      <c r="L150" s="11">
        <v>0</v>
      </c>
      <c r="M150" s="11">
        <v>0</v>
      </c>
      <c r="N150" s="11"/>
      <c r="O150" s="11"/>
    </row>
    <row r="151" spans="1:15" x14ac:dyDescent="0.35">
      <c r="A151" s="10" t="str">
        <f t="shared" si="2"/>
        <v>DISTRIBUCION VOLUMEN X CRITERIO (kg ó litros)TOTAL BEBIDASMaquinas dispensadoras</v>
      </c>
      <c r="B151" s="10" t="s">
        <v>113</v>
      </c>
      <c r="C151" s="10" t="s">
        <v>115</v>
      </c>
      <c r="D151" s="10" t="s">
        <v>27</v>
      </c>
      <c r="E151" s="11">
        <v>2.3419067452382354</v>
      </c>
      <c r="F151" s="11">
        <v>2.4801777170691071</v>
      </c>
      <c r="G151" s="11">
        <v>2.6600389828165456</v>
      </c>
      <c r="H151" s="11">
        <v>0</v>
      </c>
      <c r="I151" s="11">
        <v>0</v>
      </c>
      <c r="J151" s="11">
        <v>0</v>
      </c>
      <c r="K151" s="11">
        <v>0</v>
      </c>
      <c r="L151" s="11">
        <v>0</v>
      </c>
      <c r="M151" s="11">
        <v>0</v>
      </c>
      <c r="N151" s="11"/>
      <c r="O151" s="11"/>
    </row>
    <row r="152" spans="1:15" x14ac:dyDescent="0.35">
      <c r="A152" s="10" t="str">
        <f t="shared" si="2"/>
        <v>DISTRIBUCION VOLUMEN X CRITERIO (kg ó litros)TOTAL BEBIDASServicio en la empresa</v>
      </c>
      <c r="B152" s="10" t="s">
        <v>113</v>
      </c>
      <c r="C152" s="10" t="s">
        <v>115</v>
      </c>
      <c r="D152" s="10" t="s">
        <v>28</v>
      </c>
      <c r="E152" s="11">
        <v>1.5769094663395373</v>
      </c>
      <c r="F152" s="11">
        <v>1.4010052842389387</v>
      </c>
      <c r="G152" s="11">
        <v>1.3203920984444135</v>
      </c>
      <c r="H152" s="11">
        <v>0</v>
      </c>
      <c r="I152" s="11">
        <v>0</v>
      </c>
      <c r="J152" s="11">
        <v>0</v>
      </c>
      <c r="K152" s="11">
        <v>0</v>
      </c>
      <c r="L152" s="11">
        <v>0</v>
      </c>
      <c r="M152" s="11">
        <v>0</v>
      </c>
      <c r="N152" s="11"/>
      <c r="O152" s="11"/>
    </row>
    <row r="153" spans="1:15" x14ac:dyDescent="0.35">
      <c r="A153" s="10" t="str">
        <f t="shared" si="2"/>
        <v>DISTRIBUCION VOLUMEN X CRITERIO (kg ó litros)TOTAL BEBIDASResto de canales</v>
      </c>
      <c r="B153" s="10" t="s">
        <v>113</v>
      </c>
      <c r="C153" s="10" t="s">
        <v>115</v>
      </c>
      <c r="D153" s="10" t="s">
        <v>29</v>
      </c>
      <c r="E153" s="11">
        <v>5.6608965517524279</v>
      </c>
      <c r="F153" s="11">
        <v>5.4062120123326798</v>
      </c>
      <c r="G153" s="11">
        <v>5.2852092904969217</v>
      </c>
      <c r="H153" s="11">
        <v>0</v>
      </c>
      <c r="I153" s="11">
        <v>0</v>
      </c>
      <c r="J153" s="11">
        <v>0</v>
      </c>
      <c r="K153" s="11">
        <v>0</v>
      </c>
      <c r="L153" s="11">
        <v>0</v>
      </c>
      <c r="M153" s="11">
        <v>0</v>
      </c>
      <c r="N153" s="11"/>
      <c r="O153" s="11"/>
    </row>
    <row r="154" spans="1:15" x14ac:dyDescent="0.35">
      <c r="A154" s="10" t="str">
        <f t="shared" si="2"/>
        <v>DISTRIBUCION VOLUMEN X CRITERIO (kg ó litros)TOTAL BEBIDASEN LA CALLE</v>
      </c>
      <c r="B154" s="10" t="s">
        <v>113</v>
      </c>
      <c r="C154" s="10" t="s">
        <v>115</v>
      </c>
      <c r="D154" s="10" t="s">
        <v>214</v>
      </c>
      <c r="E154" s="11">
        <v>5.4353227122912715</v>
      </c>
      <c r="F154" s="11">
        <v>5.045611726450284</v>
      </c>
      <c r="G154" s="11">
        <v>4.6395782930594018</v>
      </c>
      <c r="H154" s="11">
        <v>0</v>
      </c>
      <c r="I154" s="11">
        <v>0</v>
      </c>
      <c r="J154" s="11">
        <v>0</v>
      </c>
      <c r="K154" s="11">
        <v>0</v>
      </c>
      <c r="L154" s="11">
        <v>0</v>
      </c>
      <c r="M154" s="11">
        <v>0</v>
      </c>
      <c r="N154" s="11"/>
      <c r="O154" s="11"/>
    </row>
    <row r="155" spans="1:15" x14ac:dyDescent="0.35">
      <c r="A155" s="10" t="str">
        <f t="shared" si="2"/>
        <v>DISTRIBUCION VOLUMEN X CRITERIO (kg ó litros)TOTAL BEBIDASEN CASA DE OTROS</v>
      </c>
      <c r="B155" s="10" t="s">
        <v>113</v>
      </c>
      <c r="C155" s="10" t="s">
        <v>115</v>
      </c>
      <c r="D155" s="10" t="s">
        <v>215</v>
      </c>
      <c r="E155" s="11">
        <v>4.2961636899485667</v>
      </c>
      <c r="F155" s="11">
        <v>4.0582860287265365</v>
      </c>
      <c r="G155" s="11">
        <v>5.2899094764401564</v>
      </c>
      <c r="H155" s="11">
        <v>0</v>
      </c>
      <c r="I155" s="11">
        <v>0</v>
      </c>
      <c r="J155" s="11">
        <v>0</v>
      </c>
      <c r="K155" s="11">
        <v>0</v>
      </c>
      <c r="L155" s="11">
        <v>0</v>
      </c>
      <c r="M155" s="11">
        <v>0</v>
      </c>
      <c r="N155" s="11"/>
      <c r="O155" s="11"/>
    </row>
    <row r="156" spans="1:15" x14ac:dyDescent="0.35">
      <c r="A156" s="10" t="str">
        <f t="shared" si="2"/>
        <v>DISTRIBUCION VOLUMEN X CRITERIO (kg ó litros)TOTAL BEBIDASEN EL ESTABLECIMIENTO</v>
      </c>
      <c r="B156" s="10" t="s">
        <v>113</v>
      </c>
      <c r="C156" s="10" t="s">
        <v>115</v>
      </c>
      <c r="D156" s="10" t="s">
        <v>216</v>
      </c>
      <c r="E156" s="11">
        <v>76.488578281602244</v>
      </c>
      <c r="F156" s="11">
        <v>77.835389069071937</v>
      </c>
      <c r="G156" s="11">
        <v>76.886559451730577</v>
      </c>
      <c r="H156" s="11">
        <v>0</v>
      </c>
      <c r="I156" s="11">
        <v>0</v>
      </c>
      <c r="J156" s="11">
        <v>0</v>
      </c>
      <c r="K156" s="11">
        <v>0</v>
      </c>
      <c r="L156" s="11">
        <v>0</v>
      </c>
      <c r="M156" s="11">
        <v>0</v>
      </c>
      <c r="N156" s="11"/>
      <c r="O156" s="11"/>
    </row>
    <row r="157" spans="1:15" x14ac:dyDescent="0.35">
      <c r="A157" s="10" t="str">
        <f t="shared" si="2"/>
        <v>DISTRIBUCION VOLUMEN X CRITERIO (kg ó litros)TOTAL BEBIDASEN EL TRABAJO</v>
      </c>
      <c r="B157" s="10" t="s">
        <v>113</v>
      </c>
      <c r="C157" s="10" t="s">
        <v>115</v>
      </c>
      <c r="D157" s="10" t="s">
        <v>217</v>
      </c>
      <c r="E157" s="11">
        <v>7.9339772404355138</v>
      </c>
      <c r="F157" s="11">
        <v>7.4915431754108548</v>
      </c>
      <c r="G157" s="11">
        <v>7.4196641007727075</v>
      </c>
      <c r="H157" s="11">
        <v>0</v>
      </c>
      <c r="I157" s="11">
        <v>0</v>
      </c>
      <c r="J157" s="11">
        <v>0</v>
      </c>
      <c r="K157" s="11">
        <v>0</v>
      </c>
      <c r="L157" s="11">
        <v>0</v>
      </c>
      <c r="M157" s="11">
        <v>0</v>
      </c>
      <c r="N157" s="11"/>
      <c r="O157" s="11"/>
    </row>
    <row r="158" spans="1:15" x14ac:dyDescent="0.35">
      <c r="A158" s="10" t="str">
        <f t="shared" si="2"/>
        <v>DISTRIBUCION VOLUMEN X CRITERIO (kg ó litros)TOTAL BEBIDASEN COLEGIO/INSTITUTO/UNIV.</v>
      </c>
      <c r="B158" s="10" t="s">
        <v>113</v>
      </c>
      <c r="C158" s="10" t="s">
        <v>115</v>
      </c>
      <c r="D158" s="10" t="s">
        <v>218</v>
      </c>
      <c r="E158" s="11">
        <v>0.38128191354258273</v>
      </c>
      <c r="F158" s="11">
        <v>0.15096095058940673</v>
      </c>
      <c r="G158" s="11">
        <v>0.17330206538738785</v>
      </c>
      <c r="H158" s="11">
        <v>0</v>
      </c>
      <c r="I158" s="11">
        <v>0</v>
      </c>
      <c r="J158" s="11">
        <v>0</v>
      </c>
      <c r="K158" s="11">
        <v>0</v>
      </c>
      <c r="L158" s="11">
        <v>0</v>
      </c>
      <c r="M158" s="11">
        <v>0</v>
      </c>
      <c r="N158" s="11"/>
      <c r="O158" s="11"/>
    </row>
    <row r="159" spans="1:15" x14ac:dyDescent="0.35">
      <c r="A159" s="10" t="str">
        <f t="shared" si="2"/>
        <v>DISTRIBUCION VOLUMEN X CRITERIO (kg ó litros)TOTAL BEBIDASEN MI CASA</v>
      </c>
      <c r="B159" s="10" t="s">
        <v>113</v>
      </c>
      <c r="C159" s="10" t="s">
        <v>115</v>
      </c>
      <c r="D159" s="10" t="s">
        <v>219</v>
      </c>
      <c r="E159" s="11">
        <v>2.4093796832471299</v>
      </c>
      <c r="F159" s="11">
        <v>2.3499978676716227</v>
      </c>
      <c r="G159" s="11">
        <v>2.6832577189736413</v>
      </c>
      <c r="H159" s="11">
        <v>0</v>
      </c>
      <c r="I159" s="11">
        <v>0</v>
      </c>
      <c r="J159" s="11">
        <v>0</v>
      </c>
      <c r="K159" s="11">
        <v>0</v>
      </c>
      <c r="L159" s="11">
        <v>0</v>
      </c>
      <c r="M159" s="11">
        <v>0</v>
      </c>
      <c r="N159" s="11"/>
      <c r="O159" s="11"/>
    </row>
    <row r="160" spans="1:15" x14ac:dyDescent="0.35">
      <c r="A160" s="10" t="str">
        <f t="shared" si="2"/>
        <v>DISTRIBUCION VOLUMEN X CRITERIO (kg ó litros)TOTAL BEBIDASEN M.TRANSP.(AVION,TREN,AUTOC,E</v>
      </c>
      <c r="B160" s="10" t="s">
        <v>113</v>
      </c>
      <c r="C160" s="10" t="s">
        <v>115</v>
      </c>
      <c r="D160" s="10" t="s">
        <v>220</v>
      </c>
      <c r="E160" s="11">
        <v>0.33383052298380694</v>
      </c>
      <c r="F160" s="11">
        <v>0.11814223708002662</v>
      </c>
      <c r="G160" s="11">
        <v>0.12217921293750721</v>
      </c>
      <c r="H160" s="11">
        <v>0</v>
      </c>
      <c r="I160" s="11">
        <v>0</v>
      </c>
      <c r="J160" s="11">
        <v>0</v>
      </c>
      <c r="K160" s="11">
        <v>0</v>
      </c>
      <c r="L160" s="11">
        <v>0</v>
      </c>
      <c r="M160" s="11">
        <v>0</v>
      </c>
      <c r="N160" s="11"/>
      <c r="O160" s="11"/>
    </row>
    <row r="161" spans="1:15" x14ac:dyDescent="0.35">
      <c r="A161" s="10" t="str">
        <f t="shared" si="2"/>
        <v>DISTRIBUCION VOLUMEN X CRITERIO (kg ó litros)TOTAL BEBIDASEN OTRO LUGAR</v>
      </c>
      <c r="B161" s="10" t="s">
        <v>113</v>
      </c>
      <c r="C161" s="10" t="s">
        <v>115</v>
      </c>
      <c r="D161" s="10" t="s">
        <v>221</v>
      </c>
      <c r="E161" s="11">
        <v>2.7214703527759063</v>
      </c>
      <c r="F161" s="11">
        <v>2.9500720701200445</v>
      </c>
      <c r="G161" s="11">
        <v>2.785552576508104</v>
      </c>
      <c r="H161" s="11">
        <v>0</v>
      </c>
      <c r="I161" s="11">
        <v>0</v>
      </c>
      <c r="J161" s="11">
        <v>0</v>
      </c>
      <c r="K161" s="11">
        <v>0</v>
      </c>
      <c r="L161" s="11">
        <v>0</v>
      </c>
      <c r="M161" s="11">
        <v>0</v>
      </c>
      <c r="N161" s="11"/>
      <c r="O161" s="11"/>
    </row>
    <row r="162" spans="1:15" x14ac:dyDescent="0.35">
      <c r="A162" s="10" t="str">
        <f t="shared" si="2"/>
        <v>DISTRIBUCION VOLUMEN X CRITERIO (kg ó litros)TOTAL BEBIDASDESAYUNO</v>
      </c>
      <c r="B162" s="10" t="s">
        <v>113</v>
      </c>
      <c r="C162" s="10" t="s">
        <v>115</v>
      </c>
      <c r="D162" s="10" t="s">
        <v>222</v>
      </c>
      <c r="E162" s="11">
        <v>12.197979406786374</v>
      </c>
      <c r="F162" s="11">
        <v>12.796631581165411</v>
      </c>
      <c r="G162" s="11">
        <v>12.152421038571774</v>
      </c>
      <c r="H162" s="11">
        <v>0</v>
      </c>
      <c r="I162" s="11">
        <v>0</v>
      </c>
      <c r="J162" s="11">
        <v>0</v>
      </c>
      <c r="K162" s="11">
        <v>0</v>
      </c>
      <c r="L162" s="11">
        <v>0</v>
      </c>
      <c r="M162" s="11">
        <v>0</v>
      </c>
      <c r="N162" s="11"/>
      <c r="O162" s="11"/>
    </row>
    <row r="163" spans="1:15" x14ac:dyDescent="0.35">
      <c r="A163" s="10" t="str">
        <f t="shared" si="2"/>
        <v>DISTRIBUCION VOLUMEN X CRITERIO (kg ó litros)TOTAL BEBIDASAPERITIVO/ANTES DE COMER</v>
      </c>
      <c r="B163" s="10" t="s">
        <v>113</v>
      </c>
      <c r="C163" s="10" t="s">
        <v>115</v>
      </c>
      <c r="D163" s="10" t="s">
        <v>223</v>
      </c>
      <c r="E163" s="11">
        <v>16.319034841219313</v>
      </c>
      <c r="F163" s="11">
        <v>15.733505969586981</v>
      </c>
      <c r="G163" s="11">
        <v>15.297669683381246</v>
      </c>
      <c r="H163" s="11">
        <v>0</v>
      </c>
      <c r="I163" s="11">
        <v>0</v>
      </c>
      <c r="J163" s="11">
        <v>0</v>
      </c>
      <c r="K163" s="11">
        <v>0</v>
      </c>
      <c r="L163" s="11">
        <v>0</v>
      </c>
      <c r="M163" s="11">
        <v>0</v>
      </c>
      <c r="N163" s="11"/>
      <c r="O163" s="11"/>
    </row>
    <row r="164" spans="1:15" x14ac:dyDescent="0.35">
      <c r="A164" s="10" t="str">
        <f t="shared" si="2"/>
        <v>DISTRIBUCION VOLUMEN X CRITERIO (kg ó litros)TOTAL BEBIDASCOMIDA</v>
      </c>
      <c r="B164" s="10" t="s">
        <v>113</v>
      </c>
      <c r="C164" s="10" t="s">
        <v>115</v>
      </c>
      <c r="D164" s="10" t="s">
        <v>224</v>
      </c>
      <c r="E164" s="11">
        <v>27.626100004727665</v>
      </c>
      <c r="F164" s="11">
        <v>28.478706638725555</v>
      </c>
      <c r="G164" s="11">
        <v>29.18644451587334</v>
      </c>
      <c r="H164" s="11">
        <v>0</v>
      </c>
      <c r="I164" s="11">
        <v>0</v>
      </c>
      <c r="J164" s="11">
        <v>0</v>
      </c>
      <c r="K164" s="11">
        <v>0</v>
      </c>
      <c r="L164" s="11">
        <v>0</v>
      </c>
      <c r="M164" s="11">
        <v>0</v>
      </c>
      <c r="N164" s="11"/>
      <c r="O164" s="11"/>
    </row>
    <row r="165" spans="1:15" x14ac:dyDescent="0.35">
      <c r="A165" s="10" t="str">
        <f t="shared" si="2"/>
        <v>DISTRIBUCION VOLUMEN X CRITERIO (kg ó litros)TOTAL BEBIDASTARDE/MERIENDA</v>
      </c>
      <c r="B165" s="10" t="s">
        <v>113</v>
      </c>
      <c r="C165" s="10" t="s">
        <v>115</v>
      </c>
      <c r="D165" s="10" t="s">
        <v>225</v>
      </c>
      <c r="E165" s="11">
        <v>12.313559084671681</v>
      </c>
      <c r="F165" s="11">
        <v>12.244075081730351</v>
      </c>
      <c r="G165" s="11">
        <v>11.88495234298485</v>
      </c>
      <c r="H165" s="11">
        <v>0</v>
      </c>
      <c r="I165" s="11">
        <v>0</v>
      </c>
      <c r="J165" s="11">
        <v>0</v>
      </c>
      <c r="K165" s="11">
        <v>0</v>
      </c>
      <c r="L165" s="11">
        <v>0</v>
      </c>
      <c r="M165" s="11">
        <v>0</v>
      </c>
      <c r="N165" s="11"/>
      <c r="O165" s="11"/>
    </row>
    <row r="166" spans="1:15" x14ac:dyDescent="0.35">
      <c r="A166" s="10" t="str">
        <f t="shared" si="2"/>
        <v>DISTRIBUCION VOLUMEN X CRITERIO (kg ó litros)TOTAL BEBIDASANTES DE CENAR</v>
      </c>
      <c r="B166" s="10" t="s">
        <v>113</v>
      </c>
      <c r="C166" s="10" t="s">
        <v>115</v>
      </c>
      <c r="D166" s="10" t="s">
        <v>226</v>
      </c>
      <c r="E166" s="11">
        <v>7.8811823290377951</v>
      </c>
      <c r="F166" s="11">
        <v>8.2234847536683358</v>
      </c>
      <c r="G166" s="11">
        <v>8.3678046947682319</v>
      </c>
      <c r="H166" s="11">
        <v>0</v>
      </c>
      <c r="I166" s="11">
        <v>0</v>
      </c>
      <c r="J166" s="11">
        <v>0</v>
      </c>
      <c r="K166" s="11">
        <v>0</v>
      </c>
      <c r="L166" s="11">
        <v>0</v>
      </c>
      <c r="M166" s="11">
        <v>0</v>
      </c>
      <c r="N166" s="11"/>
      <c r="O166" s="11"/>
    </row>
    <row r="167" spans="1:15" x14ac:dyDescent="0.35">
      <c r="A167" s="10" t="str">
        <f t="shared" si="2"/>
        <v>DISTRIBUCION VOLUMEN X CRITERIO (kg ó litros)TOTAL BEBIDASCENA</v>
      </c>
      <c r="B167" s="10" t="s">
        <v>113</v>
      </c>
      <c r="C167" s="10" t="s">
        <v>115</v>
      </c>
      <c r="D167" s="10" t="s">
        <v>227</v>
      </c>
      <c r="E167" s="11">
        <v>14.363537442373076</v>
      </c>
      <c r="F167" s="11">
        <v>13.949607916903762</v>
      </c>
      <c r="G167" s="11">
        <v>14.2390168500306</v>
      </c>
      <c r="H167" s="11">
        <v>0</v>
      </c>
      <c r="I167" s="11">
        <v>0</v>
      </c>
      <c r="J167" s="11">
        <v>0</v>
      </c>
      <c r="K167" s="11">
        <v>0</v>
      </c>
      <c r="L167" s="11">
        <v>0</v>
      </c>
      <c r="M167" s="11">
        <v>0</v>
      </c>
      <c r="N167" s="11"/>
      <c r="O167" s="11"/>
    </row>
    <row r="168" spans="1:15" x14ac:dyDescent="0.35">
      <c r="A168" s="10" t="str">
        <f t="shared" si="2"/>
        <v>DISTRIBUCION VOLUMEN X CRITERIO (kg ó litros)TOTAL BEBIDASDESPUES DE LA CENA</v>
      </c>
      <c r="B168" s="10" t="s">
        <v>113</v>
      </c>
      <c r="C168" s="10" t="s">
        <v>115</v>
      </c>
      <c r="D168" s="10" t="s">
        <v>228</v>
      </c>
      <c r="E168" s="11">
        <v>2.4905701584466109</v>
      </c>
      <c r="F168" s="11">
        <v>2.2702213322925942</v>
      </c>
      <c r="G168" s="11">
        <v>2.3743807522625824</v>
      </c>
      <c r="H168" s="11">
        <v>0</v>
      </c>
      <c r="I168" s="11">
        <v>0</v>
      </c>
      <c r="J168" s="11">
        <v>0</v>
      </c>
      <c r="K168" s="11">
        <v>0</v>
      </c>
      <c r="L168" s="11">
        <v>0</v>
      </c>
      <c r="M168" s="11">
        <v>0</v>
      </c>
      <c r="N168" s="11"/>
      <c r="O168" s="11"/>
    </row>
    <row r="169" spans="1:15" x14ac:dyDescent="0.35">
      <c r="A169" s="10" t="str">
        <f t="shared" si="2"/>
        <v>DISTRIBUCION VOLUMEN X CRITERIO (kg ó litros)TOTAL BEBIDASDURANTE EL DIA</v>
      </c>
      <c r="B169" s="10" t="s">
        <v>113</v>
      </c>
      <c r="C169" s="10" t="s">
        <v>115</v>
      </c>
      <c r="D169" s="10" t="s">
        <v>229</v>
      </c>
      <c r="E169" s="11">
        <v>6.8080417717209869</v>
      </c>
      <c r="F169" s="11">
        <v>6.3037680891595098</v>
      </c>
      <c r="G169" s="11">
        <v>6.497310323693342</v>
      </c>
      <c r="H169" s="11">
        <v>0</v>
      </c>
      <c r="I169" s="11">
        <v>0</v>
      </c>
      <c r="J169" s="11">
        <v>0</v>
      </c>
      <c r="K169" s="11">
        <v>0</v>
      </c>
      <c r="L169" s="11">
        <v>0</v>
      </c>
      <c r="M169" s="11">
        <v>0</v>
      </c>
      <c r="N169" s="11"/>
      <c r="O169" s="11"/>
    </row>
    <row r="170" spans="1:15" x14ac:dyDescent="0.35">
      <c r="A170" s="10" t="str">
        <f t="shared" si="2"/>
        <v>DISTRIBUCION VOLUMEN X CRITERIO (kg ó litros)TOTAL BEBIDASCON AMIGOS</v>
      </c>
      <c r="B170" s="10" t="s">
        <v>113</v>
      </c>
      <c r="C170" s="10" t="s">
        <v>115</v>
      </c>
      <c r="D170" s="10" t="s">
        <v>230</v>
      </c>
      <c r="E170" s="11">
        <v>29.906719833987783</v>
      </c>
      <c r="F170" s="11">
        <v>30.312134137994367</v>
      </c>
      <c r="G170" s="11">
        <v>30.145460232520112</v>
      </c>
      <c r="H170" s="11">
        <v>0</v>
      </c>
      <c r="I170" s="11">
        <v>0</v>
      </c>
      <c r="J170" s="11">
        <v>0</v>
      </c>
      <c r="K170" s="11">
        <v>0</v>
      </c>
      <c r="L170" s="11">
        <v>0</v>
      </c>
      <c r="M170" s="11">
        <v>0</v>
      </c>
      <c r="N170" s="11"/>
      <c r="O170" s="11"/>
    </row>
    <row r="171" spans="1:15" x14ac:dyDescent="0.35">
      <c r="A171" s="10" t="str">
        <f t="shared" si="2"/>
        <v>DISTRIBUCION VOLUMEN X CRITERIO (kg ó litros)TOTAL BEBIDASCON CLIENTES</v>
      </c>
      <c r="B171" s="10" t="s">
        <v>113</v>
      </c>
      <c r="C171" s="10" t="s">
        <v>115</v>
      </c>
      <c r="D171" s="10" t="s">
        <v>231</v>
      </c>
      <c r="E171" s="11">
        <v>0.46600823204912517</v>
      </c>
      <c r="F171" s="11">
        <v>0.46685329772157202</v>
      </c>
      <c r="G171" s="11">
        <v>0.50475312429832409</v>
      </c>
      <c r="H171" s="11">
        <v>0</v>
      </c>
      <c r="I171" s="11">
        <v>0</v>
      </c>
      <c r="J171" s="11">
        <v>0</v>
      </c>
      <c r="K171" s="11">
        <v>0</v>
      </c>
      <c r="L171" s="11">
        <v>0</v>
      </c>
      <c r="M171" s="11">
        <v>0</v>
      </c>
      <c r="N171" s="11"/>
      <c r="O171" s="11"/>
    </row>
    <row r="172" spans="1:15" x14ac:dyDescent="0.35">
      <c r="A172" s="10" t="str">
        <f t="shared" si="2"/>
        <v>DISTRIBUCION VOLUMEN X CRITERIO (kg ó litros)TOTAL BEBIDASCON COMPAÑEROS DE TRABAJO</v>
      </c>
      <c r="B172" s="10" t="s">
        <v>113</v>
      </c>
      <c r="C172" s="10" t="s">
        <v>115</v>
      </c>
      <c r="D172" s="10" t="s">
        <v>232</v>
      </c>
      <c r="E172" s="11">
        <v>6.8012835435342298</v>
      </c>
      <c r="F172" s="11">
        <v>7.0294960246535894</v>
      </c>
      <c r="G172" s="11">
        <v>7.4663174828407382</v>
      </c>
      <c r="H172" s="11">
        <v>0</v>
      </c>
      <c r="I172" s="11">
        <v>0</v>
      </c>
      <c r="J172" s="11">
        <v>0</v>
      </c>
      <c r="K172" s="11">
        <v>0</v>
      </c>
      <c r="L172" s="11">
        <v>0</v>
      </c>
      <c r="M172" s="11">
        <v>0</v>
      </c>
      <c r="N172" s="11"/>
      <c r="O172" s="11"/>
    </row>
    <row r="173" spans="1:15" x14ac:dyDescent="0.35">
      <c r="A173" s="10" t="str">
        <f t="shared" si="2"/>
        <v>DISTRIBUCION VOLUMEN X CRITERIO (kg ó litros)TOTAL BEBIDASCON COMPAÑEROS DE CLASE</v>
      </c>
      <c r="B173" s="10" t="s">
        <v>113</v>
      </c>
      <c r="C173" s="10" t="s">
        <v>115</v>
      </c>
      <c r="D173" s="10" t="s">
        <v>233</v>
      </c>
      <c r="E173" s="11">
        <v>0.32320329979120738</v>
      </c>
      <c r="F173" s="11">
        <v>0.29700257491908488</v>
      </c>
      <c r="G173" s="11">
        <v>0.31232876170664969</v>
      </c>
      <c r="H173" s="11">
        <v>0</v>
      </c>
      <c r="I173" s="11">
        <v>0</v>
      </c>
      <c r="J173" s="11">
        <v>0</v>
      </c>
      <c r="K173" s="11">
        <v>0</v>
      </c>
      <c r="L173" s="11">
        <v>0</v>
      </c>
      <c r="M173" s="11">
        <v>0</v>
      </c>
      <c r="N173" s="11"/>
      <c r="O173" s="11"/>
    </row>
    <row r="174" spans="1:15" x14ac:dyDescent="0.35">
      <c r="A174" s="10" t="str">
        <f t="shared" si="2"/>
        <v>DISTRIBUCION VOLUMEN X CRITERIO (kg ó litros)TOTAL BEBIDASCON FAMILIA</v>
      </c>
      <c r="B174" s="10" t="s">
        <v>113</v>
      </c>
      <c r="C174" s="10" t="s">
        <v>115</v>
      </c>
      <c r="D174" s="10" t="s">
        <v>234</v>
      </c>
      <c r="E174" s="11">
        <v>29.691285941161066</v>
      </c>
      <c r="F174" s="11">
        <v>29.030204040389133</v>
      </c>
      <c r="G174" s="11">
        <v>29.203324885245969</v>
      </c>
      <c r="H174" s="11">
        <v>0</v>
      </c>
      <c r="I174" s="11">
        <v>0</v>
      </c>
      <c r="J174" s="11">
        <v>0</v>
      </c>
      <c r="K174" s="11">
        <v>0</v>
      </c>
      <c r="L174" s="11">
        <v>0</v>
      </c>
      <c r="M174" s="11">
        <v>0</v>
      </c>
      <c r="N174" s="11"/>
      <c r="O174" s="11"/>
    </row>
    <row r="175" spans="1:15" x14ac:dyDescent="0.35">
      <c r="A175" s="10" t="str">
        <f t="shared" si="2"/>
        <v>DISTRIBUCION VOLUMEN X CRITERIO (kg ó litros)TOTAL BEBIDASCON LA PAREJA</v>
      </c>
      <c r="B175" s="10" t="s">
        <v>113</v>
      </c>
      <c r="C175" s="10" t="s">
        <v>115</v>
      </c>
      <c r="D175" s="10" t="s">
        <v>235</v>
      </c>
      <c r="E175" s="11">
        <v>15.552317388807383</v>
      </c>
      <c r="F175" s="11">
        <v>16.500879466076647</v>
      </c>
      <c r="G175" s="11">
        <v>16.571762783328449</v>
      </c>
      <c r="H175" s="11">
        <v>0</v>
      </c>
      <c r="I175" s="11">
        <v>0</v>
      </c>
      <c r="J175" s="11">
        <v>0</v>
      </c>
      <c r="K175" s="11">
        <v>0</v>
      </c>
      <c r="L175" s="11">
        <v>0</v>
      </c>
      <c r="M175" s="11">
        <v>0</v>
      </c>
      <c r="N175" s="11"/>
      <c r="O175" s="11"/>
    </row>
    <row r="176" spans="1:15" x14ac:dyDescent="0.35">
      <c r="A176" s="10" t="str">
        <f t="shared" si="2"/>
        <v>DISTRIBUCION VOLUMEN X CRITERIO (kg ó litros)TOTAL BEBIDASESTABA SOLO/A</v>
      </c>
      <c r="B176" s="10" t="s">
        <v>113</v>
      </c>
      <c r="C176" s="10" t="s">
        <v>115</v>
      </c>
      <c r="D176" s="10" t="s">
        <v>236</v>
      </c>
      <c r="E176" s="11">
        <v>16.560138189801524</v>
      </c>
      <c r="F176" s="11">
        <v>15.801110445852679</v>
      </c>
      <c r="G176" s="11">
        <v>15.277908580627395</v>
      </c>
      <c r="H176" s="11">
        <v>0</v>
      </c>
      <c r="I176" s="11">
        <v>0</v>
      </c>
      <c r="J176" s="11">
        <v>0</v>
      </c>
      <c r="K176" s="11">
        <v>0</v>
      </c>
      <c r="L176" s="11">
        <v>0</v>
      </c>
      <c r="M176" s="11">
        <v>0</v>
      </c>
      <c r="N176" s="11"/>
      <c r="O176" s="11"/>
    </row>
    <row r="177" spans="1:15" x14ac:dyDescent="0.35">
      <c r="A177" s="10" t="str">
        <f t="shared" si="2"/>
        <v>DISTRIBUCION VOLUMEN X CRITERIO (kg ó litros)TOTAL BEBIDASOTROS</v>
      </c>
      <c r="B177" s="10" t="s">
        <v>113</v>
      </c>
      <c r="C177" s="10" t="s">
        <v>115</v>
      </c>
      <c r="D177" s="10" t="s">
        <v>237</v>
      </c>
      <c r="E177" s="11">
        <v>0.69904448645831896</v>
      </c>
      <c r="F177" s="11">
        <v>0.56231811727873704</v>
      </c>
      <c r="G177" s="11">
        <v>0.51814839827571912</v>
      </c>
      <c r="H177" s="11">
        <v>0</v>
      </c>
      <c r="I177" s="11">
        <v>0</v>
      </c>
      <c r="J177" s="11">
        <v>0</v>
      </c>
      <c r="K177" s="11">
        <v>0</v>
      </c>
      <c r="L177" s="11">
        <v>0</v>
      </c>
      <c r="M177" s="11">
        <v>0</v>
      </c>
      <c r="N177" s="11"/>
      <c r="O177" s="11"/>
    </row>
    <row r="178" spans="1:15" x14ac:dyDescent="0.35">
      <c r="A178" s="10" t="str">
        <f t="shared" si="2"/>
        <v>DISTRIBUCION VOLUMEN X CRITERIO (kg ó litros)TOTAL BEBIDASESTAR TRABAJANDO</v>
      </c>
      <c r="B178" s="10" t="s">
        <v>113</v>
      </c>
      <c r="C178" s="10" t="s">
        <v>115</v>
      </c>
      <c r="D178" s="10" t="s">
        <v>238</v>
      </c>
      <c r="E178" s="11">
        <v>11.665429891845228</v>
      </c>
      <c r="F178" s="11">
        <v>11.958460113748263</v>
      </c>
      <c r="G178" s="11">
        <v>11.51851157761898</v>
      </c>
      <c r="H178" s="11">
        <v>0</v>
      </c>
      <c r="I178" s="11">
        <v>0</v>
      </c>
      <c r="J178" s="11">
        <v>0</v>
      </c>
      <c r="K178" s="11">
        <v>0</v>
      </c>
      <c r="L178" s="11">
        <v>0</v>
      </c>
      <c r="M178" s="11">
        <v>0</v>
      </c>
      <c r="N178" s="11"/>
      <c r="O178" s="11"/>
    </row>
    <row r="179" spans="1:15" x14ac:dyDescent="0.35">
      <c r="A179" s="10" t="str">
        <f t="shared" si="2"/>
        <v>DISTRIBUCION VOLUMEN X CRITERIO (kg ó litros)TOTAL BEBIDASCOMIDA DE NEGOCIOS</v>
      </c>
      <c r="B179" s="10" t="s">
        <v>113</v>
      </c>
      <c r="C179" s="10" t="s">
        <v>115</v>
      </c>
      <c r="D179" s="10" t="s">
        <v>239</v>
      </c>
      <c r="E179" s="11">
        <v>0.29245254604767595</v>
      </c>
      <c r="F179" s="11">
        <v>0.23323405447331788</v>
      </c>
      <c r="G179" s="11">
        <v>0.28243752164276592</v>
      </c>
      <c r="H179" s="11">
        <v>0</v>
      </c>
      <c r="I179" s="11">
        <v>0</v>
      </c>
      <c r="J179" s="11">
        <v>0</v>
      </c>
      <c r="K179" s="11">
        <v>0</v>
      </c>
      <c r="L179" s="11">
        <v>0</v>
      </c>
      <c r="M179" s="11">
        <v>0</v>
      </c>
      <c r="N179" s="11"/>
      <c r="O179" s="11"/>
    </row>
    <row r="180" spans="1:15" x14ac:dyDescent="0.35">
      <c r="A180" s="10" t="str">
        <f t="shared" si="2"/>
        <v>DISTRIBUCION VOLUMEN X CRITERIO (kg ó litros)TOTAL BEBIDASPOR PLACER/RELAX</v>
      </c>
      <c r="B180" s="10" t="s">
        <v>113</v>
      </c>
      <c r="C180" s="10" t="s">
        <v>115</v>
      </c>
      <c r="D180" s="10" t="s">
        <v>240</v>
      </c>
      <c r="E180" s="11">
        <v>17.191188920036105</v>
      </c>
      <c r="F180" s="11">
        <v>17.04374899426989</v>
      </c>
      <c r="G180" s="11">
        <v>17.304403028359623</v>
      </c>
      <c r="H180" s="11">
        <v>0</v>
      </c>
      <c r="I180" s="11">
        <v>0</v>
      </c>
      <c r="J180" s="11">
        <v>0</v>
      </c>
      <c r="K180" s="11">
        <v>0</v>
      </c>
      <c r="L180" s="11">
        <v>0</v>
      </c>
      <c r="M180" s="11">
        <v>0</v>
      </c>
      <c r="N180" s="11"/>
      <c r="O180" s="11"/>
    </row>
    <row r="181" spans="1:15" x14ac:dyDescent="0.35">
      <c r="A181" s="10" t="str">
        <f t="shared" si="2"/>
        <v>DISTRIBUCION VOLUMEN X CRITERIO (kg ó litros)TOTAL BEBIDASTENER HAMBRE/SIN PLANIFICAR</v>
      </c>
      <c r="B181" s="10" t="s">
        <v>113</v>
      </c>
      <c r="C181" s="10" t="s">
        <v>115</v>
      </c>
      <c r="D181" s="10" t="s">
        <v>241</v>
      </c>
      <c r="E181" s="11">
        <v>24.287492798866285</v>
      </c>
      <c r="F181" s="11">
        <v>22.899000473333789</v>
      </c>
      <c r="G181" s="11">
        <v>22.109729310596776</v>
      </c>
      <c r="H181" s="11">
        <v>0</v>
      </c>
      <c r="I181" s="11">
        <v>0</v>
      </c>
      <c r="J181" s="11">
        <v>0</v>
      </c>
      <c r="K181" s="11">
        <v>0</v>
      </c>
      <c r="L181" s="11">
        <v>0</v>
      </c>
      <c r="M181" s="11">
        <v>0</v>
      </c>
      <c r="N181" s="11"/>
      <c r="O181" s="11"/>
    </row>
    <row r="182" spans="1:15" x14ac:dyDescent="0.35">
      <c r="A182" s="10" t="str">
        <f t="shared" si="2"/>
        <v>DISTRIBUCION VOLUMEN X CRITERIO (kg ó litros)TOTAL BEBIDASESTAR DE COMPRAS</v>
      </c>
      <c r="B182" s="10" t="s">
        <v>113</v>
      </c>
      <c r="C182" s="10" t="s">
        <v>115</v>
      </c>
      <c r="D182" s="10" t="s">
        <v>242</v>
      </c>
      <c r="E182" s="11">
        <v>2.4600461309804937</v>
      </c>
      <c r="F182" s="11">
        <v>2.5550157510454814</v>
      </c>
      <c r="G182" s="11">
        <v>2.4554336784297401</v>
      </c>
      <c r="H182" s="11">
        <v>0</v>
      </c>
      <c r="I182" s="11">
        <v>0</v>
      </c>
      <c r="J182" s="11">
        <v>0</v>
      </c>
      <c r="K182" s="11">
        <v>0</v>
      </c>
      <c r="L182" s="11">
        <v>0</v>
      </c>
      <c r="M182" s="11">
        <v>0</v>
      </c>
      <c r="N182" s="11"/>
      <c r="O182" s="11"/>
    </row>
    <row r="183" spans="1:15" x14ac:dyDescent="0.35">
      <c r="A183" s="10" t="str">
        <f t="shared" si="2"/>
        <v>DISTRIBUCION VOLUMEN X CRITERIO (kg ó litros)TOTAL BEBIDASNO COCINAR EN CASA</v>
      </c>
      <c r="B183" s="10" t="s">
        <v>113</v>
      </c>
      <c r="C183" s="10" t="s">
        <v>115</v>
      </c>
      <c r="D183" s="10" t="s">
        <v>243</v>
      </c>
      <c r="E183" s="11">
        <v>3.1544082712120733</v>
      </c>
      <c r="F183" s="11">
        <v>3.0285767579448968</v>
      </c>
      <c r="G183" s="11">
        <v>3.1410228599792638</v>
      </c>
      <c r="H183" s="11">
        <v>0</v>
      </c>
      <c r="I183" s="11">
        <v>0</v>
      </c>
      <c r="J183" s="11">
        <v>0</v>
      </c>
      <c r="K183" s="11">
        <v>0</v>
      </c>
      <c r="L183" s="11">
        <v>0</v>
      </c>
      <c r="M183" s="11">
        <v>0</v>
      </c>
      <c r="N183" s="11"/>
      <c r="O183" s="11"/>
    </row>
    <row r="184" spans="1:15" x14ac:dyDescent="0.35">
      <c r="A184" s="10" t="str">
        <f t="shared" si="2"/>
        <v>DISTRIBUCION VOLUMEN X CRITERIO (kg ó litros)TOTAL BEBIDASCELEBRACION/FIESTA/SALIR TOMAR</v>
      </c>
      <c r="B184" s="10" t="s">
        <v>113</v>
      </c>
      <c r="C184" s="10" t="s">
        <v>115</v>
      </c>
      <c r="D184" s="10" t="s">
        <v>244</v>
      </c>
      <c r="E184" s="11">
        <v>33.428260879090992</v>
      </c>
      <c r="F184" s="11">
        <v>35.099644386042058</v>
      </c>
      <c r="G184" s="11">
        <v>35.310288377349345</v>
      </c>
      <c r="H184" s="11">
        <v>0</v>
      </c>
      <c r="I184" s="11">
        <v>0</v>
      </c>
      <c r="J184" s="11">
        <v>0</v>
      </c>
      <c r="K184" s="11">
        <v>0</v>
      </c>
      <c r="L184" s="11">
        <v>0</v>
      </c>
      <c r="M184" s="11">
        <v>0</v>
      </c>
      <c r="N184" s="11"/>
      <c r="O184" s="11"/>
    </row>
    <row r="185" spans="1:15" x14ac:dyDescent="0.35">
      <c r="A185" s="10" t="str">
        <f t="shared" si="2"/>
        <v>DISTRIBUCION VOLUMEN X CRITERIO (kg ó litros)TOTAL BEBIDASVIENDO DEPORTES</v>
      </c>
      <c r="B185" s="10" t="s">
        <v>113</v>
      </c>
      <c r="C185" s="10" t="s">
        <v>115</v>
      </c>
      <c r="D185" s="10" t="s">
        <v>245</v>
      </c>
      <c r="E185" s="11">
        <v>1.8035500571643044</v>
      </c>
      <c r="F185" s="11">
        <v>1.2903183368178428</v>
      </c>
      <c r="G185" s="11">
        <v>1.6879427472368067</v>
      </c>
      <c r="H185" s="11">
        <v>0</v>
      </c>
      <c r="I185" s="11">
        <v>0</v>
      </c>
      <c r="J185" s="11">
        <v>0</v>
      </c>
      <c r="K185" s="11">
        <v>0</v>
      </c>
      <c r="L185" s="11">
        <v>0</v>
      </c>
      <c r="M185" s="11">
        <v>0</v>
      </c>
      <c r="N185" s="11"/>
      <c r="O185" s="11"/>
    </row>
    <row r="186" spans="1:15" x14ac:dyDescent="0.35">
      <c r="A186" s="10" t="str">
        <f t="shared" si="2"/>
        <v>DISTRIBUCION VOLUMEN X CRITERIO (kg ó litros)TOTAL BEBIDASOTROS MOTIVOS</v>
      </c>
      <c r="B186" s="10" t="s">
        <v>113</v>
      </c>
      <c r="C186" s="10" t="s">
        <v>115</v>
      </c>
      <c r="D186" s="10" t="s">
        <v>246</v>
      </c>
      <c r="E186" s="11">
        <v>5.7171733223041548</v>
      </c>
      <c r="F186" s="11">
        <v>5.8920007662466407</v>
      </c>
      <c r="G186" s="11">
        <v>6.1902360670884962</v>
      </c>
      <c r="H186" s="11">
        <v>0</v>
      </c>
      <c r="I186" s="11">
        <v>0</v>
      </c>
      <c r="J186" s="11">
        <v>0</v>
      </c>
      <c r="K186" s="11">
        <v>0</v>
      </c>
      <c r="L186" s="11">
        <v>0</v>
      </c>
      <c r="M186" s="11">
        <v>0</v>
      </c>
      <c r="N186" s="11"/>
      <c r="O186" s="11"/>
    </row>
    <row r="187" spans="1:15" x14ac:dyDescent="0.35">
      <c r="A187" s="10" t="str">
        <f t="shared" si="2"/>
        <v>DISTRIBUCION VOLUMEN X CRITERIO (kg ó litros).Total Bebidas FriasT.ESPAÑA</v>
      </c>
      <c r="B187" s="10" t="s">
        <v>113</v>
      </c>
      <c r="C187" s="10" t="s">
        <v>124</v>
      </c>
      <c r="D187" s="10" t="s">
        <v>32</v>
      </c>
      <c r="E187" s="11">
        <v>100</v>
      </c>
      <c r="F187" s="11">
        <v>100</v>
      </c>
      <c r="G187" s="11">
        <v>100</v>
      </c>
      <c r="H187" s="11">
        <v>0</v>
      </c>
      <c r="I187" s="11">
        <v>0</v>
      </c>
      <c r="J187" s="11">
        <v>0</v>
      </c>
      <c r="K187" s="11">
        <v>0</v>
      </c>
      <c r="L187" s="11">
        <v>0</v>
      </c>
      <c r="M187" s="11">
        <v>0</v>
      </c>
      <c r="N187" s="11"/>
      <c r="O187" s="11"/>
    </row>
    <row r="188" spans="1:15" x14ac:dyDescent="0.35">
      <c r="A188" s="10" t="str">
        <f t="shared" si="2"/>
        <v>DISTRIBUCION VOLUMEN X CRITERIO (kg ó litros).Total Bebidas FriasHiper+Super+Discount+G.A</v>
      </c>
      <c r="B188" s="10" t="s">
        <v>113</v>
      </c>
      <c r="C188" s="10" t="s">
        <v>124</v>
      </c>
      <c r="D188" s="10" t="s">
        <v>19</v>
      </c>
      <c r="E188" s="11">
        <v>11.158216571644392</v>
      </c>
      <c r="F188" s="11">
        <v>10.874417231246747</v>
      </c>
      <c r="G188" s="11">
        <v>12.320967626640074</v>
      </c>
      <c r="H188" s="11">
        <v>0</v>
      </c>
      <c r="I188" s="11">
        <v>0</v>
      </c>
      <c r="J188" s="11">
        <v>0</v>
      </c>
      <c r="K188" s="11">
        <v>0</v>
      </c>
      <c r="L188" s="11">
        <v>0</v>
      </c>
      <c r="M188" s="11">
        <v>0</v>
      </c>
      <c r="N188" s="11"/>
      <c r="O188" s="11"/>
    </row>
    <row r="189" spans="1:15" x14ac:dyDescent="0.35">
      <c r="A189" s="10" t="str">
        <f t="shared" si="2"/>
        <v>DISTRIBUCION VOLUMEN X CRITERIO (kg ó litros).Total Bebidas FriasRestaurantes</v>
      </c>
      <c r="B189" s="10" t="s">
        <v>113</v>
      </c>
      <c r="C189" s="10" t="s">
        <v>124</v>
      </c>
      <c r="D189" s="10" t="s">
        <v>20</v>
      </c>
      <c r="E189" s="11">
        <v>18.748837157224386</v>
      </c>
      <c r="F189" s="11">
        <v>19.364542321739332</v>
      </c>
      <c r="G189" s="11">
        <v>19.192876223453027</v>
      </c>
      <c r="H189" s="11">
        <v>0</v>
      </c>
      <c r="I189" s="11">
        <v>0</v>
      </c>
      <c r="J189" s="11">
        <v>0</v>
      </c>
      <c r="K189" s="11">
        <v>0</v>
      </c>
      <c r="L189" s="11">
        <v>0</v>
      </c>
      <c r="M189" s="11">
        <v>0</v>
      </c>
      <c r="N189" s="11"/>
      <c r="O189" s="11"/>
    </row>
    <row r="190" spans="1:15" x14ac:dyDescent="0.35">
      <c r="A190" s="10" t="str">
        <f t="shared" si="2"/>
        <v>DISTRIBUCION VOLUMEN X CRITERIO (kg ó litros).Total Bebidas FriasRestaurantes Fast Food</v>
      </c>
      <c r="B190" s="10" t="s">
        <v>113</v>
      </c>
      <c r="C190" s="10" t="s">
        <v>124</v>
      </c>
      <c r="D190" s="10" t="s">
        <v>21</v>
      </c>
      <c r="E190" s="11">
        <v>5.9527944116036045</v>
      </c>
      <c r="F190" s="11">
        <v>5.9372510196698602</v>
      </c>
      <c r="G190" s="11">
        <v>6.3330509910889035</v>
      </c>
      <c r="H190" s="11">
        <v>0</v>
      </c>
      <c r="I190" s="11">
        <v>0</v>
      </c>
      <c r="J190" s="11">
        <v>0</v>
      </c>
      <c r="K190" s="11">
        <v>0</v>
      </c>
      <c r="L190" s="11">
        <v>0</v>
      </c>
      <c r="M190" s="11">
        <v>0</v>
      </c>
      <c r="N190" s="11"/>
      <c r="O190" s="11"/>
    </row>
    <row r="191" spans="1:15" x14ac:dyDescent="0.35">
      <c r="A191" s="10" t="str">
        <f t="shared" si="2"/>
        <v>DISTRIBUCION VOLUMEN X CRITERIO (kg ó litros).Total Bebidas FriasBares/Cafeterias/Cervecerias</v>
      </c>
      <c r="B191" s="10" t="s">
        <v>113</v>
      </c>
      <c r="C191" s="10" t="s">
        <v>124</v>
      </c>
      <c r="D191" s="10" t="s">
        <v>22</v>
      </c>
      <c r="E191" s="11">
        <v>47.582999468448961</v>
      </c>
      <c r="F191" s="11">
        <v>47.976796633818424</v>
      </c>
      <c r="G191" s="11">
        <v>47.038451388493314</v>
      </c>
      <c r="H191" s="11">
        <v>0</v>
      </c>
      <c r="I191" s="11">
        <v>0</v>
      </c>
      <c r="J191" s="11">
        <v>0</v>
      </c>
      <c r="K191" s="11">
        <v>0</v>
      </c>
      <c r="L191" s="11">
        <v>0</v>
      </c>
      <c r="M191" s="11">
        <v>0</v>
      </c>
      <c r="N191" s="11"/>
      <c r="O191" s="11"/>
    </row>
    <row r="192" spans="1:15" x14ac:dyDescent="0.35">
      <c r="A192" s="10" t="str">
        <f t="shared" si="2"/>
        <v>DISTRIBUCION VOLUMEN X CRITERIO (kg ó litros).Total Bebidas FriasPanaderias/Pastelerias</v>
      </c>
      <c r="B192" s="10" t="s">
        <v>113</v>
      </c>
      <c r="C192" s="10" t="s">
        <v>124</v>
      </c>
      <c r="D192" s="10" t="s">
        <v>23</v>
      </c>
      <c r="E192" s="11">
        <v>0.54590439592352902</v>
      </c>
      <c r="F192" s="11">
        <v>0.53650965875510193</v>
      </c>
      <c r="G192" s="11">
        <v>0.64744339395741202</v>
      </c>
      <c r="H192" s="11">
        <v>0</v>
      </c>
      <c r="I192" s="11">
        <v>0</v>
      </c>
      <c r="J192" s="11">
        <v>0</v>
      </c>
      <c r="K192" s="11">
        <v>0</v>
      </c>
      <c r="L192" s="11">
        <v>0</v>
      </c>
      <c r="M192" s="11">
        <v>0</v>
      </c>
      <c r="N192" s="11"/>
      <c r="O192" s="11"/>
    </row>
    <row r="193" spans="1:15" x14ac:dyDescent="0.35">
      <c r="A193" s="10" t="str">
        <f t="shared" si="2"/>
        <v>DISTRIBUCION VOLUMEN X CRITERIO (kg ó litros).Total Bebidas FriasTda.Alimentacion/Delicatesen</v>
      </c>
      <c r="B193" s="10" t="s">
        <v>113</v>
      </c>
      <c r="C193" s="10" t="s">
        <v>124</v>
      </c>
      <c r="D193" s="10" t="s">
        <v>196</v>
      </c>
      <c r="E193" s="11">
        <v>2.4370987455380013</v>
      </c>
      <c r="F193" s="11">
        <v>2.1734130594492149</v>
      </c>
      <c r="G193" s="11">
        <v>1.7232192161244635</v>
      </c>
      <c r="H193" s="11">
        <v>0</v>
      </c>
      <c r="I193" s="11">
        <v>0</v>
      </c>
      <c r="J193" s="11">
        <v>0</v>
      </c>
      <c r="K193" s="11">
        <v>0</v>
      </c>
      <c r="L193" s="11">
        <v>0</v>
      </c>
      <c r="M193" s="11">
        <v>0</v>
      </c>
      <c r="N193" s="11"/>
      <c r="O193" s="11"/>
    </row>
    <row r="194" spans="1:15" x14ac:dyDescent="0.35">
      <c r="A194" s="10" t="str">
        <f t="shared" si="2"/>
        <v>DISTRIBUCION VOLUMEN X CRITERIO (kg ó litros).Total Bebidas FriasCanal Conveniencia/24h</v>
      </c>
      <c r="B194" s="10" t="s">
        <v>113</v>
      </c>
      <c r="C194" s="10" t="s">
        <v>124</v>
      </c>
      <c r="D194" s="10" t="s">
        <v>197</v>
      </c>
      <c r="E194" s="11">
        <v>1.8006215682097038</v>
      </c>
      <c r="F194" s="11">
        <v>1.8487243707069785</v>
      </c>
      <c r="G194" s="11">
        <v>1.5550831458813368</v>
      </c>
      <c r="H194" s="11">
        <v>0</v>
      </c>
      <c r="I194" s="11">
        <v>0</v>
      </c>
      <c r="J194" s="11">
        <v>0</v>
      </c>
      <c r="K194" s="11">
        <v>0</v>
      </c>
      <c r="L194" s="11">
        <v>0</v>
      </c>
      <c r="M194" s="11">
        <v>0</v>
      </c>
      <c r="N194" s="11"/>
      <c r="O194" s="11"/>
    </row>
    <row r="195" spans="1:15" x14ac:dyDescent="0.35">
      <c r="A195" s="10" t="str">
        <f t="shared" si="2"/>
        <v>DISTRIBUCION VOLUMEN X CRITERIO (kg ó litros).Total Bebidas FriasHoteles</v>
      </c>
      <c r="B195" s="10" t="s">
        <v>113</v>
      </c>
      <c r="C195" s="10" t="s">
        <v>124</v>
      </c>
      <c r="D195" s="10" t="s">
        <v>25</v>
      </c>
      <c r="E195" s="11">
        <v>0.81569934872438832</v>
      </c>
      <c r="F195" s="11">
        <v>0.7087749792065432</v>
      </c>
      <c r="G195" s="11">
        <v>0.6861154396353687</v>
      </c>
      <c r="H195" s="11">
        <v>0</v>
      </c>
      <c r="I195" s="11">
        <v>0</v>
      </c>
      <c r="J195" s="11">
        <v>0</v>
      </c>
      <c r="K195" s="11">
        <v>0</v>
      </c>
      <c r="L195" s="11">
        <v>0</v>
      </c>
      <c r="M195" s="11">
        <v>0</v>
      </c>
      <c r="N195" s="11"/>
      <c r="O195" s="11"/>
    </row>
    <row r="196" spans="1:15" x14ac:dyDescent="0.35">
      <c r="A196" s="10" t="str">
        <f t="shared" ref="A196:A259" si="3">B196&amp;C196&amp;D196</f>
        <v>DISTRIBUCION VOLUMEN X CRITERIO (kg ó litros).Total Bebidas FriasEstaciones de servicio</v>
      </c>
      <c r="B196" s="10" t="s">
        <v>113</v>
      </c>
      <c r="C196" s="10" t="s">
        <v>124</v>
      </c>
      <c r="D196" s="10" t="s">
        <v>26</v>
      </c>
      <c r="E196" s="11">
        <v>1.8301881278962409</v>
      </c>
      <c r="F196" s="11">
        <v>1.860463545303404</v>
      </c>
      <c r="G196" s="11">
        <v>1.7812978419756345</v>
      </c>
      <c r="H196" s="11">
        <v>0</v>
      </c>
      <c r="I196" s="11">
        <v>0</v>
      </c>
      <c r="J196" s="11">
        <v>0</v>
      </c>
      <c r="K196" s="11">
        <v>0</v>
      </c>
      <c r="L196" s="11">
        <v>0</v>
      </c>
      <c r="M196" s="11">
        <v>0</v>
      </c>
      <c r="N196" s="11"/>
      <c r="O196" s="11"/>
    </row>
    <row r="197" spans="1:15" x14ac:dyDescent="0.35">
      <c r="A197" s="10" t="str">
        <f t="shared" si="3"/>
        <v>DISTRIBUCION VOLUMEN X CRITERIO (kg ó litros).Total Bebidas FriasMaquinas dispensadoras</v>
      </c>
      <c r="B197" s="10" t="s">
        <v>113</v>
      </c>
      <c r="C197" s="10" t="s">
        <v>124</v>
      </c>
      <c r="D197" s="10" t="s">
        <v>27</v>
      </c>
      <c r="E197" s="11">
        <v>1.5643091435712753</v>
      </c>
      <c r="F197" s="11">
        <v>1.752753856093495</v>
      </c>
      <c r="G197" s="11">
        <v>1.9391349545084817</v>
      </c>
      <c r="H197" s="11">
        <v>0</v>
      </c>
      <c r="I197" s="11">
        <v>0</v>
      </c>
      <c r="J197" s="11">
        <v>0</v>
      </c>
      <c r="K197" s="11">
        <v>0</v>
      </c>
      <c r="L197" s="11">
        <v>0</v>
      </c>
      <c r="M197" s="11">
        <v>0</v>
      </c>
      <c r="N197" s="11"/>
      <c r="O197" s="11"/>
    </row>
    <row r="198" spans="1:15" x14ac:dyDescent="0.35">
      <c r="A198" s="10" t="str">
        <f t="shared" si="3"/>
        <v>DISTRIBUCION VOLUMEN X CRITERIO (kg ó litros).Total Bebidas FriasServicio en la empresa</v>
      </c>
      <c r="B198" s="10" t="s">
        <v>113</v>
      </c>
      <c r="C198" s="10" t="s">
        <v>124</v>
      </c>
      <c r="D198" s="10" t="s">
        <v>28</v>
      </c>
      <c r="E198" s="11">
        <v>1.4342695729538781</v>
      </c>
      <c r="F198" s="11">
        <v>1.1699982729949143</v>
      </c>
      <c r="G198" s="11">
        <v>1.1078695003672028</v>
      </c>
      <c r="H198" s="11">
        <v>0</v>
      </c>
      <c r="I198" s="11">
        <v>0</v>
      </c>
      <c r="J198" s="11">
        <v>0</v>
      </c>
      <c r="K198" s="11">
        <v>0</v>
      </c>
      <c r="L198" s="11">
        <v>0</v>
      </c>
      <c r="M198" s="11">
        <v>0</v>
      </c>
      <c r="N198" s="11"/>
      <c r="O198" s="11"/>
    </row>
    <row r="199" spans="1:15" x14ac:dyDescent="0.35">
      <c r="A199" s="10" t="str">
        <f t="shared" si="3"/>
        <v>DISTRIBUCION VOLUMEN X CRITERIO (kg ó litros).Total Bebidas FriasResto de canales</v>
      </c>
      <c r="B199" s="10" t="s">
        <v>113</v>
      </c>
      <c r="C199" s="10" t="s">
        <v>124</v>
      </c>
      <c r="D199" s="10" t="s">
        <v>29</v>
      </c>
      <c r="E199" s="11">
        <v>6.1290663268554066</v>
      </c>
      <c r="F199" s="11">
        <v>5.7963548843527342</v>
      </c>
      <c r="G199" s="11">
        <v>5.6744966505900827</v>
      </c>
      <c r="H199" s="11">
        <v>0</v>
      </c>
      <c r="I199" s="11">
        <v>0</v>
      </c>
      <c r="J199" s="11">
        <v>0</v>
      </c>
      <c r="K199" s="11">
        <v>0</v>
      </c>
      <c r="L199" s="11">
        <v>0</v>
      </c>
      <c r="M199" s="11">
        <v>0</v>
      </c>
      <c r="N199" s="11"/>
      <c r="O199" s="11"/>
    </row>
    <row r="200" spans="1:15" x14ac:dyDescent="0.35">
      <c r="A200" s="10" t="str">
        <f t="shared" si="3"/>
        <v>DISTRIBUCION VOLUMEN X CRITERIO (kg ó litros).Total Bebidas FriasEN LA CALLE</v>
      </c>
      <c r="B200" s="10" t="s">
        <v>113</v>
      </c>
      <c r="C200" s="10" t="s">
        <v>124</v>
      </c>
      <c r="D200" s="10" t="s">
        <v>214</v>
      </c>
      <c r="E200" s="11">
        <v>5.9681238865811652</v>
      </c>
      <c r="F200" s="11">
        <v>5.5574526041580512</v>
      </c>
      <c r="G200" s="11">
        <v>5.0717406488056813</v>
      </c>
      <c r="H200" s="11">
        <v>0</v>
      </c>
      <c r="I200" s="11">
        <v>0</v>
      </c>
      <c r="J200" s="11">
        <v>0</v>
      </c>
      <c r="K200" s="11">
        <v>0</v>
      </c>
      <c r="L200" s="11">
        <v>0</v>
      </c>
      <c r="M200" s="11">
        <v>0</v>
      </c>
      <c r="N200" s="11"/>
      <c r="O200" s="11"/>
    </row>
    <row r="201" spans="1:15" x14ac:dyDescent="0.35">
      <c r="A201" s="10" t="str">
        <f t="shared" si="3"/>
        <v>DISTRIBUCION VOLUMEN X CRITERIO (kg ó litros).Total Bebidas FriasEN CASA DE OTROS</v>
      </c>
      <c r="B201" s="10" t="s">
        <v>113</v>
      </c>
      <c r="C201" s="10" t="s">
        <v>124</v>
      </c>
      <c r="D201" s="10" t="s">
        <v>215</v>
      </c>
      <c r="E201" s="11">
        <v>4.7873444900058963</v>
      </c>
      <c r="F201" s="11">
        <v>4.5397071100108999</v>
      </c>
      <c r="G201" s="11">
        <v>5.9468661234189248</v>
      </c>
      <c r="H201" s="11">
        <v>0</v>
      </c>
      <c r="I201" s="11">
        <v>0</v>
      </c>
      <c r="J201" s="11">
        <v>0</v>
      </c>
      <c r="K201" s="11">
        <v>0</v>
      </c>
      <c r="L201" s="11">
        <v>0</v>
      </c>
      <c r="M201" s="11">
        <v>0</v>
      </c>
      <c r="N201" s="11"/>
      <c r="O201" s="11"/>
    </row>
    <row r="202" spans="1:15" x14ac:dyDescent="0.35">
      <c r="A202" s="10" t="str">
        <f t="shared" si="3"/>
        <v>DISTRIBUCION VOLUMEN X CRITERIO (kg ó litros).Total Bebidas FriasEN EL ESTABLECIMIENTO</v>
      </c>
      <c r="B202" s="10" t="s">
        <v>113</v>
      </c>
      <c r="C202" s="10" t="s">
        <v>124</v>
      </c>
      <c r="D202" s="10" t="s">
        <v>216</v>
      </c>
      <c r="E202" s="11">
        <v>75.625844917962326</v>
      </c>
      <c r="F202" s="11">
        <v>77.136598850337606</v>
      </c>
      <c r="G202" s="11">
        <v>76.101328070706131</v>
      </c>
      <c r="H202" s="11">
        <v>0</v>
      </c>
      <c r="I202" s="11">
        <v>0</v>
      </c>
      <c r="J202" s="11">
        <v>0</v>
      </c>
      <c r="K202" s="11">
        <v>0</v>
      </c>
      <c r="L202" s="11">
        <v>0</v>
      </c>
      <c r="M202" s="11">
        <v>0</v>
      </c>
      <c r="N202" s="11"/>
      <c r="O202" s="11"/>
    </row>
    <row r="203" spans="1:15" x14ac:dyDescent="0.35">
      <c r="A203" s="10" t="str">
        <f t="shared" si="3"/>
        <v>DISTRIBUCION VOLUMEN X CRITERIO (kg ó litros).Total Bebidas FriasEN EL TRABAJO</v>
      </c>
      <c r="B203" s="10" t="s">
        <v>113</v>
      </c>
      <c r="C203" s="10" t="s">
        <v>124</v>
      </c>
      <c r="D203" s="10" t="s">
        <v>217</v>
      </c>
      <c r="E203" s="11">
        <v>7.2180593492075174</v>
      </c>
      <c r="F203" s="11">
        <v>6.6855896717413499</v>
      </c>
      <c r="G203" s="11">
        <v>6.6464765461969391</v>
      </c>
      <c r="H203" s="11">
        <v>0</v>
      </c>
      <c r="I203" s="11">
        <v>0</v>
      </c>
      <c r="J203" s="11">
        <v>0</v>
      </c>
      <c r="K203" s="11">
        <v>0</v>
      </c>
      <c r="L203" s="11">
        <v>0</v>
      </c>
      <c r="M203" s="11">
        <v>0</v>
      </c>
      <c r="N203" s="11"/>
      <c r="O203" s="11"/>
    </row>
    <row r="204" spans="1:15" x14ac:dyDescent="0.35">
      <c r="A204" s="10" t="str">
        <f t="shared" si="3"/>
        <v>DISTRIBUCION VOLUMEN X CRITERIO (kg ó litros).Total Bebidas FriasEN COLEGIO/INSTITUTO/UNIV.</v>
      </c>
      <c r="B204" s="10" t="s">
        <v>113</v>
      </c>
      <c r="C204" s="10" t="s">
        <v>124</v>
      </c>
      <c r="D204" s="10" t="s">
        <v>218</v>
      </c>
      <c r="E204" s="11">
        <v>0.3794676336760609</v>
      </c>
      <c r="F204" s="11">
        <v>0.11372190560767366</v>
      </c>
      <c r="G204" s="11">
        <v>0.16050292285636097</v>
      </c>
      <c r="H204" s="11">
        <v>0</v>
      </c>
      <c r="I204" s="11">
        <v>0</v>
      </c>
      <c r="J204" s="11">
        <v>0</v>
      </c>
      <c r="K204" s="11">
        <v>0</v>
      </c>
      <c r="L204" s="11">
        <v>0</v>
      </c>
      <c r="M204" s="11">
        <v>0</v>
      </c>
      <c r="N204" s="11"/>
      <c r="O204" s="11"/>
    </row>
    <row r="205" spans="1:15" x14ac:dyDescent="0.35">
      <c r="A205" s="10" t="str">
        <f t="shared" si="3"/>
        <v>DISTRIBUCION VOLUMEN X CRITERIO (kg ó litros).Total Bebidas FriasEN MI CASA</v>
      </c>
      <c r="B205" s="10" t="s">
        <v>113</v>
      </c>
      <c r="C205" s="10" t="s">
        <v>124</v>
      </c>
      <c r="D205" s="10" t="s">
        <v>219</v>
      </c>
      <c r="E205" s="11">
        <v>2.7002785904304232</v>
      </c>
      <c r="F205" s="11">
        <v>2.6462820942779701</v>
      </c>
      <c r="G205" s="11">
        <v>2.9605318926570661</v>
      </c>
      <c r="H205" s="11">
        <v>0</v>
      </c>
      <c r="I205" s="11">
        <v>0</v>
      </c>
      <c r="J205" s="11">
        <v>0</v>
      </c>
      <c r="K205" s="11">
        <v>0</v>
      </c>
      <c r="L205" s="11">
        <v>0</v>
      </c>
      <c r="M205" s="11">
        <v>0</v>
      </c>
      <c r="N205" s="11"/>
      <c r="O205" s="11"/>
    </row>
    <row r="206" spans="1:15" x14ac:dyDescent="0.35">
      <c r="A206" s="10" t="str">
        <f t="shared" si="3"/>
        <v>DISTRIBUCION VOLUMEN X CRITERIO (kg ó litros).Total Bebidas FriasEN M.TRANSP.(AVION,TREN,AUTOC,E</v>
      </c>
      <c r="B206" s="10" t="s">
        <v>113</v>
      </c>
      <c r="C206" s="10" t="s">
        <v>124</v>
      </c>
      <c r="D206" s="10" t="s">
        <v>220</v>
      </c>
      <c r="E206" s="11">
        <v>0.35067236675119673</v>
      </c>
      <c r="F206" s="11">
        <v>0.11812378684046153</v>
      </c>
      <c r="G206" s="11">
        <v>0.12235117442233112</v>
      </c>
      <c r="H206" s="11">
        <v>0</v>
      </c>
      <c r="I206" s="11">
        <v>0</v>
      </c>
      <c r="J206" s="11">
        <v>0</v>
      </c>
      <c r="K206" s="11">
        <v>0</v>
      </c>
      <c r="L206" s="11">
        <v>0</v>
      </c>
      <c r="M206" s="11">
        <v>0</v>
      </c>
      <c r="N206" s="11"/>
      <c r="O206" s="11"/>
    </row>
    <row r="207" spans="1:15" x14ac:dyDescent="0.35">
      <c r="A207" s="10" t="str">
        <f t="shared" si="3"/>
        <v>DISTRIBUCION VOLUMEN X CRITERIO (kg ó litros).Total Bebidas FriasEN OTRO LUGAR</v>
      </c>
      <c r="B207" s="10" t="s">
        <v>113</v>
      </c>
      <c r="C207" s="10" t="s">
        <v>124</v>
      </c>
      <c r="D207" s="10" t="s">
        <v>221</v>
      </c>
      <c r="E207" s="11">
        <v>2.9702143844997115</v>
      </c>
      <c r="F207" s="11">
        <v>3.2025270330998223</v>
      </c>
      <c r="G207" s="11">
        <v>2.9902056145698905</v>
      </c>
      <c r="H207" s="11">
        <v>0</v>
      </c>
      <c r="I207" s="11">
        <v>0</v>
      </c>
      <c r="J207" s="11">
        <v>0</v>
      </c>
      <c r="K207" s="11">
        <v>0</v>
      </c>
      <c r="L207" s="11">
        <v>0</v>
      </c>
      <c r="M207" s="11">
        <v>0</v>
      </c>
      <c r="N207" s="11"/>
      <c r="O207" s="11"/>
    </row>
    <row r="208" spans="1:15" x14ac:dyDescent="0.35">
      <c r="A208" s="10" t="str">
        <f t="shared" si="3"/>
        <v>DISTRIBUCION VOLUMEN X CRITERIO (kg ó litros).Total Bebidas FriasDESAYUNO</v>
      </c>
      <c r="B208" s="10" t="s">
        <v>113</v>
      </c>
      <c r="C208" s="10" t="s">
        <v>124</v>
      </c>
      <c r="D208" s="10" t="s">
        <v>222</v>
      </c>
      <c r="E208" s="11">
        <v>5.3663609126400846</v>
      </c>
      <c r="F208" s="11">
        <v>5.8142189899573866</v>
      </c>
      <c r="G208" s="11">
        <v>5.2756471093322199</v>
      </c>
      <c r="H208" s="11">
        <v>0</v>
      </c>
      <c r="I208" s="11">
        <v>0</v>
      </c>
      <c r="J208" s="11">
        <v>0</v>
      </c>
      <c r="K208" s="11">
        <v>0</v>
      </c>
      <c r="L208" s="11">
        <v>0</v>
      </c>
      <c r="M208" s="11">
        <v>0</v>
      </c>
      <c r="N208" s="11"/>
      <c r="O208" s="11"/>
    </row>
    <row r="209" spans="1:15" x14ac:dyDescent="0.35">
      <c r="A209" s="10" t="str">
        <f t="shared" si="3"/>
        <v>DISTRIBUCION VOLUMEN X CRITERIO (kg ó litros).Total Bebidas FriasAPERITIVO/ANTES DE COMER</v>
      </c>
      <c r="B209" s="10" t="s">
        <v>113</v>
      </c>
      <c r="C209" s="10" t="s">
        <v>124</v>
      </c>
      <c r="D209" s="10" t="s">
        <v>223</v>
      </c>
      <c r="E209" s="11">
        <v>17.24519725614471</v>
      </c>
      <c r="F209" s="11">
        <v>16.649269405635696</v>
      </c>
      <c r="G209" s="11">
        <v>16.158175960104892</v>
      </c>
      <c r="H209" s="11">
        <v>0</v>
      </c>
      <c r="I209" s="11">
        <v>0</v>
      </c>
      <c r="J209" s="11">
        <v>0</v>
      </c>
      <c r="K209" s="11">
        <v>0</v>
      </c>
      <c r="L209" s="11">
        <v>0</v>
      </c>
      <c r="M209" s="11">
        <v>0</v>
      </c>
      <c r="N209" s="11"/>
      <c r="O209" s="11"/>
    </row>
    <row r="210" spans="1:15" x14ac:dyDescent="0.35">
      <c r="A210" s="10" t="str">
        <f t="shared" si="3"/>
        <v>DISTRIBUCION VOLUMEN X CRITERIO (kg ó litros).Total Bebidas FriasCOMIDA</v>
      </c>
      <c r="B210" s="10" t="s">
        <v>113</v>
      </c>
      <c r="C210" s="10" t="s">
        <v>124</v>
      </c>
      <c r="D210" s="10" t="s">
        <v>224</v>
      </c>
      <c r="E210" s="11">
        <v>30.488921725121127</v>
      </c>
      <c r="F210" s="11">
        <v>31.547042666638152</v>
      </c>
      <c r="G210" s="11">
        <v>32.290495989797705</v>
      </c>
      <c r="H210" s="11">
        <v>0</v>
      </c>
      <c r="I210" s="11">
        <v>0</v>
      </c>
      <c r="J210" s="11">
        <v>0</v>
      </c>
      <c r="K210" s="11">
        <v>0</v>
      </c>
      <c r="L210" s="11">
        <v>0</v>
      </c>
      <c r="M210" s="11">
        <v>0</v>
      </c>
      <c r="N210" s="11"/>
      <c r="O210" s="11"/>
    </row>
    <row r="211" spans="1:15" x14ac:dyDescent="0.35">
      <c r="A211" s="10" t="str">
        <f t="shared" si="3"/>
        <v>DISTRIBUCION VOLUMEN X CRITERIO (kg ó litros).Total Bebidas FriasTARDE/MERIENDA</v>
      </c>
      <c r="B211" s="10" t="s">
        <v>113</v>
      </c>
      <c r="C211" s="10" t="s">
        <v>124</v>
      </c>
      <c r="D211" s="10" t="s">
        <v>225</v>
      </c>
      <c r="E211" s="11">
        <v>11.853196522845757</v>
      </c>
      <c r="F211" s="11">
        <v>11.787727261408492</v>
      </c>
      <c r="G211" s="11">
        <v>11.29676940131043</v>
      </c>
      <c r="H211" s="11">
        <v>0</v>
      </c>
      <c r="I211" s="11">
        <v>0</v>
      </c>
      <c r="J211" s="11">
        <v>0</v>
      </c>
      <c r="K211" s="11">
        <v>0</v>
      </c>
      <c r="L211" s="11">
        <v>0</v>
      </c>
      <c r="M211" s="11">
        <v>0</v>
      </c>
      <c r="N211" s="11"/>
      <c r="O211" s="11"/>
    </row>
    <row r="212" spans="1:15" x14ac:dyDescent="0.35">
      <c r="A212" s="10" t="str">
        <f t="shared" si="3"/>
        <v>DISTRIBUCION VOLUMEN X CRITERIO (kg ó litros).Total Bebidas FriasANTES DE CENAR</v>
      </c>
      <c r="B212" s="10" t="s">
        <v>113</v>
      </c>
      <c r="C212" s="10" t="s">
        <v>124</v>
      </c>
      <c r="D212" s="10" t="s">
        <v>226</v>
      </c>
      <c r="E212" s="11">
        <v>8.7944684290708715</v>
      </c>
      <c r="F212" s="11">
        <v>9.2407903477927782</v>
      </c>
      <c r="G212" s="11">
        <v>9.4070381505751079</v>
      </c>
      <c r="H212" s="11">
        <v>0</v>
      </c>
      <c r="I212" s="11">
        <v>0</v>
      </c>
      <c r="J212" s="11">
        <v>0</v>
      </c>
      <c r="K212" s="11">
        <v>0</v>
      </c>
      <c r="L212" s="11">
        <v>0</v>
      </c>
      <c r="M212" s="11">
        <v>0</v>
      </c>
      <c r="N212" s="11"/>
      <c r="O212" s="11"/>
    </row>
    <row r="213" spans="1:15" x14ac:dyDescent="0.35">
      <c r="A213" s="10" t="str">
        <f t="shared" si="3"/>
        <v>DISTRIBUCION VOLUMEN X CRITERIO (kg ó litros).Total Bebidas FriasCENA</v>
      </c>
      <c r="B213" s="10" t="s">
        <v>113</v>
      </c>
      <c r="C213" s="10" t="s">
        <v>124</v>
      </c>
      <c r="D213" s="10" t="s">
        <v>227</v>
      </c>
      <c r="E213" s="11">
        <v>16.137505966084547</v>
      </c>
      <c r="F213" s="11">
        <v>15.740586429475675</v>
      </c>
      <c r="G213" s="11">
        <v>16.078758831224054</v>
      </c>
      <c r="H213" s="11">
        <v>0</v>
      </c>
      <c r="I213" s="11">
        <v>0</v>
      </c>
      <c r="J213" s="11">
        <v>0</v>
      </c>
      <c r="K213" s="11">
        <v>0</v>
      </c>
      <c r="L213" s="11">
        <v>0</v>
      </c>
      <c r="M213" s="11">
        <v>0</v>
      </c>
      <c r="N213" s="11"/>
      <c r="O213" s="11"/>
    </row>
    <row r="214" spans="1:15" x14ac:dyDescent="0.35">
      <c r="A214" s="10" t="str">
        <f t="shared" si="3"/>
        <v>DISTRIBUCION VOLUMEN X CRITERIO (kg ó litros).Total Bebidas FriasDESPUES DE LA CENA</v>
      </c>
      <c r="B214" s="10" t="s">
        <v>113</v>
      </c>
      <c r="C214" s="10" t="s">
        <v>124</v>
      </c>
      <c r="D214" s="10" t="s">
        <v>228</v>
      </c>
      <c r="E214" s="11">
        <v>2.7168137652804796</v>
      </c>
      <c r="F214" s="11">
        <v>2.4393404207400993</v>
      </c>
      <c r="G214" s="11">
        <v>2.5529738581283752</v>
      </c>
      <c r="H214" s="11">
        <v>0</v>
      </c>
      <c r="I214" s="11">
        <v>0</v>
      </c>
      <c r="J214" s="11">
        <v>0</v>
      </c>
      <c r="K214" s="11">
        <v>0</v>
      </c>
      <c r="L214" s="11">
        <v>0</v>
      </c>
      <c r="M214" s="11">
        <v>0</v>
      </c>
      <c r="N214" s="11"/>
      <c r="O214" s="11"/>
    </row>
    <row r="215" spans="1:15" x14ac:dyDescent="0.35">
      <c r="A215" s="10" t="str">
        <f t="shared" si="3"/>
        <v>DISTRIBUCION VOLUMEN X CRITERIO (kg ó litros).Total Bebidas FriasDURANTE EL DIA</v>
      </c>
      <c r="B215" s="10" t="s">
        <v>113</v>
      </c>
      <c r="C215" s="10" t="s">
        <v>124</v>
      </c>
      <c r="D215" s="10" t="s">
        <v>229</v>
      </c>
      <c r="E215" s="11">
        <v>7.3975424446268523</v>
      </c>
      <c r="F215" s="11">
        <v>6.7810272370398588</v>
      </c>
      <c r="G215" s="11">
        <v>6.9401399229441756</v>
      </c>
      <c r="H215" s="11">
        <v>0</v>
      </c>
      <c r="I215" s="11">
        <v>0</v>
      </c>
      <c r="J215" s="11">
        <v>0</v>
      </c>
      <c r="K215" s="11">
        <v>0</v>
      </c>
      <c r="L215" s="11">
        <v>0</v>
      </c>
      <c r="M215" s="11">
        <v>0</v>
      </c>
      <c r="N215" s="11"/>
      <c r="O215" s="11"/>
    </row>
    <row r="216" spans="1:15" x14ac:dyDescent="0.35">
      <c r="A216" s="10" t="str">
        <f t="shared" si="3"/>
        <v>DISTRIBUCION VOLUMEN X CRITERIO (kg ó litros).Total Bebidas FriasCON AMIGOS</v>
      </c>
      <c r="B216" s="10" t="s">
        <v>113</v>
      </c>
      <c r="C216" s="10" t="s">
        <v>124</v>
      </c>
      <c r="D216" s="10" t="s">
        <v>230</v>
      </c>
      <c r="E216" s="11">
        <v>31.379491011617677</v>
      </c>
      <c r="F216" s="11">
        <v>31.957062015337158</v>
      </c>
      <c r="G216" s="11">
        <v>31.862662900021661</v>
      </c>
      <c r="H216" s="11">
        <v>0</v>
      </c>
      <c r="I216" s="11">
        <v>0</v>
      </c>
      <c r="J216" s="11">
        <v>0</v>
      </c>
      <c r="K216" s="11">
        <v>0</v>
      </c>
      <c r="L216" s="11">
        <v>0</v>
      </c>
      <c r="M216" s="11">
        <v>0</v>
      </c>
      <c r="N216" s="11"/>
      <c r="O216" s="11"/>
    </row>
    <row r="217" spans="1:15" x14ac:dyDescent="0.35">
      <c r="A217" s="10" t="str">
        <f t="shared" si="3"/>
        <v>DISTRIBUCION VOLUMEN X CRITERIO (kg ó litros).Total Bebidas FriasCON CLIENTES</v>
      </c>
      <c r="B217" s="10" t="s">
        <v>113</v>
      </c>
      <c r="C217" s="10" t="s">
        <v>124</v>
      </c>
      <c r="D217" s="10" t="s">
        <v>231</v>
      </c>
      <c r="E217" s="11">
        <v>0.39361014992668691</v>
      </c>
      <c r="F217" s="11">
        <v>0.40267709288777703</v>
      </c>
      <c r="G217" s="11">
        <v>0.45449529881818512</v>
      </c>
      <c r="H217" s="11">
        <v>0</v>
      </c>
      <c r="I217" s="11">
        <v>0</v>
      </c>
      <c r="J217" s="11">
        <v>0</v>
      </c>
      <c r="K217" s="11">
        <v>0</v>
      </c>
      <c r="L217" s="11">
        <v>0</v>
      </c>
      <c r="M217" s="11">
        <v>0</v>
      </c>
      <c r="N217" s="11"/>
      <c r="O217" s="11"/>
    </row>
    <row r="218" spans="1:15" x14ac:dyDescent="0.35">
      <c r="A218" s="10" t="str">
        <f t="shared" si="3"/>
        <v>DISTRIBUCION VOLUMEN X CRITERIO (kg ó litros).Total Bebidas FriasCON COMPAÑEROS DE TRABAJO</v>
      </c>
      <c r="B218" s="10" t="s">
        <v>113</v>
      </c>
      <c r="C218" s="10" t="s">
        <v>124</v>
      </c>
      <c r="D218" s="10" t="s">
        <v>232</v>
      </c>
      <c r="E218" s="11">
        <v>5.3439287642476723</v>
      </c>
      <c r="F218" s="11">
        <v>5.5527914969429197</v>
      </c>
      <c r="G218" s="11">
        <v>6.1078532674217545</v>
      </c>
      <c r="H218" s="11">
        <v>0</v>
      </c>
      <c r="I218" s="11">
        <v>0</v>
      </c>
      <c r="J218" s="11">
        <v>0</v>
      </c>
      <c r="K218" s="11">
        <v>0</v>
      </c>
      <c r="L218" s="11">
        <v>0</v>
      </c>
      <c r="M218" s="11">
        <v>0</v>
      </c>
      <c r="N218" s="11"/>
      <c r="O218" s="11"/>
    </row>
    <row r="219" spans="1:15" x14ac:dyDescent="0.35">
      <c r="A219" s="10" t="str">
        <f t="shared" si="3"/>
        <v>DISTRIBUCION VOLUMEN X CRITERIO (kg ó litros).Total Bebidas FriasCON COMPAÑEROS DE CLASE</v>
      </c>
      <c r="B219" s="10" t="s">
        <v>113</v>
      </c>
      <c r="C219" s="10" t="s">
        <v>124</v>
      </c>
      <c r="D219" s="10" t="s">
        <v>233</v>
      </c>
      <c r="E219" s="11">
        <v>0.30583934074992408</v>
      </c>
      <c r="F219" s="11">
        <v>0.26384739985050215</v>
      </c>
      <c r="G219" s="11">
        <v>0.27302473262882443</v>
      </c>
      <c r="H219" s="11">
        <v>0</v>
      </c>
      <c r="I219" s="11">
        <v>0</v>
      </c>
      <c r="J219" s="11">
        <v>0</v>
      </c>
      <c r="K219" s="11">
        <v>0</v>
      </c>
      <c r="L219" s="11">
        <v>0</v>
      </c>
      <c r="M219" s="11">
        <v>0</v>
      </c>
      <c r="N219" s="11"/>
      <c r="O219" s="11"/>
    </row>
    <row r="220" spans="1:15" x14ac:dyDescent="0.35">
      <c r="A220" s="10" t="str">
        <f t="shared" si="3"/>
        <v>DISTRIBUCION VOLUMEN X CRITERIO (kg ó litros).Total Bebidas FriasCON FAMILIA</v>
      </c>
      <c r="B220" s="10" t="s">
        <v>113</v>
      </c>
      <c r="C220" s="10" t="s">
        <v>124</v>
      </c>
      <c r="D220" s="10" t="s">
        <v>234</v>
      </c>
      <c r="E220" s="11">
        <v>31.295741224113289</v>
      </c>
      <c r="F220" s="11">
        <v>30.630838857480686</v>
      </c>
      <c r="G220" s="11">
        <v>30.898128953935526</v>
      </c>
      <c r="H220" s="11">
        <v>0</v>
      </c>
      <c r="I220" s="11">
        <v>0</v>
      </c>
      <c r="J220" s="11">
        <v>0</v>
      </c>
      <c r="K220" s="11">
        <v>0</v>
      </c>
      <c r="L220" s="11">
        <v>0</v>
      </c>
      <c r="M220" s="11">
        <v>0</v>
      </c>
      <c r="N220" s="11"/>
      <c r="O220" s="11"/>
    </row>
    <row r="221" spans="1:15" x14ac:dyDescent="0.35">
      <c r="A221" s="10" t="str">
        <f t="shared" si="3"/>
        <v>DISTRIBUCION VOLUMEN X CRITERIO (kg ó litros).Total Bebidas FriasCON LA PAREJA</v>
      </c>
      <c r="B221" s="10" t="s">
        <v>113</v>
      </c>
      <c r="C221" s="10" t="s">
        <v>124</v>
      </c>
      <c r="D221" s="10" t="s">
        <v>235</v>
      </c>
      <c r="E221" s="11">
        <v>15.553394486542791</v>
      </c>
      <c r="F221" s="11">
        <v>16.492304807290285</v>
      </c>
      <c r="G221" s="11">
        <v>16.45985990052716</v>
      </c>
      <c r="H221" s="11">
        <v>0</v>
      </c>
      <c r="I221" s="11">
        <v>0</v>
      </c>
      <c r="J221" s="11">
        <v>0</v>
      </c>
      <c r="K221" s="11">
        <v>0</v>
      </c>
      <c r="L221" s="11">
        <v>0</v>
      </c>
      <c r="M221" s="11">
        <v>0</v>
      </c>
      <c r="N221" s="11"/>
      <c r="O221" s="11"/>
    </row>
    <row r="222" spans="1:15" x14ac:dyDescent="0.35">
      <c r="A222" s="10" t="str">
        <f t="shared" si="3"/>
        <v>DISTRIBUCION VOLUMEN X CRITERIO (kg ó litros).Total Bebidas FriasESTABA SOLO/A</v>
      </c>
      <c r="B222" s="10" t="s">
        <v>113</v>
      </c>
      <c r="C222" s="10" t="s">
        <v>124</v>
      </c>
      <c r="D222" s="10" t="s">
        <v>236</v>
      </c>
      <c r="E222" s="11">
        <v>14.991234857687052</v>
      </c>
      <c r="F222" s="11">
        <v>14.121495466479633</v>
      </c>
      <c r="G222" s="11">
        <v>13.417410562009028</v>
      </c>
      <c r="H222" s="11">
        <v>0</v>
      </c>
      <c r="I222" s="11">
        <v>0</v>
      </c>
      <c r="J222" s="11">
        <v>0</v>
      </c>
      <c r="K222" s="11">
        <v>0</v>
      </c>
      <c r="L222" s="11">
        <v>0</v>
      </c>
      <c r="M222" s="11">
        <v>0</v>
      </c>
      <c r="N222" s="11"/>
      <c r="O222" s="11"/>
    </row>
    <row r="223" spans="1:15" x14ac:dyDescent="0.35">
      <c r="A223" s="10" t="str">
        <f t="shared" si="3"/>
        <v>DISTRIBUCION VOLUMEN X CRITERIO (kg ó litros).Total Bebidas FriasOTROS</v>
      </c>
      <c r="B223" s="10" t="s">
        <v>113</v>
      </c>
      <c r="C223" s="10" t="s">
        <v>124</v>
      </c>
      <c r="D223" s="10" t="s">
        <v>237</v>
      </c>
      <c r="E223" s="11">
        <v>0.73676251217213018</v>
      </c>
      <c r="F223" s="11">
        <v>0.57898098562035538</v>
      </c>
      <c r="G223" s="11">
        <v>0.52656800099502998</v>
      </c>
      <c r="H223" s="11">
        <v>0</v>
      </c>
      <c r="I223" s="11">
        <v>0</v>
      </c>
      <c r="J223" s="11">
        <v>0</v>
      </c>
      <c r="K223" s="11">
        <v>0</v>
      </c>
      <c r="L223" s="11">
        <v>0</v>
      </c>
      <c r="M223" s="11">
        <v>0</v>
      </c>
      <c r="N223" s="11"/>
      <c r="O223" s="11"/>
    </row>
    <row r="224" spans="1:15" x14ac:dyDescent="0.35">
      <c r="A224" s="10" t="str">
        <f t="shared" si="3"/>
        <v>DISTRIBUCION VOLUMEN X CRITERIO (kg ó litros).Total Bebidas FriasESTAR TRABAJANDO</v>
      </c>
      <c r="B224" s="10" t="s">
        <v>113</v>
      </c>
      <c r="C224" s="10" t="s">
        <v>124</v>
      </c>
      <c r="D224" s="10" t="s">
        <v>238</v>
      </c>
      <c r="E224" s="11">
        <v>9.6772360803777442</v>
      </c>
      <c r="F224" s="11">
        <v>9.9368123920636844</v>
      </c>
      <c r="G224" s="11">
        <v>9.5589315323551922</v>
      </c>
      <c r="H224" s="11">
        <v>0</v>
      </c>
      <c r="I224" s="11">
        <v>0</v>
      </c>
      <c r="J224" s="11">
        <v>0</v>
      </c>
      <c r="K224" s="11">
        <v>0</v>
      </c>
      <c r="L224" s="11">
        <v>0</v>
      </c>
      <c r="M224" s="11">
        <v>0</v>
      </c>
      <c r="N224" s="11"/>
      <c r="O224" s="11"/>
    </row>
    <row r="225" spans="1:15" x14ac:dyDescent="0.35">
      <c r="A225" s="10" t="str">
        <f t="shared" si="3"/>
        <v>DISTRIBUCION VOLUMEN X CRITERIO (kg ó litros).Total Bebidas FriasCOMIDA DE NEGOCIOS</v>
      </c>
      <c r="B225" s="10" t="s">
        <v>113</v>
      </c>
      <c r="C225" s="10" t="s">
        <v>124</v>
      </c>
      <c r="D225" s="10" t="s">
        <v>239</v>
      </c>
      <c r="E225" s="11">
        <v>0.30860795571728983</v>
      </c>
      <c r="F225" s="11">
        <v>0.23910709462505036</v>
      </c>
      <c r="G225" s="11">
        <v>0.30036983909707632</v>
      </c>
      <c r="H225" s="11">
        <v>0</v>
      </c>
      <c r="I225" s="11">
        <v>0</v>
      </c>
      <c r="J225" s="11">
        <v>0</v>
      </c>
      <c r="K225" s="11">
        <v>0</v>
      </c>
      <c r="L225" s="11">
        <v>0</v>
      </c>
      <c r="M225" s="11">
        <v>0</v>
      </c>
      <c r="N225" s="11"/>
      <c r="O225" s="11"/>
    </row>
    <row r="226" spans="1:15" x14ac:dyDescent="0.35">
      <c r="A226" s="10" t="str">
        <f t="shared" si="3"/>
        <v>DISTRIBUCION VOLUMEN X CRITERIO (kg ó litros).Total Bebidas FriasPOR PLACER/RELAX</v>
      </c>
      <c r="B226" s="10" t="s">
        <v>113</v>
      </c>
      <c r="C226" s="10" t="s">
        <v>124</v>
      </c>
      <c r="D226" s="10" t="s">
        <v>240</v>
      </c>
      <c r="E226" s="11">
        <v>17.476654334661085</v>
      </c>
      <c r="F226" s="11">
        <v>17.458520252528235</v>
      </c>
      <c r="G226" s="11">
        <v>17.733120817041591</v>
      </c>
      <c r="H226" s="11">
        <v>0</v>
      </c>
      <c r="I226" s="11">
        <v>0</v>
      </c>
      <c r="J226" s="11">
        <v>0</v>
      </c>
      <c r="K226" s="11">
        <v>0</v>
      </c>
      <c r="L226" s="11">
        <v>0</v>
      </c>
      <c r="M226" s="11">
        <v>0</v>
      </c>
      <c r="N226" s="11"/>
      <c r="O226" s="11"/>
    </row>
    <row r="227" spans="1:15" x14ac:dyDescent="0.35">
      <c r="A227" s="10" t="str">
        <f t="shared" si="3"/>
        <v>DISTRIBUCION VOLUMEN X CRITERIO (kg ó litros).Total Bebidas FriasTENER HAMBRE/SIN PLANIFICAR</v>
      </c>
      <c r="B227" s="10" t="s">
        <v>113</v>
      </c>
      <c r="C227" s="10" t="s">
        <v>124</v>
      </c>
      <c r="D227" s="10" t="s">
        <v>241</v>
      </c>
      <c r="E227" s="11">
        <v>24.211947657443904</v>
      </c>
      <c r="F227" s="11">
        <v>22.752791615061842</v>
      </c>
      <c r="G227" s="11">
        <v>21.979543862537597</v>
      </c>
      <c r="H227" s="11">
        <v>0</v>
      </c>
      <c r="I227" s="11">
        <v>0</v>
      </c>
      <c r="J227" s="11">
        <v>0</v>
      </c>
      <c r="K227" s="11">
        <v>0</v>
      </c>
      <c r="L227" s="11">
        <v>0</v>
      </c>
      <c r="M227" s="11">
        <v>0</v>
      </c>
      <c r="N227" s="11"/>
      <c r="O227" s="11"/>
    </row>
    <row r="228" spans="1:15" x14ac:dyDescent="0.35">
      <c r="A228" s="10" t="str">
        <f t="shared" si="3"/>
        <v>DISTRIBUCION VOLUMEN X CRITERIO (kg ó litros).Total Bebidas FriasESTAR DE COMPRAS</v>
      </c>
      <c r="B228" s="10" t="s">
        <v>113</v>
      </c>
      <c r="C228" s="10" t="s">
        <v>124</v>
      </c>
      <c r="D228" s="10" t="s">
        <v>242</v>
      </c>
      <c r="E228" s="11">
        <v>2.3890010266951505</v>
      </c>
      <c r="F228" s="11">
        <v>2.4623572781170027</v>
      </c>
      <c r="G228" s="11">
        <v>2.3496200318533633</v>
      </c>
      <c r="H228" s="11">
        <v>0</v>
      </c>
      <c r="I228" s="11">
        <v>0</v>
      </c>
      <c r="J228" s="11">
        <v>0</v>
      </c>
      <c r="K228" s="11">
        <v>0</v>
      </c>
      <c r="L228" s="11">
        <v>0</v>
      </c>
      <c r="M228" s="11">
        <v>0</v>
      </c>
      <c r="N228" s="11"/>
      <c r="O228" s="11"/>
    </row>
    <row r="229" spans="1:15" x14ac:dyDescent="0.35">
      <c r="A229" s="10" t="str">
        <f t="shared" si="3"/>
        <v>DISTRIBUCION VOLUMEN X CRITERIO (kg ó litros).Total Bebidas FriasNO COCINAR EN CASA</v>
      </c>
      <c r="B229" s="10" t="s">
        <v>113</v>
      </c>
      <c r="C229" s="10" t="s">
        <v>124</v>
      </c>
      <c r="D229" s="10" t="s">
        <v>243</v>
      </c>
      <c r="E229" s="11">
        <v>3.3228546569777322</v>
      </c>
      <c r="F229" s="11">
        <v>3.1752928324025915</v>
      </c>
      <c r="G229" s="11">
        <v>3.2770756285320015</v>
      </c>
      <c r="H229" s="11">
        <v>0</v>
      </c>
      <c r="I229" s="11">
        <v>0</v>
      </c>
      <c r="J229" s="11">
        <v>0</v>
      </c>
      <c r="K229" s="11">
        <v>0</v>
      </c>
      <c r="L229" s="11">
        <v>0</v>
      </c>
      <c r="M229" s="11">
        <v>0</v>
      </c>
      <c r="N229" s="11"/>
      <c r="O229" s="11"/>
    </row>
    <row r="230" spans="1:15" x14ac:dyDescent="0.35">
      <c r="A230" s="10" t="str">
        <f t="shared" si="3"/>
        <v>DISTRIBUCION VOLUMEN X CRITERIO (kg ó litros).Total Bebidas FriasCELEBRACION/FIESTA/SALIR TOMAR</v>
      </c>
      <c r="B230" s="10" t="s">
        <v>113</v>
      </c>
      <c r="C230" s="10" t="s">
        <v>124</v>
      </c>
      <c r="D230" s="10" t="s">
        <v>244</v>
      </c>
      <c r="E230" s="11">
        <v>35.035874389945207</v>
      </c>
      <c r="F230" s="11">
        <v>36.809481548348245</v>
      </c>
      <c r="G230" s="11">
        <v>36.868382939618257</v>
      </c>
      <c r="H230" s="11">
        <v>0</v>
      </c>
      <c r="I230" s="11">
        <v>0</v>
      </c>
      <c r="J230" s="11">
        <v>0</v>
      </c>
      <c r="K230" s="11">
        <v>0</v>
      </c>
      <c r="L230" s="11">
        <v>0</v>
      </c>
      <c r="M230" s="11">
        <v>0</v>
      </c>
      <c r="N230" s="11"/>
      <c r="O230" s="11"/>
    </row>
    <row r="231" spans="1:15" x14ac:dyDescent="0.35">
      <c r="A231" s="10" t="str">
        <f t="shared" si="3"/>
        <v>DISTRIBUCION VOLUMEN X CRITERIO (kg ó litros).Total Bebidas FriasVIENDO DEPORTES</v>
      </c>
      <c r="B231" s="10" t="s">
        <v>113</v>
      </c>
      <c r="C231" s="10" t="s">
        <v>124</v>
      </c>
      <c r="D231" s="10" t="s">
        <v>245</v>
      </c>
      <c r="E231" s="11">
        <v>1.99486880827126</v>
      </c>
      <c r="F231" s="11">
        <v>1.4229165291851875</v>
      </c>
      <c r="G231" s="11">
        <v>1.8797666070437808</v>
      </c>
      <c r="H231" s="11">
        <v>0</v>
      </c>
      <c r="I231" s="11">
        <v>0</v>
      </c>
      <c r="J231" s="11">
        <v>0</v>
      </c>
      <c r="K231" s="11">
        <v>0</v>
      </c>
      <c r="L231" s="11">
        <v>0</v>
      </c>
      <c r="M231" s="11">
        <v>0</v>
      </c>
      <c r="N231" s="11"/>
      <c r="O231" s="11"/>
    </row>
    <row r="232" spans="1:15" x14ac:dyDescent="0.35">
      <c r="A232" s="10" t="str">
        <f t="shared" si="3"/>
        <v>DISTRIBUCION VOLUMEN X CRITERIO (kg ó litros).Total Bebidas FriasOTROS MOTIVOS</v>
      </c>
      <c r="B232" s="10" t="s">
        <v>113</v>
      </c>
      <c r="C232" s="10" t="s">
        <v>124</v>
      </c>
      <c r="D232" s="10" t="s">
        <v>246</v>
      </c>
      <c r="E232" s="11">
        <v>5.5829591556454545</v>
      </c>
      <c r="F232" s="11">
        <v>5.742720068814176</v>
      </c>
      <c r="G232" s="11">
        <v>6.0531923814351316</v>
      </c>
      <c r="H232" s="11">
        <v>0</v>
      </c>
      <c r="I232" s="11">
        <v>0</v>
      </c>
      <c r="J232" s="11">
        <v>0</v>
      </c>
      <c r="K232" s="11">
        <v>0</v>
      </c>
      <c r="L232" s="11">
        <v>0</v>
      </c>
      <c r="M232" s="11">
        <v>0</v>
      </c>
      <c r="N232" s="11"/>
      <c r="O232" s="11"/>
    </row>
    <row r="233" spans="1:15" x14ac:dyDescent="0.35">
      <c r="A233" s="10" t="str">
        <f t="shared" si="3"/>
        <v>DISTRIBUCION VOLUMEN X CRITERIO (kg ó litros).Total Bebidas CalienteT.ESPAÑA</v>
      </c>
      <c r="B233" s="10" t="s">
        <v>113</v>
      </c>
      <c r="C233" s="10" t="s">
        <v>116</v>
      </c>
      <c r="D233" s="10" t="s">
        <v>32</v>
      </c>
      <c r="E233" s="11">
        <v>100</v>
      </c>
      <c r="F233" s="11">
        <v>100</v>
      </c>
      <c r="G233" s="11">
        <v>100</v>
      </c>
      <c r="H233" s="11">
        <v>0</v>
      </c>
      <c r="I233" s="11">
        <v>0</v>
      </c>
      <c r="J233" s="11">
        <v>0</v>
      </c>
      <c r="K233" s="11">
        <v>0</v>
      </c>
      <c r="L233" s="11">
        <v>0</v>
      </c>
      <c r="M233" s="11">
        <v>0</v>
      </c>
      <c r="N233" s="11"/>
      <c r="O233" s="11"/>
    </row>
    <row r="234" spans="1:15" x14ac:dyDescent="0.35">
      <c r="A234" s="10" t="str">
        <f t="shared" si="3"/>
        <v>DISTRIBUCION VOLUMEN X CRITERIO (kg ó litros).Total Bebidas CalienteHiper+Super+Discount+G.A</v>
      </c>
      <c r="B234" s="10" t="s">
        <v>113</v>
      </c>
      <c r="C234" s="10" t="s">
        <v>116</v>
      </c>
      <c r="D234" s="10" t="s">
        <v>19</v>
      </c>
      <c r="E234" s="11">
        <v>1.5052348657421242</v>
      </c>
      <c r="F234" s="11">
        <v>1.5791980374261612</v>
      </c>
      <c r="G234" s="11">
        <v>1.7764463122959755</v>
      </c>
      <c r="H234" s="11">
        <v>0</v>
      </c>
      <c r="I234" s="11">
        <v>0</v>
      </c>
      <c r="J234" s="11">
        <v>0</v>
      </c>
      <c r="K234" s="11">
        <v>0</v>
      </c>
      <c r="L234" s="11">
        <v>0</v>
      </c>
      <c r="M234" s="11">
        <v>0</v>
      </c>
      <c r="N234" s="11"/>
      <c r="O234" s="11"/>
    </row>
    <row r="235" spans="1:15" x14ac:dyDescent="0.35">
      <c r="A235" s="10" t="str">
        <f t="shared" si="3"/>
        <v>DISTRIBUCION VOLUMEN X CRITERIO (kg ó litros).Total Bebidas CalienteRestaurantes</v>
      </c>
      <c r="B235" s="10" t="s">
        <v>113</v>
      </c>
      <c r="C235" s="10" t="s">
        <v>116</v>
      </c>
      <c r="D235" s="10" t="s">
        <v>20</v>
      </c>
      <c r="E235" s="11">
        <v>4.2993558081915353</v>
      </c>
      <c r="F235" s="11">
        <v>4.3268206810449295</v>
      </c>
      <c r="G235" s="11">
        <v>4.3230164817253707</v>
      </c>
      <c r="H235" s="11">
        <v>0</v>
      </c>
      <c r="I235" s="11">
        <v>0</v>
      </c>
      <c r="J235" s="11">
        <v>0</v>
      </c>
      <c r="K235" s="11">
        <v>0</v>
      </c>
      <c r="L235" s="11">
        <v>0</v>
      </c>
      <c r="M235" s="11">
        <v>0</v>
      </c>
      <c r="N235" s="11"/>
      <c r="O235" s="11"/>
    </row>
    <row r="236" spans="1:15" x14ac:dyDescent="0.35">
      <c r="A236" s="10" t="str">
        <f t="shared" si="3"/>
        <v>DISTRIBUCION VOLUMEN X CRITERIO (kg ó litros).Total Bebidas CalienteRestaurantes Fast Food</v>
      </c>
      <c r="B236" s="10" t="s">
        <v>113</v>
      </c>
      <c r="C236" s="10" t="s">
        <v>116</v>
      </c>
      <c r="D236" s="10" t="s">
        <v>21</v>
      </c>
      <c r="E236" s="11">
        <v>1.1466047605783591</v>
      </c>
      <c r="F236" s="11">
        <v>1.3414845614033473</v>
      </c>
      <c r="G236" s="11">
        <v>1.7022364912670715</v>
      </c>
      <c r="H236" s="11">
        <v>0</v>
      </c>
      <c r="I236" s="11">
        <v>0</v>
      </c>
      <c r="J236" s="11">
        <v>0</v>
      </c>
      <c r="K236" s="11">
        <v>0</v>
      </c>
      <c r="L236" s="11">
        <v>0</v>
      </c>
      <c r="M236" s="11">
        <v>0</v>
      </c>
      <c r="N236" s="11"/>
      <c r="O236" s="11"/>
    </row>
    <row r="237" spans="1:15" x14ac:dyDescent="0.35">
      <c r="A237" s="10" t="str">
        <f t="shared" si="3"/>
        <v>DISTRIBUCION VOLUMEN X CRITERIO (kg ó litros).Total Bebidas CalienteBares/Cafeterias/Cervecerias</v>
      </c>
      <c r="B237" s="10" t="s">
        <v>113</v>
      </c>
      <c r="C237" s="10" t="s">
        <v>116</v>
      </c>
      <c r="D237" s="10" t="s">
        <v>22</v>
      </c>
      <c r="E237" s="11">
        <v>73.088489264113747</v>
      </c>
      <c r="F237" s="11">
        <v>72.32809655907819</v>
      </c>
      <c r="G237" s="11">
        <v>71.638137539548978</v>
      </c>
      <c r="H237" s="11">
        <v>0</v>
      </c>
      <c r="I237" s="11">
        <v>0</v>
      </c>
      <c r="J237" s="11">
        <v>0</v>
      </c>
      <c r="K237" s="11">
        <v>0</v>
      </c>
      <c r="L237" s="11">
        <v>0</v>
      </c>
      <c r="M237" s="11">
        <v>0</v>
      </c>
      <c r="N237" s="11"/>
      <c r="O237" s="11"/>
    </row>
    <row r="238" spans="1:15" x14ac:dyDescent="0.35">
      <c r="A238" s="10" t="str">
        <f t="shared" si="3"/>
        <v>DISTRIBUCION VOLUMEN X CRITERIO (kg ó litros).Total Bebidas CalientePanaderias/Pastelerias</v>
      </c>
      <c r="B238" s="10" t="s">
        <v>113</v>
      </c>
      <c r="C238" s="10" t="s">
        <v>116</v>
      </c>
      <c r="D238" s="10" t="s">
        <v>23</v>
      </c>
      <c r="E238" s="11">
        <v>3.4861052672930057</v>
      </c>
      <c r="F238" s="11">
        <v>3.8648257334841398</v>
      </c>
      <c r="G238" s="11">
        <v>4.1860473503592299</v>
      </c>
      <c r="H238" s="11">
        <v>0</v>
      </c>
      <c r="I238" s="11">
        <v>0</v>
      </c>
      <c r="J238" s="11">
        <v>0</v>
      </c>
      <c r="K238" s="11">
        <v>0</v>
      </c>
      <c r="L238" s="11">
        <v>0</v>
      </c>
      <c r="M238" s="11">
        <v>0</v>
      </c>
      <c r="N238" s="11"/>
      <c r="O238" s="11"/>
    </row>
    <row r="239" spans="1:15" x14ac:dyDescent="0.35">
      <c r="A239" s="10" t="str">
        <f t="shared" si="3"/>
        <v>DISTRIBUCION VOLUMEN X CRITERIO (kg ó litros).Total Bebidas CalienteTda.Alimentacion/Delicatesen</v>
      </c>
      <c r="B239" s="10" t="s">
        <v>113</v>
      </c>
      <c r="C239" s="10" t="s">
        <v>116</v>
      </c>
      <c r="D239" s="10" t="s">
        <v>196</v>
      </c>
      <c r="E239" s="11">
        <v>0.63716322259115854</v>
      </c>
      <c r="F239" s="11">
        <v>0.21356088859494199</v>
      </c>
      <c r="G239" s="11">
        <v>0.18954084551973616</v>
      </c>
      <c r="H239" s="11">
        <v>0</v>
      </c>
      <c r="I239" s="11">
        <v>0</v>
      </c>
      <c r="J239" s="11">
        <v>0</v>
      </c>
      <c r="K239" s="11">
        <v>0</v>
      </c>
      <c r="L239" s="11">
        <v>0</v>
      </c>
      <c r="M239" s="11">
        <v>0</v>
      </c>
      <c r="N239" s="11"/>
      <c r="O239" s="11"/>
    </row>
    <row r="240" spans="1:15" x14ac:dyDescent="0.35">
      <c r="A240" s="10" t="str">
        <f t="shared" si="3"/>
        <v>DISTRIBUCION VOLUMEN X CRITERIO (kg ó litros).Total Bebidas CalienteCanal Conveniencia/24h</v>
      </c>
      <c r="B240" s="10" t="s">
        <v>113</v>
      </c>
      <c r="C240" s="10" t="s">
        <v>116</v>
      </c>
      <c r="D240" s="10" t="s">
        <v>197</v>
      </c>
      <c r="E240" s="11">
        <v>0.30589694768403369</v>
      </c>
      <c r="F240" s="11">
        <v>0.33141878177568151</v>
      </c>
      <c r="G240" s="11">
        <v>0.35449616938045958</v>
      </c>
      <c r="H240" s="11">
        <v>0</v>
      </c>
      <c r="I240" s="11">
        <v>0</v>
      </c>
      <c r="J240" s="11">
        <v>0</v>
      </c>
      <c r="K240" s="11">
        <v>0</v>
      </c>
      <c r="L240" s="11">
        <v>0</v>
      </c>
      <c r="M240" s="11">
        <v>0</v>
      </c>
      <c r="N240" s="11"/>
      <c r="O240" s="11"/>
    </row>
    <row r="241" spans="1:15" x14ac:dyDescent="0.35">
      <c r="A241" s="10" t="str">
        <f t="shared" si="3"/>
        <v>DISTRIBUCION VOLUMEN X CRITERIO (kg ó litros).Total Bebidas CalienteHoteles</v>
      </c>
      <c r="B241" s="10" t="s">
        <v>113</v>
      </c>
      <c r="C241" s="10" t="s">
        <v>116</v>
      </c>
      <c r="D241" s="10" t="s">
        <v>25</v>
      </c>
      <c r="E241" s="11">
        <v>0.45530329390324503</v>
      </c>
      <c r="F241" s="11">
        <v>0.50707852757703276</v>
      </c>
      <c r="G241" s="11">
        <v>0.5655186671105279</v>
      </c>
      <c r="H241" s="11">
        <v>0</v>
      </c>
      <c r="I241" s="11">
        <v>0</v>
      </c>
      <c r="J241" s="11">
        <v>0</v>
      </c>
      <c r="K241" s="11">
        <v>0</v>
      </c>
      <c r="L241" s="11">
        <v>0</v>
      </c>
      <c r="M241" s="11">
        <v>0</v>
      </c>
      <c r="N241" s="11"/>
      <c r="O241" s="11"/>
    </row>
    <row r="242" spans="1:15" x14ac:dyDescent="0.35">
      <c r="A242" s="10" t="str">
        <f t="shared" si="3"/>
        <v>DISTRIBUCION VOLUMEN X CRITERIO (kg ó litros).Total Bebidas CalienteEstaciones de servicio</v>
      </c>
      <c r="B242" s="10" t="s">
        <v>113</v>
      </c>
      <c r="C242" s="10" t="s">
        <v>116</v>
      </c>
      <c r="D242" s="10" t="s">
        <v>26</v>
      </c>
      <c r="E242" s="11">
        <v>2.2657850284711616</v>
      </c>
      <c r="F242" s="11">
        <v>2.2941790066072842</v>
      </c>
      <c r="G242" s="11">
        <v>2.2573301259778047</v>
      </c>
      <c r="H242" s="11">
        <v>0</v>
      </c>
      <c r="I242" s="11">
        <v>0</v>
      </c>
      <c r="J242" s="11">
        <v>0</v>
      </c>
      <c r="K242" s="11">
        <v>0</v>
      </c>
      <c r="L242" s="11">
        <v>0</v>
      </c>
      <c r="M242" s="11">
        <v>0</v>
      </c>
      <c r="N242" s="11"/>
      <c r="O242" s="11"/>
    </row>
    <row r="243" spans="1:15" x14ac:dyDescent="0.35">
      <c r="A243" s="10" t="str">
        <f t="shared" si="3"/>
        <v>DISTRIBUCION VOLUMEN X CRITERIO (kg ó litros).Total Bebidas CalienteMaquinas dispensadoras</v>
      </c>
      <c r="B243" s="10" t="s">
        <v>113</v>
      </c>
      <c r="C243" s="10" t="s">
        <v>116</v>
      </c>
      <c r="D243" s="10" t="s">
        <v>27</v>
      </c>
      <c r="E243" s="11">
        <v>7.8983528679982804</v>
      </c>
      <c r="F243" s="11">
        <v>7.5054760479753178</v>
      </c>
      <c r="G243" s="11">
        <v>7.6171032755746326</v>
      </c>
      <c r="H243" s="11">
        <v>0</v>
      </c>
      <c r="I243" s="11">
        <v>0</v>
      </c>
      <c r="J243" s="11">
        <v>0</v>
      </c>
      <c r="K243" s="11">
        <v>0</v>
      </c>
      <c r="L243" s="11">
        <v>0</v>
      </c>
      <c r="M243" s="11">
        <v>0</v>
      </c>
      <c r="N243" s="11"/>
      <c r="O243" s="11"/>
    </row>
    <row r="244" spans="1:15" x14ac:dyDescent="0.35">
      <c r="A244" s="10" t="str">
        <f t="shared" si="3"/>
        <v>DISTRIBUCION VOLUMEN X CRITERIO (kg ó litros).Total Bebidas CalienteServicio en la empresa</v>
      </c>
      <c r="B244" s="10" t="s">
        <v>113</v>
      </c>
      <c r="C244" s="10" t="s">
        <v>116</v>
      </c>
      <c r="D244" s="10" t="s">
        <v>28</v>
      </c>
      <c r="E244" s="11">
        <v>2.5961652881869752</v>
      </c>
      <c r="F244" s="11">
        <v>2.9968824753930341</v>
      </c>
      <c r="G244" s="11">
        <v>2.7817352744635837</v>
      </c>
      <c r="H244" s="11">
        <v>0</v>
      </c>
      <c r="I244" s="11">
        <v>0</v>
      </c>
      <c r="J244" s="11">
        <v>0</v>
      </c>
      <c r="K244" s="11">
        <v>0</v>
      </c>
      <c r="L244" s="11">
        <v>0</v>
      </c>
      <c r="M244" s="11">
        <v>0</v>
      </c>
      <c r="N244" s="11"/>
      <c r="O244" s="11"/>
    </row>
    <row r="245" spans="1:15" x14ac:dyDescent="0.35">
      <c r="A245" s="10" t="str">
        <f t="shared" si="3"/>
        <v>DISTRIBUCION VOLUMEN X CRITERIO (kg ó litros).Total Bebidas CalienteResto de canales</v>
      </c>
      <c r="B245" s="10" t="s">
        <v>113</v>
      </c>
      <c r="C245" s="10" t="s">
        <v>116</v>
      </c>
      <c r="D245" s="10" t="s">
        <v>29</v>
      </c>
      <c r="E245" s="11">
        <v>2.3155156939825874</v>
      </c>
      <c r="F245" s="11">
        <v>2.7109686628117848</v>
      </c>
      <c r="G245" s="11">
        <v>2.6084001778209145</v>
      </c>
      <c r="H245" s="11">
        <v>0</v>
      </c>
      <c r="I245" s="11">
        <v>0</v>
      </c>
      <c r="J245" s="11">
        <v>0</v>
      </c>
      <c r="K245" s="11">
        <v>0</v>
      </c>
      <c r="L245" s="11">
        <v>0</v>
      </c>
      <c r="M245" s="11">
        <v>0</v>
      </c>
      <c r="N245" s="11"/>
      <c r="O245" s="11"/>
    </row>
    <row r="246" spans="1:15" x14ac:dyDescent="0.35">
      <c r="A246" s="10" t="str">
        <f t="shared" si="3"/>
        <v>DISTRIBUCION VOLUMEN X CRITERIO (kg ó litros).Total Bebidas CalienteEN LA CALLE</v>
      </c>
      <c r="B246" s="10" t="s">
        <v>113</v>
      </c>
      <c r="C246" s="10" t="s">
        <v>116</v>
      </c>
      <c r="D246" s="10" t="s">
        <v>214</v>
      </c>
      <c r="E246" s="11">
        <v>1.6281080131479109</v>
      </c>
      <c r="F246" s="11">
        <v>1.5096360093701984</v>
      </c>
      <c r="G246" s="11">
        <v>1.6679530860649308</v>
      </c>
      <c r="H246" s="11">
        <v>0</v>
      </c>
      <c r="I246" s="11">
        <v>0</v>
      </c>
      <c r="J246" s="11">
        <v>0</v>
      </c>
      <c r="K246" s="11">
        <v>0</v>
      </c>
      <c r="L246" s="11">
        <v>0</v>
      </c>
      <c r="M246" s="11">
        <v>0</v>
      </c>
      <c r="N246" s="11"/>
      <c r="O246" s="11"/>
    </row>
    <row r="247" spans="1:15" x14ac:dyDescent="0.35">
      <c r="A247" s="10" t="str">
        <f t="shared" si="3"/>
        <v>DISTRIBUCION VOLUMEN X CRITERIO (kg ó litros).Total Bebidas CalienteEN CASA DE OTROS</v>
      </c>
      <c r="B247" s="10" t="s">
        <v>113</v>
      </c>
      <c r="C247" s="10" t="s">
        <v>116</v>
      </c>
      <c r="D247" s="10" t="s">
        <v>215</v>
      </c>
      <c r="E247" s="11">
        <v>0.78635392947346561</v>
      </c>
      <c r="F247" s="11">
        <v>0.73246089976162243</v>
      </c>
      <c r="G247" s="11">
        <v>0.77255874908800048</v>
      </c>
      <c r="H247" s="11">
        <v>0</v>
      </c>
      <c r="I247" s="11">
        <v>0</v>
      </c>
      <c r="J247" s="11">
        <v>0</v>
      </c>
      <c r="K247" s="11">
        <v>0</v>
      </c>
      <c r="L247" s="11">
        <v>0</v>
      </c>
      <c r="M247" s="11">
        <v>0</v>
      </c>
      <c r="N247" s="11"/>
      <c r="O247" s="11"/>
    </row>
    <row r="248" spans="1:15" x14ac:dyDescent="0.35">
      <c r="A248" s="10" t="str">
        <f t="shared" si="3"/>
        <v>DISTRIBUCION VOLUMEN X CRITERIO (kg ó litros).Total Bebidas CalienteEN EL ESTABLECIMIENTO</v>
      </c>
      <c r="B248" s="10" t="s">
        <v>113</v>
      </c>
      <c r="C248" s="10" t="s">
        <v>116</v>
      </c>
      <c r="D248" s="10" t="s">
        <v>216</v>
      </c>
      <c r="E248" s="11">
        <v>82.653375399155465</v>
      </c>
      <c r="F248" s="11">
        <v>82.662876189372682</v>
      </c>
      <c r="G248" s="11">
        <v>82.285950060720211</v>
      </c>
      <c r="H248" s="11">
        <v>0</v>
      </c>
      <c r="I248" s="11">
        <v>0</v>
      </c>
      <c r="J248" s="11">
        <v>0</v>
      </c>
      <c r="K248" s="11">
        <v>0</v>
      </c>
      <c r="L248" s="11">
        <v>0</v>
      </c>
      <c r="M248" s="11">
        <v>0</v>
      </c>
      <c r="N248" s="11"/>
      <c r="O248" s="11"/>
    </row>
    <row r="249" spans="1:15" x14ac:dyDescent="0.35">
      <c r="A249" s="10" t="str">
        <f t="shared" si="3"/>
        <v>DISTRIBUCION VOLUMEN X CRITERIO (kg ó litros).Total Bebidas CalienteEN EL TRABAJO</v>
      </c>
      <c r="B249" s="10" t="s">
        <v>113</v>
      </c>
      <c r="C249" s="10" t="s">
        <v>116</v>
      </c>
      <c r="D249" s="10" t="s">
        <v>217</v>
      </c>
      <c r="E249" s="11">
        <v>13.049681278617578</v>
      </c>
      <c r="F249" s="11">
        <v>13.059351731135649</v>
      </c>
      <c r="G249" s="11">
        <v>12.736239217418671</v>
      </c>
      <c r="H249" s="11">
        <v>0</v>
      </c>
      <c r="I249" s="11">
        <v>0</v>
      </c>
      <c r="J249" s="11">
        <v>0</v>
      </c>
      <c r="K249" s="11">
        <v>0</v>
      </c>
      <c r="L249" s="11">
        <v>0</v>
      </c>
      <c r="M249" s="11">
        <v>0</v>
      </c>
      <c r="N249" s="11"/>
      <c r="O249" s="11"/>
    </row>
    <row r="250" spans="1:15" x14ac:dyDescent="0.35">
      <c r="A250" s="10" t="str">
        <f t="shared" si="3"/>
        <v>DISTRIBUCION VOLUMEN X CRITERIO (kg ó litros).Total Bebidas CalienteEN COLEGIO/INSTITUTO/UNIV.</v>
      </c>
      <c r="B250" s="10" t="s">
        <v>113</v>
      </c>
      <c r="C250" s="10" t="s">
        <v>116</v>
      </c>
      <c r="D250" s="10" t="s">
        <v>218</v>
      </c>
      <c r="E250" s="11">
        <v>0.3942461360508912</v>
      </c>
      <c r="F250" s="11">
        <v>0.40822129167893068</v>
      </c>
      <c r="G250" s="11">
        <v>0.26131124542676215</v>
      </c>
      <c r="H250" s="11">
        <v>0</v>
      </c>
      <c r="I250" s="11">
        <v>0</v>
      </c>
      <c r="J250" s="11">
        <v>0</v>
      </c>
      <c r="K250" s="11">
        <v>0</v>
      </c>
      <c r="L250" s="11">
        <v>0</v>
      </c>
      <c r="M250" s="11">
        <v>0</v>
      </c>
      <c r="N250" s="11"/>
      <c r="O250" s="11"/>
    </row>
    <row r="251" spans="1:15" x14ac:dyDescent="0.35">
      <c r="A251" s="10" t="str">
        <f t="shared" si="3"/>
        <v>DISTRIBUCION VOLUMEN X CRITERIO (kg ó litros).Total Bebidas CalienteEN MI CASA</v>
      </c>
      <c r="B251" s="10" t="s">
        <v>113</v>
      </c>
      <c r="C251" s="10" t="s">
        <v>116</v>
      </c>
      <c r="D251" s="10" t="s">
        <v>219</v>
      </c>
      <c r="E251" s="11">
        <v>0.33071572972066632</v>
      </c>
      <c r="F251" s="11">
        <v>0.3031628526065494</v>
      </c>
      <c r="G251" s="11">
        <v>0.77667119469532575</v>
      </c>
      <c r="H251" s="11">
        <v>0</v>
      </c>
      <c r="I251" s="11">
        <v>0</v>
      </c>
      <c r="J251" s="11">
        <v>0</v>
      </c>
      <c r="K251" s="11">
        <v>0</v>
      </c>
      <c r="L251" s="11">
        <v>0</v>
      </c>
      <c r="M251" s="11">
        <v>0</v>
      </c>
      <c r="N251" s="11"/>
      <c r="O251" s="11"/>
    </row>
    <row r="252" spans="1:15" x14ac:dyDescent="0.35">
      <c r="A252" s="10" t="str">
        <f t="shared" si="3"/>
        <v>DISTRIBUCION VOLUMEN X CRITERIO (kg ó litros).Total Bebidas CalienteEN M.TRANSP.(AVION,TREN,AUTOC,E</v>
      </c>
      <c r="B252" s="10" t="s">
        <v>113</v>
      </c>
      <c r="C252" s="10" t="s">
        <v>116</v>
      </c>
      <c r="D252" s="10" t="s">
        <v>220</v>
      </c>
      <c r="E252" s="11">
        <v>0.2134844760041979</v>
      </c>
      <c r="F252" s="11">
        <v>0.11826969778494084</v>
      </c>
      <c r="G252" s="11">
        <v>0.12099677518896126</v>
      </c>
      <c r="H252" s="11">
        <v>0</v>
      </c>
      <c r="I252" s="11">
        <v>0</v>
      </c>
      <c r="J252" s="11">
        <v>0</v>
      </c>
      <c r="K252" s="11">
        <v>0</v>
      </c>
      <c r="L252" s="11">
        <v>0</v>
      </c>
      <c r="M252" s="11">
        <v>0</v>
      </c>
      <c r="N252" s="11"/>
      <c r="O252" s="11"/>
    </row>
    <row r="253" spans="1:15" x14ac:dyDescent="0.35">
      <c r="A253" s="10" t="str">
        <f t="shared" si="3"/>
        <v>DISTRIBUCION VOLUMEN X CRITERIO (kg ó litros).Total Bebidas CalienteEN OTRO LUGAR</v>
      </c>
      <c r="B253" s="10" t="s">
        <v>113</v>
      </c>
      <c r="C253" s="10" t="s">
        <v>116</v>
      </c>
      <c r="D253" s="10" t="s">
        <v>221</v>
      </c>
      <c r="E253" s="11">
        <v>0.94403070061067507</v>
      </c>
      <c r="F253" s="11">
        <v>1.2060249304101256</v>
      </c>
      <c r="G253" s="11">
        <v>1.3783218945524354</v>
      </c>
      <c r="H253" s="11">
        <v>0</v>
      </c>
      <c r="I253" s="11">
        <v>0</v>
      </c>
      <c r="J253" s="11">
        <v>0</v>
      </c>
      <c r="K253" s="11">
        <v>0</v>
      </c>
      <c r="L253" s="11">
        <v>0</v>
      </c>
      <c r="M253" s="11">
        <v>0</v>
      </c>
      <c r="N253" s="11"/>
      <c r="O253" s="11"/>
    </row>
    <row r="254" spans="1:15" x14ac:dyDescent="0.35">
      <c r="A254" s="10" t="str">
        <f t="shared" si="3"/>
        <v>DISTRIBUCION VOLUMEN X CRITERIO (kg ó litros).Total Bebidas CalienteDESAYUNO</v>
      </c>
      <c r="B254" s="10" t="s">
        <v>113</v>
      </c>
      <c r="C254" s="10" t="s">
        <v>116</v>
      </c>
      <c r="D254" s="10" t="s">
        <v>222</v>
      </c>
      <c r="E254" s="11">
        <v>61.014385234942182</v>
      </c>
      <c r="F254" s="11">
        <v>61.033578734968742</v>
      </c>
      <c r="G254" s="11">
        <v>59.438341432175143</v>
      </c>
      <c r="H254" s="11">
        <v>0</v>
      </c>
      <c r="I254" s="11">
        <v>0</v>
      </c>
      <c r="J254" s="11">
        <v>0</v>
      </c>
      <c r="K254" s="11">
        <v>0</v>
      </c>
      <c r="L254" s="11">
        <v>0</v>
      </c>
      <c r="M254" s="11">
        <v>0</v>
      </c>
      <c r="N254" s="11"/>
      <c r="O254" s="11"/>
    </row>
    <row r="255" spans="1:15" x14ac:dyDescent="0.35">
      <c r="A255" s="10" t="str">
        <f t="shared" si="3"/>
        <v>DISTRIBUCION VOLUMEN X CRITERIO (kg ó litros).Total Bebidas CalienteAPERITIVO/ANTES DE COMER</v>
      </c>
      <c r="B255" s="10" t="s">
        <v>113</v>
      </c>
      <c r="C255" s="10" t="s">
        <v>116</v>
      </c>
      <c r="D255" s="10" t="s">
        <v>223</v>
      </c>
      <c r="E255" s="11">
        <v>9.7009954485742256</v>
      </c>
      <c r="F255" s="11">
        <v>9.4070920126562676</v>
      </c>
      <c r="G255" s="11">
        <v>9.3806755058730662</v>
      </c>
      <c r="H255" s="11">
        <v>0</v>
      </c>
      <c r="I255" s="11">
        <v>0</v>
      </c>
      <c r="J255" s="11">
        <v>0</v>
      </c>
      <c r="K255" s="11">
        <v>0</v>
      </c>
      <c r="L255" s="11">
        <v>0</v>
      </c>
      <c r="M255" s="11">
        <v>0</v>
      </c>
      <c r="N255" s="11"/>
      <c r="O255" s="11"/>
    </row>
    <row r="256" spans="1:15" x14ac:dyDescent="0.35">
      <c r="A256" s="10" t="str">
        <f t="shared" si="3"/>
        <v>DISTRIBUCION VOLUMEN X CRITERIO (kg ó litros).Total Bebidas CalienteCOMIDA</v>
      </c>
      <c r="B256" s="10" t="s">
        <v>113</v>
      </c>
      <c r="C256" s="10" t="s">
        <v>116</v>
      </c>
      <c r="D256" s="10" t="s">
        <v>224</v>
      </c>
      <c r="E256" s="11">
        <v>7.1693565498444567</v>
      </c>
      <c r="F256" s="11">
        <v>7.2815687017758801</v>
      </c>
      <c r="G256" s="11">
        <v>7.8424346060018344</v>
      </c>
      <c r="H256" s="11">
        <v>0</v>
      </c>
      <c r="I256" s="11">
        <v>0</v>
      </c>
      <c r="J256" s="11">
        <v>0</v>
      </c>
      <c r="K256" s="11">
        <v>0</v>
      </c>
      <c r="L256" s="11">
        <v>0</v>
      </c>
      <c r="M256" s="11">
        <v>0</v>
      </c>
      <c r="N256" s="11"/>
      <c r="O256" s="11"/>
    </row>
    <row r="257" spans="1:15" x14ac:dyDescent="0.35">
      <c r="A257" s="10" t="str">
        <f t="shared" si="3"/>
        <v>DISTRIBUCION VOLUMEN X CRITERIO (kg ó litros).Total Bebidas CalienteTARDE/MERIENDA</v>
      </c>
      <c r="B257" s="10" t="s">
        <v>113</v>
      </c>
      <c r="C257" s="10" t="s">
        <v>116</v>
      </c>
      <c r="D257" s="10" t="s">
        <v>225</v>
      </c>
      <c r="E257" s="11">
        <v>15.603152270450465</v>
      </c>
      <c r="F257" s="11">
        <v>15.396685358633293</v>
      </c>
      <c r="G257" s="11">
        <v>15.929402843041887</v>
      </c>
      <c r="H257" s="11">
        <v>0</v>
      </c>
      <c r="I257" s="11">
        <v>0</v>
      </c>
      <c r="J257" s="11">
        <v>0</v>
      </c>
      <c r="K257" s="11">
        <v>0</v>
      </c>
      <c r="L257" s="11">
        <v>0</v>
      </c>
      <c r="M257" s="11">
        <v>0</v>
      </c>
      <c r="N257" s="11"/>
      <c r="O257" s="11"/>
    </row>
    <row r="258" spans="1:15" x14ac:dyDescent="0.35">
      <c r="A258" s="10" t="str">
        <f t="shared" si="3"/>
        <v>DISTRIBUCION VOLUMEN X CRITERIO (kg ó litros).Total Bebidas CalienteANTES DE CENAR</v>
      </c>
      <c r="B258" s="10" t="s">
        <v>113</v>
      </c>
      <c r="C258" s="10" t="s">
        <v>116</v>
      </c>
      <c r="D258" s="10" t="s">
        <v>226</v>
      </c>
      <c r="E258" s="11">
        <v>1.3551526722837113</v>
      </c>
      <c r="F258" s="11">
        <v>1.1955820707420568</v>
      </c>
      <c r="G258" s="11">
        <v>1.2218506518835655</v>
      </c>
      <c r="H258" s="11">
        <v>0</v>
      </c>
      <c r="I258" s="11">
        <v>0</v>
      </c>
      <c r="J258" s="11">
        <v>0</v>
      </c>
      <c r="K258" s="11">
        <v>0</v>
      </c>
      <c r="L258" s="11">
        <v>0</v>
      </c>
      <c r="M258" s="11">
        <v>0</v>
      </c>
      <c r="N258" s="11"/>
      <c r="O258" s="11"/>
    </row>
    <row r="259" spans="1:15" x14ac:dyDescent="0.35">
      <c r="A259" s="10" t="str">
        <f t="shared" si="3"/>
        <v>DISTRIBUCION VOLUMEN X CRITERIO (kg ó litros).Total Bebidas CalienteCENA</v>
      </c>
      <c r="B259" s="10" t="s">
        <v>113</v>
      </c>
      <c r="C259" s="10" t="s">
        <v>116</v>
      </c>
      <c r="D259" s="10" t="s">
        <v>227</v>
      </c>
      <c r="E259" s="11">
        <v>1.6873659825534133</v>
      </c>
      <c r="F259" s="11">
        <v>1.5769022458998405</v>
      </c>
      <c r="G259" s="11">
        <v>1.5886238368777215</v>
      </c>
      <c r="H259" s="11">
        <v>0</v>
      </c>
      <c r="I259" s="11">
        <v>0</v>
      </c>
      <c r="J259" s="11">
        <v>0</v>
      </c>
      <c r="K259" s="11">
        <v>0</v>
      </c>
      <c r="L259" s="11">
        <v>0</v>
      </c>
      <c r="M259" s="11">
        <v>0</v>
      </c>
      <c r="N259" s="11"/>
      <c r="O259" s="11"/>
    </row>
    <row r="260" spans="1:15" x14ac:dyDescent="0.35">
      <c r="A260" s="10" t="str">
        <f t="shared" ref="A260:A323" si="4">B260&amp;C260&amp;D260</f>
        <v>DISTRIBUCION VOLUMEN X CRITERIO (kg ó litros).Total Bebidas CalienteDESPUES DE LA CENA</v>
      </c>
      <c r="B260" s="10" t="s">
        <v>113</v>
      </c>
      <c r="C260" s="10" t="s">
        <v>116</v>
      </c>
      <c r="D260" s="10" t="s">
        <v>228</v>
      </c>
      <c r="E260" s="11">
        <v>0.87391083581445395</v>
      </c>
      <c r="F260" s="11">
        <v>1.1018875471459519</v>
      </c>
      <c r="G260" s="11">
        <v>1.1463427981706198</v>
      </c>
      <c r="H260" s="11">
        <v>0</v>
      </c>
      <c r="I260" s="11">
        <v>0</v>
      </c>
      <c r="J260" s="11">
        <v>0</v>
      </c>
      <c r="K260" s="11">
        <v>0</v>
      </c>
      <c r="L260" s="11">
        <v>0</v>
      </c>
      <c r="M260" s="11">
        <v>0</v>
      </c>
      <c r="N260" s="11"/>
      <c r="O260" s="11"/>
    </row>
    <row r="261" spans="1:15" x14ac:dyDescent="0.35">
      <c r="A261" s="10" t="str">
        <f t="shared" si="4"/>
        <v>DISTRIBUCION VOLUMEN X CRITERIO (kg ó litros).Total Bebidas CalienteDURANTE EL DIA</v>
      </c>
      <c r="B261" s="10" t="s">
        <v>113</v>
      </c>
      <c r="C261" s="10" t="s">
        <v>116</v>
      </c>
      <c r="D261" s="10" t="s">
        <v>229</v>
      </c>
      <c r="E261" s="11">
        <v>2.5956718758900643</v>
      </c>
      <c r="F261" s="11">
        <v>3.0066950511151349</v>
      </c>
      <c r="G261" s="11">
        <v>3.4523352534685472</v>
      </c>
      <c r="H261" s="11">
        <v>0</v>
      </c>
      <c r="I261" s="11">
        <v>0</v>
      </c>
      <c r="J261" s="11">
        <v>0</v>
      </c>
      <c r="K261" s="11">
        <v>0</v>
      </c>
      <c r="L261" s="11">
        <v>0</v>
      </c>
      <c r="M261" s="11">
        <v>0</v>
      </c>
      <c r="N261" s="11"/>
      <c r="O261" s="11"/>
    </row>
    <row r="262" spans="1:15" x14ac:dyDescent="0.35">
      <c r="A262" s="10" t="str">
        <f t="shared" si="4"/>
        <v>DISTRIBUCION VOLUMEN X CRITERIO (kg ó litros).Total Bebidas CalienteCON AMIGOS</v>
      </c>
      <c r="B262" s="10" t="s">
        <v>113</v>
      </c>
      <c r="C262" s="10" t="s">
        <v>116</v>
      </c>
      <c r="D262" s="10" t="s">
        <v>230</v>
      </c>
      <c r="E262" s="11">
        <v>19.382801444693122</v>
      </c>
      <c r="F262" s="11">
        <v>18.948397312830075</v>
      </c>
      <c r="G262" s="11">
        <v>18.337669330756263</v>
      </c>
      <c r="H262" s="11">
        <v>0</v>
      </c>
      <c r="I262" s="11">
        <v>0</v>
      </c>
      <c r="J262" s="11">
        <v>0</v>
      </c>
      <c r="K262" s="11">
        <v>0</v>
      </c>
      <c r="L262" s="11">
        <v>0</v>
      </c>
      <c r="M262" s="11">
        <v>0</v>
      </c>
      <c r="N262" s="11"/>
      <c r="O262" s="11"/>
    </row>
    <row r="263" spans="1:15" x14ac:dyDescent="0.35">
      <c r="A263" s="10" t="str">
        <f t="shared" si="4"/>
        <v>DISTRIBUCION VOLUMEN X CRITERIO (kg ó litros).Total Bebidas CalienteCON CLIENTES</v>
      </c>
      <c r="B263" s="10" t="s">
        <v>113</v>
      </c>
      <c r="C263" s="10" t="s">
        <v>116</v>
      </c>
      <c r="D263" s="10" t="s">
        <v>231</v>
      </c>
      <c r="E263" s="11">
        <v>0.98334012947539562</v>
      </c>
      <c r="F263" s="11">
        <v>0.91020495600045437</v>
      </c>
      <c r="G263" s="11">
        <v>0.85033486935246982</v>
      </c>
      <c r="H263" s="11">
        <v>0</v>
      </c>
      <c r="I263" s="11">
        <v>0</v>
      </c>
      <c r="J263" s="11">
        <v>0</v>
      </c>
      <c r="K263" s="11">
        <v>0</v>
      </c>
      <c r="L263" s="11">
        <v>0</v>
      </c>
      <c r="M263" s="11">
        <v>0</v>
      </c>
      <c r="N263" s="11"/>
      <c r="O263" s="11"/>
    </row>
    <row r="264" spans="1:15" x14ac:dyDescent="0.35">
      <c r="A264" s="10" t="str">
        <f t="shared" si="4"/>
        <v>DISTRIBUCION VOLUMEN X CRITERIO (kg ó litros).Total Bebidas CalienteCON COMPAÑEROS DE TRABAJO</v>
      </c>
      <c r="B264" s="10" t="s">
        <v>113</v>
      </c>
      <c r="C264" s="10" t="s">
        <v>116</v>
      </c>
      <c r="D264" s="10" t="s">
        <v>232</v>
      </c>
      <c r="E264" s="11">
        <v>17.215041630613314</v>
      </c>
      <c r="F264" s="11">
        <v>17.231087141548315</v>
      </c>
      <c r="G264" s="11">
        <v>16.807358995741588</v>
      </c>
      <c r="H264" s="11">
        <v>0</v>
      </c>
      <c r="I264" s="11">
        <v>0</v>
      </c>
      <c r="J264" s="11">
        <v>0</v>
      </c>
      <c r="K264" s="11">
        <v>0</v>
      </c>
      <c r="L264" s="11">
        <v>0</v>
      </c>
      <c r="M264" s="11">
        <v>0</v>
      </c>
      <c r="N264" s="11"/>
      <c r="O264" s="11"/>
    </row>
    <row r="265" spans="1:15" x14ac:dyDescent="0.35">
      <c r="A265" s="10" t="str">
        <f t="shared" si="4"/>
        <v>DISTRIBUCION VOLUMEN X CRITERIO (kg ó litros).Total Bebidas CalienteCON COMPAÑEROS DE CLASE</v>
      </c>
      <c r="B265" s="10" t="s">
        <v>113</v>
      </c>
      <c r="C265" s="10" t="s">
        <v>116</v>
      </c>
      <c r="D265" s="10" t="s">
        <v>233</v>
      </c>
      <c r="E265" s="11">
        <v>0.44728020368580718</v>
      </c>
      <c r="F265" s="11">
        <v>0.52605011497309284</v>
      </c>
      <c r="G265" s="11">
        <v>0.5825902548494728</v>
      </c>
      <c r="H265" s="11">
        <v>0</v>
      </c>
      <c r="I265" s="11">
        <v>0</v>
      </c>
      <c r="J265" s="11">
        <v>0</v>
      </c>
      <c r="K265" s="11">
        <v>0</v>
      </c>
      <c r="L265" s="11">
        <v>0</v>
      </c>
      <c r="M265" s="11">
        <v>0</v>
      </c>
      <c r="N265" s="11"/>
      <c r="O265" s="11"/>
    </row>
    <row r="266" spans="1:15" x14ac:dyDescent="0.35">
      <c r="A266" s="10" t="str">
        <f t="shared" si="4"/>
        <v>DISTRIBUCION VOLUMEN X CRITERIO (kg ó litros).Total Bebidas CalienteCON FAMILIA</v>
      </c>
      <c r="B266" s="10" t="s">
        <v>113</v>
      </c>
      <c r="C266" s="10" t="s">
        <v>116</v>
      </c>
      <c r="D266" s="10" t="s">
        <v>234</v>
      </c>
      <c r="E266" s="11">
        <v>18.226398038999015</v>
      </c>
      <c r="F266" s="11">
        <v>17.972459159801303</v>
      </c>
      <c r="G266" s="11">
        <v>17.549550731924093</v>
      </c>
      <c r="H266" s="11">
        <v>0</v>
      </c>
      <c r="I266" s="11">
        <v>0</v>
      </c>
      <c r="J266" s="11">
        <v>0</v>
      </c>
      <c r="K266" s="11">
        <v>0</v>
      </c>
      <c r="L266" s="11">
        <v>0</v>
      </c>
      <c r="M266" s="11">
        <v>0</v>
      </c>
      <c r="N266" s="11"/>
      <c r="O266" s="11"/>
    </row>
    <row r="267" spans="1:15" x14ac:dyDescent="0.35">
      <c r="A267" s="10" t="str">
        <f t="shared" si="4"/>
        <v>DISTRIBUCION VOLUMEN X CRITERIO (kg ó litros).Total Bebidas CalienteCON LA PAREJA</v>
      </c>
      <c r="B267" s="10" t="s">
        <v>113</v>
      </c>
      <c r="C267" s="10" t="s">
        <v>116</v>
      </c>
      <c r="D267" s="10" t="s">
        <v>235</v>
      </c>
      <c r="E267" s="11">
        <v>15.544620817312154</v>
      </c>
      <c r="F267" s="11">
        <v>16.560116206578165</v>
      </c>
      <c r="G267" s="11">
        <v>17.341226904499802</v>
      </c>
      <c r="H267" s="11">
        <v>0</v>
      </c>
      <c r="I267" s="11">
        <v>0</v>
      </c>
      <c r="J267" s="11">
        <v>0</v>
      </c>
      <c r="K267" s="11">
        <v>0</v>
      </c>
      <c r="L267" s="11">
        <v>0</v>
      </c>
      <c r="M267" s="11">
        <v>0</v>
      </c>
      <c r="N267" s="11"/>
      <c r="O267" s="11"/>
    </row>
    <row r="268" spans="1:15" x14ac:dyDescent="0.35">
      <c r="A268" s="10" t="str">
        <f t="shared" si="4"/>
        <v>DISTRIBUCION VOLUMEN X CRITERIO (kg ó litros).Total Bebidas CalienteESTABA SOLO/A</v>
      </c>
      <c r="B268" s="10" t="s">
        <v>113</v>
      </c>
      <c r="C268" s="10" t="s">
        <v>116</v>
      </c>
      <c r="D268" s="10" t="s">
        <v>236</v>
      </c>
      <c r="E268" s="11">
        <v>27.770984028349314</v>
      </c>
      <c r="F268" s="11">
        <v>27.404477898066933</v>
      </c>
      <c r="G268" s="11">
        <v>28.071023798037693</v>
      </c>
      <c r="H268" s="11">
        <v>0</v>
      </c>
      <c r="I268" s="11">
        <v>0</v>
      </c>
      <c r="J268" s="11">
        <v>0</v>
      </c>
      <c r="K268" s="11">
        <v>0</v>
      </c>
      <c r="L268" s="11">
        <v>0</v>
      </c>
      <c r="M268" s="11">
        <v>0</v>
      </c>
      <c r="N268" s="11"/>
      <c r="O268" s="11"/>
    </row>
    <row r="269" spans="1:15" x14ac:dyDescent="0.35">
      <c r="A269" s="10" t="str">
        <f t="shared" si="4"/>
        <v>DISTRIBUCION VOLUMEN X CRITERIO (kg ó litros).Total Bebidas CalienteOTROS</v>
      </c>
      <c r="B269" s="10" t="s">
        <v>113</v>
      </c>
      <c r="C269" s="10" t="s">
        <v>116</v>
      </c>
      <c r="D269" s="10" t="s">
        <v>237</v>
      </c>
      <c r="E269" s="11">
        <v>0.42952439369261136</v>
      </c>
      <c r="F269" s="11">
        <v>0.44720519762149874</v>
      </c>
      <c r="G269" s="11">
        <v>0.46025371276944033</v>
      </c>
      <c r="H269" s="11">
        <v>0</v>
      </c>
      <c r="I269" s="11">
        <v>0</v>
      </c>
      <c r="J269" s="11">
        <v>0</v>
      </c>
      <c r="K269" s="11">
        <v>0</v>
      </c>
      <c r="L269" s="11">
        <v>0</v>
      </c>
      <c r="M269" s="11">
        <v>0</v>
      </c>
      <c r="N269" s="11"/>
      <c r="O269" s="11"/>
    </row>
    <row r="270" spans="1:15" x14ac:dyDescent="0.35">
      <c r="A270" s="10" t="str">
        <f t="shared" si="4"/>
        <v>DISTRIBUCION VOLUMEN X CRITERIO (kg ó litros).Total Bebidas CalienteESTAR TRABAJANDO</v>
      </c>
      <c r="B270" s="10" t="s">
        <v>113</v>
      </c>
      <c r="C270" s="10" t="s">
        <v>116</v>
      </c>
      <c r="D270" s="10" t="s">
        <v>238</v>
      </c>
      <c r="E270" s="11">
        <v>25.872381882619887</v>
      </c>
      <c r="F270" s="11">
        <v>25.924709320690965</v>
      </c>
      <c r="G270" s="11">
        <v>24.992932429415642</v>
      </c>
      <c r="H270" s="11">
        <v>0</v>
      </c>
      <c r="I270" s="11">
        <v>0</v>
      </c>
      <c r="J270" s="11">
        <v>0</v>
      </c>
      <c r="K270" s="11">
        <v>0</v>
      </c>
      <c r="L270" s="11">
        <v>0</v>
      </c>
      <c r="M270" s="11">
        <v>0</v>
      </c>
      <c r="N270" s="11"/>
      <c r="O270" s="11"/>
    </row>
    <row r="271" spans="1:15" x14ac:dyDescent="0.35">
      <c r="A271" s="10" t="str">
        <f t="shared" si="4"/>
        <v>DISTRIBUCION VOLUMEN X CRITERIO (kg ó litros).Total Bebidas CalienteCOMIDA DE NEGOCIOS</v>
      </c>
      <c r="B271" s="10" t="s">
        <v>113</v>
      </c>
      <c r="C271" s="10" t="s">
        <v>116</v>
      </c>
      <c r="D271" s="10" t="s">
        <v>239</v>
      </c>
      <c r="E271" s="11">
        <v>0.17701152201687834</v>
      </c>
      <c r="F271" s="11">
        <v>0.19266103995567099</v>
      </c>
      <c r="G271" s="11">
        <v>0.15913171802867015</v>
      </c>
      <c r="H271" s="11">
        <v>0</v>
      </c>
      <c r="I271" s="11">
        <v>0</v>
      </c>
      <c r="J271" s="11">
        <v>0</v>
      </c>
      <c r="K271" s="11">
        <v>0</v>
      </c>
      <c r="L271" s="11">
        <v>0</v>
      </c>
      <c r="M271" s="11">
        <v>0</v>
      </c>
      <c r="N271" s="11"/>
      <c r="O271" s="11"/>
    </row>
    <row r="272" spans="1:15" x14ac:dyDescent="0.35">
      <c r="A272" s="10" t="str">
        <f t="shared" si="4"/>
        <v>DISTRIBUCION VOLUMEN X CRITERIO (kg ó litros).Total Bebidas CalientePOR PLACER/RELAX</v>
      </c>
      <c r="B272" s="10" t="s">
        <v>113</v>
      </c>
      <c r="C272" s="10" t="s">
        <v>116</v>
      </c>
      <c r="D272" s="10" t="s">
        <v>240</v>
      </c>
      <c r="E272" s="11">
        <v>15.151350843279266</v>
      </c>
      <c r="F272" s="11">
        <v>14.17836414280513</v>
      </c>
      <c r="G272" s="11">
        <v>14.356463277026405</v>
      </c>
      <c r="H272" s="11">
        <v>0</v>
      </c>
      <c r="I272" s="11">
        <v>0</v>
      </c>
      <c r="J272" s="11">
        <v>0</v>
      </c>
      <c r="K272" s="11">
        <v>0</v>
      </c>
      <c r="L272" s="11">
        <v>0</v>
      </c>
      <c r="M272" s="11">
        <v>0</v>
      </c>
      <c r="N272" s="11"/>
      <c r="O272" s="11"/>
    </row>
    <row r="273" spans="1:15" x14ac:dyDescent="0.35">
      <c r="A273" s="10" t="str">
        <f t="shared" si="4"/>
        <v>DISTRIBUCION VOLUMEN X CRITERIO (kg ó litros).Total Bebidas CalienteTENER HAMBRE/SIN PLANIFICAR</v>
      </c>
      <c r="B273" s="10" t="s">
        <v>113</v>
      </c>
      <c r="C273" s="10" t="s">
        <v>116</v>
      </c>
      <c r="D273" s="10" t="s">
        <v>241</v>
      </c>
      <c r="E273" s="11">
        <v>24.827312504135335</v>
      </c>
      <c r="F273" s="11">
        <v>23.909062379266182</v>
      </c>
      <c r="G273" s="11">
        <v>23.004907601562181</v>
      </c>
      <c r="H273" s="11">
        <v>0</v>
      </c>
      <c r="I273" s="11">
        <v>0</v>
      </c>
      <c r="J273" s="11">
        <v>0</v>
      </c>
      <c r="K273" s="11">
        <v>0</v>
      </c>
      <c r="L273" s="11">
        <v>0</v>
      </c>
      <c r="M273" s="11">
        <v>0</v>
      </c>
      <c r="N273" s="11"/>
      <c r="O273" s="11"/>
    </row>
    <row r="274" spans="1:15" x14ac:dyDescent="0.35">
      <c r="A274" s="10" t="str">
        <f t="shared" si="4"/>
        <v>DISTRIBUCION VOLUMEN X CRITERIO (kg ó litros).Total Bebidas CalienteESTAR DE COMPRAS</v>
      </c>
      <c r="B274" s="10" t="s">
        <v>113</v>
      </c>
      <c r="C274" s="10" t="s">
        <v>116</v>
      </c>
      <c r="D274" s="10" t="s">
        <v>242</v>
      </c>
      <c r="E274" s="11">
        <v>2.9677101121979268</v>
      </c>
      <c r="F274" s="11">
        <v>3.1951328744064011</v>
      </c>
      <c r="G274" s="11">
        <v>3.1830271285056444</v>
      </c>
      <c r="H274" s="11">
        <v>0</v>
      </c>
      <c r="I274" s="11">
        <v>0</v>
      </c>
      <c r="J274" s="11">
        <v>0</v>
      </c>
      <c r="K274" s="11">
        <v>0</v>
      </c>
      <c r="L274" s="11">
        <v>0</v>
      </c>
      <c r="M274" s="11">
        <v>0</v>
      </c>
      <c r="N274" s="11"/>
      <c r="O274" s="11"/>
    </row>
    <row r="275" spans="1:15" x14ac:dyDescent="0.35">
      <c r="A275" s="10" t="str">
        <f t="shared" si="4"/>
        <v>DISTRIBUCION VOLUMEN X CRITERIO (kg ó litros).Total Bebidas CalienteNO COCINAR EN CASA</v>
      </c>
      <c r="B275" s="10" t="s">
        <v>113</v>
      </c>
      <c r="C275" s="10" t="s">
        <v>116</v>
      </c>
      <c r="D275" s="10" t="s">
        <v>243</v>
      </c>
      <c r="E275" s="11">
        <v>1.9507480939248949</v>
      </c>
      <c r="F275" s="11">
        <v>2.0150108252842398</v>
      </c>
      <c r="G275" s="11">
        <v>2.2054998299491757</v>
      </c>
      <c r="H275" s="11">
        <v>0</v>
      </c>
      <c r="I275" s="11">
        <v>0</v>
      </c>
      <c r="J275" s="11">
        <v>0</v>
      </c>
      <c r="K275" s="11">
        <v>0</v>
      </c>
      <c r="L275" s="11">
        <v>0</v>
      </c>
      <c r="M275" s="11">
        <v>0</v>
      </c>
      <c r="N275" s="11"/>
      <c r="O275" s="11"/>
    </row>
    <row r="276" spans="1:15" x14ac:dyDescent="0.35">
      <c r="A276" s="10" t="str">
        <f t="shared" si="4"/>
        <v>DISTRIBUCION VOLUMEN X CRITERIO (kg ó litros).Total Bebidas CalienteCELEBRACION/FIESTA/SALIR TOMAR</v>
      </c>
      <c r="B276" s="10" t="s">
        <v>113</v>
      </c>
      <c r="C276" s="10" t="s">
        <v>116</v>
      </c>
      <c r="D276" s="10" t="s">
        <v>244</v>
      </c>
      <c r="E276" s="11">
        <v>21.940805362081345</v>
      </c>
      <c r="F276" s="11">
        <v>23.287491528786948</v>
      </c>
      <c r="G276" s="11">
        <v>24.596553100421129</v>
      </c>
      <c r="H276" s="11">
        <v>0</v>
      </c>
      <c r="I276" s="11">
        <v>0</v>
      </c>
      <c r="J276" s="11">
        <v>0</v>
      </c>
      <c r="K276" s="11">
        <v>0</v>
      </c>
      <c r="L276" s="11">
        <v>0</v>
      </c>
      <c r="M276" s="11">
        <v>0</v>
      </c>
      <c r="N276" s="11"/>
      <c r="O276" s="11"/>
    </row>
    <row r="277" spans="1:15" x14ac:dyDescent="0.35">
      <c r="A277" s="10" t="str">
        <f t="shared" si="4"/>
        <v>DISTRIBUCION VOLUMEN X CRITERIO (kg ó litros).Total Bebidas CalienteVIENDO DEPORTES</v>
      </c>
      <c r="B277" s="10" t="s">
        <v>113</v>
      </c>
      <c r="C277" s="10" t="s">
        <v>116</v>
      </c>
      <c r="D277" s="10" t="s">
        <v>245</v>
      </c>
      <c r="E277" s="11">
        <v>0.4364517912737732</v>
      </c>
      <c r="F277" s="11">
        <v>0.37428366909179123</v>
      </c>
      <c r="G277" s="11">
        <v>0.36892777629833834</v>
      </c>
      <c r="H277" s="11">
        <v>0</v>
      </c>
      <c r="I277" s="11">
        <v>0</v>
      </c>
      <c r="J277" s="11">
        <v>0</v>
      </c>
      <c r="K277" s="11">
        <v>0</v>
      </c>
      <c r="L277" s="11">
        <v>0</v>
      </c>
      <c r="M277" s="11">
        <v>0</v>
      </c>
      <c r="N277" s="11"/>
      <c r="O277" s="11"/>
    </row>
    <row r="278" spans="1:15" x14ac:dyDescent="0.35">
      <c r="A278" s="10" t="str">
        <f t="shared" si="4"/>
        <v>DISTRIBUCION VOLUMEN X CRITERIO (kg ó litros).Total Bebidas CalienteOTROS MOTIVOS</v>
      </c>
      <c r="B278" s="10" t="s">
        <v>113</v>
      </c>
      <c r="C278" s="10" t="s">
        <v>116</v>
      </c>
      <c r="D278" s="10" t="s">
        <v>246</v>
      </c>
      <c r="E278" s="11">
        <v>6.6762217868975462</v>
      </c>
      <c r="F278" s="11">
        <v>6.9232840109806695</v>
      </c>
      <c r="G278" s="11">
        <v>7.1325728193114388</v>
      </c>
      <c r="H278" s="11">
        <v>0</v>
      </c>
      <c r="I278" s="11">
        <v>0</v>
      </c>
      <c r="J278" s="11">
        <v>0</v>
      </c>
      <c r="K278" s="11">
        <v>0</v>
      </c>
      <c r="L278" s="11">
        <v>0</v>
      </c>
      <c r="M278" s="11">
        <v>0</v>
      </c>
      <c r="N278" s="11"/>
      <c r="O278" s="11"/>
    </row>
    <row r="279" spans="1:15" x14ac:dyDescent="0.35">
      <c r="A279" s="10" t="str">
        <f t="shared" si="4"/>
        <v>CONSUMO PER CAPITA (kg ó litros por individuo)TOTAL BEBIDAST.ESPAÑA</v>
      </c>
      <c r="B279" s="10" t="s">
        <v>114</v>
      </c>
      <c r="C279" s="10" t="s">
        <v>115</v>
      </c>
      <c r="D279" s="10" t="s">
        <v>32</v>
      </c>
      <c r="E279" s="11">
        <v>66.549996409411335</v>
      </c>
      <c r="F279" s="11">
        <v>63.850647756354455</v>
      </c>
      <c r="G279" s="11">
        <v>61.119673164122027</v>
      </c>
      <c r="H279" s="11">
        <v>0</v>
      </c>
      <c r="I279" s="11">
        <v>0</v>
      </c>
      <c r="J279" s="11">
        <v>0</v>
      </c>
      <c r="K279" s="11">
        <v>0</v>
      </c>
      <c r="L279" s="11">
        <v>0</v>
      </c>
      <c r="M279" s="11">
        <v>0</v>
      </c>
      <c r="N279" s="11"/>
      <c r="O279" s="11"/>
    </row>
    <row r="280" spans="1:15" x14ac:dyDescent="0.35">
      <c r="A280" s="10" t="str">
        <f t="shared" si="4"/>
        <v>CONSUMO PER CAPITA (kg ó litros por individuo)TOTAL BEBIDASHiper+Super+Discount+G.A</v>
      </c>
      <c r="B280" s="10" t="s">
        <v>114</v>
      </c>
      <c r="C280" s="10" t="s">
        <v>115</v>
      </c>
      <c r="D280" s="10" t="s">
        <v>19</v>
      </c>
      <c r="E280" s="11">
        <v>6.6371457661726705</v>
      </c>
      <c r="F280" s="11">
        <v>6.1929061437661881</v>
      </c>
      <c r="G280" s="11">
        <v>6.7122742681800345</v>
      </c>
      <c r="H280" s="11">
        <v>0</v>
      </c>
      <c r="I280" s="11">
        <v>0</v>
      </c>
      <c r="J280" s="11">
        <v>0</v>
      </c>
      <c r="K280" s="11">
        <v>0</v>
      </c>
      <c r="L280" s="11">
        <v>0</v>
      </c>
      <c r="M280" s="11">
        <v>0</v>
      </c>
      <c r="N280" s="11"/>
      <c r="O280" s="11"/>
    </row>
    <row r="281" spans="1:15" x14ac:dyDescent="0.35">
      <c r="A281" s="10" t="str">
        <f t="shared" si="4"/>
        <v>CONSUMO PER CAPITA (kg ó litros por individuo)TOTAL BEBIDASRestaurantes</v>
      </c>
      <c r="B281" s="10" t="s">
        <v>114</v>
      </c>
      <c r="C281" s="10" t="s">
        <v>115</v>
      </c>
      <c r="D281" s="10" t="s">
        <v>20</v>
      </c>
      <c r="E281" s="11">
        <v>11.296826610435188</v>
      </c>
      <c r="F281" s="11">
        <v>11.150265137752992</v>
      </c>
      <c r="G281" s="11">
        <v>10.576715134081557</v>
      </c>
      <c r="H281" s="11">
        <v>0</v>
      </c>
      <c r="I281" s="11">
        <v>0</v>
      </c>
      <c r="J281" s="11">
        <v>0</v>
      </c>
      <c r="K281" s="11">
        <v>0</v>
      </c>
      <c r="L281" s="11">
        <v>0</v>
      </c>
      <c r="M281" s="11">
        <v>0</v>
      </c>
      <c r="N281" s="11"/>
      <c r="O281" s="11"/>
    </row>
    <row r="282" spans="1:15" x14ac:dyDescent="0.35">
      <c r="A282" s="10" t="str">
        <f t="shared" si="4"/>
        <v>CONSUMO PER CAPITA (kg ó litros por individuo)TOTAL BEBIDASRestaurantes Fast Food</v>
      </c>
      <c r="B282" s="10" t="s">
        <v>114</v>
      </c>
      <c r="C282" s="10" t="s">
        <v>115</v>
      </c>
      <c r="D282" s="10" t="s">
        <v>21</v>
      </c>
      <c r="E282" s="11">
        <v>3.5689192476089118</v>
      </c>
      <c r="F282" s="11">
        <v>3.419919438398451</v>
      </c>
      <c r="G282" s="11">
        <v>3.5113855868359662</v>
      </c>
      <c r="H282" s="11">
        <v>0</v>
      </c>
      <c r="I282" s="11">
        <v>0</v>
      </c>
      <c r="J282" s="11">
        <v>0</v>
      </c>
      <c r="K282" s="11">
        <v>0</v>
      </c>
      <c r="L282" s="11">
        <v>0</v>
      </c>
      <c r="M282" s="11">
        <v>0</v>
      </c>
      <c r="N282" s="11"/>
      <c r="O282" s="11"/>
    </row>
    <row r="283" spans="1:15" x14ac:dyDescent="0.35">
      <c r="A283" s="10" t="str">
        <f t="shared" si="4"/>
        <v>CONSUMO PER CAPITA (kg ó litros por individuo)TOTAL BEBIDASBares/Cafeterias/Cervecerias</v>
      </c>
      <c r="B283" s="10" t="s">
        <v>114</v>
      </c>
      <c r="C283" s="10" t="s">
        <v>115</v>
      </c>
      <c r="D283" s="10" t="s">
        <v>22</v>
      </c>
      <c r="E283" s="11">
        <v>33.750282231260279</v>
      </c>
      <c r="F283" s="11">
        <v>32.599578154008832</v>
      </c>
      <c r="G283" s="11">
        <v>30.658707920367362</v>
      </c>
      <c r="H283" s="11">
        <v>0</v>
      </c>
      <c r="I283" s="11">
        <v>0</v>
      </c>
      <c r="J283" s="11">
        <v>0</v>
      </c>
      <c r="K283" s="11">
        <v>0</v>
      </c>
      <c r="L283" s="11">
        <v>0</v>
      </c>
      <c r="M283" s="11">
        <v>0</v>
      </c>
      <c r="N283" s="11"/>
      <c r="O283" s="11"/>
    </row>
    <row r="284" spans="1:15" x14ac:dyDescent="0.35">
      <c r="A284" s="10" t="str">
        <f t="shared" si="4"/>
        <v>CONSUMO PER CAPITA (kg ó litros por individuo)TOTAL BEBIDASPanaderias/Pastelerias</v>
      </c>
      <c r="B284" s="10" t="s">
        <v>114</v>
      </c>
      <c r="C284" s="10" t="s">
        <v>115</v>
      </c>
      <c r="D284" s="10" t="s">
        <v>23</v>
      </c>
      <c r="E284" s="11">
        <v>0.60351373183910084</v>
      </c>
      <c r="F284" s="11">
        <v>0.61128737919694398</v>
      </c>
      <c r="G284" s="11">
        <v>0.67031357049153317</v>
      </c>
      <c r="H284" s="11">
        <v>0</v>
      </c>
      <c r="I284" s="11">
        <v>0</v>
      </c>
      <c r="J284" s="11">
        <v>0</v>
      </c>
      <c r="K284" s="11">
        <v>0</v>
      </c>
      <c r="L284" s="11">
        <v>0</v>
      </c>
      <c r="M284" s="11">
        <v>0</v>
      </c>
      <c r="N284" s="11"/>
      <c r="O284" s="11"/>
    </row>
    <row r="285" spans="1:15" x14ac:dyDescent="0.35">
      <c r="A285" s="10" t="str">
        <f t="shared" si="4"/>
        <v>CONSUMO PER CAPITA (kg ó litros por individuo)TOTAL BEBIDASTda.Alimentacion/Delicatesen</v>
      </c>
      <c r="B285" s="10" t="s">
        <v>114</v>
      </c>
      <c r="C285" s="10" t="s">
        <v>115</v>
      </c>
      <c r="D285" s="10" t="s">
        <v>196</v>
      </c>
      <c r="E285" s="11">
        <v>1.4748344839235461</v>
      </c>
      <c r="F285" s="11">
        <v>1.2295034981802142</v>
      </c>
      <c r="G285" s="11">
        <v>0.93421154194791778</v>
      </c>
      <c r="H285" s="11">
        <v>0</v>
      </c>
      <c r="I285" s="11">
        <v>0</v>
      </c>
      <c r="J285" s="11">
        <v>0</v>
      </c>
      <c r="K285" s="11">
        <v>0</v>
      </c>
      <c r="L285" s="11">
        <v>0</v>
      </c>
      <c r="M285" s="11">
        <v>0</v>
      </c>
      <c r="N285" s="11"/>
      <c r="O285" s="11"/>
    </row>
    <row r="286" spans="1:15" x14ac:dyDescent="0.35">
      <c r="A286" s="10" t="str">
        <f t="shared" si="4"/>
        <v>CONSUMO PER CAPITA (kg ó litros por individuo)TOTAL BEBIDASCanal Conveniencia/24h</v>
      </c>
      <c r="B286" s="10" t="s">
        <v>114</v>
      </c>
      <c r="C286" s="10" t="s">
        <v>115</v>
      </c>
      <c r="D286" s="10" t="s">
        <v>197</v>
      </c>
      <c r="E286" s="11">
        <v>1.0761946599532999</v>
      </c>
      <c r="F286" s="11">
        <v>1.0579180814009777</v>
      </c>
      <c r="G286" s="11">
        <v>0.85729534736556701</v>
      </c>
      <c r="H286" s="11">
        <v>0</v>
      </c>
      <c r="I286" s="11">
        <v>0</v>
      </c>
      <c r="J286" s="11">
        <v>0</v>
      </c>
      <c r="K286" s="11">
        <v>0</v>
      </c>
      <c r="L286" s="11">
        <v>0</v>
      </c>
      <c r="M286" s="11">
        <v>0</v>
      </c>
      <c r="N286" s="11"/>
      <c r="O286" s="11"/>
    </row>
    <row r="287" spans="1:15" x14ac:dyDescent="0.35">
      <c r="A287" s="10" t="str">
        <f t="shared" si="4"/>
        <v>CONSUMO PER CAPITA (kg ó litros por individuo)TOTAL BEBIDASHoteles</v>
      </c>
      <c r="B287" s="10" t="s">
        <v>114</v>
      </c>
      <c r="C287" s="10" t="s">
        <v>115</v>
      </c>
      <c r="D287" s="10" t="s">
        <v>25</v>
      </c>
      <c r="E287" s="11">
        <v>0.51340338434338351</v>
      </c>
      <c r="F287" s="11">
        <v>0.43627282233555909</v>
      </c>
      <c r="G287" s="11">
        <v>0.40999318995677253</v>
      </c>
      <c r="H287" s="11">
        <v>0</v>
      </c>
      <c r="I287" s="11">
        <v>0</v>
      </c>
      <c r="J287" s="11">
        <v>0</v>
      </c>
      <c r="K287" s="11">
        <v>0</v>
      </c>
      <c r="L287" s="11">
        <v>0</v>
      </c>
      <c r="M287" s="11">
        <v>0</v>
      </c>
      <c r="N287" s="11"/>
      <c r="O287" s="11"/>
    </row>
    <row r="288" spans="1:15" x14ac:dyDescent="0.35">
      <c r="A288" s="10" t="str">
        <f t="shared" si="4"/>
        <v>CONSUMO PER CAPITA (kg ó litros por individuo)TOTAL BEBIDASEstaciones de servicio</v>
      </c>
      <c r="B288" s="10" t="s">
        <v>114</v>
      </c>
      <c r="C288" s="10" t="s">
        <v>115</v>
      </c>
      <c r="D288" s="10" t="s">
        <v>26</v>
      </c>
      <c r="E288" s="11">
        <v>1.2535781520501406</v>
      </c>
      <c r="F288" s="11">
        <v>1.2229356801044171</v>
      </c>
      <c r="G288" s="11">
        <v>1.1256644885222302</v>
      </c>
      <c r="H288" s="11">
        <v>0</v>
      </c>
      <c r="I288" s="11">
        <v>0</v>
      </c>
      <c r="J288" s="11">
        <v>0</v>
      </c>
      <c r="K288" s="11">
        <v>0</v>
      </c>
      <c r="L288" s="11">
        <v>0</v>
      </c>
      <c r="M288" s="11">
        <v>0</v>
      </c>
      <c r="N288" s="11"/>
      <c r="O288" s="11"/>
    </row>
    <row r="289" spans="1:15" x14ac:dyDescent="0.35">
      <c r="A289" s="10" t="str">
        <f t="shared" si="4"/>
        <v>CONSUMO PER CAPITA (kg ó litros por individuo)TOTAL BEBIDASMaquinas dispensadoras</v>
      </c>
      <c r="B289" s="10" t="s">
        <v>114</v>
      </c>
      <c r="C289" s="10" t="s">
        <v>115</v>
      </c>
      <c r="D289" s="10" t="s">
        <v>27</v>
      </c>
      <c r="E289" s="11">
        <v>1.5585387820988137</v>
      </c>
      <c r="F289" s="11">
        <v>1.5836095264274614</v>
      </c>
      <c r="G289" s="11">
        <v>1.6258073927635885</v>
      </c>
      <c r="H289" s="11">
        <v>0</v>
      </c>
      <c r="I289" s="11">
        <v>0</v>
      </c>
      <c r="J289" s="11">
        <v>0</v>
      </c>
      <c r="K289" s="11">
        <v>0</v>
      </c>
      <c r="L289" s="11">
        <v>0</v>
      </c>
      <c r="M289" s="11">
        <v>0</v>
      </c>
      <c r="N289" s="11"/>
      <c r="O289" s="11"/>
    </row>
    <row r="290" spans="1:15" x14ac:dyDescent="0.35">
      <c r="A290" s="10" t="str">
        <f t="shared" si="4"/>
        <v>CONSUMO PER CAPITA (kg ó litros por individuo)TOTAL BEBIDASServicio en la empresa</v>
      </c>
      <c r="B290" s="10" t="s">
        <v>114</v>
      </c>
      <c r="C290" s="10" t="s">
        <v>115</v>
      </c>
      <c r="D290" s="10" t="s">
        <v>28</v>
      </c>
      <c r="E290" s="11">
        <v>1.049432850671923</v>
      </c>
      <c r="F290" s="11">
        <v>0.89455094835743942</v>
      </c>
      <c r="G290" s="11">
        <v>0.80701966129055291</v>
      </c>
      <c r="H290" s="11">
        <v>0</v>
      </c>
      <c r="I290" s="11">
        <v>0</v>
      </c>
      <c r="J290" s="11">
        <v>0</v>
      </c>
      <c r="K290" s="11">
        <v>0</v>
      </c>
      <c r="L290" s="11">
        <v>0</v>
      </c>
      <c r="M290" s="11">
        <v>0</v>
      </c>
      <c r="N290" s="11"/>
      <c r="O290" s="11"/>
    </row>
    <row r="291" spans="1:15" x14ac:dyDescent="0.35">
      <c r="A291" s="10" t="str">
        <f t="shared" si="4"/>
        <v>CONSUMO PER CAPITA (kg ó litros por individuo)TOTAL BEBIDASResto de canales</v>
      </c>
      <c r="B291" s="10" t="s">
        <v>114</v>
      </c>
      <c r="C291" s="10" t="s">
        <v>115</v>
      </c>
      <c r="D291" s="10" t="s">
        <v>29</v>
      </c>
      <c r="E291" s="11">
        <v>3.7673261929237758</v>
      </c>
      <c r="F291" s="11">
        <v>3.451902401805464</v>
      </c>
      <c r="G291" s="11">
        <v>3.2303027727390781</v>
      </c>
      <c r="H291" s="11">
        <v>0</v>
      </c>
      <c r="I291" s="11">
        <v>0</v>
      </c>
      <c r="J291" s="11">
        <v>0</v>
      </c>
      <c r="K291" s="11">
        <v>0</v>
      </c>
      <c r="L291" s="11">
        <v>0</v>
      </c>
      <c r="M291" s="11">
        <v>0</v>
      </c>
      <c r="N291" s="11"/>
      <c r="O291" s="11"/>
    </row>
    <row r="292" spans="1:15" x14ac:dyDescent="0.35">
      <c r="A292" s="10" t="str">
        <f t="shared" si="4"/>
        <v>CONSUMO PER CAPITA (kg ó litros por individuo)TOTAL BEBIDASEN LA CALLE</v>
      </c>
      <c r="B292" s="10" t="s">
        <v>114</v>
      </c>
      <c r="C292" s="10" t="s">
        <v>115</v>
      </c>
      <c r="D292" s="10" t="s">
        <v>214</v>
      </c>
      <c r="E292" s="11">
        <v>3.6172074496832947</v>
      </c>
      <c r="F292" s="11">
        <v>3.2216560199965021</v>
      </c>
      <c r="G292" s="11">
        <v>2.8356955971925566</v>
      </c>
      <c r="H292" s="11">
        <v>0</v>
      </c>
      <c r="I292" s="11">
        <v>0</v>
      </c>
      <c r="J292" s="11">
        <v>0</v>
      </c>
      <c r="K292" s="11">
        <v>0</v>
      </c>
      <c r="L292" s="11">
        <v>0</v>
      </c>
      <c r="M292" s="11">
        <v>0</v>
      </c>
      <c r="N292" s="11"/>
      <c r="O292" s="11"/>
    </row>
    <row r="293" spans="1:15" x14ac:dyDescent="0.35">
      <c r="A293" s="10" t="str">
        <f t="shared" si="4"/>
        <v>CONSUMO PER CAPITA (kg ó litros por individuo)TOTAL BEBIDASEN CASA DE OTROS</v>
      </c>
      <c r="B293" s="10" t="s">
        <v>114</v>
      </c>
      <c r="C293" s="10" t="s">
        <v>115</v>
      </c>
      <c r="D293" s="10" t="s">
        <v>215</v>
      </c>
      <c r="E293" s="11">
        <v>2.8590972826658554</v>
      </c>
      <c r="F293" s="11">
        <v>2.5912422720156738</v>
      </c>
      <c r="G293" s="11">
        <v>3.2331762681821155</v>
      </c>
      <c r="H293" s="11">
        <v>0</v>
      </c>
      <c r="I293" s="11">
        <v>0</v>
      </c>
      <c r="J293" s="11">
        <v>0</v>
      </c>
      <c r="K293" s="11">
        <v>0</v>
      </c>
      <c r="L293" s="11">
        <v>0</v>
      </c>
      <c r="M293" s="11">
        <v>0</v>
      </c>
      <c r="N293" s="11"/>
      <c r="O293" s="11"/>
    </row>
    <row r="294" spans="1:15" x14ac:dyDescent="0.35">
      <c r="A294" s="10" t="str">
        <f t="shared" si="4"/>
        <v>CONSUMO PER CAPITA (kg ó litros por individuo)TOTAL BEBIDASEN EL ESTABLECIMIENTO</v>
      </c>
      <c r="B294" s="10" t="s">
        <v>114</v>
      </c>
      <c r="C294" s="10" t="s">
        <v>115</v>
      </c>
      <c r="D294" s="10" t="s">
        <v>216</v>
      </c>
      <c r="E294" s="11">
        <v>50.903143763473651</v>
      </c>
      <c r="F294" s="11">
        <v>49.698395319741991</v>
      </c>
      <c r="G294" s="11">
        <v>46.992822375409034</v>
      </c>
      <c r="H294" s="11">
        <v>0</v>
      </c>
      <c r="I294" s="11">
        <v>0</v>
      </c>
      <c r="J294" s="11">
        <v>0</v>
      </c>
      <c r="K294" s="11">
        <v>0</v>
      </c>
      <c r="L294" s="11">
        <v>0</v>
      </c>
      <c r="M294" s="11">
        <v>0</v>
      </c>
      <c r="N294" s="11"/>
      <c r="O294" s="11"/>
    </row>
    <row r="295" spans="1:15" x14ac:dyDescent="0.35">
      <c r="A295" s="10" t="str">
        <f t="shared" si="4"/>
        <v>CONSUMO PER CAPITA (kg ó litros por individuo)TOTAL BEBIDASEN EL TRABAJO</v>
      </c>
      <c r="B295" s="10" t="s">
        <v>114</v>
      </c>
      <c r="C295" s="10" t="s">
        <v>115</v>
      </c>
      <c r="D295" s="10" t="s">
        <v>217</v>
      </c>
      <c r="E295" s="11">
        <v>5.2800595858168595</v>
      </c>
      <c r="F295" s="11">
        <v>4.7833993194488045</v>
      </c>
      <c r="G295" s="11">
        <v>4.5348754294022253</v>
      </c>
      <c r="H295" s="11">
        <v>0</v>
      </c>
      <c r="I295" s="11">
        <v>0</v>
      </c>
      <c r="J295" s="11">
        <v>0</v>
      </c>
      <c r="K295" s="11">
        <v>0</v>
      </c>
      <c r="L295" s="11">
        <v>0</v>
      </c>
      <c r="M295" s="11">
        <v>0</v>
      </c>
      <c r="N295" s="11"/>
      <c r="O295" s="11"/>
    </row>
    <row r="296" spans="1:15" x14ac:dyDescent="0.35">
      <c r="A296" s="10" t="str">
        <f t="shared" si="4"/>
        <v>CONSUMO PER CAPITA (kg ó litros por individuo)TOTAL BEBIDASEN COLEGIO/INSTITUTO/UNIV.</v>
      </c>
      <c r="B296" s="10" t="s">
        <v>114</v>
      </c>
      <c r="C296" s="10" t="s">
        <v>115</v>
      </c>
      <c r="D296" s="10" t="s">
        <v>218</v>
      </c>
      <c r="E296" s="11">
        <v>0.25374312771433188</v>
      </c>
      <c r="F296" s="11">
        <v>9.6389559993557652E-2</v>
      </c>
      <c r="G296" s="11">
        <v>0.10592164490343357</v>
      </c>
      <c r="H296" s="11">
        <v>0</v>
      </c>
      <c r="I296" s="11">
        <v>0</v>
      </c>
      <c r="J296" s="11">
        <v>0</v>
      </c>
      <c r="K296" s="11">
        <v>0</v>
      </c>
      <c r="L296" s="11">
        <v>0</v>
      </c>
      <c r="M296" s="11">
        <v>0</v>
      </c>
      <c r="N296" s="11"/>
      <c r="O296" s="11"/>
    </row>
    <row r="297" spans="1:15" x14ac:dyDescent="0.35">
      <c r="A297" s="10" t="str">
        <f t="shared" si="4"/>
        <v>CONSUMO PER CAPITA (kg ó litros por individuo)TOTAL BEBIDASEN MI CASA</v>
      </c>
      <c r="B297" s="10" t="s">
        <v>114</v>
      </c>
      <c r="C297" s="10" t="s">
        <v>115</v>
      </c>
      <c r="D297" s="10" t="s">
        <v>219</v>
      </c>
      <c r="E297" s="11">
        <v>1.6034419394917705</v>
      </c>
      <c r="F297" s="11">
        <v>1.500488779142586</v>
      </c>
      <c r="G297" s="11">
        <v>1.6399984731900914</v>
      </c>
      <c r="H297" s="11">
        <v>0</v>
      </c>
      <c r="I297" s="11">
        <v>0</v>
      </c>
      <c r="J297" s="11">
        <v>0</v>
      </c>
      <c r="K297" s="11">
        <v>0</v>
      </c>
      <c r="L297" s="11">
        <v>0</v>
      </c>
      <c r="M297" s="11">
        <v>0</v>
      </c>
      <c r="N297" s="11"/>
      <c r="O297" s="11"/>
    </row>
    <row r="298" spans="1:15" x14ac:dyDescent="0.35">
      <c r="A298" s="10" t="str">
        <f t="shared" si="4"/>
        <v>CONSUMO PER CAPITA (kg ó litros por individuo)TOTAL BEBIDASEN M.TRANSP.(AVION,TREN,AUTOC,E</v>
      </c>
      <c r="B298" s="10" t="s">
        <v>114</v>
      </c>
      <c r="C298" s="10" t="s">
        <v>115</v>
      </c>
      <c r="D298" s="10" t="s">
        <v>220</v>
      </c>
      <c r="E298" s="11">
        <v>0.22216409942766244</v>
      </c>
      <c r="F298" s="11">
        <v>7.5434584455594075E-2</v>
      </c>
      <c r="G298" s="11">
        <v>7.4675547219401645E-2</v>
      </c>
      <c r="H298" s="11">
        <v>0</v>
      </c>
      <c r="I298" s="11">
        <v>0</v>
      </c>
      <c r="J298" s="11">
        <v>0</v>
      </c>
      <c r="K298" s="11">
        <v>0</v>
      </c>
      <c r="L298" s="11">
        <v>0</v>
      </c>
      <c r="M298" s="11">
        <v>0</v>
      </c>
      <c r="N298" s="11"/>
      <c r="O298" s="11"/>
    </row>
    <row r="299" spans="1:15" x14ac:dyDescent="0.35">
      <c r="A299" s="10" t="str">
        <f t="shared" si="4"/>
        <v>CONSUMO PER CAPITA (kg ó litros por individuo)TOTAL BEBIDASEN OTRO LUGAR</v>
      </c>
      <c r="B299" s="10" t="s">
        <v>114</v>
      </c>
      <c r="C299" s="10" t="s">
        <v>115</v>
      </c>
      <c r="D299" s="10" t="s">
        <v>221</v>
      </c>
      <c r="E299" s="11">
        <v>1.8111388573402909</v>
      </c>
      <c r="F299" s="11">
        <v>1.8836410935726915</v>
      </c>
      <c r="G299" s="11">
        <v>1.7025208651951937</v>
      </c>
      <c r="H299" s="11">
        <v>0</v>
      </c>
      <c r="I299" s="11">
        <v>0</v>
      </c>
      <c r="J299" s="11">
        <v>0</v>
      </c>
      <c r="K299" s="11">
        <v>0</v>
      </c>
      <c r="L299" s="11">
        <v>0</v>
      </c>
      <c r="M299" s="11">
        <v>0</v>
      </c>
      <c r="N299" s="11"/>
      <c r="O299" s="11"/>
    </row>
    <row r="300" spans="1:15" x14ac:dyDescent="0.35">
      <c r="A300" s="10" t="str">
        <f t="shared" si="4"/>
        <v>CONSUMO PER CAPITA (kg ó litros por individuo)TOTAL BEBIDASDESAYUNO</v>
      </c>
      <c r="B300" s="10" t="s">
        <v>114</v>
      </c>
      <c r="C300" s="10" t="s">
        <v>115</v>
      </c>
      <c r="D300" s="10" t="s">
        <v>222</v>
      </c>
      <c r="E300" s="11">
        <v>8.1177566194233464</v>
      </c>
      <c r="F300" s="11">
        <v>8.1707313519299305</v>
      </c>
      <c r="G300" s="11">
        <v>7.4275217188660365</v>
      </c>
      <c r="H300" s="11">
        <v>0</v>
      </c>
      <c r="I300" s="11">
        <v>0</v>
      </c>
      <c r="J300" s="11">
        <v>0</v>
      </c>
      <c r="K300" s="11">
        <v>0</v>
      </c>
      <c r="L300" s="11">
        <v>0</v>
      </c>
      <c r="M300" s="11">
        <v>0</v>
      </c>
      <c r="N300" s="11"/>
      <c r="O300" s="11"/>
    </row>
    <row r="301" spans="1:15" x14ac:dyDescent="0.35">
      <c r="A301" s="10" t="str">
        <f t="shared" si="4"/>
        <v>CONSUMO PER CAPITA (kg ó litros por individuo)TOTAL BEBIDASAPERITIVO/ANTES DE COMER</v>
      </c>
      <c r="B301" s="10" t="s">
        <v>114</v>
      </c>
      <c r="C301" s="10" t="s">
        <v>115</v>
      </c>
      <c r="D301" s="10" t="s">
        <v>223</v>
      </c>
      <c r="E301" s="11">
        <v>10.86031541604366</v>
      </c>
      <c r="F301" s="11">
        <v>10.045944534316348</v>
      </c>
      <c r="G301" s="11">
        <v>9.3498868329357681</v>
      </c>
      <c r="H301" s="11">
        <v>0</v>
      </c>
      <c r="I301" s="11">
        <v>0</v>
      </c>
      <c r="J301" s="11">
        <v>0</v>
      </c>
      <c r="K301" s="11">
        <v>0</v>
      </c>
      <c r="L301" s="11">
        <v>0</v>
      </c>
      <c r="M301" s="11">
        <v>0</v>
      </c>
      <c r="N301" s="11"/>
      <c r="O301" s="11"/>
    </row>
    <row r="302" spans="1:15" x14ac:dyDescent="0.35">
      <c r="A302" s="10" t="str">
        <f t="shared" si="4"/>
        <v>CONSUMO PER CAPITA (kg ó litros por individuo)TOTAL BEBIDASCOMIDA</v>
      </c>
      <c r="B302" s="10" t="s">
        <v>114</v>
      </c>
      <c r="C302" s="10" t="s">
        <v>115</v>
      </c>
      <c r="D302" s="10" t="s">
        <v>224</v>
      </c>
      <c r="E302" s="11">
        <v>18.385171306113833</v>
      </c>
      <c r="F302" s="11">
        <v>18.183837960347734</v>
      </c>
      <c r="G302" s="11">
        <v>17.838659268613782</v>
      </c>
      <c r="H302" s="11">
        <v>0</v>
      </c>
      <c r="I302" s="11">
        <v>0</v>
      </c>
      <c r="J302" s="11">
        <v>0</v>
      </c>
      <c r="K302" s="11">
        <v>0</v>
      </c>
      <c r="L302" s="11">
        <v>0</v>
      </c>
      <c r="M302" s="11">
        <v>0</v>
      </c>
      <c r="N302" s="11"/>
      <c r="O302" s="11"/>
    </row>
    <row r="303" spans="1:15" x14ac:dyDescent="0.35">
      <c r="A303" s="10" t="str">
        <f t="shared" si="4"/>
        <v>CONSUMO PER CAPITA (kg ó litros por individuo)TOTAL BEBIDASTARDE/MERIENDA</v>
      </c>
      <c r="B303" s="10" t="s">
        <v>114</v>
      </c>
      <c r="C303" s="10" t="s">
        <v>115</v>
      </c>
      <c r="D303" s="10" t="s">
        <v>225</v>
      </c>
      <c r="E303" s="11">
        <v>8.1946737214639587</v>
      </c>
      <c r="F303" s="11">
        <v>7.8179210337029161</v>
      </c>
      <c r="G303" s="11">
        <v>7.2640446724631733</v>
      </c>
      <c r="H303" s="11">
        <v>0</v>
      </c>
      <c r="I303" s="11">
        <v>0</v>
      </c>
      <c r="J303" s="11">
        <v>0</v>
      </c>
      <c r="K303" s="11">
        <v>0</v>
      </c>
      <c r="L303" s="11">
        <v>0</v>
      </c>
      <c r="M303" s="11">
        <v>0</v>
      </c>
      <c r="N303" s="11"/>
      <c r="O303" s="11"/>
    </row>
    <row r="304" spans="1:15" x14ac:dyDescent="0.35">
      <c r="A304" s="10" t="str">
        <f t="shared" si="4"/>
        <v>CONSUMO PER CAPITA (kg ó litros por individuo)TOTAL BEBIDASANTES DE CENAR</v>
      </c>
      <c r="B304" s="10" t="s">
        <v>114</v>
      </c>
      <c r="C304" s="10" t="s">
        <v>115</v>
      </c>
      <c r="D304" s="10" t="s">
        <v>226</v>
      </c>
      <c r="E304" s="11">
        <v>5.2449276661657747</v>
      </c>
      <c r="F304" s="11">
        <v>5.2507480938480215</v>
      </c>
      <c r="G304" s="11">
        <v>5.1143764638194709</v>
      </c>
      <c r="H304" s="11">
        <v>0</v>
      </c>
      <c r="I304" s="11">
        <v>0</v>
      </c>
      <c r="J304" s="11">
        <v>0</v>
      </c>
      <c r="K304" s="11">
        <v>0</v>
      </c>
      <c r="L304" s="11">
        <v>0</v>
      </c>
      <c r="M304" s="11">
        <v>0</v>
      </c>
      <c r="N304" s="11"/>
      <c r="O304" s="11"/>
    </row>
    <row r="305" spans="1:15" x14ac:dyDescent="0.35">
      <c r="A305" s="10" t="str">
        <f t="shared" si="4"/>
        <v>CONSUMO PER CAPITA (kg ó litros por individuo)TOTAL BEBIDASCENA</v>
      </c>
      <c r="B305" s="10" t="s">
        <v>114</v>
      </c>
      <c r="C305" s="10" t="s">
        <v>115</v>
      </c>
      <c r="D305" s="10" t="s">
        <v>227</v>
      </c>
      <c r="E305" s="11">
        <v>9.5589350336721903</v>
      </c>
      <c r="F305" s="11">
        <v>8.9069153265508074</v>
      </c>
      <c r="G305" s="11">
        <v>8.7028397472656174</v>
      </c>
      <c r="H305" s="11">
        <v>0</v>
      </c>
      <c r="I305" s="11">
        <v>0</v>
      </c>
      <c r="J305" s="11">
        <v>0</v>
      </c>
      <c r="K305" s="11">
        <v>0</v>
      </c>
      <c r="L305" s="11">
        <v>0</v>
      </c>
      <c r="M305" s="11">
        <v>0</v>
      </c>
      <c r="N305" s="11"/>
      <c r="O305" s="11"/>
    </row>
    <row r="306" spans="1:15" x14ac:dyDescent="0.35">
      <c r="A306" s="10" t="str">
        <f t="shared" si="4"/>
        <v>CONSUMO PER CAPITA (kg ó litros por individuo)TOTAL BEBIDASDESPUES DE LA CENA</v>
      </c>
      <c r="B306" s="10" t="s">
        <v>114</v>
      </c>
      <c r="C306" s="10" t="s">
        <v>115</v>
      </c>
      <c r="D306" s="10" t="s">
        <v>228</v>
      </c>
      <c r="E306" s="11">
        <v>1.6574746793934534</v>
      </c>
      <c r="F306" s="11">
        <v>1.4495509424775208</v>
      </c>
      <c r="G306" s="11">
        <v>1.4512146467334892</v>
      </c>
      <c r="H306" s="11">
        <v>0</v>
      </c>
      <c r="I306" s="11">
        <v>0</v>
      </c>
      <c r="J306" s="11">
        <v>0</v>
      </c>
      <c r="K306" s="11">
        <v>0</v>
      </c>
      <c r="L306" s="11">
        <v>0</v>
      </c>
      <c r="M306" s="11">
        <v>0</v>
      </c>
      <c r="N306" s="11"/>
      <c r="O306" s="11"/>
    </row>
    <row r="307" spans="1:15" x14ac:dyDescent="0.35">
      <c r="A307" s="10" t="str">
        <f t="shared" si="4"/>
        <v>CONSUMO PER CAPITA (kg ó litros por individuo)TOTAL BEBIDASDURANTE EL DIA</v>
      </c>
      <c r="B307" s="10" t="s">
        <v>114</v>
      </c>
      <c r="C307" s="10" t="s">
        <v>115</v>
      </c>
      <c r="D307" s="10" t="s">
        <v>229</v>
      </c>
      <c r="E307" s="11">
        <v>4.5307520135302051</v>
      </c>
      <c r="F307" s="11">
        <v>4.0249967428367421</v>
      </c>
      <c r="G307" s="11">
        <v>3.9711346191908667</v>
      </c>
      <c r="H307" s="11">
        <v>0</v>
      </c>
      <c r="I307" s="11">
        <v>0</v>
      </c>
      <c r="J307" s="11">
        <v>0</v>
      </c>
      <c r="K307" s="11">
        <v>0</v>
      </c>
      <c r="L307" s="11">
        <v>0</v>
      </c>
      <c r="M307" s="11">
        <v>0</v>
      </c>
      <c r="N307" s="11"/>
      <c r="O307" s="11"/>
    </row>
    <row r="308" spans="1:15" x14ac:dyDescent="0.35">
      <c r="A308" s="10" t="str">
        <f t="shared" si="4"/>
        <v>CONSUMO PER CAPITA (kg ó litros por individuo)TOTAL BEBIDASCON AMIGOS</v>
      </c>
      <c r="B308" s="10" t="s">
        <v>114</v>
      </c>
      <c r="C308" s="10" t="s">
        <v>115</v>
      </c>
      <c r="D308" s="10" t="s">
        <v>230</v>
      </c>
      <c r="E308" s="11">
        <v>19.902922325609183</v>
      </c>
      <c r="F308" s="11">
        <v>19.354498538699499</v>
      </c>
      <c r="G308" s="11">
        <v>18.424810905322964</v>
      </c>
      <c r="H308" s="11">
        <v>0</v>
      </c>
      <c r="I308" s="11">
        <v>0</v>
      </c>
      <c r="J308" s="11">
        <v>0</v>
      </c>
      <c r="K308" s="11">
        <v>0</v>
      </c>
      <c r="L308" s="11">
        <v>0</v>
      </c>
      <c r="M308" s="11">
        <v>0</v>
      </c>
      <c r="N308" s="11"/>
      <c r="O308" s="11"/>
    </row>
    <row r="309" spans="1:15" x14ac:dyDescent="0.35">
      <c r="A309" s="10" t="str">
        <f t="shared" si="4"/>
        <v>CONSUMO PER CAPITA (kg ó litros por individuo)TOTAL BEBIDASCON CLIENTES</v>
      </c>
      <c r="B309" s="10" t="s">
        <v>114</v>
      </c>
      <c r="C309" s="10" t="s">
        <v>115</v>
      </c>
      <c r="D309" s="10" t="s">
        <v>231</v>
      </c>
      <c r="E309" s="11">
        <v>0.31012843740909513</v>
      </c>
      <c r="F309" s="11">
        <v>0.29808892053041819</v>
      </c>
      <c r="G309" s="11">
        <v>0.30850353863125846</v>
      </c>
      <c r="H309" s="11">
        <v>0</v>
      </c>
      <c r="I309" s="11">
        <v>0</v>
      </c>
      <c r="J309" s="11">
        <v>0</v>
      </c>
      <c r="K309" s="11">
        <v>0</v>
      </c>
      <c r="L309" s="11">
        <v>0</v>
      </c>
      <c r="M309" s="11">
        <v>0</v>
      </c>
      <c r="N309" s="11"/>
      <c r="O309" s="11"/>
    </row>
    <row r="310" spans="1:15" x14ac:dyDescent="0.35">
      <c r="A310" s="10" t="str">
        <f t="shared" si="4"/>
        <v>CONSUMO PER CAPITA (kg ó litros por individuo)TOTAL BEBIDASCON COMPAÑEROS DE TRABAJO</v>
      </c>
      <c r="B310" s="10" t="s">
        <v>114</v>
      </c>
      <c r="C310" s="10" t="s">
        <v>115</v>
      </c>
      <c r="D310" s="10" t="s">
        <v>232</v>
      </c>
      <c r="E310" s="11">
        <v>4.5262526866252539</v>
      </c>
      <c r="F310" s="11">
        <v>4.488378522995303</v>
      </c>
      <c r="G310" s="11">
        <v>4.563388939553028</v>
      </c>
      <c r="H310" s="11">
        <v>0</v>
      </c>
      <c r="I310" s="11">
        <v>0</v>
      </c>
      <c r="J310" s="11">
        <v>0</v>
      </c>
      <c r="K310" s="11">
        <v>0</v>
      </c>
      <c r="L310" s="11">
        <v>0</v>
      </c>
      <c r="M310" s="11">
        <v>0</v>
      </c>
      <c r="N310" s="11"/>
      <c r="O310" s="11"/>
    </row>
    <row r="311" spans="1:15" x14ac:dyDescent="0.35">
      <c r="A311" s="10" t="str">
        <f t="shared" si="4"/>
        <v>CONSUMO PER CAPITA (kg ó litros por individuo)TOTAL BEBIDASCON COMPAÑEROS DE CLASE</v>
      </c>
      <c r="B311" s="10" t="s">
        <v>114</v>
      </c>
      <c r="C311" s="10" t="s">
        <v>115</v>
      </c>
      <c r="D311" s="10" t="s">
        <v>233</v>
      </c>
      <c r="E311" s="11">
        <v>0.21509176286460469</v>
      </c>
      <c r="F311" s="11">
        <v>0.18963806723542767</v>
      </c>
      <c r="G311" s="11">
        <v>0.19089432786952895</v>
      </c>
      <c r="H311" s="11">
        <v>0</v>
      </c>
      <c r="I311" s="11">
        <v>0</v>
      </c>
      <c r="J311" s="11">
        <v>0</v>
      </c>
      <c r="K311" s="11">
        <v>0</v>
      </c>
      <c r="L311" s="11">
        <v>0</v>
      </c>
      <c r="M311" s="11">
        <v>0</v>
      </c>
      <c r="N311" s="11"/>
      <c r="O311" s="11"/>
    </row>
    <row r="312" spans="1:15" x14ac:dyDescent="0.35">
      <c r="A312" s="10" t="str">
        <f t="shared" si="4"/>
        <v>CONSUMO PER CAPITA (kg ó litros por individuo)TOTAL BEBIDASCON FAMILIA</v>
      </c>
      <c r="B312" s="10" t="s">
        <v>114</v>
      </c>
      <c r="C312" s="10" t="s">
        <v>115</v>
      </c>
      <c r="D312" s="10" t="s">
        <v>234</v>
      </c>
      <c r="E312" s="11">
        <v>19.759546192207019</v>
      </c>
      <c r="F312" s="11">
        <v>18.535974417078389</v>
      </c>
      <c r="G312" s="11">
        <v>17.848975735395481</v>
      </c>
      <c r="H312" s="11">
        <v>0</v>
      </c>
      <c r="I312" s="11">
        <v>0</v>
      </c>
      <c r="J312" s="11">
        <v>0</v>
      </c>
      <c r="K312" s="11">
        <v>0</v>
      </c>
      <c r="L312" s="11">
        <v>0</v>
      </c>
      <c r="M312" s="11">
        <v>0</v>
      </c>
      <c r="N312" s="11"/>
      <c r="O312" s="11"/>
    </row>
    <row r="313" spans="1:15" x14ac:dyDescent="0.35">
      <c r="A313" s="10" t="str">
        <f t="shared" si="4"/>
        <v>CONSUMO PER CAPITA (kg ó litros por individuo)TOTAL BEBIDASCON LA PAREJA</v>
      </c>
      <c r="B313" s="10" t="s">
        <v>114</v>
      </c>
      <c r="C313" s="10" t="s">
        <v>115</v>
      </c>
      <c r="D313" s="10" t="s">
        <v>235</v>
      </c>
      <c r="E313" s="11">
        <v>10.350065054492712</v>
      </c>
      <c r="F313" s="11">
        <v>10.535918468752303</v>
      </c>
      <c r="G313" s="11">
        <v>10.12861125993555</v>
      </c>
      <c r="H313" s="11">
        <v>0</v>
      </c>
      <c r="I313" s="11">
        <v>0</v>
      </c>
      <c r="J313" s="11">
        <v>0</v>
      </c>
      <c r="K313" s="11">
        <v>0</v>
      </c>
      <c r="L313" s="11">
        <v>0</v>
      </c>
      <c r="M313" s="11">
        <v>0</v>
      </c>
      <c r="N313" s="11"/>
      <c r="O313" s="11"/>
    </row>
    <row r="314" spans="1:15" x14ac:dyDescent="0.35">
      <c r="A314" s="10" t="str">
        <f t="shared" si="4"/>
        <v>CONSUMO PER CAPITA (kg ó litros por individuo)TOTAL BEBIDASESTABA SOLO/A</v>
      </c>
      <c r="B314" s="10" t="s">
        <v>114</v>
      </c>
      <c r="C314" s="10" t="s">
        <v>115</v>
      </c>
      <c r="D314" s="10" t="s">
        <v>236</v>
      </c>
      <c r="E314" s="11">
        <v>11.020770549011013</v>
      </c>
      <c r="F314" s="11">
        <v>10.089111286091295</v>
      </c>
      <c r="G314" s="11">
        <v>9.3378104762648135</v>
      </c>
      <c r="H314" s="11">
        <v>0</v>
      </c>
      <c r="I314" s="11">
        <v>0</v>
      </c>
      <c r="J314" s="11">
        <v>0</v>
      </c>
      <c r="K314" s="11">
        <v>0</v>
      </c>
      <c r="L314" s="11">
        <v>0</v>
      </c>
      <c r="M314" s="11">
        <v>0</v>
      </c>
      <c r="N314" s="11"/>
      <c r="O314" s="11"/>
    </row>
    <row r="315" spans="1:15" x14ac:dyDescent="0.35">
      <c r="A315" s="10" t="str">
        <f t="shared" si="4"/>
        <v>CONSUMO PER CAPITA (kg ó litros por individuo)TOTAL BEBIDASOTROS</v>
      </c>
      <c r="B315" s="10" t="s">
        <v>114</v>
      </c>
      <c r="C315" s="10" t="s">
        <v>115</v>
      </c>
      <c r="D315" s="10" t="s">
        <v>237</v>
      </c>
      <c r="E315" s="11">
        <v>0.465213935311446</v>
      </c>
      <c r="F315" s="11">
        <v>0.35904381233733001</v>
      </c>
      <c r="G315" s="11">
        <v>0.31669066313736649</v>
      </c>
      <c r="H315" s="11">
        <v>0</v>
      </c>
      <c r="I315" s="11">
        <v>0</v>
      </c>
      <c r="J315" s="11">
        <v>0</v>
      </c>
      <c r="K315" s="11">
        <v>0</v>
      </c>
      <c r="L315" s="11">
        <v>0</v>
      </c>
      <c r="M315" s="11">
        <v>0</v>
      </c>
      <c r="N315" s="11"/>
      <c r="O315" s="11"/>
    </row>
    <row r="316" spans="1:15" x14ac:dyDescent="0.35">
      <c r="A316" s="10" t="str">
        <f t="shared" si="4"/>
        <v>CONSUMO PER CAPITA (kg ó litros por individuo)TOTAL BEBIDASESTAR TRABAJANDO</v>
      </c>
      <c r="B316" s="10" t="s">
        <v>114</v>
      </c>
      <c r="C316" s="10" t="s">
        <v>115</v>
      </c>
      <c r="D316" s="10" t="s">
        <v>238</v>
      </c>
      <c r="E316" s="11">
        <v>7.7633444793653128</v>
      </c>
      <c r="F316" s="11">
        <v>7.6355538492445101</v>
      </c>
      <c r="G316" s="11">
        <v>7.0400793873583565</v>
      </c>
      <c r="H316" s="11">
        <v>0</v>
      </c>
      <c r="I316" s="11">
        <v>0</v>
      </c>
      <c r="J316" s="11">
        <v>0</v>
      </c>
      <c r="K316" s="11">
        <v>0</v>
      </c>
      <c r="L316" s="11">
        <v>0</v>
      </c>
      <c r="M316" s="11">
        <v>0</v>
      </c>
      <c r="N316" s="11"/>
      <c r="O316" s="11"/>
    </row>
    <row r="317" spans="1:15" x14ac:dyDescent="0.35">
      <c r="A317" s="10" t="str">
        <f t="shared" si="4"/>
        <v>CONSUMO PER CAPITA (kg ó litros por individuo)TOTAL BEBIDASCOMIDA DE NEGOCIOS</v>
      </c>
      <c r="B317" s="10" t="s">
        <v>114</v>
      </c>
      <c r="C317" s="10" t="s">
        <v>115</v>
      </c>
      <c r="D317" s="10" t="s">
        <v>239</v>
      </c>
      <c r="E317" s="11">
        <v>0.19462715274743753</v>
      </c>
      <c r="F317" s="11">
        <v>0.14892145825809086</v>
      </c>
      <c r="G317" s="11">
        <v>0.17262492313592917</v>
      </c>
      <c r="H317" s="11">
        <v>0</v>
      </c>
      <c r="I317" s="11">
        <v>0</v>
      </c>
      <c r="J317" s="11">
        <v>0</v>
      </c>
      <c r="K317" s="11">
        <v>0</v>
      </c>
      <c r="L317" s="11">
        <v>0</v>
      </c>
      <c r="M317" s="11">
        <v>0</v>
      </c>
      <c r="N317" s="11"/>
      <c r="O317" s="11"/>
    </row>
    <row r="318" spans="1:15" x14ac:dyDescent="0.35">
      <c r="A318" s="10" t="str">
        <f t="shared" si="4"/>
        <v>CONSUMO PER CAPITA (kg ó litros por individuo)TOTAL BEBIDASPOR PLACER/RELAX</v>
      </c>
      <c r="B318" s="10" t="s">
        <v>114</v>
      </c>
      <c r="C318" s="10" t="s">
        <v>115</v>
      </c>
      <c r="D318" s="10" t="s">
        <v>240</v>
      </c>
      <c r="E318" s="11">
        <v>11.440737183467636</v>
      </c>
      <c r="F318" s="11">
        <v>10.882544355147642</v>
      </c>
      <c r="G318" s="11">
        <v>10.576393812557948</v>
      </c>
      <c r="H318" s="11">
        <v>0</v>
      </c>
      <c r="I318" s="11">
        <v>0</v>
      </c>
      <c r="J318" s="11">
        <v>0</v>
      </c>
      <c r="K318" s="11">
        <v>0</v>
      </c>
      <c r="L318" s="11">
        <v>0</v>
      </c>
      <c r="M318" s="11">
        <v>0</v>
      </c>
      <c r="N318" s="11"/>
      <c r="O318" s="11"/>
    </row>
    <row r="319" spans="1:15" x14ac:dyDescent="0.35">
      <c r="A319" s="10" t="str">
        <f t="shared" si="4"/>
        <v>CONSUMO PER CAPITA (kg ó litros por individuo)TOTAL BEBIDASTENER HAMBRE/SIN PLANIFICAR</v>
      </c>
      <c r="B319" s="10" t="s">
        <v>114</v>
      </c>
      <c r="C319" s="10" t="s">
        <v>115</v>
      </c>
      <c r="D319" s="10" t="s">
        <v>241</v>
      </c>
      <c r="E319" s="11">
        <v>16.163323091721697</v>
      </c>
      <c r="F319" s="11">
        <v>14.621162478571005</v>
      </c>
      <c r="G319" s="11">
        <v>13.513393983487866</v>
      </c>
      <c r="H319" s="11">
        <v>0</v>
      </c>
      <c r="I319" s="11">
        <v>0</v>
      </c>
      <c r="J319" s="11">
        <v>0</v>
      </c>
      <c r="K319" s="11">
        <v>0</v>
      </c>
      <c r="L319" s="11">
        <v>0</v>
      </c>
      <c r="M319" s="11">
        <v>0</v>
      </c>
      <c r="N319" s="11"/>
      <c r="O319" s="11"/>
    </row>
    <row r="320" spans="1:15" x14ac:dyDescent="0.35">
      <c r="A320" s="10" t="str">
        <f t="shared" si="4"/>
        <v>CONSUMO PER CAPITA (kg ó litros por individuo)TOTAL BEBIDASESTAR DE COMPRAS</v>
      </c>
      <c r="B320" s="10" t="s">
        <v>114</v>
      </c>
      <c r="C320" s="10" t="s">
        <v>115</v>
      </c>
      <c r="D320" s="10" t="s">
        <v>242</v>
      </c>
      <c r="E320" s="11">
        <v>1.6371606591756842</v>
      </c>
      <c r="F320" s="11">
        <v>1.6313942250376634</v>
      </c>
      <c r="G320" s="11">
        <v>1.5007533249125371</v>
      </c>
      <c r="H320" s="11">
        <v>0</v>
      </c>
      <c r="I320" s="11">
        <v>0</v>
      </c>
      <c r="J320" s="11">
        <v>0</v>
      </c>
      <c r="K320" s="11">
        <v>0</v>
      </c>
      <c r="L320" s="11">
        <v>0</v>
      </c>
      <c r="M320" s="11">
        <v>0</v>
      </c>
      <c r="N320" s="11"/>
      <c r="O320" s="11"/>
    </row>
    <row r="321" spans="1:15" x14ac:dyDescent="0.35">
      <c r="A321" s="10" t="str">
        <f t="shared" si="4"/>
        <v>CONSUMO PER CAPITA (kg ó litros por individuo)TOTAL BEBIDASNO COCINAR EN CASA</v>
      </c>
      <c r="B321" s="10" t="s">
        <v>114</v>
      </c>
      <c r="C321" s="10" t="s">
        <v>115</v>
      </c>
      <c r="D321" s="10" t="s">
        <v>243</v>
      </c>
      <c r="E321" s="11">
        <v>2.0992591312346862</v>
      </c>
      <c r="F321" s="11">
        <v>1.9337662462143004</v>
      </c>
      <c r="G321" s="11">
        <v>1.9197824688364657</v>
      </c>
      <c r="H321" s="11">
        <v>0</v>
      </c>
      <c r="I321" s="11">
        <v>0</v>
      </c>
      <c r="J321" s="11">
        <v>0</v>
      </c>
      <c r="K321" s="11">
        <v>0</v>
      </c>
      <c r="L321" s="11">
        <v>0</v>
      </c>
      <c r="M321" s="11">
        <v>0</v>
      </c>
      <c r="N321" s="11"/>
      <c r="O321" s="11"/>
    </row>
    <row r="322" spans="1:15" x14ac:dyDescent="0.35">
      <c r="A322" s="10" t="str">
        <f t="shared" si="4"/>
        <v>CONSUMO PER CAPITA (kg ó litros por individuo)TOTAL BEBIDASCELEBRACION/FIESTA/SALIR TOMAR</v>
      </c>
      <c r="B322" s="10" t="s">
        <v>114</v>
      </c>
      <c r="C322" s="10" t="s">
        <v>115</v>
      </c>
      <c r="D322" s="10" t="s">
        <v>244</v>
      </c>
      <c r="E322" s="11">
        <v>22.246505775872286</v>
      </c>
      <c r="F322" s="11">
        <v>22.41135476780574</v>
      </c>
      <c r="G322" s="11">
        <v>21.581536325762059</v>
      </c>
      <c r="H322" s="11">
        <v>0</v>
      </c>
      <c r="I322" s="11">
        <v>0</v>
      </c>
      <c r="J322" s="11">
        <v>0</v>
      </c>
      <c r="K322" s="11">
        <v>0</v>
      </c>
      <c r="L322" s="11">
        <v>0</v>
      </c>
      <c r="M322" s="11">
        <v>0</v>
      </c>
      <c r="N322" s="11"/>
      <c r="O322" s="11"/>
    </row>
    <row r="323" spans="1:15" x14ac:dyDescent="0.35">
      <c r="A323" s="10" t="str">
        <f t="shared" si="4"/>
        <v>CONSUMO PER CAPITA (kg ó litros por individuo)TOTAL BEBIDASVIENDO DEPORTES</v>
      </c>
      <c r="B323" s="10" t="s">
        <v>114</v>
      </c>
      <c r="C323" s="10" t="s">
        <v>115</v>
      </c>
      <c r="D323" s="10" t="s">
        <v>245</v>
      </c>
      <c r="E323" s="11">
        <v>1.2002622190489132</v>
      </c>
      <c r="F323" s="11">
        <v>0.82387683726722882</v>
      </c>
      <c r="G323" s="11">
        <v>1.0316652835342197</v>
      </c>
      <c r="H323" s="11">
        <v>0</v>
      </c>
      <c r="I323" s="11">
        <v>0</v>
      </c>
      <c r="J323" s="11">
        <v>0</v>
      </c>
      <c r="K323" s="11">
        <v>0</v>
      </c>
      <c r="L323" s="11">
        <v>0</v>
      </c>
      <c r="M323" s="11">
        <v>0</v>
      </c>
      <c r="N323" s="11"/>
      <c r="O323" s="11"/>
    </row>
    <row r="324" spans="1:15" x14ac:dyDescent="0.35">
      <c r="A324" s="10" t="str">
        <f t="shared" ref="A324:A387" si="5">B324&amp;C324&amp;D324</f>
        <v>CONSUMO PER CAPITA (kg ó litros por individuo)TOTAL BEBIDASOTROS MOTIVOS</v>
      </c>
      <c r="B324" s="10" t="s">
        <v>114</v>
      </c>
      <c r="C324" s="10" t="s">
        <v>115</v>
      </c>
      <c r="D324" s="10" t="s">
        <v>246</v>
      </c>
      <c r="E324" s="11">
        <v>3.804779357455363</v>
      </c>
      <c r="F324" s="11">
        <v>3.762080012243191</v>
      </c>
      <c r="G324" s="11">
        <v>3.7834531230097266</v>
      </c>
      <c r="H324" s="11">
        <v>0</v>
      </c>
      <c r="I324" s="11">
        <v>0</v>
      </c>
      <c r="J324" s="11">
        <v>0</v>
      </c>
      <c r="K324" s="11">
        <v>0</v>
      </c>
      <c r="L324" s="11">
        <v>0</v>
      </c>
      <c r="M324" s="11">
        <v>0</v>
      </c>
      <c r="N324" s="11"/>
      <c r="O324" s="11"/>
    </row>
    <row r="325" spans="1:15" x14ac:dyDescent="0.35">
      <c r="A325" s="10" t="str">
        <f t="shared" si="5"/>
        <v>CONSUMO PER CAPITA (kg ó litros por individuo).Total Bebidas FriasT.ESPAÑA</v>
      </c>
      <c r="B325" s="10" t="s">
        <v>114</v>
      </c>
      <c r="C325" s="10" t="s">
        <v>124</v>
      </c>
      <c r="D325" s="10" t="s">
        <v>32</v>
      </c>
      <c r="E325" s="11">
        <v>58.379997097522754</v>
      </c>
      <c r="F325" s="11">
        <v>55.776831074722288</v>
      </c>
      <c r="G325" s="11">
        <v>53.359611577909277</v>
      </c>
      <c r="H325" s="11">
        <v>0</v>
      </c>
      <c r="I325" s="11">
        <v>0</v>
      </c>
      <c r="J325" s="11">
        <v>0</v>
      </c>
      <c r="K325" s="11">
        <v>0</v>
      </c>
      <c r="L325" s="11">
        <v>0</v>
      </c>
      <c r="M325" s="11">
        <v>0</v>
      </c>
      <c r="N325" s="11"/>
      <c r="O325" s="11"/>
    </row>
    <row r="326" spans="1:15" x14ac:dyDescent="0.35">
      <c r="A326" s="10" t="str">
        <f t="shared" si="5"/>
        <v>CONSUMO PER CAPITA (kg ó litros por individuo).Total Bebidas FriasHiper+Super+Discount+G.A</v>
      </c>
      <c r="B326" s="10" t="s">
        <v>114</v>
      </c>
      <c r="C326" s="10" t="s">
        <v>124</v>
      </c>
      <c r="D326" s="10" t="s">
        <v>19</v>
      </c>
      <c r="E326" s="11">
        <v>6.5141657151225267</v>
      </c>
      <c r="F326" s="11">
        <v>6.0654051272120588</v>
      </c>
      <c r="G326" s="11">
        <v>6.5744186492900347</v>
      </c>
      <c r="H326" s="11">
        <v>0</v>
      </c>
      <c r="I326" s="11">
        <v>0</v>
      </c>
      <c r="J326" s="11">
        <v>0</v>
      </c>
      <c r="K326" s="11">
        <v>0</v>
      </c>
      <c r="L326" s="11">
        <v>0</v>
      </c>
      <c r="M326" s="11">
        <v>0</v>
      </c>
      <c r="N326" s="11"/>
      <c r="O326" s="11"/>
    </row>
    <row r="327" spans="1:15" x14ac:dyDescent="0.35">
      <c r="A327" s="10" t="str">
        <f t="shared" si="5"/>
        <v>CONSUMO PER CAPITA (kg ó litros por individuo).Total Bebidas FriasRestaurantes</v>
      </c>
      <c r="B327" s="10" t="s">
        <v>114</v>
      </c>
      <c r="C327" s="10" t="s">
        <v>124</v>
      </c>
      <c r="D327" s="10" t="s">
        <v>20</v>
      </c>
      <c r="E327" s="11">
        <v>10.945570180464603</v>
      </c>
      <c r="F327" s="11">
        <v>10.800923873560551</v>
      </c>
      <c r="G327" s="11">
        <v>10.24124361002673</v>
      </c>
      <c r="H327" s="11">
        <v>0</v>
      </c>
      <c r="I327" s="11">
        <v>0</v>
      </c>
      <c r="J327" s="11">
        <v>0</v>
      </c>
      <c r="K327" s="11">
        <v>0</v>
      </c>
      <c r="L327" s="11">
        <v>0</v>
      </c>
      <c r="M327" s="11">
        <v>0</v>
      </c>
      <c r="N327" s="11"/>
      <c r="O327" s="11"/>
    </row>
    <row r="328" spans="1:15" x14ac:dyDescent="0.35">
      <c r="A328" s="10" t="str">
        <f t="shared" si="5"/>
        <v>CONSUMO PER CAPITA (kg ó litros por individuo).Total Bebidas FriasRestaurantes Fast Food</v>
      </c>
      <c r="B328" s="10" t="s">
        <v>114</v>
      </c>
      <c r="C328" s="10" t="s">
        <v>124</v>
      </c>
      <c r="D328" s="10" t="s">
        <v>21</v>
      </c>
      <c r="E328" s="11">
        <v>3.4752412734245999</v>
      </c>
      <c r="F328" s="11">
        <v>3.3116105056442735</v>
      </c>
      <c r="G328" s="11">
        <v>3.3792914747120055</v>
      </c>
      <c r="H328" s="11">
        <v>0</v>
      </c>
      <c r="I328" s="11">
        <v>0</v>
      </c>
      <c r="J328" s="11">
        <v>0</v>
      </c>
      <c r="K328" s="11">
        <v>0</v>
      </c>
      <c r="L328" s="11">
        <v>0</v>
      </c>
      <c r="M328" s="11">
        <v>0</v>
      </c>
      <c r="N328" s="11"/>
      <c r="O328" s="11"/>
    </row>
    <row r="329" spans="1:15" x14ac:dyDescent="0.35">
      <c r="A329" s="10" t="str">
        <f t="shared" si="5"/>
        <v>CONSUMO PER CAPITA (kg ó litros por individuo).Total Bebidas FriasBares/Cafeterias/Cervecerias</v>
      </c>
      <c r="B329" s="10" t="s">
        <v>114</v>
      </c>
      <c r="C329" s="10" t="s">
        <v>124</v>
      </c>
      <c r="D329" s="10" t="s">
        <v>22</v>
      </c>
      <c r="E329" s="11">
        <v>27.778958295240944</v>
      </c>
      <c r="F329" s="11">
        <v>26.759934257843394</v>
      </c>
      <c r="G329" s="11">
        <v>25.099530494131653</v>
      </c>
      <c r="H329" s="11">
        <v>0</v>
      </c>
      <c r="I329" s="11">
        <v>0</v>
      </c>
      <c r="J329" s="11">
        <v>0</v>
      </c>
      <c r="K329" s="11">
        <v>0</v>
      </c>
      <c r="L329" s="11">
        <v>0</v>
      </c>
      <c r="M329" s="11">
        <v>0</v>
      </c>
      <c r="N329" s="11"/>
      <c r="O329" s="11"/>
    </row>
    <row r="330" spans="1:15" x14ac:dyDescent="0.35">
      <c r="A330" s="10" t="str">
        <f t="shared" si="5"/>
        <v>CONSUMO PER CAPITA (kg ó litros por individuo).Total Bebidas FriasPanaderias/Pastelerias</v>
      </c>
      <c r="B330" s="10" t="s">
        <v>114</v>
      </c>
      <c r="C330" s="10" t="s">
        <v>124</v>
      </c>
      <c r="D330" s="10" t="s">
        <v>23</v>
      </c>
      <c r="E330" s="11">
        <v>0.31869896730279779</v>
      </c>
      <c r="F330" s="11">
        <v>0.29924814876797307</v>
      </c>
      <c r="G330" s="11">
        <v>0.3454733077296484</v>
      </c>
      <c r="H330" s="11">
        <v>0</v>
      </c>
      <c r="I330" s="11">
        <v>0</v>
      </c>
      <c r="J330" s="11">
        <v>0</v>
      </c>
      <c r="K330" s="11">
        <v>0</v>
      </c>
      <c r="L330" s="11">
        <v>0</v>
      </c>
      <c r="M330" s="11">
        <v>0</v>
      </c>
      <c r="N330" s="11"/>
      <c r="O330" s="11"/>
    </row>
    <row r="331" spans="1:15" x14ac:dyDescent="0.35">
      <c r="A331" s="10" t="str">
        <f t="shared" si="5"/>
        <v>CONSUMO PER CAPITA (kg ó litros por individuo).Total Bebidas FriasTda.Alimentacion/Delicatesen</v>
      </c>
      <c r="B331" s="10" t="s">
        <v>114</v>
      </c>
      <c r="C331" s="10" t="s">
        <v>124</v>
      </c>
      <c r="D331" s="10" t="s">
        <v>196</v>
      </c>
      <c r="E331" s="11">
        <v>1.4227781191528142</v>
      </c>
      <c r="F331" s="11">
        <v>1.2122606441053609</v>
      </c>
      <c r="G331" s="11">
        <v>0.91950318459906422</v>
      </c>
      <c r="H331" s="11">
        <v>0</v>
      </c>
      <c r="I331" s="11">
        <v>0</v>
      </c>
      <c r="J331" s="11">
        <v>0</v>
      </c>
      <c r="K331" s="11">
        <v>0</v>
      </c>
      <c r="L331" s="11">
        <v>0</v>
      </c>
      <c r="M331" s="11">
        <v>0</v>
      </c>
      <c r="N331" s="11"/>
      <c r="O331" s="11"/>
    </row>
    <row r="332" spans="1:15" x14ac:dyDescent="0.35">
      <c r="A332" s="10" t="str">
        <f t="shared" si="5"/>
        <v>CONSUMO PER CAPITA (kg ó litros por individuo).Total Bebidas FriasCanal Conveniencia/24h</v>
      </c>
      <c r="B332" s="10" t="s">
        <v>114</v>
      </c>
      <c r="C332" s="10" t="s">
        <v>124</v>
      </c>
      <c r="D332" s="10" t="s">
        <v>197</v>
      </c>
      <c r="E332" s="11">
        <v>1.0512029054049548</v>
      </c>
      <c r="F332" s="11">
        <v>1.0311599369932087</v>
      </c>
      <c r="G332" s="11">
        <v>0.82978644548429126</v>
      </c>
      <c r="H332" s="11">
        <v>0</v>
      </c>
      <c r="I332" s="11">
        <v>0</v>
      </c>
      <c r="J332" s="11">
        <v>0</v>
      </c>
      <c r="K332" s="11">
        <v>0</v>
      </c>
      <c r="L332" s="11">
        <v>0</v>
      </c>
      <c r="M332" s="11">
        <v>0</v>
      </c>
      <c r="N332" s="11"/>
      <c r="O332" s="11"/>
    </row>
    <row r="333" spans="1:15" x14ac:dyDescent="0.35">
      <c r="A333" s="10" t="str">
        <f t="shared" si="5"/>
        <v>CONSUMO PER CAPITA (kg ó litros por individuo).Total Bebidas FriasHoteles</v>
      </c>
      <c r="B333" s="10" t="s">
        <v>114</v>
      </c>
      <c r="C333" s="10" t="s">
        <v>124</v>
      </c>
      <c r="D333" s="10" t="s">
        <v>25</v>
      </c>
      <c r="E333" s="11">
        <v>0.47620531753872841</v>
      </c>
      <c r="F333" s="11">
        <v>0.39533215358071416</v>
      </c>
      <c r="G333" s="11">
        <v>0.36610852131827992</v>
      </c>
      <c r="H333" s="11">
        <v>0</v>
      </c>
      <c r="I333" s="11">
        <v>0</v>
      </c>
      <c r="J333" s="11">
        <v>0</v>
      </c>
      <c r="K333" s="11">
        <v>0</v>
      </c>
      <c r="L333" s="11">
        <v>0</v>
      </c>
      <c r="M333" s="11">
        <v>0</v>
      </c>
      <c r="N333" s="11"/>
      <c r="O333" s="11"/>
    </row>
    <row r="334" spans="1:15" x14ac:dyDescent="0.35">
      <c r="A334" s="10" t="str">
        <f t="shared" si="5"/>
        <v>CONSUMO PER CAPITA (kg ó litros por individuo).Total Bebidas FriasEstaciones de servicio</v>
      </c>
      <c r="B334" s="10" t="s">
        <v>114</v>
      </c>
      <c r="C334" s="10" t="s">
        <v>124</v>
      </c>
      <c r="D334" s="10" t="s">
        <v>26</v>
      </c>
      <c r="E334" s="11">
        <v>1.068464000235672</v>
      </c>
      <c r="F334" s="11">
        <v>1.0377074618970772</v>
      </c>
      <c r="G334" s="11">
        <v>0.95049355570728977</v>
      </c>
      <c r="H334" s="11">
        <v>0</v>
      </c>
      <c r="I334" s="11">
        <v>0</v>
      </c>
      <c r="J334" s="11">
        <v>0</v>
      </c>
      <c r="K334" s="11">
        <v>0</v>
      </c>
      <c r="L334" s="11">
        <v>0</v>
      </c>
      <c r="M334" s="11">
        <v>0</v>
      </c>
      <c r="N334" s="11"/>
      <c r="O334" s="11"/>
    </row>
    <row r="335" spans="1:15" x14ac:dyDescent="0.35">
      <c r="A335" s="10" t="str">
        <f t="shared" si="5"/>
        <v>CONSUMO PER CAPITA (kg ó litros por individuo).Total Bebidas FriasMaquinas dispensadoras</v>
      </c>
      <c r="B335" s="10" t="s">
        <v>114</v>
      </c>
      <c r="C335" s="10" t="s">
        <v>124</v>
      </c>
      <c r="D335" s="10" t="s">
        <v>27</v>
      </c>
      <c r="E335" s="11">
        <v>0.91324384727223584</v>
      </c>
      <c r="F335" s="11">
        <v>0.97763073578002857</v>
      </c>
      <c r="G335" s="11">
        <v>1.0347145940811733</v>
      </c>
      <c r="H335" s="11">
        <v>0</v>
      </c>
      <c r="I335" s="11">
        <v>0</v>
      </c>
      <c r="J335" s="11">
        <v>0</v>
      </c>
      <c r="K335" s="11">
        <v>0</v>
      </c>
      <c r="L335" s="11">
        <v>0</v>
      </c>
      <c r="M335" s="11">
        <v>0</v>
      </c>
      <c r="N335" s="11"/>
      <c r="O335" s="11"/>
    </row>
    <row r="336" spans="1:15" x14ac:dyDescent="0.35">
      <c r="A336" s="10" t="str">
        <f t="shared" si="5"/>
        <v>CONSUMO PER CAPITA (kg ó litros por individuo).Total Bebidas FriasServicio en la empresa</v>
      </c>
      <c r="B336" s="10" t="s">
        <v>114</v>
      </c>
      <c r="C336" s="10" t="s">
        <v>124</v>
      </c>
      <c r="D336" s="10" t="s">
        <v>28</v>
      </c>
      <c r="E336" s="11">
        <v>0.83732657779619968</v>
      </c>
      <c r="F336" s="11">
        <v>0.65258788233227494</v>
      </c>
      <c r="G336" s="11">
        <v>0.59115479547148786</v>
      </c>
      <c r="H336" s="11">
        <v>0</v>
      </c>
      <c r="I336" s="11">
        <v>0</v>
      </c>
      <c r="J336" s="11">
        <v>0</v>
      </c>
      <c r="K336" s="11">
        <v>0</v>
      </c>
      <c r="L336" s="11">
        <v>0</v>
      </c>
      <c r="M336" s="11">
        <v>0</v>
      </c>
      <c r="N336" s="11"/>
      <c r="O336" s="11"/>
    </row>
    <row r="337" spans="1:15" x14ac:dyDescent="0.35">
      <c r="A337" s="10" t="str">
        <f t="shared" si="5"/>
        <v>CONSUMO PER CAPITA (kg ó litros por individuo).Total Bebidas FriasResto de canales</v>
      </c>
      <c r="B337" s="10" t="s">
        <v>114</v>
      </c>
      <c r="C337" s="10" t="s">
        <v>124</v>
      </c>
      <c r="D337" s="10" t="s">
        <v>29</v>
      </c>
      <c r="E337" s="11">
        <v>3.5781500125881283</v>
      </c>
      <c r="F337" s="11">
        <v>3.2330234764433139</v>
      </c>
      <c r="G337" s="11">
        <v>3.0278887808437971</v>
      </c>
      <c r="H337" s="11">
        <v>0</v>
      </c>
      <c r="I337" s="11">
        <v>0</v>
      </c>
      <c r="J337" s="11">
        <v>0</v>
      </c>
      <c r="K337" s="11">
        <v>0</v>
      </c>
      <c r="L337" s="11">
        <v>0</v>
      </c>
      <c r="M337" s="11">
        <v>0</v>
      </c>
      <c r="N337" s="11"/>
      <c r="O337" s="11"/>
    </row>
    <row r="338" spans="1:15" x14ac:dyDescent="0.35">
      <c r="A338" s="10" t="str">
        <f t="shared" si="5"/>
        <v>CONSUMO PER CAPITA (kg ó litros por individuo).Total Bebidas FriasEN LA CALLE</v>
      </c>
      <c r="B338" s="10" t="s">
        <v>114</v>
      </c>
      <c r="C338" s="10" t="s">
        <v>124</v>
      </c>
      <c r="D338" s="10" t="s">
        <v>214</v>
      </c>
      <c r="E338" s="11">
        <v>3.4841908449884325</v>
      </c>
      <c r="F338" s="11">
        <v>3.0997698118665142</v>
      </c>
      <c r="G338" s="11">
        <v>2.7062609476212596</v>
      </c>
      <c r="H338" s="11">
        <v>0</v>
      </c>
      <c r="I338" s="11">
        <v>0</v>
      </c>
      <c r="J338" s="11">
        <v>0</v>
      </c>
      <c r="K338" s="11">
        <v>0</v>
      </c>
      <c r="L338" s="11">
        <v>0</v>
      </c>
      <c r="M338" s="11">
        <v>0</v>
      </c>
      <c r="N338" s="11"/>
      <c r="O338" s="11"/>
    </row>
    <row r="339" spans="1:15" x14ac:dyDescent="0.35">
      <c r="A339" s="10" t="str">
        <f t="shared" si="5"/>
        <v>CONSUMO PER CAPITA (kg ó litros por individuo).Total Bebidas FriasEN CASA DE OTROS</v>
      </c>
      <c r="B339" s="10" t="s">
        <v>114</v>
      </c>
      <c r="C339" s="10" t="s">
        <v>124</v>
      </c>
      <c r="D339" s="10" t="s">
        <v>215</v>
      </c>
      <c r="E339" s="11">
        <v>2.7948521601462804</v>
      </c>
      <c r="F339" s="11">
        <v>2.5321050355020742</v>
      </c>
      <c r="G339" s="11">
        <v>3.1732244919731354</v>
      </c>
      <c r="H339" s="11">
        <v>0</v>
      </c>
      <c r="I339" s="11">
        <v>0</v>
      </c>
      <c r="J339" s="11">
        <v>0</v>
      </c>
      <c r="K339" s="11">
        <v>0</v>
      </c>
      <c r="L339" s="11">
        <v>0</v>
      </c>
      <c r="M339" s="11">
        <v>0</v>
      </c>
      <c r="N339" s="11"/>
      <c r="O339" s="11"/>
    </row>
    <row r="340" spans="1:15" x14ac:dyDescent="0.35">
      <c r="A340" s="10" t="str">
        <f t="shared" si="5"/>
        <v>CONSUMO PER CAPITA (kg ó litros por individuo).Total Bebidas FriasEN EL ESTABLECIMIENTO</v>
      </c>
      <c r="B340" s="10" t="s">
        <v>114</v>
      </c>
      <c r="C340" s="10" t="s">
        <v>124</v>
      </c>
      <c r="D340" s="10" t="s">
        <v>216</v>
      </c>
      <c r="E340" s="11">
        <v>44.150367856954873</v>
      </c>
      <c r="F340" s="11">
        <v>43.024346366829882</v>
      </c>
      <c r="G340" s="11">
        <v>40.607376107978361</v>
      </c>
      <c r="H340" s="11">
        <v>0</v>
      </c>
      <c r="I340" s="11">
        <v>0</v>
      </c>
      <c r="J340" s="11">
        <v>0</v>
      </c>
      <c r="K340" s="11">
        <v>0</v>
      </c>
      <c r="L340" s="11">
        <v>0</v>
      </c>
      <c r="M340" s="11">
        <v>0</v>
      </c>
      <c r="N340" s="11"/>
      <c r="O340" s="11"/>
    </row>
    <row r="341" spans="1:15" x14ac:dyDescent="0.35">
      <c r="A341" s="10" t="str">
        <f t="shared" si="5"/>
        <v>CONSUMO PER CAPITA (kg ó litros por individuo).Total Bebidas FriasEN EL TRABAJO</v>
      </c>
      <c r="B341" s="10" t="s">
        <v>114</v>
      </c>
      <c r="C341" s="10" t="s">
        <v>124</v>
      </c>
      <c r="D341" s="10" t="s">
        <v>217</v>
      </c>
      <c r="E341" s="11">
        <v>4.2139034195415013</v>
      </c>
      <c r="F341" s="11">
        <v>3.7290099865111315</v>
      </c>
      <c r="G341" s="11">
        <v>3.5465348452387797</v>
      </c>
      <c r="H341" s="11">
        <v>0</v>
      </c>
      <c r="I341" s="11">
        <v>0</v>
      </c>
      <c r="J341" s="11">
        <v>0</v>
      </c>
      <c r="K341" s="11">
        <v>0</v>
      </c>
      <c r="L341" s="11">
        <v>0</v>
      </c>
      <c r="M341" s="11">
        <v>0</v>
      </c>
      <c r="N341" s="11"/>
      <c r="O341" s="11"/>
    </row>
    <row r="342" spans="1:15" x14ac:dyDescent="0.35">
      <c r="A342" s="10" t="str">
        <f t="shared" si="5"/>
        <v>CONSUMO PER CAPITA (kg ó litros por individuo).Total Bebidas FriasEN COLEGIO/INSTITUTO/UNIV.</v>
      </c>
      <c r="B342" s="10" t="s">
        <v>114</v>
      </c>
      <c r="C342" s="10" t="s">
        <v>124</v>
      </c>
      <c r="D342" s="10" t="s">
        <v>218</v>
      </c>
      <c r="E342" s="11">
        <v>0.22153325088943707</v>
      </c>
      <c r="F342" s="11">
        <v>6.3430486814140305E-2</v>
      </c>
      <c r="G342" s="11">
        <v>8.5643733650223555E-2</v>
      </c>
      <c r="H342" s="11">
        <v>0</v>
      </c>
      <c r="I342" s="11">
        <v>0</v>
      </c>
      <c r="J342" s="11">
        <v>0</v>
      </c>
      <c r="K342" s="11">
        <v>0</v>
      </c>
      <c r="L342" s="11">
        <v>0</v>
      </c>
      <c r="M342" s="11">
        <v>0</v>
      </c>
      <c r="N342" s="11"/>
      <c r="O342" s="11"/>
    </row>
    <row r="343" spans="1:15" x14ac:dyDescent="0.35">
      <c r="A343" s="10" t="str">
        <f t="shared" si="5"/>
        <v>CONSUMO PER CAPITA (kg ó litros por individuo).Total Bebidas FriasEN MI CASA</v>
      </c>
      <c r="B343" s="10" t="s">
        <v>114</v>
      </c>
      <c r="C343" s="10" t="s">
        <v>124</v>
      </c>
      <c r="D343" s="10" t="s">
        <v>219</v>
      </c>
      <c r="E343" s="11">
        <v>1.5764228316515199</v>
      </c>
      <c r="F343" s="11">
        <v>1.4760119652863366</v>
      </c>
      <c r="G343" s="11">
        <v>1.5797281911627892</v>
      </c>
      <c r="H343" s="11">
        <v>0</v>
      </c>
      <c r="I343" s="11">
        <v>0</v>
      </c>
      <c r="J343" s="11">
        <v>0</v>
      </c>
      <c r="K343" s="11">
        <v>0</v>
      </c>
      <c r="L343" s="11">
        <v>0</v>
      </c>
      <c r="M343" s="11">
        <v>0</v>
      </c>
      <c r="N343" s="11"/>
      <c r="O343" s="11"/>
    </row>
    <row r="344" spans="1:15" x14ac:dyDescent="0.35">
      <c r="A344" s="10" t="str">
        <f t="shared" si="5"/>
        <v>CONSUMO PER CAPITA (kg ó litros por individuo).Total Bebidas FriasEN M.TRANSP.(AVION,TREN,AUTOC,E</v>
      </c>
      <c r="B344" s="10" t="s">
        <v>114</v>
      </c>
      <c r="C344" s="10" t="s">
        <v>124</v>
      </c>
      <c r="D344" s="10" t="s">
        <v>220</v>
      </c>
      <c r="E344" s="11">
        <v>0.20472251001143174</v>
      </c>
      <c r="F344" s="11">
        <v>6.5885677880784366E-2</v>
      </c>
      <c r="G344" s="11">
        <v>6.5286120984448665E-2</v>
      </c>
      <c r="H344" s="11">
        <v>0</v>
      </c>
      <c r="I344" s="11">
        <v>0</v>
      </c>
      <c r="J344" s="11">
        <v>0</v>
      </c>
      <c r="K344" s="11">
        <v>0</v>
      </c>
      <c r="L344" s="11">
        <v>0</v>
      </c>
      <c r="M344" s="11">
        <v>0</v>
      </c>
      <c r="N344" s="11"/>
      <c r="O344" s="11"/>
    </row>
    <row r="345" spans="1:15" x14ac:dyDescent="0.35">
      <c r="A345" s="10" t="str">
        <f t="shared" si="5"/>
        <v>CONSUMO PER CAPITA (kg ó litros por individuo).Total Bebidas FriasEN OTRO LUGAR</v>
      </c>
      <c r="B345" s="10" t="s">
        <v>114</v>
      </c>
      <c r="C345" s="10" t="s">
        <v>124</v>
      </c>
      <c r="D345" s="10" t="s">
        <v>221</v>
      </c>
      <c r="E345" s="11">
        <v>1.7340105260883354</v>
      </c>
      <c r="F345" s="11">
        <v>1.7862679672569264</v>
      </c>
      <c r="G345" s="11">
        <v>1.5955620363623058</v>
      </c>
      <c r="H345" s="11">
        <v>0</v>
      </c>
      <c r="I345" s="11">
        <v>0</v>
      </c>
      <c r="J345" s="11">
        <v>0</v>
      </c>
      <c r="K345" s="11">
        <v>0</v>
      </c>
      <c r="L345" s="11">
        <v>0</v>
      </c>
      <c r="M345" s="11">
        <v>0</v>
      </c>
      <c r="N345" s="11"/>
      <c r="O345" s="11"/>
    </row>
    <row r="346" spans="1:15" x14ac:dyDescent="0.35">
      <c r="A346" s="10" t="str">
        <f t="shared" si="5"/>
        <v>CONSUMO PER CAPITA (kg ó litros por individuo).Total Bebidas FriasDESAYUNO</v>
      </c>
      <c r="B346" s="10" t="s">
        <v>114</v>
      </c>
      <c r="C346" s="10" t="s">
        <v>124</v>
      </c>
      <c r="D346" s="10" t="s">
        <v>222</v>
      </c>
      <c r="E346" s="11">
        <v>3.1328815684875129</v>
      </c>
      <c r="F346" s="11">
        <v>3.2429859660053935</v>
      </c>
      <c r="G346" s="11">
        <v>2.8150655553703361</v>
      </c>
      <c r="H346" s="11">
        <v>0</v>
      </c>
      <c r="I346" s="11">
        <v>0</v>
      </c>
      <c r="J346" s="11">
        <v>0</v>
      </c>
      <c r="K346" s="11">
        <v>0</v>
      </c>
      <c r="L346" s="11">
        <v>0</v>
      </c>
      <c r="M346" s="11">
        <v>0</v>
      </c>
      <c r="N346" s="11"/>
      <c r="O346" s="11"/>
    </row>
    <row r="347" spans="1:15" x14ac:dyDescent="0.35">
      <c r="A347" s="10" t="str">
        <f t="shared" si="5"/>
        <v>CONSUMO PER CAPITA (kg ó litros por individuo).Total Bebidas FriasAPERITIVO/ANTES DE COMER</v>
      </c>
      <c r="B347" s="10" t="s">
        <v>114</v>
      </c>
      <c r="C347" s="10" t="s">
        <v>124</v>
      </c>
      <c r="D347" s="10" t="s">
        <v>223</v>
      </c>
      <c r="E347" s="11">
        <v>10.067746893070511</v>
      </c>
      <c r="F347" s="11">
        <v>9.2864312171336447</v>
      </c>
      <c r="G347" s="11">
        <v>8.621940320523322</v>
      </c>
      <c r="H347" s="11">
        <v>0</v>
      </c>
      <c r="I347" s="11">
        <v>0</v>
      </c>
      <c r="J347" s="11">
        <v>0</v>
      </c>
      <c r="K347" s="11">
        <v>0</v>
      </c>
      <c r="L347" s="11">
        <v>0</v>
      </c>
      <c r="M347" s="11">
        <v>0</v>
      </c>
      <c r="N347" s="11"/>
      <c r="O347" s="11"/>
    </row>
    <row r="348" spans="1:15" x14ac:dyDescent="0.35">
      <c r="A348" s="10" t="str">
        <f t="shared" si="5"/>
        <v>CONSUMO PER CAPITA (kg ó litros por individuo).Total Bebidas FriasCOMIDA</v>
      </c>
      <c r="B348" s="10" t="s">
        <v>114</v>
      </c>
      <c r="C348" s="10" t="s">
        <v>124</v>
      </c>
      <c r="D348" s="10" t="s">
        <v>224</v>
      </c>
      <c r="E348" s="11">
        <v>17.799429973645857</v>
      </c>
      <c r="F348" s="11">
        <v>17.595940472199711</v>
      </c>
      <c r="G348" s="11">
        <v>17.230082560156134</v>
      </c>
      <c r="H348" s="11">
        <v>0</v>
      </c>
      <c r="I348" s="11">
        <v>0</v>
      </c>
      <c r="J348" s="11">
        <v>0</v>
      </c>
      <c r="K348" s="11">
        <v>0</v>
      </c>
      <c r="L348" s="11">
        <v>0</v>
      </c>
      <c r="M348" s="11">
        <v>0</v>
      </c>
      <c r="N348" s="11"/>
      <c r="O348" s="11"/>
    </row>
    <row r="349" spans="1:15" x14ac:dyDescent="0.35">
      <c r="A349" s="10" t="str">
        <f t="shared" si="5"/>
        <v>CONSUMO PER CAPITA (kg ó litros por individuo).Total Bebidas FriasTARDE/MERIENDA</v>
      </c>
      <c r="B349" s="10" t="s">
        <v>114</v>
      </c>
      <c r="C349" s="10" t="s">
        <v>124</v>
      </c>
      <c r="D349" s="10" t="s">
        <v>225</v>
      </c>
      <c r="E349" s="11">
        <v>6.9198945843607778</v>
      </c>
      <c r="F349" s="11">
        <v>6.5748197521846707</v>
      </c>
      <c r="G349" s="11">
        <v>6.0279114591999532</v>
      </c>
      <c r="H349" s="11">
        <v>0</v>
      </c>
      <c r="I349" s="11">
        <v>0</v>
      </c>
      <c r="J349" s="11">
        <v>0</v>
      </c>
      <c r="K349" s="11">
        <v>0</v>
      </c>
      <c r="L349" s="11">
        <v>0</v>
      </c>
      <c r="M349" s="11">
        <v>0</v>
      </c>
      <c r="N349" s="11"/>
      <c r="O349" s="11"/>
    </row>
    <row r="350" spans="1:15" x14ac:dyDescent="0.35">
      <c r="A350" s="10" t="str">
        <f t="shared" si="5"/>
        <v>CONSUMO PER CAPITA (kg ó litros por individuo).Total Bebidas FriasANTES DE CENAR</v>
      </c>
      <c r="B350" s="10" t="s">
        <v>114</v>
      </c>
      <c r="C350" s="10" t="s">
        <v>124</v>
      </c>
      <c r="D350" s="10" t="s">
        <v>226</v>
      </c>
      <c r="E350" s="11">
        <v>5.1342109113593128</v>
      </c>
      <c r="F350" s="11">
        <v>5.1542206918130162</v>
      </c>
      <c r="G350" s="11">
        <v>5.019558421186801</v>
      </c>
      <c r="H350" s="11">
        <v>0</v>
      </c>
      <c r="I350" s="11">
        <v>0</v>
      </c>
      <c r="J350" s="11">
        <v>0</v>
      </c>
      <c r="K350" s="11">
        <v>0</v>
      </c>
      <c r="L350" s="11">
        <v>0</v>
      </c>
      <c r="M350" s="11">
        <v>0</v>
      </c>
      <c r="N350" s="11"/>
      <c r="O350" s="11"/>
    </row>
    <row r="351" spans="1:15" x14ac:dyDescent="0.35">
      <c r="A351" s="10" t="str">
        <f t="shared" si="5"/>
        <v>CONSUMO PER CAPITA (kg ó litros por individuo).Total Bebidas FriasCENA</v>
      </c>
      <c r="B351" s="10" t="s">
        <v>114</v>
      </c>
      <c r="C351" s="10" t="s">
        <v>124</v>
      </c>
      <c r="D351" s="10" t="s">
        <v>227</v>
      </c>
      <c r="E351" s="11">
        <v>9.4210757859237084</v>
      </c>
      <c r="F351" s="11">
        <v>8.7796004279850237</v>
      </c>
      <c r="G351" s="11">
        <v>8.579563885825527</v>
      </c>
      <c r="H351" s="11">
        <v>0</v>
      </c>
      <c r="I351" s="11">
        <v>0</v>
      </c>
      <c r="J351" s="11">
        <v>0</v>
      </c>
      <c r="K351" s="11">
        <v>0</v>
      </c>
      <c r="L351" s="11">
        <v>0</v>
      </c>
      <c r="M351" s="11">
        <v>0</v>
      </c>
      <c r="N351" s="11"/>
      <c r="O351" s="11"/>
    </row>
    <row r="352" spans="1:15" x14ac:dyDescent="0.35">
      <c r="A352" s="10" t="str">
        <f t="shared" si="5"/>
        <v>CONSUMO PER CAPITA (kg ó litros por individuo).Total Bebidas FriasDESPUES DE LA CENA</v>
      </c>
      <c r="B352" s="10" t="s">
        <v>114</v>
      </c>
      <c r="C352" s="10" t="s">
        <v>124</v>
      </c>
      <c r="D352" s="10" t="s">
        <v>228</v>
      </c>
      <c r="E352" s="11">
        <v>1.5860750216041133</v>
      </c>
      <c r="F352" s="11">
        <v>1.3605868612129108</v>
      </c>
      <c r="G352" s="11">
        <v>1.3622568019404333</v>
      </c>
      <c r="H352" s="11">
        <v>0</v>
      </c>
      <c r="I352" s="11">
        <v>0</v>
      </c>
      <c r="J352" s="11">
        <v>0</v>
      </c>
      <c r="K352" s="11">
        <v>0</v>
      </c>
      <c r="L352" s="11">
        <v>0</v>
      </c>
      <c r="M352" s="11">
        <v>0</v>
      </c>
      <c r="N352" s="11"/>
      <c r="O352" s="11"/>
    </row>
    <row r="353" spans="1:15" x14ac:dyDescent="0.35">
      <c r="A353" s="10" t="str">
        <f t="shared" si="5"/>
        <v>CONSUMO PER CAPITA (kg ó litros por individuo).Total Bebidas FriasDURANTE EL DIA</v>
      </c>
      <c r="B353" s="10" t="s">
        <v>114</v>
      </c>
      <c r="C353" s="10" t="s">
        <v>124</v>
      </c>
      <c r="D353" s="10" t="s">
        <v>229</v>
      </c>
      <c r="E353" s="11">
        <v>4.318685058298616</v>
      </c>
      <c r="F353" s="11">
        <v>3.7822409402823176</v>
      </c>
      <c r="G353" s="11">
        <v>3.703231892690277</v>
      </c>
      <c r="H353" s="11">
        <v>0</v>
      </c>
      <c r="I353" s="11">
        <v>0</v>
      </c>
      <c r="J353" s="11">
        <v>0</v>
      </c>
      <c r="K353" s="11">
        <v>0</v>
      </c>
      <c r="L353" s="11">
        <v>0</v>
      </c>
      <c r="M353" s="11">
        <v>0</v>
      </c>
      <c r="N353" s="11"/>
      <c r="O353" s="11"/>
    </row>
    <row r="354" spans="1:15" x14ac:dyDescent="0.35">
      <c r="A354" s="10" t="str">
        <f t="shared" si="5"/>
        <v>CONSUMO PER CAPITA (kg ó litros por individuo).Total Bebidas FriasCON AMIGOS</v>
      </c>
      <c r="B354" s="10" t="s">
        <v>114</v>
      </c>
      <c r="C354" s="10" t="s">
        <v>124</v>
      </c>
      <c r="D354" s="10" t="s">
        <v>230</v>
      </c>
      <c r="E354" s="11">
        <v>18.319348490934885</v>
      </c>
      <c r="F354" s="11">
        <v>17.824636287507118</v>
      </c>
      <c r="G354" s="11">
        <v>17.001795539506009</v>
      </c>
      <c r="H354" s="11">
        <v>0</v>
      </c>
      <c r="I354" s="11">
        <v>0</v>
      </c>
      <c r="J354" s="11">
        <v>0</v>
      </c>
      <c r="K354" s="11">
        <v>0</v>
      </c>
      <c r="L354" s="11">
        <v>0</v>
      </c>
      <c r="M354" s="11">
        <v>0</v>
      </c>
      <c r="N354" s="11"/>
      <c r="O354" s="11"/>
    </row>
    <row r="355" spans="1:15" x14ac:dyDescent="0.35">
      <c r="A355" s="10" t="str">
        <f t="shared" si="5"/>
        <v>CONSUMO PER CAPITA (kg ó litros por individuo).Total Bebidas FriasCON CLIENTES</v>
      </c>
      <c r="B355" s="10" t="s">
        <v>114</v>
      </c>
      <c r="C355" s="10" t="s">
        <v>124</v>
      </c>
      <c r="D355" s="10" t="s">
        <v>231</v>
      </c>
      <c r="E355" s="11">
        <v>0.22978962425589244</v>
      </c>
      <c r="F355" s="11">
        <v>0.224600421442919</v>
      </c>
      <c r="G355" s="11">
        <v>0.24251685534943995</v>
      </c>
      <c r="H355" s="11">
        <v>0</v>
      </c>
      <c r="I355" s="11">
        <v>0</v>
      </c>
      <c r="J355" s="11">
        <v>0</v>
      </c>
      <c r="K355" s="11">
        <v>0</v>
      </c>
      <c r="L355" s="11">
        <v>0</v>
      </c>
      <c r="M355" s="11">
        <v>0</v>
      </c>
      <c r="N355" s="11"/>
      <c r="O355" s="11"/>
    </row>
    <row r="356" spans="1:15" x14ac:dyDescent="0.35">
      <c r="A356" s="10" t="str">
        <f t="shared" si="5"/>
        <v>CONSUMO PER CAPITA (kg ó litros por individuo).Total Bebidas FriasCON COMPAÑEROS DE TRABAJO</v>
      </c>
      <c r="B356" s="10" t="s">
        <v>114</v>
      </c>
      <c r="C356" s="10" t="s">
        <v>124</v>
      </c>
      <c r="D356" s="10" t="s">
        <v>232</v>
      </c>
      <c r="E356" s="11">
        <v>3.1197860136688731</v>
      </c>
      <c r="F356" s="11">
        <v>3.0971701556527655</v>
      </c>
      <c r="G356" s="11">
        <v>3.2591271282711882</v>
      </c>
      <c r="H356" s="11">
        <v>0</v>
      </c>
      <c r="I356" s="11">
        <v>0</v>
      </c>
      <c r="J356" s="11">
        <v>0</v>
      </c>
      <c r="K356" s="11">
        <v>0</v>
      </c>
      <c r="L356" s="11">
        <v>0</v>
      </c>
      <c r="M356" s="11">
        <v>0</v>
      </c>
      <c r="N356" s="11"/>
      <c r="O356" s="11"/>
    </row>
    <row r="357" spans="1:15" x14ac:dyDescent="0.35">
      <c r="A357" s="10" t="str">
        <f t="shared" si="5"/>
        <v>CONSUMO PER CAPITA (kg ó litros por individuo).Total Bebidas FriasCON COMPAÑEROS DE CLASE</v>
      </c>
      <c r="B357" s="10" t="s">
        <v>114</v>
      </c>
      <c r="C357" s="10" t="s">
        <v>124</v>
      </c>
      <c r="D357" s="10" t="s">
        <v>233</v>
      </c>
      <c r="E357" s="11">
        <v>0.17854902545510726</v>
      </c>
      <c r="F357" s="11">
        <v>0.14716566402320194</v>
      </c>
      <c r="G357" s="11">
        <v>0.14568491374292722</v>
      </c>
      <c r="H357" s="11">
        <v>0</v>
      </c>
      <c r="I357" s="11">
        <v>0</v>
      </c>
      <c r="J357" s="11">
        <v>0</v>
      </c>
      <c r="K357" s="11">
        <v>0</v>
      </c>
      <c r="L357" s="11">
        <v>0</v>
      </c>
      <c r="M357" s="11">
        <v>0</v>
      </c>
      <c r="N357" s="11"/>
      <c r="O357" s="11"/>
    </row>
    <row r="358" spans="1:15" x14ac:dyDescent="0.35">
      <c r="A358" s="10" t="str">
        <f t="shared" si="5"/>
        <v>CONSUMO PER CAPITA (kg ó litros por individuo).Total Bebidas FriasCON FAMILIA</v>
      </c>
      <c r="B358" s="10" t="s">
        <v>114</v>
      </c>
      <c r="C358" s="10" t="s">
        <v>124</v>
      </c>
      <c r="D358" s="10" t="s">
        <v>234</v>
      </c>
      <c r="E358" s="11">
        <v>18.270452078381901</v>
      </c>
      <c r="F358" s="11">
        <v>17.084912427241036</v>
      </c>
      <c r="G358" s="11">
        <v>16.487123463060218</v>
      </c>
      <c r="H358" s="11">
        <v>0</v>
      </c>
      <c r="I358" s="11">
        <v>0</v>
      </c>
      <c r="J358" s="11">
        <v>0</v>
      </c>
      <c r="K358" s="11">
        <v>0</v>
      </c>
      <c r="L358" s="11">
        <v>0</v>
      </c>
      <c r="M358" s="11">
        <v>0</v>
      </c>
      <c r="N358" s="11"/>
      <c r="O358" s="11"/>
    </row>
    <row r="359" spans="1:15" x14ac:dyDescent="0.35">
      <c r="A359" s="10" t="str">
        <f t="shared" si="5"/>
        <v>CONSUMO PER CAPITA (kg ó litros por individuo).Total Bebidas FriasCON LA PAREJA</v>
      </c>
      <c r="B359" s="10" t="s">
        <v>114</v>
      </c>
      <c r="C359" s="10" t="s">
        <v>124</v>
      </c>
      <c r="D359" s="10" t="s">
        <v>235</v>
      </c>
      <c r="E359" s="11">
        <v>9.0800732694503186</v>
      </c>
      <c r="F359" s="11">
        <v>9.1988861528173675</v>
      </c>
      <c r="G359" s="11">
        <v>8.7829183937298811</v>
      </c>
      <c r="H359" s="11">
        <v>0</v>
      </c>
      <c r="I359" s="11">
        <v>0</v>
      </c>
      <c r="J359" s="11">
        <v>0</v>
      </c>
      <c r="K359" s="11">
        <v>0</v>
      </c>
      <c r="L359" s="11">
        <v>0</v>
      </c>
      <c r="M359" s="11">
        <v>0</v>
      </c>
      <c r="N359" s="11"/>
      <c r="O359" s="11"/>
    </row>
    <row r="360" spans="1:15" x14ac:dyDescent="0.35">
      <c r="A360" s="10" t="str">
        <f t="shared" si="5"/>
        <v>CONSUMO PER CAPITA (kg ó litros por individuo).Total Bebidas FriasESTABA SOLO/A</v>
      </c>
      <c r="B360" s="10" t="s">
        <v>114</v>
      </c>
      <c r="C360" s="10" t="s">
        <v>124</v>
      </c>
      <c r="D360" s="10" t="s">
        <v>236</v>
      </c>
      <c r="E360" s="11">
        <v>8.7518806584969688</v>
      </c>
      <c r="F360" s="11">
        <v>7.876520681523365</v>
      </c>
      <c r="G360" s="11">
        <v>7.1594766234065279</v>
      </c>
      <c r="H360" s="11">
        <v>0</v>
      </c>
      <c r="I360" s="11">
        <v>0</v>
      </c>
      <c r="J360" s="11">
        <v>0</v>
      </c>
      <c r="K360" s="11">
        <v>0</v>
      </c>
      <c r="L360" s="11">
        <v>0</v>
      </c>
      <c r="M360" s="11">
        <v>0</v>
      </c>
      <c r="N360" s="11"/>
      <c r="O360" s="11"/>
    </row>
    <row r="361" spans="1:15" x14ac:dyDescent="0.35">
      <c r="A361" s="10" t="str">
        <f t="shared" si="5"/>
        <v>CONSUMO PER CAPITA (kg ó litros por individuo).Total Bebidas FriasOTROS</v>
      </c>
      <c r="B361" s="10" t="s">
        <v>114</v>
      </c>
      <c r="C361" s="10" t="s">
        <v>124</v>
      </c>
      <c r="D361" s="10" t="s">
        <v>237</v>
      </c>
      <c r="E361" s="11">
        <v>0.43012187085553644</v>
      </c>
      <c r="F361" s="11">
        <v>0.32293733477555009</v>
      </c>
      <c r="G361" s="11">
        <v>0.2809746335708086</v>
      </c>
      <c r="H361" s="11">
        <v>0</v>
      </c>
      <c r="I361" s="11">
        <v>0</v>
      </c>
      <c r="J361" s="11">
        <v>0</v>
      </c>
      <c r="K361" s="11">
        <v>0</v>
      </c>
      <c r="L361" s="11">
        <v>0</v>
      </c>
      <c r="M361" s="11">
        <v>0</v>
      </c>
      <c r="N361" s="11"/>
      <c r="O361" s="11"/>
    </row>
    <row r="362" spans="1:15" x14ac:dyDescent="0.35">
      <c r="A362" s="10" t="str">
        <f t="shared" si="5"/>
        <v>CONSUMO PER CAPITA (kg ó litros por individuo).Total Bebidas FriasESTAR TRABAJANDO</v>
      </c>
      <c r="B362" s="10" t="s">
        <v>114</v>
      </c>
      <c r="C362" s="10" t="s">
        <v>124</v>
      </c>
      <c r="D362" s="10" t="s">
        <v>238</v>
      </c>
      <c r="E362" s="11">
        <v>5.6495696676723357</v>
      </c>
      <c r="F362" s="11">
        <v>5.5424381922494721</v>
      </c>
      <c r="G362" s="11">
        <v>5.1006104268888404</v>
      </c>
      <c r="H362" s="11">
        <v>0</v>
      </c>
      <c r="I362" s="11">
        <v>0</v>
      </c>
      <c r="J362" s="11">
        <v>0</v>
      </c>
      <c r="K362" s="11">
        <v>0</v>
      </c>
      <c r="L362" s="11">
        <v>0</v>
      </c>
      <c r="M362" s="11">
        <v>0</v>
      </c>
      <c r="N362" s="11"/>
      <c r="O362" s="11"/>
    </row>
    <row r="363" spans="1:15" x14ac:dyDescent="0.35">
      <c r="A363" s="10" t="str">
        <f t="shared" si="5"/>
        <v>CONSUMO PER CAPITA (kg ó litros por individuo).Total Bebidas FriasCOMIDA DE NEGOCIOS</v>
      </c>
      <c r="B363" s="10" t="s">
        <v>114</v>
      </c>
      <c r="C363" s="10" t="s">
        <v>124</v>
      </c>
      <c r="D363" s="10" t="s">
        <v>239</v>
      </c>
      <c r="E363" s="11">
        <v>0.18016527531148849</v>
      </c>
      <c r="F363" s="11">
        <v>0.13336633358478914</v>
      </c>
      <c r="G363" s="11">
        <v>0.16027613716627234</v>
      </c>
      <c r="H363" s="11">
        <v>0</v>
      </c>
      <c r="I363" s="11">
        <v>0</v>
      </c>
      <c r="J363" s="11">
        <v>0</v>
      </c>
      <c r="K363" s="11">
        <v>0</v>
      </c>
      <c r="L363" s="11">
        <v>0</v>
      </c>
      <c r="M363" s="11">
        <v>0</v>
      </c>
      <c r="N363" s="11"/>
      <c r="O363" s="11"/>
    </row>
    <row r="364" spans="1:15" x14ac:dyDescent="0.35">
      <c r="A364" s="10" t="str">
        <f t="shared" si="5"/>
        <v>CONSUMO PER CAPITA (kg ó litros por individuo).Total Bebidas FriasPOR PLACER/RELAX</v>
      </c>
      <c r="B364" s="10" t="s">
        <v>114</v>
      </c>
      <c r="C364" s="10" t="s">
        <v>124</v>
      </c>
      <c r="D364" s="10" t="s">
        <v>240</v>
      </c>
      <c r="E364" s="11">
        <v>10.20287061017817</v>
      </c>
      <c r="F364" s="11">
        <v>9.7378085479914009</v>
      </c>
      <c r="G364" s="11">
        <v>9.4623266828588211</v>
      </c>
      <c r="H364" s="11">
        <v>0</v>
      </c>
      <c r="I364" s="11">
        <v>0</v>
      </c>
      <c r="J364" s="11">
        <v>0</v>
      </c>
      <c r="K364" s="11">
        <v>0</v>
      </c>
      <c r="L364" s="11">
        <v>0</v>
      </c>
      <c r="M364" s="11">
        <v>0</v>
      </c>
      <c r="N364" s="11"/>
      <c r="O364" s="11"/>
    </row>
    <row r="365" spans="1:15" x14ac:dyDescent="0.35">
      <c r="A365" s="10" t="str">
        <f t="shared" si="5"/>
        <v>CONSUMO PER CAPITA (kg ó litros por individuo).Total Bebidas FriasTENER HAMBRE/SIN PLANIFICAR</v>
      </c>
      <c r="B365" s="10" t="s">
        <v>114</v>
      </c>
      <c r="C365" s="10" t="s">
        <v>124</v>
      </c>
      <c r="D365" s="10" t="s">
        <v>241</v>
      </c>
      <c r="E365" s="11">
        <v>14.134935839758434</v>
      </c>
      <c r="F365" s="11">
        <v>12.690783557736102</v>
      </c>
      <c r="G365" s="11">
        <v>11.728201183191736</v>
      </c>
      <c r="H365" s="11">
        <v>0</v>
      </c>
      <c r="I365" s="11">
        <v>0</v>
      </c>
      <c r="J365" s="11">
        <v>0</v>
      </c>
      <c r="K365" s="11">
        <v>0</v>
      </c>
      <c r="L365" s="11">
        <v>0</v>
      </c>
      <c r="M365" s="11">
        <v>0</v>
      </c>
      <c r="N365" s="11"/>
      <c r="O365" s="11"/>
    </row>
    <row r="366" spans="1:15" x14ac:dyDescent="0.35">
      <c r="A366" s="10" t="str">
        <f t="shared" si="5"/>
        <v>CONSUMO PER CAPITA (kg ó litros por individuo).Total Bebidas FriasESTAR DE COMPRAS</v>
      </c>
      <c r="B366" s="10" t="s">
        <v>114</v>
      </c>
      <c r="C366" s="10" t="s">
        <v>124</v>
      </c>
      <c r="D366" s="10" t="s">
        <v>242</v>
      </c>
      <c r="E366" s="11">
        <v>1.3946990300052746</v>
      </c>
      <c r="F366" s="11">
        <v>1.3734238957678215</v>
      </c>
      <c r="G366" s="11">
        <v>1.2537475223304122</v>
      </c>
      <c r="H366" s="11">
        <v>0</v>
      </c>
      <c r="I366" s="11">
        <v>0</v>
      </c>
      <c r="J366" s="11">
        <v>0</v>
      </c>
      <c r="K366" s="11">
        <v>0</v>
      </c>
      <c r="L366" s="11">
        <v>0</v>
      </c>
      <c r="M366" s="11">
        <v>0</v>
      </c>
      <c r="N366" s="11"/>
      <c r="O366" s="11"/>
    </row>
    <row r="367" spans="1:15" x14ac:dyDescent="0.35">
      <c r="A367" s="10" t="str">
        <f t="shared" si="5"/>
        <v>CONSUMO PER CAPITA (kg ó litros por individuo).Total Bebidas FriasNO COCINAR EN CASA</v>
      </c>
      <c r="B367" s="10" t="s">
        <v>114</v>
      </c>
      <c r="C367" s="10" t="s">
        <v>124</v>
      </c>
      <c r="D367" s="10" t="s">
        <v>243</v>
      </c>
      <c r="E367" s="11">
        <v>1.9398824113128157</v>
      </c>
      <c r="F367" s="11">
        <v>1.7710774338437614</v>
      </c>
      <c r="G367" s="11">
        <v>1.7486346394813532</v>
      </c>
      <c r="H367" s="11">
        <v>0</v>
      </c>
      <c r="I367" s="11">
        <v>0</v>
      </c>
      <c r="J367" s="11">
        <v>0</v>
      </c>
      <c r="K367" s="11">
        <v>0</v>
      </c>
      <c r="L367" s="11">
        <v>0</v>
      </c>
      <c r="M367" s="11">
        <v>0</v>
      </c>
      <c r="N367" s="11"/>
      <c r="O367" s="11"/>
    </row>
    <row r="368" spans="1:15" x14ac:dyDescent="0.35">
      <c r="A368" s="10" t="str">
        <f t="shared" si="5"/>
        <v>CONSUMO PER CAPITA (kg ó litros por individuo).Total Bebidas FriasCELEBRACION/FIESTA/SALIR TOMAR</v>
      </c>
      <c r="B368" s="10" t="s">
        <v>114</v>
      </c>
      <c r="C368" s="10" t="s">
        <v>124</v>
      </c>
      <c r="D368" s="10" t="s">
        <v>244</v>
      </c>
      <c r="E368" s="11">
        <v>20.453941391050087</v>
      </c>
      <c r="F368" s="11">
        <v>20.531161840106286</v>
      </c>
      <c r="G368" s="11">
        <v>19.672828908669953</v>
      </c>
      <c r="H368" s="11">
        <v>0</v>
      </c>
      <c r="I368" s="11">
        <v>0</v>
      </c>
      <c r="J368" s="11">
        <v>0</v>
      </c>
      <c r="K368" s="11">
        <v>0</v>
      </c>
      <c r="L368" s="11">
        <v>0</v>
      </c>
      <c r="M368" s="11">
        <v>0</v>
      </c>
      <c r="N368" s="11"/>
      <c r="O368" s="11"/>
    </row>
    <row r="369" spans="1:15" x14ac:dyDescent="0.35">
      <c r="A369" s="10" t="str">
        <f t="shared" si="5"/>
        <v>CONSUMO PER CAPITA (kg ó litros por individuo).Total Bebidas FriasVIENDO DEPORTES</v>
      </c>
      <c r="B369" s="10" t="s">
        <v>114</v>
      </c>
      <c r="C369" s="10" t="s">
        <v>124</v>
      </c>
      <c r="D369" s="10" t="s">
        <v>245</v>
      </c>
      <c r="E369" s="11">
        <v>1.1646043580482219</v>
      </c>
      <c r="F369" s="11">
        <v>0.7936573450769564</v>
      </c>
      <c r="G369" s="11">
        <v>1.0030364612932554</v>
      </c>
      <c r="H369" s="11">
        <v>0</v>
      </c>
      <c r="I369" s="11">
        <v>0</v>
      </c>
      <c r="J369" s="11">
        <v>0</v>
      </c>
      <c r="K369" s="11">
        <v>0</v>
      </c>
      <c r="L369" s="11">
        <v>0</v>
      </c>
      <c r="M369" s="11">
        <v>0</v>
      </c>
      <c r="N369" s="11"/>
      <c r="O369" s="11"/>
    </row>
    <row r="370" spans="1:15" x14ac:dyDescent="0.35">
      <c r="A370" s="10" t="str">
        <f t="shared" si="5"/>
        <v>CONSUMO PER CAPITA (kg ó litros por individuo).Total Bebidas FriasOTROS MOTIVOS</v>
      </c>
      <c r="B370" s="10" t="s">
        <v>114</v>
      </c>
      <c r="C370" s="10" t="s">
        <v>124</v>
      </c>
      <c r="D370" s="10" t="s">
        <v>246</v>
      </c>
      <c r="E370" s="11">
        <v>3.259331750705043</v>
      </c>
      <c r="F370" s="11">
        <v>3.2031064174194293</v>
      </c>
      <c r="G370" s="11">
        <v>3.2299597828622626</v>
      </c>
      <c r="H370" s="11">
        <v>0</v>
      </c>
      <c r="I370" s="11">
        <v>0</v>
      </c>
      <c r="J370" s="11">
        <v>0</v>
      </c>
      <c r="K370" s="11">
        <v>0</v>
      </c>
      <c r="L370" s="11">
        <v>0</v>
      </c>
      <c r="M370" s="11">
        <v>0</v>
      </c>
      <c r="N370" s="11"/>
      <c r="O370" s="11"/>
    </row>
    <row r="371" spans="1:15" x14ac:dyDescent="0.35">
      <c r="A371" s="10" t="str">
        <f t="shared" si="5"/>
        <v>CONSUMO PER CAPITA (kg ó litros por individuo).Total Bebidas CalienteT.ESPAÑA</v>
      </c>
      <c r="B371" s="10" t="s">
        <v>114</v>
      </c>
      <c r="C371" s="10" t="s">
        <v>116</v>
      </c>
      <c r="D371" s="10" t="s">
        <v>32</v>
      </c>
      <c r="E371" s="11">
        <v>8.1699978192867917</v>
      </c>
      <c r="F371" s="11">
        <v>8.0738280081104072</v>
      </c>
      <c r="G371" s="11">
        <v>7.7600698329669262</v>
      </c>
      <c r="H371" s="11">
        <v>0</v>
      </c>
      <c r="I371" s="11">
        <v>0</v>
      </c>
      <c r="J371" s="11">
        <v>0</v>
      </c>
      <c r="K371" s="11">
        <v>0</v>
      </c>
      <c r="L371" s="11">
        <v>0</v>
      </c>
      <c r="M371" s="11">
        <v>0</v>
      </c>
      <c r="N371" s="11"/>
      <c r="O371" s="11"/>
    </row>
    <row r="372" spans="1:15" x14ac:dyDescent="0.35">
      <c r="A372" s="10" t="str">
        <f t="shared" si="5"/>
        <v>CONSUMO PER CAPITA (kg ó litros por individuo).Total Bebidas CalienteHiper+Super+Discount+G.A</v>
      </c>
      <c r="B372" s="10" t="s">
        <v>114</v>
      </c>
      <c r="C372" s="10" t="s">
        <v>116</v>
      </c>
      <c r="D372" s="10" t="s">
        <v>19</v>
      </c>
      <c r="E372" s="11">
        <v>0.12297765708870145</v>
      </c>
      <c r="F372" s="11">
        <v>0.12750173300022341</v>
      </c>
      <c r="G372" s="11">
        <v>0.13785343531609645</v>
      </c>
      <c r="H372" s="11">
        <v>0</v>
      </c>
      <c r="I372" s="11">
        <v>0</v>
      </c>
      <c r="J372" s="11">
        <v>0</v>
      </c>
      <c r="K372" s="11">
        <v>0</v>
      </c>
      <c r="L372" s="11">
        <v>0</v>
      </c>
      <c r="M372" s="11">
        <v>0</v>
      </c>
      <c r="N372" s="11"/>
      <c r="O372" s="11"/>
    </row>
    <row r="373" spans="1:15" x14ac:dyDescent="0.35">
      <c r="A373" s="10" t="str">
        <f t="shared" si="5"/>
        <v>CONSUMO PER CAPITA (kg ó litros por individuo).Total Bebidas CalienteRestaurantes</v>
      </c>
      <c r="B373" s="10" t="s">
        <v>114</v>
      </c>
      <c r="C373" s="10" t="s">
        <v>116</v>
      </c>
      <c r="D373" s="10" t="s">
        <v>20</v>
      </c>
      <c r="E373" s="11">
        <v>0.35125728800773193</v>
      </c>
      <c r="F373" s="11">
        <v>0.34934011992478048</v>
      </c>
      <c r="G373" s="11">
        <v>0.33546900151084291</v>
      </c>
      <c r="H373" s="11">
        <v>0</v>
      </c>
      <c r="I373" s="11">
        <v>0</v>
      </c>
      <c r="J373" s="11">
        <v>0</v>
      </c>
      <c r="K373" s="11">
        <v>0</v>
      </c>
      <c r="L373" s="11">
        <v>0</v>
      </c>
      <c r="M373" s="11">
        <v>0</v>
      </c>
      <c r="N373" s="11"/>
      <c r="O373" s="11"/>
    </row>
    <row r="374" spans="1:15" x14ac:dyDescent="0.35">
      <c r="A374" s="10" t="str">
        <f t="shared" si="5"/>
        <v>CONSUMO PER CAPITA (kg ó litros por individuo).Total Bebidas CalienteRestaurantes Fast Food</v>
      </c>
      <c r="B374" s="10" t="s">
        <v>114</v>
      </c>
      <c r="C374" s="10" t="s">
        <v>116</v>
      </c>
      <c r="D374" s="10" t="s">
        <v>21</v>
      </c>
      <c r="E374" s="11">
        <v>9.3677551330520886E-2</v>
      </c>
      <c r="F374" s="11">
        <v>0.10830918101613973</v>
      </c>
      <c r="G374" s="11">
        <v>0.13209471900921313</v>
      </c>
      <c r="H374" s="11">
        <v>0</v>
      </c>
      <c r="I374" s="11">
        <v>0</v>
      </c>
      <c r="J374" s="11">
        <v>0</v>
      </c>
      <c r="K374" s="11">
        <v>0</v>
      </c>
      <c r="L374" s="11">
        <v>0</v>
      </c>
      <c r="M374" s="11">
        <v>0</v>
      </c>
      <c r="N374" s="11"/>
      <c r="O374" s="11"/>
    </row>
    <row r="375" spans="1:15" x14ac:dyDescent="0.35">
      <c r="A375" s="10" t="str">
        <f t="shared" si="5"/>
        <v>CONSUMO PER CAPITA (kg ó litros por individuo).Total Bebidas CalienteBares/Cafeterias/Cervecerias</v>
      </c>
      <c r="B375" s="10" t="s">
        <v>114</v>
      </c>
      <c r="C375" s="10" t="s">
        <v>116</v>
      </c>
      <c r="D375" s="10" t="s">
        <v>22</v>
      </c>
      <c r="E375" s="11">
        <v>5.9713269324386049</v>
      </c>
      <c r="F375" s="11">
        <v>5.8396459495999595</v>
      </c>
      <c r="G375" s="11">
        <v>5.5591682801018569</v>
      </c>
      <c r="H375" s="11">
        <v>0</v>
      </c>
      <c r="I375" s="11">
        <v>0</v>
      </c>
      <c r="J375" s="11">
        <v>0</v>
      </c>
      <c r="K375" s="11">
        <v>0</v>
      </c>
      <c r="L375" s="11">
        <v>0</v>
      </c>
      <c r="M375" s="11">
        <v>0</v>
      </c>
      <c r="N375" s="11"/>
      <c r="O375" s="11"/>
    </row>
    <row r="376" spans="1:15" x14ac:dyDescent="0.35">
      <c r="A376" s="10" t="str">
        <f t="shared" si="5"/>
        <v>CONSUMO PER CAPITA (kg ó litros por individuo).Total Bebidas CalientePanaderias/Pastelerias</v>
      </c>
      <c r="B376" s="10" t="s">
        <v>114</v>
      </c>
      <c r="C376" s="10" t="s">
        <v>116</v>
      </c>
      <c r="D376" s="10" t="s">
        <v>23</v>
      </c>
      <c r="E376" s="11">
        <v>0.28481472082111381</v>
      </c>
      <c r="F376" s="11">
        <v>0.31203939373142442</v>
      </c>
      <c r="G376" s="11">
        <v>0.32484009105329781</v>
      </c>
      <c r="H376" s="11">
        <v>0</v>
      </c>
      <c r="I376" s="11">
        <v>0</v>
      </c>
      <c r="J376" s="11">
        <v>0</v>
      </c>
      <c r="K376" s="11">
        <v>0</v>
      </c>
      <c r="L376" s="11">
        <v>0</v>
      </c>
      <c r="M376" s="11">
        <v>0</v>
      </c>
      <c r="N376" s="11"/>
      <c r="O376" s="11"/>
    </row>
    <row r="377" spans="1:15" x14ac:dyDescent="0.35">
      <c r="A377" s="10" t="str">
        <f t="shared" si="5"/>
        <v>CONSUMO PER CAPITA (kg ó litros por individuo).Total Bebidas CalienteTda.Alimentacion/Delicatesen</v>
      </c>
      <c r="B377" s="10" t="s">
        <v>114</v>
      </c>
      <c r="C377" s="10" t="s">
        <v>116</v>
      </c>
      <c r="D377" s="10" t="s">
        <v>196</v>
      </c>
      <c r="E377" s="11">
        <v>5.2056220055860525E-2</v>
      </c>
      <c r="F377" s="11">
        <v>1.7242539072000875E-2</v>
      </c>
      <c r="G377" s="11">
        <v>1.4708503797074848E-2</v>
      </c>
      <c r="H377" s="11">
        <v>0</v>
      </c>
      <c r="I377" s="11">
        <v>0</v>
      </c>
      <c r="J377" s="11">
        <v>0</v>
      </c>
      <c r="K377" s="11">
        <v>0</v>
      </c>
      <c r="L377" s="11">
        <v>0</v>
      </c>
      <c r="M377" s="11">
        <v>0</v>
      </c>
      <c r="N377" s="11"/>
      <c r="O377" s="11"/>
    </row>
    <row r="378" spans="1:15" x14ac:dyDescent="0.35">
      <c r="A378" s="10" t="str">
        <f t="shared" si="5"/>
        <v>CONSUMO PER CAPITA (kg ó litros por individuo).Total Bebidas CalienteCanal Conveniencia/24h</v>
      </c>
      <c r="B378" s="10" t="s">
        <v>114</v>
      </c>
      <c r="C378" s="10" t="s">
        <v>116</v>
      </c>
      <c r="D378" s="10" t="s">
        <v>197</v>
      </c>
      <c r="E378" s="11">
        <v>2.4991765568820264E-2</v>
      </c>
      <c r="F378" s="11">
        <v>2.6758186435068401E-2</v>
      </c>
      <c r="G378" s="11">
        <v>2.7509144792020653E-2</v>
      </c>
      <c r="H378" s="11">
        <v>0</v>
      </c>
      <c r="I378" s="11">
        <v>0</v>
      </c>
      <c r="J378" s="11">
        <v>0</v>
      </c>
      <c r="K378" s="11">
        <v>0</v>
      </c>
      <c r="L378" s="11">
        <v>0</v>
      </c>
      <c r="M378" s="11">
        <v>0</v>
      </c>
      <c r="N378" s="11"/>
      <c r="O378" s="11"/>
    </row>
    <row r="379" spans="1:15" x14ac:dyDescent="0.35">
      <c r="A379" s="10" t="str">
        <f t="shared" si="5"/>
        <v>CONSUMO PER CAPITA (kg ó litros por individuo).Total Bebidas CalienteHoteles</v>
      </c>
      <c r="B379" s="10" t="s">
        <v>114</v>
      </c>
      <c r="C379" s="10" t="s">
        <v>116</v>
      </c>
      <c r="D379" s="10" t="s">
        <v>25</v>
      </c>
      <c r="E379" s="11">
        <v>3.7198259083379842E-2</v>
      </c>
      <c r="F379" s="11">
        <v>4.0940652894716663E-2</v>
      </c>
      <c r="G379" s="11">
        <v>4.3884634962696359E-2</v>
      </c>
      <c r="H379" s="11">
        <v>0</v>
      </c>
      <c r="I379" s="11">
        <v>0</v>
      </c>
      <c r="J379" s="11">
        <v>0</v>
      </c>
      <c r="K379" s="11">
        <v>0</v>
      </c>
      <c r="L379" s="11">
        <v>0</v>
      </c>
      <c r="M379" s="11">
        <v>0</v>
      </c>
      <c r="N379" s="11"/>
      <c r="O379" s="11"/>
    </row>
    <row r="380" spans="1:15" x14ac:dyDescent="0.35">
      <c r="A380" s="10" t="str">
        <f t="shared" si="5"/>
        <v>CONSUMO PER CAPITA (kg ó litros por individuo).Total Bebidas CalienteEstaciones de servicio</v>
      </c>
      <c r="B380" s="10" t="s">
        <v>114</v>
      </c>
      <c r="C380" s="10" t="s">
        <v>116</v>
      </c>
      <c r="D380" s="10" t="s">
        <v>26</v>
      </c>
      <c r="E380" s="11">
        <v>0.18511456532855858</v>
      </c>
      <c r="F380" s="11">
        <v>0.18522806565042987</v>
      </c>
      <c r="G380" s="11">
        <v>0.17517035612784451</v>
      </c>
      <c r="H380" s="11">
        <v>0</v>
      </c>
      <c r="I380" s="11">
        <v>0</v>
      </c>
      <c r="J380" s="11">
        <v>0</v>
      </c>
      <c r="K380" s="11">
        <v>0</v>
      </c>
      <c r="L380" s="11">
        <v>0</v>
      </c>
      <c r="M380" s="11">
        <v>0</v>
      </c>
      <c r="N380" s="11"/>
      <c r="O380" s="11"/>
    </row>
    <row r="381" spans="1:15" x14ac:dyDescent="0.35">
      <c r="A381" s="10" t="str">
        <f t="shared" si="5"/>
        <v>CONSUMO PER CAPITA (kg ó litros por individuo).Total Bebidas CalienteMaquinas dispensadoras</v>
      </c>
      <c r="B381" s="10" t="s">
        <v>114</v>
      </c>
      <c r="C381" s="10" t="s">
        <v>116</v>
      </c>
      <c r="D381" s="10" t="s">
        <v>27</v>
      </c>
      <c r="E381" s="11">
        <v>0.64529502207241241</v>
      </c>
      <c r="F381" s="11">
        <v>0.60597917139208834</v>
      </c>
      <c r="G381" s="11">
        <v>0.59109257500482293</v>
      </c>
      <c r="H381" s="11">
        <v>0</v>
      </c>
      <c r="I381" s="11">
        <v>0</v>
      </c>
      <c r="J381" s="11">
        <v>0</v>
      </c>
      <c r="K381" s="11">
        <v>0</v>
      </c>
      <c r="L381" s="11">
        <v>0</v>
      </c>
      <c r="M381" s="11">
        <v>0</v>
      </c>
      <c r="N381" s="11"/>
      <c r="O381" s="11"/>
    </row>
    <row r="382" spans="1:15" x14ac:dyDescent="0.35">
      <c r="A382" s="10" t="str">
        <f t="shared" si="5"/>
        <v>CONSUMO PER CAPITA (kg ó litros por individuo).Total Bebidas CalienteServicio en la empresa</v>
      </c>
      <c r="B382" s="10" t="s">
        <v>114</v>
      </c>
      <c r="C382" s="10" t="s">
        <v>116</v>
      </c>
      <c r="D382" s="10" t="s">
        <v>28</v>
      </c>
      <c r="E382" s="11">
        <v>0.21210662789508353</v>
      </c>
      <c r="F382" s="11">
        <v>0.24196311069148091</v>
      </c>
      <c r="G382" s="11">
        <v>0.21586454883342962</v>
      </c>
      <c r="H382" s="11">
        <v>0</v>
      </c>
      <c r="I382" s="11">
        <v>0</v>
      </c>
      <c r="J382" s="11">
        <v>0</v>
      </c>
      <c r="K382" s="11">
        <v>0</v>
      </c>
      <c r="L382" s="11">
        <v>0</v>
      </c>
      <c r="M382" s="11">
        <v>0</v>
      </c>
      <c r="N382" s="11"/>
      <c r="O382" s="11"/>
    </row>
    <row r="383" spans="1:15" x14ac:dyDescent="0.35">
      <c r="A383" s="10" t="str">
        <f t="shared" si="5"/>
        <v>CONSUMO PER CAPITA (kg ó litros por individuo).Total Bebidas CalienteResto de canales</v>
      </c>
      <c r="B383" s="10" t="s">
        <v>114</v>
      </c>
      <c r="C383" s="10" t="s">
        <v>116</v>
      </c>
      <c r="D383" s="10" t="s">
        <v>29</v>
      </c>
      <c r="E383" s="11">
        <v>0.18917755926345264</v>
      </c>
      <c r="F383" s="11">
        <v>0.21887890749797279</v>
      </c>
      <c r="G383" s="11">
        <v>0.20241365383353854</v>
      </c>
      <c r="H383" s="11">
        <v>0</v>
      </c>
      <c r="I383" s="11">
        <v>0</v>
      </c>
      <c r="J383" s="11">
        <v>0</v>
      </c>
      <c r="K383" s="11">
        <v>0</v>
      </c>
      <c r="L383" s="11">
        <v>0</v>
      </c>
      <c r="M383" s="11">
        <v>0</v>
      </c>
      <c r="N383" s="11"/>
      <c r="O383" s="11"/>
    </row>
    <row r="384" spans="1:15" x14ac:dyDescent="0.35">
      <c r="A384" s="10" t="str">
        <f t="shared" si="5"/>
        <v>CONSUMO PER CAPITA (kg ó litros por individuo).Total Bebidas CalienteEN LA CALLE</v>
      </c>
      <c r="B384" s="10" t="s">
        <v>114</v>
      </c>
      <c r="C384" s="10" t="s">
        <v>116</v>
      </c>
      <c r="D384" s="10" t="s">
        <v>214</v>
      </c>
      <c r="E384" s="11">
        <v>0.13301638842264962</v>
      </c>
      <c r="F384" s="11">
        <v>0.12188541808411799</v>
      </c>
      <c r="G384" s="11">
        <v>0.12943426261380922</v>
      </c>
      <c r="H384" s="11">
        <v>0</v>
      </c>
      <c r="I384" s="11">
        <v>0</v>
      </c>
      <c r="J384" s="11">
        <v>0</v>
      </c>
      <c r="K384" s="11">
        <v>0</v>
      </c>
      <c r="L384" s="11">
        <v>0</v>
      </c>
      <c r="M384" s="11">
        <v>0</v>
      </c>
      <c r="N384" s="11"/>
      <c r="O384" s="11"/>
    </row>
    <row r="385" spans="1:15" x14ac:dyDescent="0.35">
      <c r="A385" s="10" t="str">
        <f t="shared" si="5"/>
        <v>CONSUMO PER CAPITA (kg ó litros por individuo).Total Bebidas CalienteEN CASA DE OTROS</v>
      </c>
      <c r="B385" s="10" t="s">
        <v>114</v>
      </c>
      <c r="C385" s="10" t="s">
        <v>116</v>
      </c>
      <c r="D385" s="10" t="s">
        <v>215</v>
      </c>
      <c r="E385" s="11">
        <v>6.4245102484628488E-2</v>
      </c>
      <c r="F385" s="11">
        <v>5.9137628239020495E-2</v>
      </c>
      <c r="G385" s="11">
        <v>5.9951086390531087E-2</v>
      </c>
      <c r="H385" s="11">
        <v>0</v>
      </c>
      <c r="I385" s="11">
        <v>0</v>
      </c>
      <c r="J385" s="11">
        <v>0</v>
      </c>
      <c r="K385" s="11">
        <v>0</v>
      </c>
      <c r="L385" s="11">
        <v>0</v>
      </c>
      <c r="M385" s="11">
        <v>0</v>
      </c>
      <c r="N385" s="11"/>
      <c r="O385" s="11"/>
    </row>
    <row r="386" spans="1:15" x14ac:dyDescent="0.35">
      <c r="A386" s="10" t="str">
        <f t="shared" si="5"/>
        <v>CONSUMO PER CAPITA (kg ó litros por individuo).Total Bebidas CalienteEN EL ESTABLECIMIENTO</v>
      </c>
      <c r="B386" s="10" t="s">
        <v>114</v>
      </c>
      <c r="C386" s="10" t="s">
        <v>116</v>
      </c>
      <c r="D386" s="10" t="s">
        <v>216</v>
      </c>
      <c r="E386" s="11">
        <v>6.7527770674316319</v>
      </c>
      <c r="F386" s="11">
        <v>6.6740586707109752</v>
      </c>
      <c r="G386" s="11">
        <v>6.3854453910383668</v>
      </c>
      <c r="H386" s="11">
        <v>0</v>
      </c>
      <c r="I386" s="11">
        <v>0</v>
      </c>
      <c r="J386" s="11">
        <v>0</v>
      </c>
      <c r="K386" s="11">
        <v>0</v>
      </c>
      <c r="L386" s="11">
        <v>0</v>
      </c>
      <c r="M386" s="11">
        <v>0</v>
      </c>
      <c r="N386" s="11"/>
      <c r="O386" s="11"/>
    </row>
    <row r="387" spans="1:15" x14ac:dyDescent="0.35">
      <c r="A387" s="10" t="str">
        <f t="shared" si="5"/>
        <v>CONSUMO PER CAPITA (kg ó litros por individuo).Total Bebidas CalienteEN EL TRABAJO</v>
      </c>
      <c r="B387" s="10" t="s">
        <v>114</v>
      </c>
      <c r="C387" s="10" t="s">
        <v>116</v>
      </c>
      <c r="D387" s="10" t="s">
        <v>217</v>
      </c>
      <c r="E387" s="11">
        <v>1.0661584696305619</v>
      </c>
      <c r="F387" s="11">
        <v>1.0543895584867411</v>
      </c>
      <c r="G387" s="11">
        <v>0.98834103499940795</v>
      </c>
      <c r="H387" s="11">
        <v>0</v>
      </c>
      <c r="I387" s="11">
        <v>0</v>
      </c>
      <c r="J387" s="11">
        <v>0</v>
      </c>
      <c r="K387" s="11">
        <v>0</v>
      </c>
      <c r="L387" s="11">
        <v>0</v>
      </c>
      <c r="M387" s="11">
        <v>0</v>
      </c>
      <c r="N387" s="11"/>
      <c r="O387" s="11"/>
    </row>
    <row r="388" spans="1:15" x14ac:dyDescent="0.35">
      <c r="A388" s="10" t="str">
        <f t="shared" ref="A388:A416" si="6">B388&amp;C388&amp;D388</f>
        <v>CONSUMO PER CAPITA (kg ó litros por individuo).Total Bebidas CalienteEN COLEGIO/INSTITUTO/UNIV.</v>
      </c>
      <c r="B388" s="10" t="s">
        <v>114</v>
      </c>
      <c r="C388" s="10" t="s">
        <v>116</v>
      </c>
      <c r="D388" s="10" t="s">
        <v>218</v>
      </c>
      <c r="E388" s="11">
        <v>3.2209906299587539E-2</v>
      </c>
      <c r="F388" s="11">
        <v>3.2959084175429122E-2</v>
      </c>
      <c r="G388" s="11">
        <v>2.0277939238838822E-2</v>
      </c>
      <c r="H388" s="11">
        <v>0</v>
      </c>
      <c r="I388" s="11">
        <v>0</v>
      </c>
      <c r="J388" s="11">
        <v>0</v>
      </c>
      <c r="K388" s="11">
        <v>0</v>
      </c>
      <c r="L388" s="11">
        <v>0</v>
      </c>
      <c r="M388" s="11">
        <v>0</v>
      </c>
      <c r="N388" s="11"/>
      <c r="O388" s="11"/>
    </row>
    <row r="389" spans="1:15" x14ac:dyDescent="0.35">
      <c r="A389" s="10" t="str">
        <f t="shared" si="6"/>
        <v>CONSUMO PER CAPITA (kg ó litros por individuo).Total Bebidas CalienteEN MI CASA</v>
      </c>
      <c r="B389" s="10" t="s">
        <v>114</v>
      </c>
      <c r="C389" s="10" t="s">
        <v>116</v>
      </c>
      <c r="D389" s="10" t="s">
        <v>219</v>
      </c>
      <c r="E389" s="11">
        <v>2.7019465863922915E-2</v>
      </c>
      <c r="F389" s="11">
        <v>2.4476844222793521E-2</v>
      </c>
      <c r="G389" s="11">
        <v>6.0270217766547798E-2</v>
      </c>
      <c r="H389" s="11">
        <v>0</v>
      </c>
      <c r="I389" s="11">
        <v>0</v>
      </c>
      <c r="J389" s="11">
        <v>0</v>
      </c>
      <c r="K389" s="11">
        <v>0</v>
      </c>
      <c r="L389" s="11">
        <v>0</v>
      </c>
      <c r="M389" s="11">
        <v>0</v>
      </c>
      <c r="N389" s="11"/>
      <c r="O389" s="11"/>
    </row>
    <row r="390" spans="1:15" x14ac:dyDescent="0.35">
      <c r="A390" s="10" t="str">
        <f t="shared" si="6"/>
        <v>CONSUMO PER CAPITA (kg ó litros por individuo).Total Bebidas CalienteEN M.TRANSP.(AVION,TREN,AUTOC,E</v>
      </c>
      <c r="B390" s="10" t="s">
        <v>114</v>
      </c>
      <c r="C390" s="10" t="s">
        <v>116</v>
      </c>
      <c r="D390" s="10" t="s">
        <v>220</v>
      </c>
      <c r="E390" s="11">
        <v>1.7441673861419794E-2</v>
      </c>
      <c r="F390" s="11">
        <v>9.548888737633706E-3</v>
      </c>
      <c r="G390" s="11">
        <v>9.3894301419175184E-3</v>
      </c>
      <c r="H390" s="11">
        <v>0</v>
      </c>
      <c r="I390" s="11">
        <v>0</v>
      </c>
      <c r="J390" s="11">
        <v>0</v>
      </c>
      <c r="K390" s="11">
        <v>0</v>
      </c>
      <c r="L390" s="11">
        <v>0</v>
      </c>
      <c r="M390" s="11">
        <v>0</v>
      </c>
      <c r="N390" s="11"/>
      <c r="O390" s="11"/>
    </row>
    <row r="391" spans="1:15" x14ac:dyDescent="0.35">
      <c r="A391" s="10" t="str">
        <f t="shared" si="6"/>
        <v>CONSUMO PER CAPITA (kg ó litros por individuo).Total Bebidas CalienteEN OTRO LUGAR</v>
      </c>
      <c r="B391" s="10" t="s">
        <v>114</v>
      </c>
      <c r="C391" s="10" t="s">
        <v>116</v>
      </c>
      <c r="D391" s="10" t="s">
        <v>221</v>
      </c>
      <c r="E391" s="11">
        <v>7.7127293349516166E-2</v>
      </c>
      <c r="F391" s="11">
        <v>9.7372394464136341E-2</v>
      </c>
      <c r="G391" s="11">
        <v>0.10695870282731931</v>
      </c>
      <c r="H391" s="11">
        <v>0</v>
      </c>
      <c r="I391" s="11">
        <v>0</v>
      </c>
      <c r="J391" s="11">
        <v>0</v>
      </c>
      <c r="K391" s="11">
        <v>0</v>
      </c>
      <c r="L391" s="11">
        <v>0</v>
      </c>
      <c r="M391" s="11">
        <v>0</v>
      </c>
      <c r="N391" s="11"/>
      <c r="O391" s="11"/>
    </row>
    <row r="392" spans="1:15" x14ac:dyDescent="0.35">
      <c r="A392" s="10" t="str">
        <f t="shared" si="6"/>
        <v>CONSUMO PER CAPITA (kg ó litros por individuo).Total Bebidas CalienteDESAYUNO</v>
      </c>
      <c r="B392" s="10" t="s">
        <v>114</v>
      </c>
      <c r="C392" s="10" t="s">
        <v>116</v>
      </c>
      <c r="D392" s="10" t="s">
        <v>222</v>
      </c>
      <c r="E392" s="11">
        <v>4.9848729100197779</v>
      </c>
      <c r="F392" s="11">
        <v>4.9277458164809715</v>
      </c>
      <c r="G392" s="11">
        <v>4.6124549060539106</v>
      </c>
      <c r="H392" s="11">
        <v>0</v>
      </c>
      <c r="I392" s="11">
        <v>0</v>
      </c>
      <c r="J392" s="11">
        <v>0</v>
      </c>
      <c r="K392" s="11">
        <v>0</v>
      </c>
      <c r="L392" s="11">
        <v>0</v>
      </c>
      <c r="M392" s="11">
        <v>0</v>
      </c>
      <c r="N392" s="11"/>
      <c r="O392" s="11"/>
    </row>
    <row r="393" spans="1:15" x14ac:dyDescent="0.35">
      <c r="A393" s="10" t="str">
        <f t="shared" si="6"/>
        <v>CONSUMO PER CAPITA (kg ó litros por individuo).Total Bebidas CalienteAPERITIVO/ANTES DE COMER</v>
      </c>
      <c r="B393" s="10" t="s">
        <v>114</v>
      </c>
      <c r="C393" s="10" t="s">
        <v>116</v>
      </c>
      <c r="D393" s="10" t="s">
        <v>223</v>
      </c>
      <c r="E393" s="11">
        <v>0.79257102074565222</v>
      </c>
      <c r="F393" s="11">
        <v>0.75951217404485638</v>
      </c>
      <c r="G393" s="11">
        <v>0.72794695299711831</v>
      </c>
      <c r="H393" s="11">
        <v>0</v>
      </c>
      <c r="I393" s="11">
        <v>0</v>
      </c>
      <c r="J393" s="11">
        <v>0</v>
      </c>
      <c r="K393" s="11">
        <v>0</v>
      </c>
      <c r="L393" s="11">
        <v>0</v>
      </c>
      <c r="M393" s="11">
        <v>0</v>
      </c>
      <c r="N393" s="11"/>
      <c r="O393" s="11"/>
    </row>
    <row r="394" spans="1:15" x14ac:dyDescent="0.35">
      <c r="A394" s="10" t="str">
        <f t="shared" si="6"/>
        <v>CONSUMO PER CAPITA (kg ó litros por individuo).Total Bebidas CalienteCOMIDA</v>
      </c>
      <c r="B394" s="10" t="s">
        <v>114</v>
      </c>
      <c r="C394" s="10" t="s">
        <v>116</v>
      </c>
      <c r="D394" s="10" t="s">
        <v>224</v>
      </c>
      <c r="E394" s="11">
        <v>0.5857361850556122</v>
      </c>
      <c r="F394" s="11">
        <v>0.58790111070390139</v>
      </c>
      <c r="G394" s="11">
        <v>0.60857817754133814</v>
      </c>
      <c r="H394" s="11">
        <v>0</v>
      </c>
      <c r="I394" s="11">
        <v>0</v>
      </c>
      <c r="J394" s="11">
        <v>0</v>
      </c>
      <c r="K394" s="11">
        <v>0</v>
      </c>
      <c r="L394" s="11">
        <v>0</v>
      </c>
      <c r="M394" s="11">
        <v>0</v>
      </c>
      <c r="N394" s="11"/>
      <c r="O394" s="11"/>
    </row>
    <row r="395" spans="1:15" x14ac:dyDescent="0.35">
      <c r="A395" s="10" t="str">
        <f t="shared" si="6"/>
        <v>CONSUMO PER CAPITA (kg ó litros por individuo).Total Bebidas CalienteTARDE/MERIENDA</v>
      </c>
      <c r="B395" s="10" t="s">
        <v>114</v>
      </c>
      <c r="C395" s="10" t="s">
        <v>116</v>
      </c>
      <c r="D395" s="10" t="s">
        <v>225</v>
      </c>
      <c r="E395" s="11">
        <v>1.2747768912558224</v>
      </c>
      <c r="F395" s="11">
        <v>1.2431016142664235</v>
      </c>
      <c r="G395" s="11">
        <v>1.2361328582426123</v>
      </c>
      <c r="H395" s="11">
        <v>0</v>
      </c>
      <c r="I395" s="11">
        <v>0</v>
      </c>
      <c r="J395" s="11">
        <v>0</v>
      </c>
      <c r="K395" s="11">
        <v>0</v>
      </c>
      <c r="L395" s="11">
        <v>0</v>
      </c>
      <c r="M395" s="11">
        <v>0</v>
      </c>
      <c r="N395" s="11"/>
      <c r="O395" s="11"/>
    </row>
    <row r="396" spans="1:15" x14ac:dyDescent="0.35">
      <c r="A396" s="10" t="str">
        <f t="shared" si="6"/>
        <v>CONSUMO PER CAPITA (kg ó litros por individuo).Total Bebidas CalienteANTES DE CENAR</v>
      </c>
      <c r="B396" s="10" t="s">
        <v>114</v>
      </c>
      <c r="C396" s="10" t="s">
        <v>116</v>
      </c>
      <c r="D396" s="10" t="s">
        <v>226</v>
      </c>
      <c r="E396" s="11">
        <v>0.11071594363537175</v>
      </c>
      <c r="F396" s="11">
        <v>9.6529219898156882E-2</v>
      </c>
      <c r="G396" s="11">
        <v>9.4816453708500378E-2</v>
      </c>
      <c r="H396" s="11">
        <v>0</v>
      </c>
      <c r="I396" s="11">
        <v>0</v>
      </c>
      <c r="J396" s="11">
        <v>0</v>
      </c>
      <c r="K396" s="11">
        <v>0</v>
      </c>
      <c r="L396" s="11">
        <v>0</v>
      </c>
      <c r="M396" s="11">
        <v>0</v>
      </c>
      <c r="N396" s="11"/>
      <c r="O396" s="11"/>
    </row>
    <row r="397" spans="1:15" x14ac:dyDescent="0.35">
      <c r="A397" s="10" t="str">
        <f t="shared" si="6"/>
        <v>CONSUMO PER CAPITA (kg ó litros por individuo).Total Bebidas CalienteCENA</v>
      </c>
      <c r="B397" s="10" t="s">
        <v>114</v>
      </c>
      <c r="C397" s="10" t="s">
        <v>116</v>
      </c>
      <c r="D397" s="10" t="s">
        <v>227</v>
      </c>
      <c r="E397" s="11">
        <v>0.137857787724738</v>
      </c>
      <c r="F397" s="11">
        <v>0.12731637006124089</v>
      </c>
      <c r="G397" s="11">
        <v>0.12327830394153064</v>
      </c>
      <c r="H397" s="11">
        <v>0</v>
      </c>
      <c r="I397" s="11">
        <v>0</v>
      </c>
      <c r="J397" s="11">
        <v>0</v>
      </c>
      <c r="K397" s="11">
        <v>0</v>
      </c>
      <c r="L397" s="11">
        <v>0</v>
      </c>
      <c r="M397" s="11">
        <v>0</v>
      </c>
      <c r="N397" s="11"/>
      <c r="O397" s="11"/>
    </row>
    <row r="398" spans="1:15" x14ac:dyDescent="0.35">
      <c r="A398" s="10" t="str">
        <f t="shared" si="6"/>
        <v>CONSUMO PER CAPITA (kg ó litros por individuo).Total Bebidas CalienteDESPUES DE LA CENA</v>
      </c>
      <c r="B398" s="10" t="s">
        <v>114</v>
      </c>
      <c r="C398" s="10" t="s">
        <v>116</v>
      </c>
      <c r="D398" s="10" t="s">
        <v>228</v>
      </c>
      <c r="E398" s="11">
        <v>7.1398461595990712E-2</v>
      </c>
      <c r="F398" s="11">
        <v>8.8964507114636091E-2</v>
      </c>
      <c r="G398" s="11">
        <v>8.8956998537750631E-2</v>
      </c>
      <c r="H398" s="11">
        <v>0</v>
      </c>
      <c r="I398" s="11">
        <v>0</v>
      </c>
      <c r="J398" s="11">
        <v>0</v>
      </c>
      <c r="K398" s="11">
        <v>0</v>
      </c>
      <c r="L398" s="11">
        <v>0</v>
      </c>
      <c r="M398" s="11">
        <v>0</v>
      </c>
      <c r="N398" s="11"/>
      <c r="O398" s="11"/>
    </row>
    <row r="399" spans="1:15" x14ac:dyDescent="0.35">
      <c r="A399" s="10" t="str">
        <f t="shared" si="6"/>
        <v>CONSUMO PER CAPITA (kg ó litros por individuo).Total Bebidas CalienteDURANTE EL DIA</v>
      </c>
      <c r="B399" s="10" t="s">
        <v>114</v>
      </c>
      <c r="C399" s="10" t="s">
        <v>116</v>
      </c>
      <c r="D399" s="10" t="s">
        <v>229</v>
      </c>
      <c r="E399" s="11">
        <v>0.21206632898265215</v>
      </c>
      <c r="F399" s="11">
        <v>0.24275545408507992</v>
      </c>
      <c r="G399" s="11">
        <v>0.26790355580784164</v>
      </c>
      <c r="H399" s="11">
        <v>0</v>
      </c>
      <c r="I399" s="11">
        <v>0</v>
      </c>
      <c r="J399" s="11">
        <v>0</v>
      </c>
      <c r="K399" s="11">
        <v>0</v>
      </c>
      <c r="L399" s="11">
        <v>0</v>
      </c>
      <c r="M399" s="11">
        <v>0</v>
      </c>
    </row>
    <row r="400" spans="1:15" x14ac:dyDescent="0.35">
      <c r="A400" s="10" t="str">
        <f t="shared" si="6"/>
        <v>CONSUMO PER CAPITA (kg ó litros por individuo).Total Bebidas CalienteCON AMIGOS</v>
      </c>
      <c r="B400" s="10" t="s">
        <v>114</v>
      </c>
      <c r="C400" s="10" t="s">
        <v>116</v>
      </c>
      <c r="D400" s="10" t="s">
        <v>230</v>
      </c>
      <c r="E400" s="11">
        <v>1.5835740059971575</v>
      </c>
      <c r="F400" s="11">
        <v>1.5298612547716199</v>
      </c>
      <c r="G400" s="11">
        <v>1.4230158614796973</v>
      </c>
      <c r="H400" s="11">
        <v>0</v>
      </c>
      <c r="I400" s="11">
        <v>0</v>
      </c>
      <c r="J400" s="11">
        <v>0</v>
      </c>
      <c r="K400" s="11">
        <v>0</v>
      </c>
      <c r="L400" s="11">
        <v>0</v>
      </c>
      <c r="M400" s="11">
        <v>0</v>
      </c>
    </row>
    <row r="401" spans="1:13" x14ac:dyDescent="0.35">
      <c r="A401" s="10" t="str">
        <f t="shared" si="6"/>
        <v>CONSUMO PER CAPITA (kg ó litros por individuo).Total Bebidas CalienteCON CLIENTES</v>
      </c>
      <c r="B401" s="10" t="s">
        <v>114</v>
      </c>
      <c r="C401" s="10" t="s">
        <v>116</v>
      </c>
      <c r="D401" s="10" t="s">
        <v>231</v>
      </c>
      <c r="E401" s="11">
        <v>8.0338877303519254E-2</v>
      </c>
      <c r="F401" s="11">
        <v>7.3488381008734824E-2</v>
      </c>
      <c r="G401" s="11">
        <v>6.5986583256339687E-2</v>
      </c>
      <c r="H401" s="11">
        <v>0</v>
      </c>
      <c r="I401" s="11">
        <v>0</v>
      </c>
      <c r="J401" s="11">
        <v>0</v>
      </c>
      <c r="K401" s="11">
        <v>0</v>
      </c>
      <c r="L401" s="11">
        <v>0</v>
      </c>
      <c r="M401" s="11">
        <v>0</v>
      </c>
    </row>
    <row r="402" spans="1:13" x14ac:dyDescent="0.35">
      <c r="A402" s="10" t="str">
        <f t="shared" si="6"/>
        <v>CONSUMO PER CAPITA (kg ó litros por individuo).Total Bebidas CalienteCON COMPAÑEROS DE TRABAJO</v>
      </c>
      <c r="B402" s="10" t="s">
        <v>114</v>
      </c>
      <c r="C402" s="10" t="s">
        <v>116</v>
      </c>
      <c r="D402" s="10" t="s">
        <v>232</v>
      </c>
      <c r="E402" s="11">
        <v>1.4064685989989802</v>
      </c>
      <c r="F402" s="11">
        <v>1.3912078359526088</v>
      </c>
      <c r="G402" s="11">
        <v>1.3042627089104764</v>
      </c>
      <c r="H402" s="11">
        <v>0</v>
      </c>
      <c r="I402" s="11">
        <v>0</v>
      </c>
      <c r="J402" s="11">
        <v>0</v>
      </c>
      <c r="K402" s="11">
        <v>0</v>
      </c>
      <c r="L402" s="11">
        <v>0</v>
      </c>
      <c r="M402" s="11">
        <v>0</v>
      </c>
    </row>
    <row r="403" spans="1:13" x14ac:dyDescent="0.35">
      <c r="A403" s="10" t="str">
        <f t="shared" si="6"/>
        <v>CONSUMO PER CAPITA (kg ó litros por individuo).Total Bebidas CalienteCON COMPAÑEROS DE CLASE</v>
      </c>
      <c r="B403" s="10" t="s">
        <v>114</v>
      </c>
      <c r="C403" s="10" t="s">
        <v>116</v>
      </c>
      <c r="D403" s="10" t="s">
        <v>233</v>
      </c>
      <c r="E403" s="11">
        <v>3.6542785346960011E-2</v>
      </c>
      <c r="F403" s="11">
        <v>4.2472368141118898E-2</v>
      </c>
      <c r="G403" s="11">
        <v>4.5209408829423599E-2</v>
      </c>
      <c r="H403" s="11">
        <v>0</v>
      </c>
      <c r="I403" s="11">
        <v>0</v>
      </c>
      <c r="J403" s="11">
        <v>0</v>
      </c>
      <c r="K403" s="11">
        <v>0</v>
      </c>
      <c r="L403" s="11">
        <v>0</v>
      </c>
      <c r="M403" s="11">
        <v>0</v>
      </c>
    </row>
    <row r="404" spans="1:13" x14ac:dyDescent="0.35">
      <c r="A404" s="10" t="str">
        <f t="shared" si="6"/>
        <v>CONSUMO PER CAPITA (kg ó litros por individuo).Total Bebidas CalienteCON FAMILIA</v>
      </c>
      <c r="B404" s="10" t="s">
        <v>114</v>
      </c>
      <c r="C404" s="10" t="s">
        <v>116</v>
      </c>
      <c r="D404" s="10" t="s">
        <v>234</v>
      </c>
      <c r="E404" s="11">
        <v>1.4890962994181094</v>
      </c>
      <c r="F404" s="11">
        <v>1.4510649800115745</v>
      </c>
      <c r="G404" s="11">
        <v>1.3618573569120465</v>
      </c>
      <c r="H404" s="11">
        <v>0</v>
      </c>
      <c r="I404" s="11">
        <v>0</v>
      </c>
      <c r="J404" s="11">
        <v>0</v>
      </c>
      <c r="K404" s="11">
        <v>0</v>
      </c>
      <c r="L404" s="11">
        <v>0</v>
      </c>
      <c r="M404" s="11">
        <v>0</v>
      </c>
    </row>
    <row r="405" spans="1:13" x14ac:dyDescent="0.35">
      <c r="A405" s="10" t="str">
        <f t="shared" si="6"/>
        <v>CONSUMO PER CAPITA (kg ó litros por individuo).Total Bebidas CalienteCON LA PAREJA</v>
      </c>
      <c r="B405" s="10" t="s">
        <v>114</v>
      </c>
      <c r="C405" s="10" t="s">
        <v>116</v>
      </c>
      <c r="D405" s="10" t="s">
        <v>235</v>
      </c>
      <c r="E405" s="11">
        <v>1.2699952277308855</v>
      </c>
      <c r="F405" s="11">
        <v>1.3370350907228261</v>
      </c>
      <c r="G405" s="11">
        <v>1.3456912241748704</v>
      </c>
      <c r="H405" s="11">
        <v>0</v>
      </c>
      <c r="I405" s="11">
        <v>0</v>
      </c>
      <c r="J405" s="11">
        <v>0</v>
      </c>
      <c r="K405" s="11">
        <v>0</v>
      </c>
      <c r="L405" s="11">
        <v>0</v>
      </c>
      <c r="M405" s="11">
        <v>0</v>
      </c>
    </row>
    <row r="406" spans="1:13" x14ac:dyDescent="0.35">
      <c r="A406" s="10" t="str">
        <f t="shared" si="6"/>
        <v>CONSUMO PER CAPITA (kg ó litros por individuo).Total Bebidas CalienteESTABA SOLO/A</v>
      </c>
      <c r="B406" s="10" t="s">
        <v>114</v>
      </c>
      <c r="C406" s="10" t="s">
        <v>116</v>
      </c>
      <c r="D406" s="10" t="s">
        <v>236</v>
      </c>
      <c r="E406" s="11">
        <v>2.2688878327697024</v>
      </c>
      <c r="F406" s="11">
        <v>2.2125896841693562</v>
      </c>
      <c r="G406" s="11">
        <v>2.1783311406524546</v>
      </c>
      <c r="H406" s="11">
        <v>0</v>
      </c>
      <c r="I406" s="11">
        <v>0</v>
      </c>
      <c r="J406" s="11">
        <v>0</v>
      </c>
      <c r="K406" s="11">
        <v>0</v>
      </c>
      <c r="L406" s="11">
        <v>0</v>
      </c>
      <c r="M406" s="11">
        <v>0</v>
      </c>
    </row>
    <row r="407" spans="1:13" x14ac:dyDescent="0.35">
      <c r="A407" s="10" t="str">
        <f t="shared" si="6"/>
        <v>CONSUMO PER CAPITA (kg ó litros por individuo).Total Bebidas CalienteOTROS</v>
      </c>
      <c r="B407" s="10" t="s">
        <v>114</v>
      </c>
      <c r="C407" s="10" t="s">
        <v>116</v>
      </c>
      <c r="D407" s="10" t="s">
        <v>237</v>
      </c>
      <c r="E407" s="11">
        <v>3.509212156961946E-2</v>
      </c>
      <c r="F407" s="11">
        <v>3.6106567571350535E-2</v>
      </c>
      <c r="G407" s="11">
        <v>3.5715999550629283E-2</v>
      </c>
      <c r="H407" s="11">
        <v>0</v>
      </c>
      <c r="I407" s="11">
        <v>0</v>
      </c>
      <c r="J407" s="11">
        <v>0</v>
      </c>
      <c r="K407" s="11">
        <v>0</v>
      </c>
      <c r="L407" s="11">
        <v>0</v>
      </c>
      <c r="M407" s="11">
        <v>0</v>
      </c>
    </row>
    <row r="408" spans="1:13" x14ac:dyDescent="0.35">
      <c r="A408" s="10" t="str">
        <f t="shared" si="6"/>
        <v>CONSUMO PER CAPITA (kg ó litros por individuo).Total Bebidas CalienteESTAR TRABAJANDO</v>
      </c>
      <c r="B408" s="10" t="s">
        <v>114</v>
      </c>
      <c r="C408" s="10" t="s">
        <v>116</v>
      </c>
      <c r="D408" s="10" t="s">
        <v>238</v>
      </c>
      <c r="E408" s="11">
        <v>2.1137729528191733</v>
      </c>
      <c r="F408" s="11">
        <v>2.0931160871015839</v>
      </c>
      <c r="G408" s="11">
        <v>1.9394684535263913</v>
      </c>
      <c r="H408" s="11">
        <v>0</v>
      </c>
      <c r="I408" s="11">
        <v>0</v>
      </c>
      <c r="J408" s="11">
        <v>0</v>
      </c>
      <c r="K408" s="11">
        <v>0</v>
      </c>
      <c r="L408" s="11">
        <v>0</v>
      </c>
      <c r="M408" s="11">
        <v>0</v>
      </c>
    </row>
    <row r="409" spans="1:13" x14ac:dyDescent="0.35">
      <c r="A409" s="10" t="str">
        <f t="shared" si="6"/>
        <v>CONSUMO PER CAPITA (kg ó litros por individuo).Total Bebidas CalienteCOMIDA DE NEGOCIOS</v>
      </c>
      <c r="B409" s="10" t="s">
        <v>114</v>
      </c>
      <c r="C409" s="10" t="s">
        <v>116</v>
      </c>
      <c r="D409" s="10" t="s">
        <v>239</v>
      </c>
      <c r="E409" s="11">
        <v>1.446183557275854E-2</v>
      </c>
      <c r="F409" s="11">
        <v>1.5555119316672828E-2</v>
      </c>
      <c r="G409" s="11">
        <v>1.2348728584672137E-2</v>
      </c>
      <c r="H409" s="11">
        <v>0</v>
      </c>
      <c r="I409" s="11">
        <v>0</v>
      </c>
      <c r="J409" s="11">
        <v>0</v>
      </c>
      <c r="K409" s="11">
        <v>0</v>
      </c>
      <c r="L409" s="11">
        <v>0</v>
      </c>
      <c r="M409" s="11">
        <v>0</v>
      </c>
    </row>
    <row r="410" spans="1:13" x14ac:dyDescent="0.35">
      <c r="A410" s="10" t="str">
        <f t="shared" si="6"/>
        <v>CONSUMO PER CAPITA (kg ó litros por individuo).Total Bebidas CalientePOR PLACER/RELAX</v>
      </c>
      <c r="B410" s="10" t="s">
        <v>114</v>
      </c>
      <c r="C410" s="10" t="s">
        <v>116</v>
      </c>
      <c r="D410" s="10" t="s">
        <v>240</v>
      </c>
      <c r="E410" s="11">
        <v>1.2378646255328711</v>
      </c>
      <c r="F410" s="11">
        <v>1.1447367803987381</v>
      </c>
      <c r="G410" s="11">
        <v>1.1140709508423317</v>
      </c>
      <c r="H410" s="11">
        <v>0</v>
      </c>
      <c r="I410" s="11">
        <v>0</v>
      </c>
      <c r="J410" s="11">
        <v>0</v>
      </c>
      <c r="K410" s="11">
        <v>0</v>
      </c>
      <c r="L410" s="11">
        <v>0</v>
      </c>
      <c r="M410" s="11">
        <v>0</v>
      </c>
    </row>
    <row r="411" spans="1:13" x14ac:dyDescent="0.35">
      <c r="A411" s="10" t="str">
        <f t="shared" si="6"/>
        <v>CONSUMO PER CAPITA (kg ó litros por individuo).Total Bebidas CalienteTENER HAMBRE/SIN PLANIFICAR</v>
      </c>
      <c r="B411" s="10" t="s">
        <v>114</v>
      </c>
      <c r="C411" s="10" t="s">
        <v>116</v>
      </c>
      <c r="D411" s="10" t="s">
        <v>241</v>
      </c>
      <c r="E411" s="11">
        <v>2.0283907222262703</v>
      </c>
      <c r="F411" s="11">
        <v>1.9303763030628123</v>
      </c>
      <c r="G411" s="11">
        <v>1.7851966946409628</v>
      </c>
      <c r="H411" s="11">
        <v>0</v>
      </c>
      <c r="I411" s="11">
        <v>0</v>
      </c>
      <c r="J411" s="11">
        <v>0</v>
      </c>
      <c r="K411" s="11">
        <v>0</v>
      </c>
      <c r="L411" s="11">
        <v>0</v>
      </c>
      <c r="M411" s="11">
        <v>0</v>
      </c>
    </row>
    <row r="412" spans="1:13" x14ac:dyDescent="0.35">
      <c r="A412" s="10" t="str">
        <f t="shared" si="6"/>
        <v>CONSUMO PER CAPITA (kg ó litros por individuo).Total Bebidas CalienteESTAR DE COMPRAS</v>
      </c>
      <c r="B412" s="10" t="s">
        <v>114</v>
      </c>
      <c r="C412" s="10" t="s">
        <v>116</v>
      </c>
      <c r="D412" s="10" t="s">
        <v>242</v>
      </c>
      <c r="E412" s="11">
        <v>0.24246182702798588</v>
      </c>
      <c r="F412" s="11">
        <v>0.25796946338088556</v>
      </c>
      <c r="G412" s="11">
        <v>0.24700514305969862</v>
      </c>
      <c r="H412" s="11">
        <v>0</v>
      </c>
      <c r="I412" s="11">
        <v>0</v>
      </c>
      <c r="J412" s="11">
        <v>0</v>
      </c>
      <c r="K412" s="11">
        <v>0</v>
      </c>
      <c r="L412" s="11">
        <v>0</v>
      </c>
      <c r="M412" s="11">
        <v>0</v>
      </c>
    </row>
    <row r="413" spans="1:13" x14ac:dyDescent="0.35">
      <c r="A413" s="10" t="str">
        <f t="shared" si="6"/>
        <v>CONSUMO PER CAPITA (kg ó litros por individuo).Total Bebidas CalienteNO COCINAR EN CASA</v>
      </c>
      <c r="B413" s="10" t="s">
        <v>114</v>
      </c>
      <c r="C413" s="10" t="s">
        <v>116</v>
      </c>
      <c r="D413" s="10" t="s">
        <v>243</v>
      </c>
      <c r="E413" s="11">
        <v>0.15937607190793263</v>
      </c>
      <c r="F413" s="11">
        <v>0.16268849753291056</v>
      </c>
      <c r="G413" s="11">
        <v>0.17114825514176282</v>
      </c>
      <c r="H413" s="11">
        <v>0</v>
      </c>
      <c r="I413" s="11">
        <v>0</v>
      </c>
      <c r="J413" s="11">
        <v>0</v>
      </c>
      <c r="K413" s="11">
        <v>0</v>
      </c>
      <c r="L413" s="11">
        <v>0</v>
      </c>
      <c r="M413" s="11">
        <v>0</v>
      </c>
    </row>
    <row r="414" spans="1:13" x14ac:dyDescent="0.35">
      <c r="A414" s="10" t="str">
        <f t="shared" si="6"/>
        <v>CONSUMO PER CAPITA (kg ó litros por individuo).Total Bebidas CalienteCELEBRACION/FIESTA/SALIR TOMAR</v>
      </c>
      <c r="B414" s="10" t="s">
        <v>114</v>
      </c>
      <c r="C414" s="10" t="s">
        <v>116</v>
      </c>
      <c r="D414" s="10" t="s">
        <v>244</v>
      </c>
      <c r="E414" s="11">
        <v>1.7925632437097152</v>
      </c>
      <c r="F414" s="11">
        <v>1.8801914618019051</v>
      </c>
      <c r="G414" s="11">
        <v>1.9087091196686292</v>
      </c>
      <c r="H414" s="11">
        <v>0</v>
      </c>
      <c r="I414" s="11">
        <v>0</v>
      </c>
      <c r="J414" s="11">
        <v>0</v>
      </c>
      <c r="K414" s="11">
        <v>0</v>
      </c>
      <c r="L414" s="11">
        <v>0</v>
      </c>
      <c r="M414" s="11">
        <v>0</v>
      </c>
    </row>
    <row r="415" spans="1:13" x14ac:dyDescent="0.35">
      <c r="A415" s="10" t="str">
        <f t="shared" si="6"/>
        <v>CONSUMO PER CAPITA (kg ó litros por individuo).Total Bebidas CalienteVIENDO DEPORTES</v>
      </c>
      <c r="B415" s="10" t="s">
        <v>114</v>
      </c>
      <c r="C415" s="10" t="s">
        <v>116</v>
      </c>
      <c r="D415" s="10" t="s">
        <v>245</v>
      </c>
      <c r="E415" s="11">
        <v>3.5658102728236954E-2</v>
      </c>
      <c r="F415" s="11">
        <v>3.0219024066618201E-2</v>
      </c>
      <c r="G415" s="11">
        <v>2.8629052616802066E-2</v>
      </c>
      <c r="H415" s="11">
        <v>0</v>
      </c>
      <c r="I415" s="11">
        <v>0</v>
      </c>
      <c r="J415" s="11">
        <v>0</v>
      </c>
      <c r="K415" s="11">
        <v>0</v>
      </c>
      <c r="L415" s="11">
        <v>0</v>
      </c>
      <c r="M415" s="11">
        <v>0</v>
      </c>
    </row>
    <row r="416" spans="1:13" x14ac:dyDescent="0.35">
      <c r="A416" s="10" t="str">
        <f t="shared" si="6"/>
        <v>CONSUMO PER CAPITA (kg ó litros por individuo).Total Bebidas CalienteOTROS MOTIVOS</v>
      </c>
      <c r="B416" s="10" t="s">
        <v>114</v>
      </c>
      <c r="C416" s="10" t="s">
        <v>116</v>
      </c>
      <c r="D416" s="10" t="s">
        <v>246</v>
      </c>
      <c r="E416" s="11">
        <v>0.54544708998908142</v>
      </c>
      <c r="F416" s="11">
        <v>0.55897396119827425</v>
      </c>
      <c r="G416" s="11">
        <v>0.55349258858174544</v>
      </c>
      <c r="H416" s="11">
        <v>0</v>
      </c>
      <c r="I416" s="11">
        <v>0</v>
      </c>
      <c r="J416" s="11">
        <v>0</v>
      </c>
      <c r="K416" s="11">
        <v>0</v>
      </c>
      <c r="L416" s="11">
        <v>0</v>
      </c>
      <c r="M416" s="11">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5">
    <tabColor rgb="FF92D050"/>
  </sheetPr>
  <dimension ref="A1:I62"/>
  <sheetViews>
    <sheetView showGridLines="0" showRowColHeaders="0" zoomScale="70" zoomScaleNormal="70" workbookViewId="0">
      <selection activeCell="G7" sqref="G7"/>
    </sheetView>
  </sheetViews>
  <sheetFormatPr baseColWidth="10" defaultColWidth="10.90625" defaultRowHeight="14.5" x14ac:dyDescent="0.35"/>
  <cols>
    <col min="1" max="1" width="45.90625" style="13" bestFit="1" customWidth="1"/>
    <col min="2" max="2" width="3.08984375" style="13" customWidth="1"/>
    <col min="3" max="5" width="18.54296875" style="13" customWidth="1"/>
    <col min="6" max="6" width="3.7265625" style="3" customWidth="1"/>
    <col min="7" max="7" width="20.26953125" style="13" customWidth="1"/>
    <col min="8" max="8" width="1.26953125" style="13" customWidth="1"/>
    <col min="9" max="9" width="53.81640625" style="3" customWidth="1"/>
    <col min="10" max="10" width="21.7265625" style="3" bestFit="1" customWidth="1"/>
    <col min="11" max="11" width="25.7265625" style="3" customWidth="1"/>
    <col min="12" max="12" width="19.54296875" style="3" customWidth="1"/>
    <col min="13" max="16384" width="10.90625" style="3"/>
  </cols>
  <sheetData>
    <row r="1" spans="1:9" ht="48.75" customHeight="1" x14ac:dyDescent="0.35">
      <c r="A1" s="111" t="s">
        <v>105</v>
      </c>
      <c r="B1" s="111"/>
      <c r="C1" s="112"/>
      <c r="D1" s="112"/>
      <c r="E1" s="112"/>
      <c r="F1" s="112"/>
      <c r="G1" s="112"/>
      <c r="H1" s="112"/>
      <c r="I1" s="5"/>
    </row>
    <row r="2" spans="1:9" x14ac:dyDescent="0.35">
      <c r="A2" s="37"/>
      <c r="B2" s="39"/>
      <c r="C2" s="5"/>
      <c r="D2" s="5"/>
      <c r="E2" s="5"/>
      <c r="F2" s="5"/>
      <c r="G2" s="5"/>
      <c r="H2" s="5"/>
      <c r="I2" s="5"/>
    </row>
    <row r="3" spans="1:9" ht="21" customHeight="1" x14ac:dyDescent="0.35">
      <c r="A3" s="5"/>
      <c r="B3" s="5"/>
      <c r="C3" s="5"/>
      <c r="D3" s="5"/>
      <c r="E3" s="5"/>
      <c r="F3" s="5"/>
      <c r="G3" s="5"/>
      <c r="H3" s="5"/>
      <c r="I3" s="5"/>
    </row>
    <row r="4" spans="1:9" ht="19" thickBot="1" x14ac:dyDescent="0.4">
      <c r="A4" s="35" t="s">
        <v>31</v>
      </c>
      <c r="B4" s="36"/>
      <c r="C4" s="5"/>
      <c r="D4" s="5"/>
      <c r="E4" s="5"/>
      <c r="F4" s="5"/>
      <c r="G4" s="5"/>
      <c r="H4" s="5"/>
      <c r="I4" s="5"/>
    </row>
    <row r="5" spans="1:9" ht="15" thickTop="1" x14ac:dyDescent="0.35">
      <c r="A5" s="40"/>
      <c r="B5" s="41"/>
      <c r="C5" s="42"/>
      <c r="D5" s="42"/>
      <c r="E5" s="42"/>
      <c r="G5" s="42"/>
      <c r="H5" s="42"/>
    </row>
    <row r="6" spans="1:9" ht="32.25" customHeight="1" x14ac:dyDescent="0.35">
      <c r="A6" s="37">
        <v>4</v>
      </c>
      <c r="B6" s="38" t="str">
        <f>VLOOKUP(A6,Desplegables!$A$2:$C$12,3,0)</f>
        <v>PENETRACION (%)</v>
      </c>
      <c r="C6" s="41">
        <v>4</v>
      </c>
      <c r="D6" s="41">
        <v>5</v>
      </c>
      <c r="E6" s="41">
        <v>6</v>
      </c>
      <c r="G6" s="40"/>
      <c r="H6" s="42"/>
    </row>
    <row r="7" spans="1:9" ht="29.5" customHeight="1" x14ac:dyDescent="0.35">
      <c r="A7" s="43"/>
      <c r="B7" s="44"/>
      <c r="C7" s="96" t="str">
        <f>KPI_DATOS!D2</f>
        <v>AÑO 2022</v>
      </c>
      <c r="D7" s="96" t="str">
        <f>KPI_DATOS!E2</f>
        <v>AÑO 2023</v>
      </c>
      <c r="E7" s="96" t="str">
        <f>KPI_DATOS!F2</f>
        <v>AÑO 2024</v>
      </c>
      <c r="G7" s="45" t="str">
        <f>"Evolucion "&amp;E7&amp;" vs "&amp;D7</f>
        <v>Evolucion AÑO 2024 vs AÑO 2023</v>
      </c>
      <c r="H7" s="42"/>
    </row>
    <row r="8" spans="1:9" ht="20.25" customHeight="1" x14ac:dyDescent="0.35">
      <c r="A8" s="46" t="str">
        <f>KPI_DATOS!C3</f>
        <v>TOTAL BEBIDAS</v>
      </c>
      <c r="B8" s="47"/>
      <c r="C8" s="92">
        <f>IF($A$6&lt;4,VLOOKUP($B$6&amp;$A8,KPI_DATOS!$A:$L,C$6,0)/1000,VLOOKUP($B$6&amp;$A8,KPI_DATOS!$A:$L,C$6,0))</f>
        <v>94.496459999999999</v>
      </c>
      <c r="D8" s="92">
        <f>IF($A$6&lt;4,VLOOKUP($B$6&amp;$A8,KPI_DATOS!$A:$L,D$6,0)/1000,VLOOKUP($B$6&amp;$A8,KPI_DATOS!$A:$L,D$6,0))</f>
        <v>94.105350000000001</v>
      </c>
      <c r="E8" s="92">
        <f>IF($A$6&lt;4,VLOOKUP($B$6&amp;$A8,KPI_DATOS!$A:$L,E$6,0)/1000,VLOOKUP($B$6&amp;$A8,KPI_DATOS!$A:$L,E$6,0))</f>
        <v>92.87106</v>
      </c>
      <c r="G8" s="83">
        <f>IFERROR(IF(A6=4,(E8-D8),((E8/D8-1)*100)),"-")</f>
        <v>-1.2342900000000014</v>
      </c>
      <c r="H8" s="42"/>
    </row>
    <row r="9" spans="1:9" ht="20.25" customHeight="1" x14ac:dyDescent="0.35">
      <c r="A9" s="48" t="str">
        <f>KPI_DATOS!C4</f>
        <v>.Total Bebidas Caliente</v>
      </c>
      <c r="B9" s="47"/>
      <c r="C9" s="92">
        <f>IF($A$6&lt;4,VLOOKUP($B$6&amp;$A9,KPI_DATOS!$A:$L,C$6,0)/1000,VLOOKUP($B$6&amp;$A9,KPI_DATOS!$A:$L,C$6,0))</f>
        <v>81.720519999999993</v>
      </c>
      <c r="D9" s="92">
        <f>IF($A$6&lt;4,VLOOKUP($B$6&amp;$A9,KPI_DATOS!$A:$L,D$6,0)/1000,VLOOKUP($B$6&amp;$A9,KPI_DATOS!$A:$L,D$6,0))</f>
        <v>81.800150000000002</v>
      </c>
      <c r="E9" s="92">
        <f>IF($A$6&lt;4,VLOOKUP($B$6&amp;$A9,KPI_DATOS!$A:$L,E$6,0)/1000,VLOOKUP($B$6&amp;$A9,KPI_DATOS!$A:$L,E$6,0))</f>
        <v>80.336489999999998</v>
      </c>
      <c r="G9" s="83">
        <f t="shared" ref="G9:G59" si="0">IFERROR(IF(A7=4,(E9-D9),((E9/D9-1)*100)),"-")</f>
        <v>-1.7893121222882891</v>
      </c>
      <c r="H9" s="42"/>
    </row>
    <row r="10" spans="1:9" ht="20.25" customHeight="1" x14ac:dyDescent="0.35">
      <c r="A10" s="49" t="str">
        <f>KPI_DATOS!C5</f>
        <v>Cafe</v>
      </c>
      <c r="B10" s="47"/>
      <c r="C10" s="92">
        <f>IF($A$6&lt;4,VLOOKUP($B$6&amp;$A10,KPI_DATOS!$A:$L,C$6,0)/1000,VLOOKUP($B$6&amp;$A10,KPI_DATOS!$A:$L,C$6,0))</f>
        <v>63.988849999999999</v>
      </c>
      <c r="D10" s="92">
        <f>IF($A$6&lt;4,VLOOKUP($B$6&amp;$A10,KPI_DATOS!$A:$L,D$6,0)/1000,VLOOKUP($B$6&amp;$A10,KPI_DATOS!$A:$L,D$6,0))</f>
        <v>63.197879999999998</v>
      </c>
      <c r="E10" s="92">
        <f>IF($A$6&lt;4,VLOOKUP($B$6&amp;$A10,KPI_DATOS!$A:$L,E$6,0)/1000,VLOOKUP($B$6&amp;$A10,KPI_DATOS!$A:$L,E$6,0))</f>
        <v>61.795720000000003</v>
      </c>
      <c r="G10" s="83">
        <f t="shared" si="0"/>
        <v>-2.2186820190803758</v>
      </c>
      <c r="H10" s="42"/>
    </row>
    <row r="11" spans="1:9" ht="20.25" customHeight="1" x14ac:dyDescent="0.35">
      <c r="A11" s="49" t="str">
        <f>KPI_DATOS!C6</f>
        <v>Leche+bebidas vegetales</v>
      </c>
      <c r="B11" s="47"/>
      <c r="C11" s="92">
        <f>IF($A$6&lt;4,VLOOKUP($B$6&amp;$A11,KPI_DATOS!$A:$L,C$6,0)/1000,VLOOKUP($B$6&amp;$A11,KPI_DATOS!$A:$L,C$6,0))</f>
        <v>69.699830000000006</v>
      </c>
      <c r="D11" s="92">
        <f>IF($A$6&lt;4,VLOOKUP($B$6&amp;$A11,KPI_DATOS!$A:$L,D$6,0)/1000,VLOOKUP($B$6&amp;$A11,KPI_DATOS!$A:$L,D$6,0))</f>
        <v>70.431250000000006</v>
      </c>
      <c r="E11" s="92">
        <f>IF($A$6&lt;4,VLOOKUP($B$6&amp;$A11,KPI_DATOS!$A:$L,E$6,0)/1000,VLOOKUP($B$6&amp;$A11,KPI_DATOS!$A:$L,E$6,0))</f>
        <v>69.233549999999994</v>
      </c>
      <c r="G11" s="83">
        <f t="shared" si="0"/>
        <v>-1.7005235602094437</v>
      </c>
      <c r="H11" s="42"/>
    </row>
    <row r="12" spans="1:9" ht="20.25" customHeight="1" x14ac:dyDescent="0.35">
      <c r="A12" s="50" t="str">
        <f>KPI_DATOS!C7</f>
        <v>Leche</v>
      </c>
      <c r="B12" s="47"/>
      <c r="C12" s="92">
        <f>IF($A$6&lt;4,VLOOKUP($B$6&amp;$A12,KPI_DATOS!$A:$L,C$6,0)/1000,VLOOKUP($B$6&amp;$A12,KPI_DATOS!$A:$L,C$6,0))</f>
        <v>68.738420000000005</v>
      </c>
      <c r="D12" s="92">
        <f>IF($A$6&lt;4,VLOOKUP($B$6&amp;$A12,KPI_DATOS!$A:$L,D$6,0)/1000,VLOOKUP($B$6&amp;$A12,KPI_DATOS!$A:$L,D$6,0))</f>
        <v>69.164280000000005</v>
      </c>
      <c r="E12" s="92">
        <f>IF($A$6&lt;4,VLOOKUP($B$6&amp;$A12,KPI_DATOS!$A:$L,E$6,0)/1000,VLOOKUP($B$6&amp;$A12,KPI_DATOS!$A:$L,E$6,0))</f>
        <v>67.824340000000007</v>
      </c>
      <c r="G12" s="83">
        <f t="shared" si="0"/>
        <v>-1.9373295001408164</v>
      </c>
      <c r="H12" s="42"/>
    </row>
    <row r="13" spans="1:9" ht="20.25" customHeight="1" x14ac:dyDescent="0.35">
      <c r="A13" s="51" t="str">
        <f>KPI_DATOS!C8</f>
        <v>Leche Sola</v>
      </c>
      <c r="B13" s="47"/>
      <c r="C13" s="92">
        <f>IF($A$6&lt;4,VLOOKUP($B$6&amp;$A13,KPI_DATOS!$A:$L,C$6,0)/1000,VLOOKUP($B$6&amp;$A13,KPI_DATOS!$A:$L,C$6,0))</f>
        <v>5.9948540000000001</v>
      </c>
      <c r="D13" s="92">
        <f>IF($A$6&lt;4,VLOOKUP($B$6&amp;$A13,KPI_DATOS!$A:$L,D$6,0)/1000,VLOOKUP($B$6&amp;$A13,KPI_DATOS!$A:$L,D$6,0))</f>
        <v>6.2609979999999998</v>
      </c>
      <c r="E13" s="92">
        <f>IF($A$6&lt;4,VLOOKUP($B$6&amp;$A13,KPI_DATOS!$A:$L,E$6,0)/1000,VLOOKUP($B$6&amp;$A13,KPI_DATOS!$A:$L,E$6,0))</f>
        <v>6.589118</v>
      </c>
      <c r="G13" s="83">
        <f t="shared" si="0"/>
        <v>5.2406980484581034</v>
      </c>
      <c r="H13" s="42"/>
    </row>
    <row r="14" spans="1:9" ht="20.25" customHeight="1" x14ac:dyDescent="0.35">
      <c r="A14" s="51" t="str">
        <f>KPI_DATOS!C9</f>
        <v>Leche Con Cacao</v>
      </c>
      <c r="B14" s="47"/>
      <c r="C14" s="92">
        <f>IF($A$6&lt;4,VLOOKUP($B$6&amp;$A14,KPI_DATOS!$A:$L,C$6,0)/1000,VLOOKUP($B$6&amp;$A14,KPI_DATOS!$A:$L,C$6,0))</f>
        <v>15.707739999999999</v>
      </c>
      <c r="D14" s="92">
        <f>IF($A$6&lt;4,VLOOKUP($B$6&amp;$A14,KPI_DATOS!$A:$L,D$6,0)/1000,VLOOKUP($B$6&amp;$A14,KPI_DATOS!$A:$L,D$6,0))</f>
        <v>15.45642</v>
      </c>
      <c r="E14" s="92">
        <f>IF($A$6&lt;4,VLOOKUP($B$6&amp;$A14,KPI_DATOS!$A:$L,E$6,0)/1000,VLOOKUP($B$6&amp;$A14,KPI_DATOS!$A:$L,E$6,0))</f>
        <v>16.468800000000002</v>
      </c>
      <c r="G14" s="83">
        <f t="shared" si="0"/>
        <v>6.5498996533479348</v>
      </c>
      <c r="H14" s="42"/>
    </row>
    <row r="15" spans="1:9" ht="20.25" customHeight="1" x14ac:dyDescent="0.35">
      <c r="A15" s="51" t="str">
        <f>KPI_DATOS!C10</f>
        <v>Leche Con Cafe</v>
      </c>
      <c r="B15" s="47"/>
      <c r="C15" s="92">
        <f>IF($A$6&lt;4,VLOOKUP($B$6&amp;$A15,KPI_DATOS!$A:$L,C$6,0)/1000,VLOOKUP($B$6&amp;$A15,KPI_DATOS!$A:$L,C$6,0))</f>
        <v>66.023480000000006</v>
      </c>
      <c r="D15" s="92">
        <f>IF($A$6&lt;4,VLOOKUP($B$6&amp;$A15,KPI_DATOS!$A:$L,D$6,0)/1000,VLOOKUP($B$6&amp;$A15,KPI_DATOS!$A:$L,D$6,0))</f>
        <v>66.915000000000006</v>
      </c>
      <c r="E15" s="92">
        <f>IF($A$6&lt;4,VLOOKUP($B$6&amp;$A15,KPI_DATOS!$A:$L,E$6,0)/1000,VLOOKUP($B$6&amp;$A15,KPI_DATOS!$A:$L,E$6,0))</f>
        <v>65.248639999999995</v>
      </c>
      <c r="G15" s="83">
        <f t="shared" si="0"/>
        <v>-2.4902637674662054</v>
      </c>
      <c r="H15" s="42"/>
    </row>
    <row r="16" spans="1:9" ht="20.25" customHeight="1" x14ac:dyDescent="0.35">
      <c r="A16" s="50" t="str">
        <f>KPI_DATOS!C11</f>
        <v>Bebidas Vegetales</v>
      </c>
      <c r="B16" s="47"/>
      <c r="C16" s="92">
        <f>IF($A$6&lt;4,VLOOKUP($B$6&amp;$A16,KPI_DATOS!$A:$L,C$6,0)/1000,VLOOKUP($B$6&amp;$A16,KPI_DATOS!$A:$L,C$6,0))</f>
        <v>10.26474</v>
      </c>
      <c r="D16" s="92">
        <f>IF($A$6&lt;4,VLOOKUP($B$6&amp;$A16,KPI_DATOS!$A:$L,D$6,0)/1000,VLOOKUP($B$6&amp;$A16,KPI_DATOS!$A:$L,D$6,0))</f>
        <v>11.637650000000001</v>
      </c>
      <c r="E16" s="92">
        <f>IF($A$6&lt;4,VLOOKUP($B$6&amp;$A16,KPI_DATOS!$A:$L,E$6,0)/1000,VLOOKUP($B$6&amp;$A16,KPI_DATOS!$A:$L,E$6,0))</f>
        <v>11.713749999999999</v>
      </c>
      <c r="G16" s="83">
        <f t="shared" si="0"/>
        <v>0.65391208706224724</v>
      </c>
      <c r="H16" s="42"/>
    </row>
    <row r="17" spans="1:8" ht="20.25" customHeight="1" x14ac:dyDescent="0.35">
      <c r="A17" s="49" t="str">
        <f>KPI_DATOS!C12</f>
        <v>Infusiones</v>
      </c>
      <c r="B17" s="47"/>
      <c r="C17" s="92">
        <f>IF($A$6&lt;4,VLOOKUP($B$6&amp;$A17,KPI_DATOS!$A:$L,C$6,0)/1000,VLOOKUP($B$6&amp;$A17,KPI_DATOS!$A:$L,C$6,0))</f>
        <v>33.293689999999998</v>
      </c>
      <c r="D17" s="92">
        <f>IF($A$6&lt;4,VLOOKUP($B$6&amp;$A17,KPI_DATOS!$A:$L,D$6,0)/1000,VLOOKUP($B$6&amp;$A17,KPI_DATOS!$A:$L,D$6,0))</f>
        <v>32.864409999999999</v>
      </c>
      <c r="E17" s="92">
        <f>IF($A$6&lt;4,VLOOKUP($B$6&amp;$A17,KPI_DATOS!$A:$L,E$6,0)/1000,VLOOKUP($B$6&amp;$A17,KPI_DATOS!$A:$L,E$6,0))</f>
        <v>31.364709999999999</v>
      </c>
      <c r="G17" s="83">
        <f t="shared" si="0"/>
        <v>-4.5632950659999727</v>
      </c>
      <c r="H17" s="42"/>
    </row>
    <row r="18" spans="1:8" ht="20.25" customHeight="1" x14ac:dyDescent="0.35">
      <c r="A18" s="49" t="str">
        <f>KPI_DATOS!C13</f>
        <v>Resto Bebidas Caliente</v>
      </c>
      <c r="B18" s="47"/>
      <c r="C18" s="92">
        <f>IF($A$6&lt;4,VLOOKUP($B$6&amp;$A18,KPI_DATOS!$A:$L,C$6,0)/1000,VLOOKUP($B$6&amp;$A18,KPI_DATOS!$A:$L,C$6,0))</f>
        <v>29.18515</v>
      </c>
      <c r="D18" s="92">
        <f>IF($A$6&lt;4,VLOOKUP($B$6&amp;$A18,KPI_DATOS!$A:$L,D$6,0)/1000,VLOOKUP($B$6&amp;$A18,KPI_DATOS!$A:$L,D$6,0))</f>
        <v>27.772570000000002</v>
      </c>
      <c r="E18" s="92">
        <f>IF($A$6&lt;4,VLOOKUP($B$6&amp;$A18,KPI_DATOS!$A:$L,E$6,0)/1000,VLOOKUP($B$6&amp;$A18,KPI_DATOS!$A:$L,E$6,0))</f>
        <v>26.841660000000001</v>
      </c>
      <c r="G18" s="83">
        <f t="shared" si="0"/>
        <v>-3.3519044150397304</v>
      </c>
      <c r="H18" s="42"/>
    </row>
    <row r="19" spans="1:8" ht="20.25" customHeight="1" x14ac:dyDescent="0.35">
      <c r="A19" s="48" t="str">
        <f>KPI_DATOS!C14</f>
        <v>.Total Bebidas Frias</v>
      </c>
      <c r="B19" s="47"/>
      <c r="C19" s="92">
        <f>IF($A$6&lt;4,VLOOKUP($B$6&amp;$A19,KPI_DATOS!$A:$L,C$6,0)/1000,VLOOKUP($B$6&amp;$A19,KPI_DATOS!$A:$L,C$6,0))</f>
        <v>92.272769999999994</v>
      </c>
      <c r="D19" s="92">
        <f>IF($A$6&lt;4,VLOOKUP($B$6&amp;$A19,KPI_DATOS!$A:$L,D$6,0)/1000,VLOOKUP($B$6&amp;$A19,KPI_DATOS!$A:$L,D$6,0))</f>
        <v>91.741349999999997</v>
      </c>
      <c r="E19" s="92">
        <f>IF($A$6&lt;4,VLOOKUP($B$6&amp;$A19,KPI_DATOS!$A:$L,E$6,0)/1000,VLOOKUP($B$6&amp;$A19,KPI_DATOS!$A:$L,E$6,0))</f>
        <v>90.274330000000006</v>
      </c>
      <c r="G19" s="83">
        <f t="shared" si="0"/>
        <v>-1.5990826383086687</v>
      </c>
      <c r="H19" s="42"/>
    </row>
    <row r="20" spans="1:8" ht="20.25" customHeight="1" x14ac:dyDescent="0.35">
      <c r="A20" s="49" t="str">
        <f>KPI_DATOS!C15</f>
        <v>Total bebidas de vino</v>
      </c>
      <c r="B20" s="47"/>
      <c r="C20" s="92">
        <f>IF($A$6&lt;4,VLOOKUP($B$6&amp;$A20,KPI_DATOS!$A:$L,C$6,0)/1000,VLOOKUP($B$6&amp;$A20,KPI_DATOS!$A:$L,C$6,0))</f>
        <v>48.010249999999999</v>
      </c>
      <c r="D20" s="92">
        <f>IF($A$6&lt;4,VLOOKUP($B$6&amp;$A20,KPI_DATOS!$A:$L,D$6,0)/1000,VLOOKUP($B$6&amp;$A20,KPI_DATOS!$A:$L,D$6,0))</f>
        <v>47.098689999999998</v>
      </c>
      <c r="E20" s="92">
        <f>IF($A$6&lt;4,VLOOKUP($B$6&amp;$A20,KPI_DATOS!$A:$L,E$6,0)/1000,VLOOKUP($B$6&amp;$A20,KPI_DATOS!$A:$L,E$6,0))</f>
        <v>45.441510000000001</v>
      </c>
      <c r="G20" s="83">
        <f t="shared" si="0"/>
        <v>-3.5185267360939299</v>
      </c>
      <c r="H20" s="42"/>
    </row>
    <row r="21" spans="1:8" ht="20.25" customHeight="1" x14ac:dyDescent="0.35">
      <c r="A21" s="50" t="str">
        <f>KPI_DATOS!C16</f>
        <v>Vino</v>
      </c>
      <c r="B21" s="47"/>
      <c r="C21" s="92">
        <f>IF($A$6&lt;4,VLOOKUP($B$6&amp;$A21,KPI_DATOS!$A:$L,C$6,0)/1000,VLOOKUP($B$6&amp;$A21,KPI_DATOS!$A:$L,C$6,0))</f>
        <v>39.173690000000001</v>
      </c>
      <c r="D21" s="92">
        <f>IF($A$6&lt;4,VLOOKUP($B$6&amp;$A21,KPI_DATOS!$A:$L,D$6,0)/1000,VLOOKUP($B$6&amp;$A21,KPI_DATOS!$A:$L,D$6,0))</f>
        <v>38.035780000000003</v>
      </c>
      <c r="E21" s="92">
        <f>IF($A$6&lt;4,VLOOKUP($B$6&amp;$A21,KPI_DATOS!$A:$L,E$6,0)/1000,VLOOKUP($B$6&amp;$A21,KPI_DATOS!$A:$L,E$6,0))</f>
        <v>36.290140000000001</v>
      </c>
      <c r="G21" s="83">
        <f t="shared" si="0"/>
        <v>-4.5894681271161026</v>
      </c>
      <c r="H21" s="42"/>
    </row>
    <row r="22" spans="1:8" ht="20.25" customHeight="1" x14ac:dyDescent="0.35">
      <c r="A22" s="51" t="str">
        <f>KPI_DATOS!C17</f>
        <v>Tinto</v>
      </c>
      <c r="B22" s="47"/>
      <c r="C22" s="92">
        <f>IF($A$6&lt;4,VLOOKUP($B$6&amp;$A22,KPI_DATOS!$A:$L,C$6,0)/1000,VLOOKUP($B$6&amp;$A22,KPI_DATOS!$A:$L,C$6,0))</f>
        <v>29.61833</v>
      </c>
      <c r="D22" s="92">
        <f>IF($A$6&lt;4,VLOOKUP($B$6&amp;$A22,KPI_DATOS!$A:$L,D$6,0)/1000,VLOOKUP($B$6&amp;$A22,KPI_DATOS!$A:$L,D$6,0))</f>
        <v>29.32734</v>
      </c>
      <c r="E22" s="92">
        <f>IF($A$6&lt;4,VLOOKUP($B$6&amp;$A22,KPI_DATOS!$A:$L,E$6,0)/1000,VLOOKUP($B$6&amp;$A22,KPI_DATOS!$A:$L,E$6,0))</f>
        <v>28.116569999999999</v>
      </c>
      <c r="G22" s="83">
        <f t="shared" si="0"/>
        <v>-4.1284685211819383</v>
      </c>
      <c r="H22" s="42"/>
    </row>
    <row r="23" spans="1:8" ht="20.25" customHeight="1" x14ac:dyDescent="0.35">
      <c r="A23" s="51" t="str">
        <f>KPI_DATOS!C18</f>
        <v>Blanco</v>
      </c>
      <c r="B23" s="47"/>
      <c r="C23" s="92">
        <f>IF($A$6&lt;4,VLOOKUP($B$6&amp;$A23,KPI_DATOS!$A:$L,C$6,0)/1000,VLOOKUP($B$6&amp;$A23,KPI_DATOS!$A:$L,C$6,0))</f>
        <v>25.009460000000001</v>
      </c>
      <c r="D23" s="92">
        <f>IF($A$6&lt;4,VLOOKUP($B$6&amp;$A23,KPI_DATOS!$A:$L,D$6,0)/1000,VLOOKUP($B$6&amp;$A23,KPI_DATOS!$A:$L,D$6,0))</f>
        <v>24.671859999999999</v>
      </c>
      <c r="E23" s="92">
        <f>IF($A$6&lt;4,VLOOKUP($B$6&amp;$A23,KPI_DATOS!$A:$L,E$6,0)/1000,VLOOKUP($B$6&amp;$A23,KPI_DATOS!$A:$L,E$6,0))</f>
        <v>23.97185</v>
      </c>
      <c r="G23" s="83">
        <f t="shared" si="0"/>
        <v>-2.8372810156996664</v>
      </c>
      <c r="H23" s="42"/>
    </row>
    <row r="24" spans="1:8" ht="20.25" customHeight="1" x14ac:dyDescent="0.35">
      <c r="A24" s="51" t="str">
        <f>KPI_DATOS!C19</f>
        <v>Rosado</v>
      </c>
      <c r="B24" s="47"/>
      <c r="C24" s="92">
        <f>IF($A$6&lt;4,VLOOKUP($B$6&amp;$A24,KPI_DATOS!$A:$L,C$6,0)/1000,VLOOKUP($B$6&amp;$A24,KPI_DATOS!$A:$L,C$6,0))</f>
        <v>4.8753289999999998</v>
      </c>
      <c r="D24" s="92">
        <f>IF($A$6&lt;4,VLOOKUP($B$6&amp;$A24,KPI_DATOS!$A:$L,D$6,0)/1000,VLOOKUP($B$6&amp;$A24,KPI_DATOS!$A:$L,D$6,0))</f>
        <v>5.3344550000000002</v>
      </c>
      <c r="E24" s="92">
        <f>IF($A$6&lt;4,VLOOKUP($B$6&amp;$A24,KPI_DATOS!$A:$L,E$6,0)/1000,VLOOKUP($B$6&amp;$A24,KPI_DATOS!$A:$L,E$6,0))</f>
        <v>2.770947</v>
      </c>
      <c r="G24" s="83">
        <f t="shared" si="0"/>
        <v>-48.05566829226229</v>
      </c>
      <c r="H24" s="42"/>
    </row>
    <row r="25" spans="1:8" ht="20.25" customHeight="1" x14ac:dyDescent="0.35">
      <c r="A25" s="51" t="str">
        <f>KPI_DATOS!C20</f>
        <v>Resto vino</v>
      </c>
      <c r="B25" s="47"/>
      <c r="C25" s="92">
        <f>IF($A$6&lt;4,VLOOKUP($B$6&amp;$A25,KPI_DATOS!$A:$L,C$6,0)/1000,VLOOKUP($B$6&amp;$A25,KPI_DATOS!$A:$L,C$6,0))</f>
        <v>3.1364269999999999</v>
      </c>
      <c r="D25" s="92">
        <f>IF($A$6&lt;4,VLOOKUP($B$6&amp;$A25,KPI_DATOS!$A:$L,D$6,0)/1000,VLOOKUP($B$6&amp;$A25,KPI_DATOS!$A:$L,D$6,0))</f>
        <v>3.3811599999999999</v>
      </c>
      <c r="E25" s="92">
        <f>IF($A$6&lt;4,VLOOKUP($B$6&amp;$A25,KPI_DATOS!$A:$L,E$6,0)/1000,VLOOKUP($B$6&amp;$A25,KPI_DATOS!$A:$L,E$6,0))</f>
        <v>5.149959</v>
      </c>
      <c r="G25" s="83">
        <f t="shared" si="0"/>
        <v>52.31337765737203</v>
      </c>
      <c r="H25" s="42"/>
    </row>
    <row r="26" spans="1:8" ht="20.25" customHeight="1" x14ac:dyDescent="0.35">
      <c r="A26" s="50" t="str">
        <f>KPI_DATOS!C21</f>
        <v>Cava</v>
      </c>
      <c r="B26" s="47"/>
      <c r="C26" s="92">
        <f>IF($A$6&lt;4,VLOOKUP($B$6&amp;$A26,KPI_DATOS!$A:$L,C$6,0)/1000,VLOOKUP($B$6&amp;$A26,KPI_DATOS!$A:$L,C$6,0))</f>
        <v>5.0001879999999996</v>
      </c>
      <c r="D26" s="92">
        <f>IF($A$6&lt;4,VLOOKUP($B$6&amp;$A26,KPI_DATOS!$A:$L,D$6,0)/1000,VLOOKUP($B$6&amp;$A26,KPI_DATOS!$A:$L,D$6,0))</f>
        <v>5.0732759999999999</v>
      </c>
      <c r="E26" s="92">
        <f>IF($A$6&lt;4,VLOOKUP($B$6&amp;$A26,KPI_DATOS!$A:$L,E$6,0)/1000,VLOOKUP($B$6&amp;$A26,KPI_DATOS!$A:$L,E$6,0))</f>
        <v>4.2668629999999999</v>
      </c>
      <c r="G26" s="83">
        <f t="shared" si="0"/>
        <v>-15.895311037680582</v>
      </c>
    </row>
    <row r="27" spans="1:8" ht="20.25" customHeight="1" x14ac:dyDescent="0.35">
      <c r="A27" s="50" t="str">
        <f>KPI_DATOS!C22</f>
        <v>Otr.Bebidas Deri.Vino</v>
      </c>
      <c r="B27" s="47"/>
      <c r="C27" s="92">
        <f>IF($A$6&lt;4,VLOOKUP($B$6&amp;$A27,KPI_DATOS!$A:$L,C$6,0)/1000,VLOOKUP($B$6&amp;$A27,KPI_DATOS!$A:$L,C$6,0))</f>
        <v>27.50817</v>
      </c>
      <c r="D27" s="92">
        <f>IF($A$6&lt;4,VLOOKUP($B$6&amp;$A27,KPI_DATOS!$A:$L,D$6,0)/1000,VLOOKUP($B$6&amp;$A27,KPI_DATOS!$A:$L,D$6,0))</f>
        <v>27.191579999999998</v>
      </c>
      <c r="E27" s="92">
        <f>IF($A$6&lt;4,VLOOKUP($B$6&amp;$A27,KPI_DATOS!$A:$L,E$6,0)/1000,VLOOKUP($B$6&amp;$A27,KPI_DATOS!$A:$L,E$6,0))</f>
        <v>26.936920000000001</v>
      </c>
      <c r="G27" s="83">
        <f t="shared" si="0"/>
        <v>-0.93653991419401228</v>
      </c>
    </row>
    <row r="28" spans="1:8" ht="20.25" customHeight="1" x14ac:dyDescent="0.35">
      <c r="A28" s="51" t="str">
        <f>KPI_DATOS!C23</f>
        <v>Tinto de Verano</v>
      </c>
      <c r="B28" s="47"/>
      <c r="C28" s="92">
        <f>IF($A$6&lt;4,VLOOKUP($B$6&amp;$A28,KPI_DATOS!$A:$L,C$6,0)/1000,VLOOKUP($B$6&amp;$A28,KPI_DATOS!$A:$L,C$6,0))</f>
        <v>20.424320000000002</v>
      </c>
      <c r="D28" s="92">
        <f>IF($A$6&lt;4,VLOOKUP($B$6&amp;$A28,KPI_DATOS!$A:$L,D$6,0)/1000,VLOOKUP($B$6&amp;$A28,KPI_DATOS!$A:$L,D$6,0))</f>
        <v>19.548359999999999</v>
      </c>
      <c r="E28" s="92">
        <f>IF($A$6&lt;4,VLOOKUP($B$6&amp;$A28,KPI_DATOS!$A:$L,E$6,0)/1000,VLOOKUP($B$6&amp;$A28,KPI_DATOS!$A:$L,E$6,0))</f>
        <v>20.35539</v>
      </c>
      <c r="G28" s="83">
        <f t="shared" si="0"/>
        <v>4.128377009631512</v>
      </c>
    </row>
    <row r="29" spans="1:8" ht="20.25" customHeight="1" x14ac:dyDescent="0.35">
      <c r="A29" s="51" t="str">
        <f>KPI_DATOS!C24</f>
        <v>Sangria de Vino</v>
      </c>
      <c r="B29" s="47"/>
      <c r="C29" s="92">
        <f>IF($A$6&lt;4,VLOOKUP($B$6&amp;$A29,KPI_DATOS!$A:$L,C$6,0)/1000,VLOOKUP($B$6&amp;$A29,KPI_DATOS!$A:$L,C$6,0))</f>
        <v>5.5740730000000003</v>
      </c>
      <c r="D29" s="92">
        <f>IF($A$6&lt;4,VLOOKUP($B$6&amp;$A29,KPI_DATOS!$A:$L,D$6,0)/1000,VLOOKUP($B$6&amp;$A29,KPI_DATOS!$A:$L,D$6,0))</f>
        <v>5.1836589999999996</v>
      </c>
      <c r="E29" s="92">
        <f>IF($A$6&lt;4,VLOOKUP($B$6&amp;$A29,KPI_DATOS!$A:$L,E$6,0)/1000,VLOOKUP($B$6&amp;$A29,KPI_DATOS!$A:$L,E$6,0))</f>
        <v>5.0982339999999997</v>
      </c>
      <c r="G29" s="83">
        <f t="shared" si="0"/>
        <v>-1.6479671984596211</v>
      </c>
    </row>
    <row r="30" spans="1:8" ht="20.25" customHeight="1" x14ac:dyDescent="0.35">
      <c r="A30" s="51" t="str">
        <f>KPI_DATOS!C25</f>
        <v>Sangria de Cava</v>
      </c>
      <c r="B30" s="47"/>
      <c r="C30" s="92">
        <f>IF($A$6&lt;4,VLOOKUP($B$6&amp;$A30,KPI_DATOS!$A:$L,C$6,0)/1000,VLOOKUP($B$6&amp;$A30,KPI_DATOS!$A:$L,C$6,0))</f>
        <v>2.5435989999999999</v>
      </c>
      <c r="D30" s="92">
        <f>IF($A$6&lt;4,VLOOKUP($B$6&amp;$A30,KPI_DATOS!$A:$L,D$6,0)/1000,VLOOKUP($B$6&amp;$A30,KPI_DATOS!$A:$L,D$6,0))</f>
        <v>2.4173529999999999</v>
      </c>
      <c r="E30" s="92">
        <f>IF($A$6&lt;4,VLOOKUP($B$6&amp;$A30,KPI_DATOS!$A:$L,E$6,0)/1000,VLOOKUP($B$6&amp;$A30,KPI_DATOS!$A:$L,E$6,0))</f>
        <v>2.1433450000000001</v>
      </c>
      <c r="G30" s="83">
        <f t="shared" si="0"/>
        <v>-11.33504291677715</v>
      </c>
    </row>
    <row r="31" spans="1:8" ht="20.25" customHeight="1" x14ac:dyDescent="0.35">
      <c r="A31" s="51" t="str">
        <f>KPI_DATOS!C26</f>
        <v>Calimocho</v>
      </c>
      <c r="B31" s="47"/>
      <c r="C31" s="92">
        <f>IF($A$6&lt;4,VLOOKUP($B$6&amp;$A31,KPI_DATOS!$A:$L,C$6,0)/1000,VLOOKUP($B$6&amp;$A31,KPI_DATOS!$A:$L,C$6,0))</f>
        <v>1.9964459999999999</v>
      </c>
      <c r="D31" s="92">
        <f>IF($A$6&lt;4,VLOOKUP($B$6&amp;$A31,KPI_DATOS!$A:$L,D$6,0)/1000,VLOOKUP($B$6&amp;$A31,KPI_DATOS!$A:$L,D$6,0))</f>
        <v>2.215573</v>
      </c>
      <c r="E31" s="92">
        <f>IF($A$6&lt;4,VLOOKUP($B$6&amp;$A31,KPI_DATOS!$A:$L,E$6,0)/1000,VLOOKUP($B$6&amp;$A31,KPI_DATOS!$A:$L,E$6,0))</f>
        <v>2.1211519999999999</v>
      </c>
      <c r="G31" s="83">
        <f t="shared" si="0"/>
        <v>-4.2616966355881747</v>
      </c>
    </row>
    <row r="32" spans="1:8" ht="20.25" customHeight="1" x14ac:dyDescent="0.35">
      <c r="A32" s="51" t="str">
        <f>KPI_DATOS!C27</f>
        <v>Rebujito</v>
      </c>
      <c r="B32" s="47"/>
      <c r="C32" s="92">
        <f>IF($A$6&lt;4,VLOOKUP($B$6&amp;$A32,KPI_DATOS!$A:$L,C$6,0)/1000,VLOOKUP($B$6&amp;$A32,KPI_DATOS!$A:$L,C$6,0))</f>
        <v>0.98024560000000005</v>
      </c>
      <c r="D32" s="92">
        <f>IF($A$6&lt;4,VLOOKUP($B$6&amp;$A32,KPI_DATOS!$A:$L,D$6,0)/1000,VLOOKUP($B$6&amp;$A32,KPI_DATOS!$A:$L,D$6,0))</f>
        <v>0.67187839999999999</v>
      </c>
      <c r="E32" s="92">
        <f>IF($A$6&lt;4,VLOOKUP($B$6&amp;$A32,KPI_DATOS!$A:$L,E$6,0)/1000,VLOOKUP($B$6&amp;$A32,KPI_DATOS!$A:$L,E$6,0))</f>
        <v>0.85178670000000001</v>
      </c>
      <c r="G32" s="83">
        <f t="shared" si="0"/>
        <v>26.776913798687385</v>
      </c>
    </row>
    <row r="33" spans="1:7" ht="20.25" customHeight="1" x14ac:dyDescent="0.35">
      <c r="A33" s="51" t="str">
        <f>KPI_DATOS!C28</f>
        <v>Espum/Lambrusc/Mosca</v>
      </c>
      <c r="B33" s="47"/>
      <c r="C33" s="92">
        <f>IF($A$6&lt;4,VLOOKUP($B$6&amp;$A33,KPI_DATOS!$A:$L,C$6,0)/1000,VLOOKUP($B$6&amp;$A33,KPI_DATOS!$A:$L,C$6,0))</f>
        <v>5.4452400000000001</v>
      </c>
      <c r="D33" s="92">
        <f>IF($A$6&lt;4,VLOOKUP($B$6&amp;$A33,KPI_DATOS!$A:$L,D$6,0)/1000,VLOOKUP($B$6&amp;$A33,KPI_DATOS!$A:$L,D$6,0))</f>
        <v>5.4998089999999999</v>
      </c>
      <c r="E33" s="92">
        <f>IF($A$6&lt;4,VLOOKUP($B$6&amp;$A33,KPI_DATOS!$A:$L,E$6,0)/1000,VLOOKUP($B$6&amp;$A33,KPI_DATOS!$A:$L,E$6,0))</f>
        <v>4.6031199999999997</v>
      </c>
      <c r="G33" s="83">
        <f t="shared" si="0"/>
        <v>-16.304002557179722</v>
      </c>
    </row>
    <row r="34" spans="1:7" ht="20.25" customHeight="1" x14ac:dyDescent="0.35">
      <c r="A34" s="49" t="str">
        <f>KPI_DATOS!C29</f>
        <v>Sidra</v>
      </c>
      <c r="B34" s="47"/>
      <c r="C34" s="92">
        <f>IF($A$6&lt;4,VLOOKUP($B$6&amp;$A34,KPI_DATOS!$A:$L,C$6,0)/1000,VLOOKUP($B$6&amp;$A34,KPI_DATOS!$A:$L,C$6,0))</f>
        <v>7.9123080000000003</v>
      </c>
      <c r="D34" s="92">
        <f>IF($A$6&lt;4,VLOOKUP($B$6&amp;$A34,KPI_DATOS!$A:$L,D$6,0)/1000,VLOOKUP($B$6&amp;$A34,KPI_DATOS!$A:$L,D$6,0))</f>
        <v>7.8843310000000004</v>
      </c>
      <c r="E34" s="92">
        <f>IF($A$6&lt;4,VLOOKUP($B$6&amp;$A34,KPI_DATOS!$A:$L,E$6,0)/1000,VLOOKUP($B$6&amp;$A34,KPI_DATOS!$A:$L,E$6,0))</f>
        <v>7.0869749999999998</v>
      </c>
      <c r="G34" s="83">
        <f t="shared" si="0"/>
        <v>-10.113172569746254</v>
      </c>
    </row>
    <row r="35" spans="1:7" ht="20.25" customHeight="1" x14ac:dyDescent="0.35">
      <c r="A35" s="49" t="str">
        <f>KPI_DATOS!C30</f>
        <v>Cerveza</v>
      </c>
      <c r="B35" s="47"/>
      <c r="C35" s="92">
        <f>IF($A$6&lt;4,VLOOKUP($B$6&amp;$A35,KPI_DATOS!$A:$L,C$6,0)/1000,VLOOKUP($B$6&amp;$A35,KPI_DATOS!$A:$L,C$6,0))</f>
        <v>73.338290000000001</v>
      </c>
      <c r="D35" s="92">
        <f>IF($A$6&lt;4,VLOOKUP($B$6&amp;$A35,KPI_DATOS!$A:$L,D$6,0)/1000,VLOOKUP($B$6&amp;$A35,KPI_DATOS!$A:$L,D$6,0))</f>
        <v>72.225890000000007</v>
      </c>
      <c r="E35" s="92">
        <f>IF($A$6&lt;4,VLOOKUP($B$6&amp;$A35,KPI_DATOS!$A:$L,E$6,0)/1000,VLOOKUP($B$6&amp;$A35,KPI_DATOS!$A:$L,E$6,0))</f>
        <v>70.806370000000001</v>
      </c>
      <c r="G35" s="83">
        <f t="shared" si="0"/>
        <v>-1.9653894192235066</v>
      </c>
    </row>
    <row r="36" spans="1:7" ht="20.25" customHeight="1" x14ac:dyDescent="0.35">
      <c r="A36" s="50" t="str">
        <f>KPI_DATOS!C31</f>
        <v>Con alcohol</v>
      </c>
      <c r="B36" s="47"/>
      <c r="C36" s="92">
        <f>IF($A$6&lt;4,VLOOKUP($B$6&amp;$A36,KPI_DATOS!$A:$L,C$6,0)/1000,VLOOKUP($B$6&amp;$A36,KPI_DATOS!$A:$L,C$6,0))</f>
        <v>71.634929999999997</v>
      </c>
      <c r="D36" s="92">
        <f>IF($A$6&lt;4,VLOOKUP($B$6&amp;$A36,KPI_DATOS!$A:$L,D$6,0)/1000,VLOOKUP($B$6&amp;$A36,KPI_DATOS!$A:$L,D$6,0))</f>
        <v>69.58493</v>
      </c>
      <c r="E36" s="92">
        <f>IF($A$6&lt;4,VLOOKUP($B$6&amp;$A36,KPI_DATOS!$A:$L,E$6,0)/1000,VLOOKUP($B$6&amp;$A36,KPI_DATOS!$A:$L,E$6,0))</f>
        <v>68.042180000000002</v>
      </c>
      <c r="G36" s="83">
        <f t="shared" si="0"/>
        <v>-2.2170748752639358</v>
      </c>
    </row>
    <row r="37" spans="1:7" ht="20.25" customHeight="1" x14ac:dyDescent="0.35">
      <c r="A37" s="50" t="str">
        <f>KPI_DATOS!C32</f>
        <v>Sin alcohol</v>
      </c>
      <c r="B37" s="47"/>
      <c r="C37" s="92">
        <f>IF($A$6&lt;4,VLOOKUP($B$6&amp;$A37,KPI_DATOS!$A:$L,C$6,0)/1000,VLOOKUP($B$6&amp;$A37,KPI_DATOS!$A:$L,C$6,0))</f>
        <v>33.765250000000002</v>
      </c>
      <c r="D37" s="92">
        <f>IF($A$6&lt;4,VLOOKUP($B$6&amp;$A37,KPI_DATOS!$A:$L,D$6,0)/1000,VLOOKUP($B$6&amp;$A37,KPI_DATOS!$A:$L,D$6,0))</f>
        <v>34.864789999999999</v>
      </c>
      <c r="E37" s="92">
        <f>IF($A$6&lt;4,VLOOKUP($B$6&amp;$A37,KPI_DATOS!$A:$L,E$6,0)/1000,VLOOKUP($B$6&amp;$A37,KPI_DATOS!$A:$L,E$6,0))</f>
        <v>33.094529999999999</v>
      </c>
      <c r="G37" s="83">
        <f t="shared" si="0"/>
        <v>-5.077500825331227</v>
      </c>
    </row>
    <row r="38" spans="1:7" ht="20.25" customHeight="1" x14ac:dyDescent="0.35">
      <c r="A38" s="50" t="str">
        <f>KPI_DATOS!C33</f>
        <v>Cerveza Envasada</v>
      </c>
      <c r="B38" s="47"/>
      <c r="C38" s="92">
        <f>IF($A$6&lt;4,VLOOKUP($B$6&amp;$A38,KPI_DATOS!$A:$L,C$6,0)/1000,VLOOKUP($B$6&amp;$A38,KPI_DATOS!$A:$L,C$6,0))</f>
        <v>62.746850000000002</v>
      </c>
      <c r="D38" s="92">
        <f>IF($A$6&lt;4,VLOOKUP($B$6&amp;$A38,KPI_DATOS!$A:$L,D$6,0)/1000,VLOOKUP($B$6&amp;$A38,KPI_DATOS!$A:$L,D$6,0))</f>
        <v>60.869129999999998</v>
      </c>
      <c r="E38" s="92">
        <f>IF($A$6&lt;4,VLOOKUP($B$6&amp;$A38,KPI_DATOS!$A:$L,E$6,0)/1000,VLOOKUP($B$6&amp;$A38,KPI_DATOS!$A:$L,E$6,0))</f>
        <v>59.122250000000001</v>
      </c>
      <c r="G38" s="83">
        <f t="shared" si="0"/>
        <v>-2.8698948054621365</v>
      </c>
    </row>
    <row r="39" spans="1:7" ht="20.25" customHeight="1" x14ac:dyDescent="0.35">
      <c r="A39" s="50" t="str">
        <f>KPI_DATOS!C34</f>
        <v>Cerveza Surtidor</v>
      </c>
      <c r="B39" s="47"/>
      <c r="C39" s="92">
        <f>IF($A$6&lt;4,VLOOKUP($B$6&amp;$A39,KPI_DATOS!$A:$L,C$6,0)/1000,VLOOKUP($B$6&amp;$A39,KPI_DATOS!$A:$L,C$6,0))</f>
        <v>64.387680000000003</v>
      </c>
      <c r="D39" s="92">
        <f>IF($A$6&lt;4,VLOOKUP($B$6&amp;$A39,KPI_DATOS!$A:$L,D$6,0)/1000,VLOOKUP($B$6&amp;$A39,KPI_DATOS!$A:$L,D$6,0))</f>
        <v>63.222920000000002</v>
      </c>
      <c r="E39" s="92">
        <f>IF($A$6&lt;4,VLOOKUP($B$6&amp;$A39,KPI_DATOS!$A:$L,E$6,0)/1000,VLOOKUP($B$6&amp;$A39,KPI_DATOS!$A:$L,E$6,0))</f>
        <v>60.998449999999998</v>
      </c>
      <c r="G39" s="83">
        <f t="shared" si="0"/>
        <v>-3.5184550159973682</v>
      </c>
    </row>
    <row r="40" spans="1:7" ht="20.25" customHeight="1" x14ac:dyDescent="0.35">
      <c r="A40" s="50" t="str">
        <f>KPI_DATOS!C35</f>
        <v>Otras Cervezas</v>
      </c>
      <c r="B40" s="47"/>
      <c r="C40" s="92">
        <f>IF($A$6&lt;4,VLOOKUP($B$6&amp;$A40,KPI_DATOS!$A:$L,C$6,0)/1000,VLOOKUP($B$6&amp;$A40,KPI_DATOS!$A:$L,C$6,0))</f>
        <v>1.6689229999999999</v>
      </c>
      <c r="D40" s="92">
        <f>IF($A$6&lt;4,VLOOKUP($B$6&amp;$A40,KPI_DATOS!$A:$L,D$6,0)/1000,VLOOKUP($B$6&amp;$A40,KPI_DATOS!$A:$L,D$6,0))</f>
        <v>1.3418079999999999</v>
      </c>
      <c r="E40" s="92">
        <f>IF($A$6&lt;4,VLOOKUP($B$6&amp;$A40,KPI_DATOS!$A:$L,E$6,0)/1000,VLOOKUP($B$6&amp;$A40,KPI_DATOS!$A:$L,E$6,0))</f>
        <v>1.2372369999999999</v>
      </c>
      <c r="G40" s="83">
        <f t="shared" si="0"/>
        <v>-7.7932908433993475</v>
      </c>
    </row>
    <row r="41" spans="1:7" ht="20.25" customHeight="1" x14ac:dyDescent="0.35">
      <c r="A41" s="49" t="str">
        <f>KPI_DATOS!C36</f>
        <v>Espirituosas</v>
      </c>
      <c r="B41" s="47"/>
      <c r="C41" s="92">
        <f>IF($A$6&lt;4,VLOOKUP($B$6&amp;$A41,KPI_DATOS!$A:$L,C$6,0)/1000,VLOOKUP($B$6&amp;$A41,KPI_DATOS!$A:$L,C$6,0))</f>
        <v>44.598610000000001</v>
      </c>
      <c r="D41" s="92">
        <f>IF($A$6&lt;4,VLOOKUP($B$6&amp;$A41,KPI_DATOS!$A:$L,D$6,0)/1000,VLOOKUP($B$6&amp;$A41,KPI_DATOS!$A:$L,D$6,0))</f>
        <v>45.180230000000002</v>
      </c>
      <c r="E41" s="92">
        <f>IF($A$6&lt;4,VLOOKUP($B$6&amp;$A41,KPI_DATOS!$A:$L,E$6,0)/1000,VLOOKUP($B$6&amp;$A41,KPI_DATOS!$A:$L,E$6,0))</f>
        <v>41.828360000000004</v>
      </c>
      <c r="G41" s="83">
        <f t="shared" si="0"/>
        <v>-7.4188865351061732</v>
      </c>
    </row>
    <row r="42" spans="1:7" ht="20.25" customHeight="1" x14ac:dyDescent="0.35">
      <c r="A42" s="50" t="str">
        <f>KPI_DATOS!C37</f>
        <v>Whisky</v>
      </c>
      <c r="B42" s="47"/>
      <c r="C42" s="92">
        <f>IF($A$6&lt;4,VLOOKUP($B$6&amp;$A42,KPI_DATOS!$A:$L,C$6,0)/1000,VLOOKUP($B$6&amp;$A42,KPI_DATOS!$A:$L,C$6,0))</f>
        <v>8.0756189999999997</v>
      </c>
      <c r="D42" s="92">
        <f>IF($A$6&lt;4,VLOOKUP($B$6&amp;$A42,KPI_DATOS!$A:$L,D$6,0)/1000,VLOOKUP($B$6&amp;$A42,KPI_DATOS!$A:$L,D$6,0))</f>
        <v>7.7393520000000002</v>
      </c>
      <c r="E42" s="92">
        <f>IF($A$6&lt;4,VLOOKUP($B$6&amp;$A42,KPI_DATOS!$A:$L,E$6,0)/1000,VLOOKUP($B$6&amp;$A42,KPI_DATOS!$A:$L,E$6,0))</f>
        <v>7.3501120000000002</v>
      </c>
      <c r="G42" s="83">
        <f t="shared" si="0"/>
        <v>-5.0293616313097029</v>
      </c>
    </row>
    <row r="43" spans="1:7" ht="20.25" customHeight="1" x14ac:dyDescent="0.35">
      <c r="A43" s="50" t="str">
        <f>KPI_DATOS!C38</f>
        <v>Brandy</v>
      </c>
      <c r="B43" s="47"/>
      <c r="C43" s="92">
        <f>IF($A$6&lt;4,VLOOKUP($B$6&amp;$A43,KPI_DATOS!$A:$L,C$6,0)/1000,VLOOKUP($B$6&amp;$A43,KPI_DATOS!$A:$L,C$6,0))</f>
        <v>1.552692</v>
      </c>
      <c r="D43" s="92">
        <f>IF($A$6&lt;4,VLOOKUP($B$6&amp;$A43,KPI_DATOS!$A:$L,D$6,0)/1000,VLOOKUP($B$6&amp;$A43,KPI_DATOS!$A:$L,D$6,0))</f>
        <v>1.705603</v>
      </c>
      <c r="E43" s="92">
        <f>IF($A$6&lt;4,VLOOKUP($B$6&amp;$A43,KPI_DATOS!$A:$L,E$6,0)/1000,VLOOKUP($B$6&amp;$A43,KPI_DATOS!$A:$L,E$6,0))</f>
        <v>1.535455</v>
      </c>
      <c r="G43" s="83">
        <f t="shared" si="0"/>
        <v>-9.9758267310739885</v>
      </c>
    </row>
    <row r="44" spans="1:7" ht="20.25" customHeight="1" x14ac:dyDescent="0.35">
      <c r="A44" s="50" t="str">
        <f>KPI_DATOS!C39</f>
        <v>Ginebra</v>
      </c>
      <c r="B44" s="47"/>
      <c r="C44" s="92">
        <f>IF($A$6&lt;4,VLOOKUP($B$6&amp;$A44,KPI_DATOS!$A:$L,C$6,0)/1000,VLOOKUP($B$6&amp;$A44,KPI_DATOS!$A:$L,C$6,0))</f>
        <v>19.495450000000002</v>
      </c>
      <c r="D44" s="92">
        <f>IF($A$6&lt;4,VLOOKUP($B$6&amp;$A44,KPI_DATOS!$A:$L,D$6,0)/1000,VLOOKUP($B$6&amp;$A44,KPI_DATOS!$A:$L,D$6,0))</f>
        <v>18.488379999999999</v>
      </c>
      <c r="E44" s="92">
        <f>IF($A$6&lt;4,VLOOKUP($B$6&amp;$A44,KPI_DATOS!$A:$L,E$6,0)/1000,VLOOKUP($B$6&amp;$A44,KPI_DATOS!$A:$L,E$6,0))</f>
        <v>17.523869999999999</v>
      </c>
      <c r="G44" s="83">
        <f t="shared" si="0"/>
        <v>-5.2168443097772794</v>
      </c>
    </row>
    <row r="45" spans="1:7" ht="20.25" customHeight="1" x14ac:dyDescent="0.35">
      <c r="A45" s="50" t="str">
        <f>KPI_DATOS!C40</f>
        <v>Ron</v>
      </c>
      <c r="B45" s="47"/>
      <c r="C45" s="92">
        <f>IF($A$6&lt;4,VLOOKUP($B$6&amp;$A45,KPI_DATOS!$A:$L,C$6,0)/1000,VLOOKUP($B$6&amp;$A45,KPI_DATOS!$A:$L,C$6,0))</f>
        <v>10.579269999999999</v>
      </c>
      <c r="D45" s="92">
        <f>IF($A$6&lt;4,VLOOKUP($B$6&amp;$A45,KPI_DATOS!$A:$L,D$6,0)/1000,VLOOKUP($B$6&amp;$A45,KPI_DATOS!$A:$L,D$6,0))</f>
        <v>10.464259999999999</v>
      </c>
      <c r="E45" s="92">
        <f>IF($A$6&lt;4,VLOOKUP($B$6&amp;$A45,KPI_DATOS!$A:$L,E$6,0)/1000,VLOOKUP($B$6&amp;$A45,KPI_DATOS!$A:$L,E$6,0))</f>
        <v>9.5811810000000008</v>
      </c>
      <c r="G45" s="83">
        <f t="shared" si="0"/>
        <v>-8.4390009422548591</v>
      </c>
    </row>
    <row r="46" spans="1:7" ht="20.25" customHeight="1" x14ac:dyDescent="0.35">
      <c r="A46" s="50" t="str">
        <f>KPI_DATOS!C41</f>
        <v>Anis</v>
      </c>
      <c r="B46" s="47"/>
      <c r="C46" s="92">
        <f>IF($A$6&lt;4,VLOOKUP($B$6&amp;$A46,KPI_DATOS!$A:$L,C$6,0)/1000,VLOOKUP($B$6&amp;$A46,KPI_DATOS!$A:$L,C$6,0))</f>
        <v>2.1272129999999998</v>
      </c>
      <c r="D46" s="92">
        <f>IF($A$6&lt;4,VLOOKUP($B$6&amp;$A46,KPI_DATOS!$A:$L,D$6,0)/1000,VLOOKUP($B$6&amp;$A46,KPI_DATOS!$A:$L,D$6,0))</f>
        <v>2.0390510000000002</v>
      </c>
      <c r="E46" s="92">
        <f>IF($A$6&lt;4,VLOOKUP($B$6&amp;$A46,KPI_DATOS!$A:$L,E$6,0)/1000,VLOOKUP($B$6&amp;$A46,KPI_DATOS!$A:$L,E$6,0))</f>
        <v>1.8510660000000001</v>
      </c>
      <c r="G46" s="83">
        <f t="shared" si="0"/>
        <v>-9.2192397345628017</v>
      </c>
    </row>
    <row r="47" spans="1:7" ht="20.25" customHeight="1" x14ac:dyDescent="0.35">
      <c r="A47" s="50" t="str">
        <f>KPI_DATOS!C42</f>
        <v>Otras Espirituosas</v>
      </c>
      <c r="B47" s="47"/>
      <c r="C47" s="92">
        <f>IF($A$6&lt;4,VLOOKUP($B$6&amp;$A47,KPI_DATOS!$A:$L,C$6,0)/1000,VLOOKUP($B$6&amp;$A47,KPI_DATOS!$A:$L,C$6,0))</f>
        <v>34.36016</v>
      </c>
      <c r="D47" s="92">
        <f>IF($A$6&lt;4,VLOOKUP($B$6&amp;$A47,KPI_DATOS!$A:$L,D$6,0)/1000,VLOOKUP($B$6&amp;$A47,KPI_DATOS!$A:$L,D$6,0))</f>
        <v>35.3645</v>
      </c>
      <c r="E47" s="92">
        <f>IF($A$6&lt;4,VLOOKUP($B$6&amp;$A47,KPI_DATOS!$A:$L,E$6,0)/1000,VLOOKUP($B$6&amp;$A47,KPI_DATOS!$A:$L,E$6,0))</f>
        <v>33.373809999999999</v>
      </c>
      <c r="G47" s="83">
        <f t="shared" si="0"/>
        <v>-5.6290630434475242</v>
      </c>
    </row>
    <row r="48" spans="1:7" ht="20.25" customHeight="1" x14ac:dyDescent="0.35">
      <c r="A48" s="49" t="str">
        <f>KPI_DATOS!C43</f>
        <v>T.Zumo+Horchata+Mosto</v>
      </c>
      <c r="B48" s="47"/>
      <c r="C48" s="92">
        <f>IF($A$6&lt;4,VLOOKUP($B$6&amp;$A48,KPI_DATOS!$A:$L,C$6,0)/1000,VLOOKUP($B$6&amp;$A48,KPI_DATOS!$A:$L,C$6,0))</f>
        <v>42.823549999999997</v>
      </c>
      <c r="D48" s="92">
        <f>IF($A$6&lt;4,VLOOKUP($B$6&amp;$A48,KPI_DATOS!$A:$L,D$6,0)/1000,VLOOKUP($B$6&amp;$A48,KPI_DATOS!$A:$L,D$6,0))</f>
        <v>40.576340000000002</v>
      </c>
      <c r="E48" s="92">
        <f>IF($A$6&lt;4,VLOOKUP($B$6&amp;$A48,KPI_DATOS!$A:$L,E$6,0)/1000,VLOOKUP($B$6&amp;$A48,KPI_DATOS!$A:$L,E$6,0))</f>
        <v>39.54477</v>
      </c>
      <c r="G48" s="83">
        <f t="shared" si="0"/>
        <v>-2.5422943518316421</v>
      </c>
    </row>
    <row r="49" spans="1:7" ht="20.25" customHeight="1" x14ac:dyDescent="0.35">
      <c r="A49" s="49" t="str">
        <f>KPI_DATOS!C44</f>
        <v>Agua Envasada</v>
      </c>
      <c r="B49" s="47"/>
      <c r="C49" s="92">
        <f>IF($A$6&lt;4,VLOOKUP($B$6&amp;$A49,KPI_DATOS!$A:$L,C$6,0)/1000,VLOOKUP($B$6&amp;$A49,KPI_DATOS!$A:$L,C$6,0))</f>
        <v>73.340230000000005</v>
      </c>
      <c r="D49" s="92">
        <f>IF($A$6&lt;4,VLOOKUP($B$6&amp;$A49,KPI_DATOS!$A:$L,D$6,0)/1000,VLOOKUP($B$6&amp;$A49,KPI_DATOS!$A:$L,D$6,0))</f>
        <v>72.988200000000006</v>
      </c>
      <c r="E49" s="92">
        <f>IF($A$6&lt;4,VLOOKUP($B$6&amp;$A49,KPI_DATOS!$A:$L,E$6,0)/1000,VLOOKUP($B$6&amp;$A49,KPI_DATOS!$A:$L,E$6,0))</f>
        <v>71.519499999999994</v>
      </c>
      <c r="G49" s="83">
        <f t="shared" si="0"/>
        <v>-2.0122430749080156</v>
      </c>
    </row>
    <row r="50" spans="1:7" ht="20.25" customHeight="1" x14ac:dyDescent="0.35">
      <c r="A50" s="49" t="str">
        <f>KPI_DATOS!C45</f>
        <v>Bebidas Refrescantes</v>
      </c>
      <c r="B50" s="47"/>
      <c r="C50" s="92">
        <f>IF($A$6&lt;4,VLOOKUP($B$6&amp;$A50,KPI_DATOS!$A:$L,C$6,0)/1000,VLOOKUP($B$6&amp;$A50,KPI_DATOS!$A:$L,C$6,0))</f>
        <v>80.512469999999993</v>
      </c>
      <c r="D50" s="92">
        <f>IF($A$6&lt;4,VLOOKUP($B$6&amp;$A50,KPI_DATOS!$A:$L,D$6,0)/1000,VLOOKUP($B$6&amp;$A50,KPI_DATOS!$A:$L,D$6,0))</f>
        <v>81.058530000000005</v>
      </c>
      <c r="E50" s="92">
        <f>IF($A$6&lt;4,VLOOKUP($B$6&amp;$A50,KPI_DATOS!$A:$L,E$6,0)/1000,VLOOKUP($B$6&amp;$A50,KPI_DATOS!$A:$L,E$6,0))</f>
        <v>79.012320000000003</v>
      </c>
      <c r="G50" s="83">
        <f t="shared" si="0"/>
        <v>-2.5243611005528965</v>
      </c>
    </row>
    <row r="51" spans="1:7" ht="20.25" customHeight="1" x14ac:dyDescent="0.35">
      <c r="A51" s="50" t="str">
        <f>KPI_DATOS!C46</f>
        <v>Colas</v>
      </c>
      <c r="B51" s="47"/>
      <c r="C51" s="92">
        <f>IF($A$6&lt;4,VLOOKUP($B$6&amp;$A51,KPI_DATOS!$A:$L,C$6,0)/1000,VLOOKUP($B$6&amp;$A51,KPI_DATOS!$A:$L,C$6,0))</f>
        <v>70.011009999999999</v>
      </c>
      <c r="D51" s="92">
        <f>IF($A$6&lt;4,VLOOKUP($B$6&amp;$A51,KPI_DATOS!$A:$L,D$6,0)/1000,VLOOKUP($B$6&amp;$A51,KPI_DATOS!$A:$L,D$6,0))</f>
        <v>69.502099999999999</v>
      </c>
      <c r="E51" s="92">
        <f>IF($A$6&lt;4,VLOOKUP($B$6&amp;$A51,KPI_DATOS!$A:$L,E$6,0)/1000,VLOOKUP($B$6&amp;$A51,KPI_DATOS!$A:$L,E$6,0))</f>
        <v>67.8048</v>
      </c>
      <c r="G51" s="83">
        <f t="shared" si="0"/>
        <v>-2.4420844837781841</v>
      </c>
    </row>
    <row r="52" spans="1:7" ht="20.25" customHeight="1" x14ac:dyDescent="0.35">
      <c r="A52" s="50" t="str">
        <f>KPI_DATOS!C47</f>
        <v>Cola Regular</v>
      </c>
      <c r="B52" s="47"/>
      <c r="C52" s="92">
        <f>IF($A$6&lt;4,VLOOKUP($B$6&amp;$A52,KPI_DATOS!$A:$L,C$6,0)/1000,VLOOKUP($B$6&amp;$A52,KPI_DATOS!$A:$L,C$6,0))</f>
        <v>52.378749999999997</v>
      </c>
      <c r="D52" s="92">
        <f>IF($A$6&lt;4,VLOOKUP($B$6&amp;$A52,KPI_DATOS!$A:$L,D$6,0)/1000,VLOOKUP($B$6&amp;$A52,KPI_DATOS!$A:$L,D$6,0))</f>
        <v>51.679670000000002</v>
      </c>
      <c r="E52" s="92">
        <f>IF($A$6&lt;4,VLOOKUP($B$6&amp;$A52,KPI_DATOS!$A:$L,E$6,0)/1000,VLOOKUP($B$6&amp;$A52,KPI_DATOS!$A:$L,E$6,0))</f>
        <v>49.971690000000002</v>
      </c>
      <c r="G52" s="83">
        <f t="shared" si="0"/>
        <v>-3.3049359641808884</v>
      </c>
    </row>
    <row r="53" spans="1:7" ht="20.25" customHeight="1" x14ac:dyDescent="0.35">
      <c r="A53" s="50" t="str">
        <f>KPI_DATOS!C48</f>
        <v>Light/Zero</v>
      </c>
      <c r="B53" s="47"/>
      <c r="C53" s="92">
        <f>IF($A$6&lt;4,VLOOKUP($B$6&amp;$A53,KPI_DATOS!$A:$L,C$6,0)/1000,VLOOKUP($B$6&amp;$A53,KPI_DATOS!$A:$L,C$6,0))</f>
        <v>49.721110000000003</v>
      </c>
      <c r="D53" s="92">
        <f>IF($A$6&lt;4,VLOOKUP($B$6&amp;$A53,KPI_DATOS!$A:$L,D$6,0)/1000,VLOOKUP($B$6&amp;$A53,KPI_DATOS!$A:$L,D$6,0))</f>
        <v>47.974170000000001</v>
      </c>
      <c r="E53" s="92">
        <f>IF($A$6&lt;4,VLOOKUP($B$6&amp;$A53,KPI_DATOS!$A:$L,E$6,0)/1000,VLOOKUP($B$6&amp;$A53,KPI_DATOS!$A:$L,E$6,0))</f>
        <v>47.92568</v>
      </c>
      <c r="G53" s="83">
        <f t="shared" si="0"/>
        <v>-0.10107522443848493</v>
      </c>
    </row>
    <row r="54" spans="1:7" ht="20.25" customHeight="1" x14ac:dyDescent="0.35">
      <c r="A54" s="50" t="str">
        <f>KPI_DATOS!C49</f>
        <v>Otra Variedad Cola</v>
      </c>
      <c r="B54" s="47"/>
      <c r="C54" s="92">
        <f>IF($A$6&lt;4,VLOOKUP($B$6&amp;$A54,KPI_DATOS!$A:$L,C$6,0)/1000,VLOOKUP($B$6&amp;$A54,KPI_DATOS!$A:$L,C$6,0))</f>
        <v>0</v>
      </c>
      <c r="D54" s="92">
        <f>IF($A$6&lt;4,VLOOKUP($B$6&amp;$A54,KPI_DATOS!$A:$L,D$6,0)/1000,VLOOKUP($B$6&amp;$A54,KPI_DATOS!$A:$L,D$6,0))</f>
        <v>0</v>
      </c>
      <c r="E54" s="97" t="s">
        <v>202</v>
      </c>
      <c r="G54" s="83" t="str">
        <f t="shared" si="0"/>
        <v>-</v>
      </c>
    </row>
    <row r="55" spans="1:7" ht="20.25" customHeight="1" x14ac:dyDescent="0.35">
      <c r="A55" s="50" t="str">
        <f>KPI_DATOS!C50</f>
        <v>Con Cafeina</v>
      </c>
      <c r="B55" s="47"/>
      <c r="C55" s="92">
        <f>IF($A$6&lt;4,VLOOKUP($B$6&amp;$A55,KPI_DATOS!$A:$L,C$6,0)/1000,VLOOKUP($B$6&amp;$A55,KPI_DATOS!$A:$L,C$6,0))</f>
        <v>65.234899999999996</v>
      </c>
      <c r="D55" s="92">
        <f>IF($A$6&lt;4,VLOOKUP($B$6&amp;$A55,KPI_DATOS!$A:$L,D$6,0)/1000,VLOOKUP($B$6&amp;$A55,KPI_DATOS!$A:$L,D$6,0))</f>
        <v>63.385579999999997</v>
      </c>
      <c r="E55" s="92">
        <f>IF($A$6&lt;4,VLOOKUP($B$6&amp;$A55,KPI_DATOS!$A:$L,E$6,0)/1000,VLOOKUP($B$6&amp;$A55,KPI_DATOS!$A:$L,E$6,0))</f>
        <v>62.445720000000001</v>
      </c>
      <c r="G55" s="83">
        <f t="shared" si="0"/>
        <v>-1.4827662695521493</v>
      </c>
    </row>
    <row r="56" spans="1:7" ht="20.25" customHeight="1" x14ac:dyDescent="0.35">
      <c r="A56" s="50" t="str">
        <f>KPI_DATOS!C51</f>
        <v>Sin Cafeina</v>
      </c>
      <c r="B56" s="47"/>
      <c r="C56" s="92">
        <f>IF($A$6&lt;4,VLOOKUP($B$6&amp;$A56,KPI_DATOS!$A:$L,C$6,0)/1000,VLOOKUP($B$6&amp;$A56,KPI_DATOS!$A:$L,C$6,0))</f>
        <v>26.132300000000001</v>
      </c>
      <c r="D56" s="92">
        <f>IF($A$6&lt;4,VLOOKUP($B$6&amp;$A56,KPI_DATOS!$A:$L,D$6,0)/1000,VLOOKUP($B$6&amp;$A56,KPI_DATOS!$A:$L,D$6,0))</f>
        <v>26.560009999999998</v>
      </c>
      <c r="E56" s="92">
        <f>IF($A$6&lt;4,VLOOKUP($B$6&amp;$A56,KPI_DATOS!$A:$L,E$6,0)/1000,VLOOKUP($B$6&amp;$A56,KPI_DATOS!$A:$L,E$6,0))</f>
        <v>26.16198</v>
      </c>
      <c r="G56" s="83">
        <f t="shared" si="0"/>
        <v>-1.4986063634765179</v>
      </c>
    </row>
    <row r="57" spans="1:7" ht="20.25" customHeight="1" x14ac:dyDescent="0.35">
      <c r="A57" s="50" t="str">
        <f>KPI_DATOS!C52</f>
        <v>Frutas con gas</v>
      </c>
      <c r="B57" s="47"/>
      <c r="C57" s="92">
        <f>IF($A$6&lt;4,VLOOKUP($B$6&amp;$A57,KPI_DATOS!$A:$L,C$6,0)/1000,VLOOKUP($B$6&amp;$A57,KPI_DATOS!$A:$L,C$6,0))</f>
        <v>37.4649</v>
      </c>
      <c r="D57" s="92">
        <f>IF($A$6&lt;4,VLOOKUP($B$6&amp;$A57,KPI_DATOS!$A:$L,D$6,0)/1000,VLOOKUP($B$6&amp;$A57,KPI_DATOS!$A:$L,D$6,0))</f>
        <v>37.464239999999997</v>
      </c>
      <c r="E57" s="92">
        <f>IF($A$6&lt;4,VLOOKUP($B$6&amp;$A57,KPI_DATOS!$A:$L,E$6,0)/1000,VLOOKUP($B$6&amp;$A57,KPI_DATOS!$A:$L,E$6,0))</f>
        <v>35.814529999999998</v>
      </c>
      <c r="G57" s="83">
        <f t="shared" si="0"/>
        <v>-4.4034257734842601</v>
      </c>
    </row>
    <row r="58" spans="1:7" ht="20.25" customHeight="1" x14ac:dyDescent="0.35">
      <c r="A58" s="50" t="str">
        <f>KPI_DATOS!C53</f>
        <v>Frutas sin gas</v>
      </c>
      <c r="B58" s="47"/>
      <c r="C58" s="92">
        <f>IF($A$6&lt;4,VLOOKUP($B$6&amp;$A58,KPI_DATOS!$A:$L,C$6,0)/1000,VLOOKUP($B$6&amp;$A58,KPI_DATOS!$A:$L,C$6,0))</f>
        <v>17.86403</v>
      </c>
      <c r="D58" s="92">
        <f>IF($A$6&lt;4,VLOOKUP($B$6&amp;$A58,KPI_DATOS!$A:$L,D$6,0)/1000,VLOOKUP($B$6&amp;$A58,KPI_DATOS!$A:$L,D$6,0))</f>
        <v>16.85342</v>
      </c>
      <c r="E58" s="92">
        <f>IF($A$6&lt;4,VLOOKUP($B$6&amp;$A58,KPI_DATOS!$A:$L,E$6,0)/1000,VLOOKUP($B$6&amp;$A58,KPI_DATOS!$A:$L,E$6,0))</f>
        <v>23.74531</v>
      </c>
      <c r="G58" s="83">
        <f t="shared" si="0"/>
        <v>40.893124362888969</v>
      </c>
    </row>
    <row r="59" spans="1:7" ht="20.25" customHeight="1" x14ac:dyDescent="0.35">
      <c r="A59" s="50" t="s">
        <v>74</v>
      </c>
      <c r="B59" s="47"/>
      <c r="C59" s="92">
        <f>IF($A$6&lt;4,VLOOKUP($B$6&amp;$A59,KPI_DATOS!$A:$L,C$6,0)/1000,VLOOKUP($B$6&amp;$A59,KPI_DATOS!$A:$L,C$6,0))</f>
        <v>27.32255</v>
      </c>
      <c r="D59" s="92">
        <f>IF($A$6&lt;4,VLOOKUP($B$6&amp;$A59,KPI_DATOS!$A:$L,D$6,0)/1000,VLOOKUP($B$6&amp;$A59,KPI_DATOS!$A:$L,D$6,0))</f>
        <v>26.544170000000001</v>
      </c>
      <c r="E59" s="92">
        <f>IF($A$6&lt;4,VLOOKUP($B$6&amp;$A59,KPI_DATOS!$A:$L,E$6,0)/1000,VLOOKUP($B$6&amp;$A59,KPI_DATOS!$A:$L,E$6,0))</f>
        <v>24.41572</v>
      </c>
      <c r="G59" s="83">
        <f t="shared" si="0"/>
        <v>-8.0185215811984349</v>
      </c>
    </row>
    <row r="62" spans="1:7" x14ac:dyDescent="0.35">
      <c r="A62" s="52" t="s">
        <v>110</v>
      </c>
    </row>
  </sheetData>
  <sheetProtection sheet="1" objects="1" scenarios="1"/>
  <mergeCells count="1">
    <mergeCell ref="A1:H1"/>
  </mergeCells>
  <conditionalFormatting sqref="C8:E59">
    <cfRule type="containsErrors" dxfId="1" priority="3">
      <formula>ISERROR(C8)</formula>
    </cfRule>
  </conditionalFormatting>
  <conditionalFormatting sqref="G8:G59">
    <cfRule type="containsErrors" dxfId="0" priority="2">
      <formula>ISERROR(G8)</formula>
    </cfRule>
  </conditionalFormatting>
  <pageMargins left="0.70866141732283472" right="0.70866141732283472" top="0.74803149606299213" bottom="0.74803149606299213" header="0.31496062992125984" footer="0.31496062992125984"/>
  <pageSetup paperSize="9" scale="39" orientation="portrait" r:id="rId1"/>
  <colBreaks count="1" manualBreakCount="1">
    <brk id="5" max="1048575" man="1"/>
  </colBreaks>
  <ignoredErrors>
    <ignoredError sqref="C11:D11 C16:D16 C32:E33 C38:E39"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7170" r:id="rId4" name="Drop Down 2">
              <controlPr defaultSize="0" autoLine="0" autoPict="0">
                <anchor moveWithCells="1">
                  <from>
                    <xdr:col>0</xdr:col>
                    <xdr:colOff>177800</xdr:colOff>
                    <xdr:row>4</xdr:row>
                    <xdr:rowOff>95250</xdr:rowOff>
                  </from>
                  <to>
                    <xdr:col>1</xdr:col>
                    <xdr:colOff>44450</xdr:colOff>
                    <xdr:row>5</xdr:row>
                    <xdr:rowOff>361950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a494e657199c830827ad86294786cce6">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899e7cd78ef2b4acd7bd8c1f88fe64f4"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A06F5F-829C-4E43-A095-2753C02CE7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274988A-9345-4060-B7FE-93B4508B3258}">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24c4985-e433-4d2c-9697-e180992b402a"/>
    <ds:schemaRef ds:uri="8be3414b-2ef9-485f-84d6-269f1d6f703b"/>
    <ds:schemaRef ds:uri="http://www.w3.org/XML/1998/namespace"/>
    <ds:schemaRef ds:uri="http://purl.org/dc/dcmitype/"/>
  </ds:schemaRefs>
</ds:datastoreItem>
</file>

<file path=customXml/itemProps3.xml><?xml version="1.0" encoding="utf-8"?>
<ds:datastoreItem xmlns:ds="http://schemas.openxmlformats.org/officeDocument/2006/customXml" ds:itemID="{780395D3-14C7-4070-9E27-8B2297A2034A}">
  <ds:schemaRefs>
    <ds:schemaRef ds:uri="http://schemas.microsoft.com/sharepoint/v3/contenttype/forms"/>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vt:i4>
      </vt:variant>
    </vt:vector>
  </HeadingPairs>
  <TitlesOfParts>
    <vt:vector size="13" baseType="lpstr">
      <vt:lpstr>PORTADA</vt:lpstr>
      <vt:lpstr>Conclusiones</vt:lpstr>
      <vt:lpstr>VARIABLES</vt:lpstr>
      <vt:lpstr>METODOLOGÍA</vt:lpstr>
      <vt:lpstr>KPI_DATOS</vt:lpstr>
      <vt:lpstr>Desplegables</vt:lpstr>
      <vt:lpstr>PERFIL_DATOS</vt:lpstr>
      <vt:lpstr>MOTIVOS_DATOS</vt:lpstr>
      <vt:lpstr>KPI</vt:lpstr>
      <vt:lpstr>PERFIL</vt:lpstr>
      <vt:lpstr>MOTIVOS</vt:lpstr>
      <vt:lpstr>MOTIVOS!_GoBack</vt:lpstr>
      <vt:lpstr>METODOLOGÍA!Área_de_impresión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Fernando (KWSTC)</dc:creator>
  <cp:lastModifiedBy>Tamara Sanchez</cp:lastModifiedBy>
  <cp:lastPrinted>2020-05-21T07:58:10Z</cp:lastPrinted>
  <dcterms:created xsi:type="dcterms:W3CDTF">2019-04-04T11:02:49Z</dcterms:created>
  <dcterms:modified xsi:type="dcterms:W3CDTF">2025-03-13T13:02:17Z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SIP_Label_3741da7a-79c1-417c-b408-16c0bfe99fca_Enabled">
    <vt:lpwstr>true</vt:lpwstr>
  </property>
  <property fmtid="{D5CDD505-2E9C-101B-9397-08002B2CF9AE}" pid="4" name="MSIP_Label_3741da7a-79c1-417c-b408-16c0bfe99fca_SetDate">
    <vt:lpwstr>2023-02-16T14:35:17Z</vt:lpwstr>
  </property>
  <property fmtid="{D5CDD505-2E9C-101B-9397-08002B2CF9AE}" pid="5" name="MSIP_Label_3741da7a-79c1-417c-b408-16c0bfe99fca_Method">
    <vt:lpwstr>Standard</vt:lpwstr>
  </property>
  <property fmtid="{D5CDD505-2E9C-101B-9397-08002B2CF9AE}" pid="6" name="MSIP_Label_3741da7a-79c1-417c-b408-16c0bfe99fca_Name">
    <vt:lpwstr>Internal Only - Amber</vt:lpwstr>
  </property>
  <property fmtid="{D5CDD505-2E9C-101B-9397-08002B2CF9AE}" pid="7" name="MSIP_Label_3741da7a-79c1-417c-b408-16c0bfe99fca_SiteId">
    <vt:lpwstr>1e355c04-e0a4-42ed-8e2d-7351591f0ef1</vt:lpwstr>
  </property>
  <property fmtid="{D5CDD505-2E9C-101B-9397-08002B2CF9AE}" pid="8" name="MSIP_Label_3741da7a-79c1-417c-b408-16c0bfe99fca_ActionId">
    <vt:lpwstr>0a8222a2-8174-4fca-b360-3dbadb19e4f1</vt:lpwstr>
  </property>
  <property fmtid="{D5CDD505-2E9C-101B-9397-08002B2CF9AE}" pid="9" name="MSIP_Label_3741da7a-79c1-417c-b408-16c0bfe99fca_ContentBits">
    <vt:lpwstr>0</vt:lpwstr>
  </property>
  <property fmtid="{D5CDD505-2E9C-101B-9397-08002B2CF9AE}" pid="10" name="MediaServiceImageTags">
    <vt:lpwstr/>
  </property>
</Properties>
</file>