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" yWindow="130" windowWidth="12580" windowHeight="5860" firstSheet="40" activeTab="48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" sheetId="49" r:id="rId49"/>
  </sheets>
  <externalReferences>
    <externalReference r:id="rId52"/>
    <externalReference r:id="rId53"/>
    <externalReference r:id="rId54"/>
    <externalReference r:id="rId55"/>
  </externalReferences>
  <definedNames>
    <definedName name="_xlnm.Print_Area" localSheetId="1">'índice'!$A$1:$I$78</definedName>
    <definedName name="_xlnm.Print_Area" localSheetId="0">'portada'!$A$1:$K$70</definedName>
    <definedName name="_xlnm.Print_Area" localSheetId="2">'resumen nacional'!$A$1:$AB$96</definedName>
    <definedName name="_xlnm.Print_Area" localSheetId="48">'uva45ión'!$A$1:$K$89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'[3]tri0ndo'!#REF!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 localSheetId="48">'uva45ión'!#REF!</definedName>
    <definedName name="Menú_cuaderno">'tri0ndo'!#REF!</definedName>
    <definedName name="Menú_índice" localSheetId="0">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nacional'!$A$159:$D$172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<sst xmlns="http://schemas.openxmlformats.org/spreadsheetml/2006/main" count="3591" uniqueCount="325">
  <si>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</si>
  <si>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</si>
  <si>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</si>
  <si>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</si>
  <si>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</si>
  <si>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</si>
  <si>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</si>
  <si>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</si>
  <si>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</si>
  <si>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</si>
  <si>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</si>
  <si>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</si>
  <si>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</si>
  <si>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</si>
  <si>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</si>
  <si>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</si>
  <si>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</si>
  <si>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</si>
  <si>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</si>
  <si>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</si>
  <si>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</si>
  <si>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</si>
  <si>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</si>
  <si>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</si>
  <si>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</si>
  <si>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</si>
  <si>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</si>
  <si>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</si>
  <si>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</si>
  <si>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</si>
  <si>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</si>
  <si>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</si>
  <si>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</si>
  <si>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</si>
  <si>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</si>
  <si>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</si>
  <si>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</si>
  <si>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</si>
  <si>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</si>
  <si>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</si>
  <si>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</si>
  <si>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</si>
  <si>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</si>
  <si>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</si>
  <si>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</si>
  <si>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</si>
  <si>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</si>
  <si>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</si>
  <si>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</si>
  <si>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</si>
  <si>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</si>
  <si>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</si>
  <si>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</si>
  <si>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</si>
  <si>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</si>
  <si>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</si>
  <si>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</si>
  <si>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</si>
  <si>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</si>
  <si>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</si>
  <si>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</si>
  <si>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</si>
  <si>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</si>
  <si>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</si>
  <si>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</si>
  <si>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</si>
  <si>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</si>
  <si>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</si>
  <si>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</si>
  <si>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</si>
  <si>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</si>
  <si>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</si>
  <si>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</si>
  <si>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</si>
  <si>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</si>
  <si>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</si>
  <si>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</si>
  <si>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</si>
  <si>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</si>
  <si>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</si>
  <si>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</si>
  <si>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</si>
  <si>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</si>
  <si>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</si>
  <si>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</si>
  <si>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</si>
  <si>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</si>
  <si>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</si>
  <si>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</si>
  <si>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</si>
  <si>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</si>
  <si>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</si>
  <si>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</si>
  <si>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</si>
  <si>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</si>
  <si>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</si>
  <si>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</si>
  <si>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</si>
  <si>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</si>
  <si>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</si>
  <si>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</si>
  <si>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</si>
  <si>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</si>
  <si>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</si>
  <si>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</si>
  <si>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</si>
  <si>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</si>
  <si>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</si>
  <si>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</si>
  <si>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</si>
  <si>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</si>
  <si>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</si>
  <si>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</si>
  <si>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</si>
  <si>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</si>
  <si>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</si>
  <si>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</si>
  <si>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</si>
  <si>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</si>
  <si>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</si>
  <si>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</si>
  <si>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JULIO 2017</t>
  </si>
  <si>
    <t>HORTALIZAS</t>
  </si>
  <si>
    <t>apio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</si>
  <si>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</si>
  <si>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</si>
  <si>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</si>
  <si>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</si>
  <si>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</si>
  <si>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</si>
  <si>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</si>
  <si>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</si>
  <si>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</si>
  <si>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</si>
  <si>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</si>
  <si>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</si>
  <si>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</si>
  <si>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</si>
  <si>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</si>
  <si>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</si>
  <si>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</si>
  <si>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</si>
  <si>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</si>
  <si>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</si>
  <si>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</si>
  <si>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</si>
  <si>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</si>
  <si>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</si>
  <si>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</si>
  <si>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</si>
  <si>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</si>
  <si>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</si>
  <si>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</si>
  <si>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</si>
  <si>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</si>
  <si>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</si>
  <si>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</si>
  <si>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</si>
  <si>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</si>
  <si>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</si>
  <si>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</si>
  <si>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</si>
  <si>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</si>
  <si>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</si>
  <si>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</si>
  <si>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</si>
  <si>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</si>
  <si>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</si>
  <si>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</si>
  <si>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</si>
  <si>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</si>
  <si>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</si>
  <si>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</si>
  <si>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</si>
  <si>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</si>
  <si>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</si>
  <si>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</si>
  <si>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</si>
  <si>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</si>
  <si>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</si>
  <si>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</si>
  <si>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</si>
  <si>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</si>
  <si>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</si>
  <si>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</si>
  <si>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</si>
  <si>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</si>
  <si>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</si>
  <si>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</si>
  <si>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</si>
  <si>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</si>
  <si>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</si>
  <si>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</si>
  <si>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</si>
  <si>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</si>
  <si>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</si>
  <si>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</si>
  <si>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</si>
  <si>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</si>
  <si>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</si>
  <si>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</si>
  <si>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</si>
  <si>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</si>
  <si>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</si>
  <si>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</si>
  <si>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</si>
  <si>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</si>
  <si>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</si>
  <si>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</si>
  <si>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</si>
  <si>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</si>
  <si>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</si>
  <si>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</si>
  <si>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</si>
  <si>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</si>
  <si>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</si>
  <si>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</si>
  <si>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</si>
  <si>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</si>
  <si>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</si>
  <si>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</si>
  <si>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</si>
  <si>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</si>
  <si>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</si>
  <si>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</si>
  <si>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</si>
  <si>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</si>
  <si>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</si>
  <si>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</si>
  <si>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</si>
  <si>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</si>
  <si>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</si>
  <si>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</si>
  <si>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</si>
  <si>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</si>
  <si>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</si>
  <si>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</si>
  <si>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</si>
  <si>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</si>
  <si>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</si>
  <si>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</si>
  <si>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</si>
  <si>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</si>
  <si>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</si>
  <si>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</si>
  <si>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</si>
  <si>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</si>
  <si>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</si>
  <si>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</si>
  <si>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</si>
  <si>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</si>
  <si>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</si>
  <si>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</si>
  <si>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</si>
  <si>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</si>
  <si>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</si>
  <si>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</si>
  <si>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</si>
  <si>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</si>
  <si>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</si>
  <si>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</si>
  <si>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</si>
  <si>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</si>
  <si>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</t>
  </si>
  <si>
    <t>SECRETARÍA GENERAL TÉCNICA</t>
  </si>
  <si>
    <t>AVANCES DE SUPERFICIES Y PRODUCCIONES AGRÍCOLAS</t>
  </si>
  <si>
    <t>ESTIMACIONES DE JULIO</t>
  </si>
  <si>
    <t>cereales otoño invierno</t>
  </si>
  <si>
    <t>remolacha total</t>
  </si>
  <si>
    <t>algodón (3)</t>
  </si>
  <si>
    <t>tabaco (4)</t>
  </si>
  <si>
    <t>arroz (2)</t>
  </si>
  <si>
    <t>maíz forrajero (5)</t>
  </si>
  <si>
    <t>alfalfa (5)</t>
  </si>
  <si>
    <t>veza para forraje (5)</t>
  </si>
  <si>
    <t>pimiento total (7)</t>
  </si>
  <si>
    <t>tomate conserva (6)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</si>
  <si>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</si>
  <si>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</si>
  <si>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</si>
  <si>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</si>
  <si>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</si>
  <si>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</si>
  <si>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</si>
  <si>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</si>
  <si>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</si>
  <si>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</si>
  <si>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</si>
  <si>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</si>
  <si>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</si>
  <si>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</si>
  <si>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 con coeficiente 3´5</t>
  </si>
  <si>
    <t>(15)Producción de uva, no de pasa</t>
  </si>
  <si>
    <t>(16)En 2016 y posteriores son datos de entrada de uva en bodega.En cosechas anteriores son la producción provincial de uva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</si>
  <si>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</si>
  <si>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</si>
  <si>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</si>
  <si>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</si>
  <si>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</si>
  <si>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</si>
  <si>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</si>
  <si>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manzana total</t>
  </si>
  <si>
    <t>mandarina total (11)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</si>
  <si>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</si>
  <si>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</si>
  <si>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</si>
  <si>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</si>
  <si>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</si>
  <si>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</si>
  <si>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</si>
  <si>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OBSERVACIONES COMPLEMENTARIAS</t>
  </si>
  <si>
    <t xml:space="preserve">  - En Madrid sin actualizar información por falta de envío de datos por la comunidad autónoma</t>
  </si>
  <si>
    <t xml:space="preserve">  - Datos INFOVI 2016: Vino + Mosto, 43.628.254 hl. No incluye a los pequeños productores (autoconsumo) ni los mostos concentrados </t>
  </si>
  <si>
    <t>MES (1)</t>
  </si>
  <si>
    <t>DEFINIT.</t>
  </si>
  <si>
    <t>UVA VINIFICACIÓN(*)</t>
  </si>
  <si>
    <t>DEFINITIVO</t>
  </si>
  <si>
    <t xml:space="preserve"> Nota: En Madrid sin actualizar información por falta de envío de datos por la comunidad autónoma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</si>
  <si>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</si>
  <si>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</si>
  <si>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</si>
  <si>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</si>
  <si>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</si>
  <si>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31/07/2017</t>
  </si>
  <si>
    <t>(*)2015 son datos de producción provincial, mientras que 2016 y 2017 son datos de entrada en las bodegas provinciales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</si>
</sst>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4" fillId="0" borderId="0" xfId="53" applyFont="1" applyAlignment="1">
      <alignment vertical="justify"/>
      <protection/>
    </xf>
    <xf numFmtId="0" fontId="4" fillId="33" borderId="0" xfId="53" applyFont="1" applyFill="1" applyAlignment="1">
      <alignment vertical="justify"/>
      <protection/>
    </xf>
    <xf numFmtId="0" fontId="5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justify"/>
      <protection/>
    </xf>
    <xf numFmtId="0" fontId="5" fillId="33" borderId="0" xfId="53" applyFont="1" applyFill="1" applyBorder="1" applyAlignment="1" quotePrefix="1">
      <alignment horizontal="left" vertical="justify"/>
      <protection/>
    </xf>
    <xf numFmtId="0" fontId="5" fillId="33" borderId="0" xfId="53" applyFont="1" applyFill="1" applyBorder="1" applyAlignment="1">
      <alignment horizontal="left" vertical="center"/>
      <protection/>
    </xf>
    <xf numFmtId="0" fontId="2" fillId="0" borderId="0" xfId="53">
      <alignment/>
      <protection/>
    </xf>
    <xf numFmtId="0" fontId="6" fillId="34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Border="1" applyAlignment="1">
      <alignment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4" borderId="11" xfId="53" applyFont="1" applyFill="1" applyBorder="1" applyAlignment="1" quotePrefix="1">
      <alignment horizontal="center" vertical="justify"/>
      <protection/>
    </xf>
    <xf numFmtId="0" fontId="6" fillId="34" borderId="12" xfId="53" applyFont="1" applyFill="1" applyBorder="1" applyAlignment="1">
      <alignment vertical="justify"/>
      <protection/>
    </xf>
    <xf numFmtId="0" fontId="6" fillId="34" borderId="13" xfId="53" applyFont="1" applyFill="1" applyBorder="1" applyAlignment="1">
      <alignment vertical="justify"/>
      <protection/>
    </xf>
    <xf numFmtId="0" fontId="6" fillId="34" borderId="14" xfId="53" applyFont="1" applyFill="1" applyBorder="1" applyAlignment="1">
      <alignment vertical="justify"/>
      <protection/>
    </xf>
    <xf numFmtId="1" fontId="6" fillId="34" borderId="15" xfId="53" applyNumberFormat="1" applyFont="1" applyFill="1" applyBorder="1" applyAlignment="1">
      <alignment horizontal="center" vertical="justify"/>
      <protection/>
    </xf>
    <xf numFmtId="1" fontId="6" fillId="34" borderId="16" xfId="53" applyNumberFormat="1" applyFont="1" applyFill="1" applyBorder="1" applyAlignment="1">
      <alignment horizontal="center" vertical="justify"/>
      <protection/>
    </xf>
    <xf numFmtId="1" fontId="6" fillId="34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4" borderId="18" xfId="53" applyFont="1" applyFill="1" applyBorder="1" applyAlignment="1">
      <alignment vertical="justify"/>
      <protection/>
    </xf>
    <xf numFmtId="0" fontId="6" fillId="34" borderId="12" xfId="53" applyFont="1" applyFill="1" applyBorder="1" applyAlignment="1">
      <alignment horizontal="center" vertical="justify"/>
      <protection/>
    </xf>
    <xf numFmtId="0" fontId="6" fillId="34" borderId="13" xfId="53" applyFont="1" applyFill="1" applyBorder="1" applyAlignment="1">
      <alignment horizontal="center" vertical="justify"/>
      <protection/>
    </xf>
    <xf numFmtId="0" fontId="6" fillId="34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0" xfId="53" applyFont="1" applyFill="1" applyBorder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 applyProtection="1">
      <alignment vertical="justify"/>
      <protection/>
    </xf>
    <xf numFmtId="164" fontId="7" fillId="33" borderId="0" xfId="53" applyNumberFormat="1" applyFont="1" applyFill="1" applyAlignment="1" applyProtection="1">
      <alignment vertical="justify"/>
      <protection/>
    </xf>
    <xf numFmtId="164" fontId="7" fillId="33" borderId="20" xfId="53" applyNumberFormat="1" applyFont="1" applyFill="1" applyBorder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4" borderId="21" xfId="53" applyFont="1" applyFill="1" applyBorder="1" applyAlignment="1">
      <alignment vertical="justify"/>
      <protection/>
    </xf>
    <xf numFmtId="0" fontId="6" fillId="34" borderId="22" xfId="53" applyFont="1" applyFill="1" applyBorder="1" applyAlignment="1">
      <alignment vertical="justify"/>
      <protection/>
    </xf>
    <xf numFmtId="3" fontId="6" fillId="34" borderId="22" xfId="53" applyNumberFormat="1" applyFont="1" applyFill="1" applyBorder="1" applyAlignment="1" applyProtection="1">
      <alignment vertical="justify"/>
      <protection/>
    </xf>
    <xf numFmtId="164" fontId="6" fillId="34" borderId="23" xfId="53" applyNumberFormat="1" applyFont="1" applyFill="1" applyBorder="1" applyAlignment="1" applyProtection="1">
      <alignment vertical="justify"/>
      <protection/>
    </xf>
    <xf numFmtId="164" fontId="6" fillId="33" borderId="0" xfId="53" applyNumberFormat="1" applyFont="1" applyFill="1" applyAlignment="1" applyProtection="1">
      <alignment vertical="justify"/>
      <protection/>
    </xf>
    <xf numFmtId="164" fontId="6" fillId="34" borderId="24" xfId="53" applyNumberFormat="1" applyFont="1" applyFill="1" applyBorder="1" applyAlignment="1" applyProtection="1">
      <alignment vertical="justify"/>
      <protection/>
    </xf>
    <xf numFmtId="0" fontId="6" fillId="0" borderId="0" xfId="53" applyFont="1" applyAlignment="1">
      <alignment vertical="justify"/>
      <protection/>
    </xf>
    <xf numFmtId="0" fontId="6" fillId="34" borderId="21" xfId="53" applyFont="1" applyFill="1" applyBorder="1" applyAlignment="1" quotePrefix="1">
      <alignment horizontal="left" vertical="justify"/>
      <protection/>
    </xf>
    <xf numFmtId="0" fontId="7" fillId="33" borderId="0" xfId="53" applyFont="1" applyFill="1" applyBorder="1" applyAlignment="1">
      <alignment vertical="justify"/>
      <protection/>
    </xf>
    <xf numFmtId="3" fontId="7" fillId="33" borderId="0" xfId="53" applyNumberFormat="1" applyFont="1" applyFill="1" applyBorder="1" applyAlignment="1" applyProtection="1">
      <alignment vertical="justify"/>
      <protection/>
    </xf>
    <xf numFmtId="164" fontId="7" fillId="33" borderId="0" xfId="53" applyNumberFormat="1" applyFont="1" applyFill="1" applyBorder="1" applyAlignment="1" applyProtection="1">
      <alignment vertical="justify"/>
      <protection/>
    </xf>
    <xf numFmtId="0" fontId="7" fillId="34" borderId="25" xfId="53" applyFont="1" applyFill="1" applyBorder="1" applyAlignment="1">
      <alignment vertical="justify"/>
      <protection/>
    </xf>
    <xf numFmtId="0" fontId="7" fillId="34" borderId="16" xfId="53" applyFont="1" applyFill="1" applyBorder="1" applyAlignment="1">
      <alignment vertical="justify"/>
      <protection/>
    </xf>
    <xf numFmtId="3" fontId="7" fillId="34" borderId="16" xfId="53" applyNumberFormat="1" applyFont="1" applyFill="1" applyBorder="1" applyAlignment="1" applyProtection="1">
      <alignment vertical="justify"/>
      <protection/>
    </xf>
    <xf numFmtId="164" fontId="7" fillId="34" borderId="17" xfId="53" applyNumberFormat="1" applyFont="1" applyFill="1" applyBorder="1" applyAlignment="1" applyProtection="1">
      <alignment vertical="justify"/>
      <protection/>
    </xf>
    <xf numFmtId="0" fontId="6" fillId="34" borderId="19" xfId="53" applyFont="1" applyFill="1" applyBorder="1" applyAlignment="1">
      <alignment vertical="justify"/>
      <protection/>
    </xf>
    <xf numFmtId="0" fontId="6" fillId="34" borderId="0" xfId="53" applyFont="1" applyFill="1" applyBorder="1" applyAlignment="1">
      <alignment vertical="justify"/>
      <protection/>
    </xf>
    <xf numFmtId="3" fontId="6" fillId="34" borderId="0" xfId="53" applyNumberFormat="1" applyFont="1" applyFill="1" applyBorder="1" applyAlignment="1" applyProtection="1">
      <alignment vertical="justify"/>
      <protection/>
    </xf>
    <xf numFmtId="164" fontId="6" fillId="34" borderId="20" xfId="53" applyNumberFormat="1" applyFont="1" applyFill="1" applyBorder="1" applyAlignment="1" applyProtection="1">
      <alignment vertical="justify"/>
      <protection/>
    </xf>
    <xf numFmtId="0" fontId="2" fillId="34" borderId="26" xfId="53" applyFont="1" applyFill="1" applyBorder="1" applyAlignment="1">
      <alignment vertical="justify"/>
      <protection/>
    </xf>
    <xf numFmtId="0" fontId="2" fillId="34" borderId="13" xfId="53" applyFont="1" applyFill="1" applyBorder="1" applyAlignment="1">
      <alignment vertical="justify"/>
      <protection/>
    </xf>
    <xf numFmtId="3" fontId="2" fillId="34" borderId="13" xfId="53" applyNumberFormat="1" applyFont="1" applyFill="1" applyBorder="1" applyAlignment="1">
      <alignment vertical="justify"/>
      <protection/>
    </xf>
    <xf numFmtId="0" fontId="2" fillId="34" borderId="14" xfId="53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0" fontId="2" fillId="0" borderId="0" xfId="53" applyFont="1" applyAlignment="1">
      <alignment vertical="justify"/>
      <protection/>
    </xf>
    <xf numFmtId="37" fontId="2" fillId="0" borderId="0" xfId="53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2" xfId="55" applyFont="1" applyFill="1" applyBorder="1" applyAlignment="1">
      <alignment horizontal="center"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165" fontId="4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1" applyFill="1">
      <alignment/>
      <protection/>
    </xf>
    <xf numFmtId="0" fontId="5" fillId="33" borderId="0" xfId="51" applyFont="1" applyFill="1" applyAlignment="1" quotePrefix="1">
      <alignment horizontal="left"/>
      <protection/>
    </xf>
    <xf numFmtId="0" fontId="5" fillId="33" borderId="0" xfId="51" applyFont="1" applyFill="1" applyAlignment="1" quotePrefix="1">
      <alignment/>
      <protection/>
    </xf>
    <xf numFmtId="0" fontId="5" fillId="33" borderId="0" xfId="51" applyFont="1" applyFill="1" applyAlignment="1">
      <alignment/>
      <protection/>
    </xf>
    <xf numFmtId="0" fontId="11" fillId="33" borderId="0" xfId="51" applyFont="1" applyFill="1">
      <alignment/>
      <protection/>
    </xf>
    <xf numFmtId="0" fontId="5" fillId="34" borderId="28" xfId="51" applyFont="1" applyFill="1" applyBorder="1">
      <alignment/>
      <protection/>
    </xf>
    <xf numFmtId="0" fontId="5" fillId="34" borderId="29" xfId="51" applyFont="1" applyFill="1" applyBorder="1">
      <alignment/>
      <protection/>
    </xf>
    <xf numFmtId="0" fontId="5" fillId="34" borderId="30" xfId="51" applyFont="1" applyFill="1" applyBorder="1" applyAlignment="1" quotePrefix="1">
      <alignment horizontal="center"/>
      <protection/>
    </xf>
    <xf numFmtId="0" fontId="5" fillId="33" borderId="0" xfId="51" applyFont="1" applyFill="1">
      <alignment/>
      <protection/>
    </xf>
    <xf numFmtId="0" fontId="5" fillId="34" borderId="19" xfId="51" applyFont="1" applyFill="1" applyBorder="1" applyAlignment="1">
      <alignment horizontal="left"/>
      <protection/>
    </xf>
    <xf numFmtId="0" fontId="5" fillId="34" borderId="0" xfId="51" applyFont="1" applyFill="1" applyBorder="1" applyAlignment="1">
      <alignment horizontal="left"/>
      <protection/>
    </xf>
    <xf numFmtId="0" fontId="5" fillId="34" borderId="31" xfId="51" applyFont="1" applyFill="1" applyBorder="1" applyAlignment="1">
      <alignment horizontal="center"/>
      <protection/>
    </xf>
    <xf numFmtId="0" fontId="5" fillId="33" borderId="19" xfId="51" applyFont="1" applyFill="1" applyBorder="1" applyAlignment="1">
      <alignment horizontal="left"/>
      <protection/>
    </xf>
    <xf numFmtId="0" fontId="5" fillId="33" borderId="0" xfId="51" applyFont="1" applyFill="1" applyBorder="1" applyAlignment="1">
      <alignment horizontal="left"/>
      <protection/>
    </xf>
    <xf numFmtId="0" fontId="5" fillId="33" borderId="31" xfId="51" applyFont="1" applyFill="1" applyBorder="1" applyAlignment="1">
      <alignment horizontal="center"/>
      <protection/>
    </xf>
    <xf numFmtId="0" fontId="5" fillId="34" borderId="32" xfId="51" applyFont="1" applyFill="1" applyBorder="1" applyAlignment="1">
      <alignment horizontal="left"/>
      <protection/>
    </xf>
    <xf numFmtId="0" fontId="5" fillId="34" borderId="33" xfId="51" applyFont="1" applyFill="1" applyBorder="1" applyAlignment="1">
      <alignment horizontal="left"/>
      <protection/>
    </xf>
    <xf numFmtId="0" fontId="5" fillId="34" borderId="34" xfId="51" applyFont="1" applyFill="1" applyBorder="1" applyAlignment="1">
      <alignment horizontal="center"/>
      <protection/>
    </xf>
    <xf numFmtId="0" fontId="2" fillId="0" borderId="0" xfId="51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6" fontId="2" fillId="34" borderId="12" xfId="51" applyNumberFormat="1" applyFont="1" applyFill="1" applyBorder="1" applyAlignment="1">
      <alignment vertical="justify"/>
      <protection/>
    </xf>
    <xf numFmtId="166" fontId="2" fillId="34" borderId="13" xfId="51" applyNumberFormat="1" applyFont="1" applyFill="1" applyBorder="1" applyAlignment="1">
      <alignment vertical="justify"/>
      <protection/>
    </xf>
    <xf numFmtId="166" fontId="7" fillId="33" borderId="0" xfId="53" applyNumberFormat="1" applyFont="1" applyFill="1" applyBorder="1" applyAlignment="1" applyProtection="1">
      <alignment vertical="justify"/>
      <protection/>
    </xf>
    <xf numFmtId="166" fontId="6" fillId="34" borderId="21" xfId="53" applyNumberFormat="1" applyFont="1" applyFill="1" applyBorder="1" applyAlignment="1" applyProtection="1">
      <alignment vertical="justify"/>
      <protection/>
    </xf>
    <xf numFmtId="166" fontId="6" fillId="34" borderId="22" xfId="53" applyNumberFormat="1" applyFont="1" applyFill="1" applyBorder="1" applyAlignment="1" applyProtection="1">
      <alignment vertical="justify"/>
      <protection/>
    </xf>
    <xf numFmtId="166" fontId="7" fillId="34" borderId="15" xfId="53" applyNumberFormat="1" applyFont="1" applyFill="1" applyBorder="1" applyAlignment="1" applyProtection="1">
      <alignment vertical="justify"/>
      <protection/>
    </xf>
    <xf numFmtId="166" fontId="7" fillId="34" borderId="16" xfId="53" applyNumberFormat="1" applyFont="1" applyFill="1" applyBorder="1" applyAlignment="1" applyProtection="1">
      <alignment vertical="justify"/>
      <protection/>
    </xf>
    <xf numFmtId="166" fontId="6" fillId="34" borderId="27" xfId="53" applyNumberFormat="1" applyFont="1" applyFill="1" applyBorder="1" applyAlignment="1" applyProtection="1">
      <alignment vertical="justify"/>
      <protection/>
    </xf>
    <xf numFmtId="166" fontId="6" fillId="34" borderId="0" xfId="53" applyNumberFormat="1" applyFont="1" applyFill="1" applyBorder="1" applyAlignment="1" applyProtection="1">
      <alignment vertical="justify"/>
      <protection/>
    </xf>
    <xf numFmtId="166" fontId="2" fillId="34" borderId="12" xfId="53" applyNumberFormat="1" applyFont="1" applyFill="1" applyBorder="1" applyAlignment="1">
      <alignment vertical="justify"/>
      <protection/>
    </xf>
    <xf numFmtId="166" fontId="2" fillId="34" borderId="13" xfId="53" applyNumberFormat="1" applyFont="1" applyFill="1" applyBorder="1" applyAlignment="1">
      <alignment vertical="justify"/>
      <protection/>
    </xf>
    <xf numFmtId="168" fontId="4" fillId="0" borderId="0" xfId="55" applyNumberFormat="1" applyFont="1" applyFill="1" applyAlignment="1">
      <alignment vertical="justify"/>
      <protection/>
    </xf>
    <xf numFmtId="166" fontId="4" fillId="0" borderId="0" xfId="55" applyNumberFormat="1" applyFont="1" applyFill="1" applyAlignment="1" applyProtection="1">
      <alignment vertical="justify"/>
      <protection/>
    </xf>
    <xf numFmtId="165" fontId="4" fillId="0" borderId="0" xfId="55" applyNumberFormat="1" applyFont="1" applyFill="1" applyBorder="1" applyAlignment="1" applyProtection="1">
      <alignment vertical="justify"/>
      <protection/>
    </xf>
    <xf numFmtId="165" fontId="4" fillId="0" borderId="0" xfId="55" applyNumberFormat="1" applyFont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7" fillId="0" borderId="0" xfId="55" applyNumberFormat="1" applyFont="1" applyAlignment="1">
      <alignment vertic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Font="1" applyBorder="1" applyAlignment="1">
      <alignment vertical="justify" wrapText="1"/>
      <protection/>
    </xf>
    <xf numFmtId="0" fontId="6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33" xfId="55" applyFont="1" applyBorder="1" applyAlignment="1">
      <alignment vertical="justify"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1" applyFont="1" applyFill="1" applyAlignment="1">
      <alignment horizontal="center"/>
      <protection/>
    </xf>
    <xf numFmtId="0" fontId="3" fillId="0" borderId="0" xfId="51" applyFont="1" applyBorder="1" applyAlignment="1">
      <alignment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0" fillId="0" borderId="0" xfId="0" applyAlignment="1">
      <alignment wrapText="1" readingOrder="1"/>
    </xf>
    <xf numFmtId="0" fontId="7" fillId="0" borderId="0" xfId="55" applyFont="1" applyAlignment="1">
      <alignment vertical="justify" wrapText="1"/>
      <protection/>
    </xf>
    <xf numFmtId="0" fontId="0" fillId="0" borderId="0" xfId="0" applyAlignment="1">
      <alignment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6" fillId="0" borderId="0" xfId="55" applyFont="1" applyFill="1" applyAlignment="1">
      <alignment vertical="justify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5" fillId="33" borderId="0" xfId="53" applyFont="1" applyFill="1" applyBorder="1" applyAlignment="1">
      <alignment horizontal="center" vertical="justify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5" xfId="53" applyFont="1" applyFill="1" applyBorder="1" applyAlignment="1" quotePrefix="1">
      <alignment horizontal="center" vertical="center"/>
      <protection/>
    </xf>
    <xf numFmtId="0" fontId="6" fillId="34" borderId="16" xfId="53" applyFont="1" applyFill="1" applyBorder="1" applyAlignment="1" quotePrefix="1">
      <alignment horizontal="center" vertical="center"/>
      <protection/>
    </xf>
    <xf numFmtId="0" fontId="6" fillId="34" borderId="17" xfId="53" applyFont="1" applyFill="1" applyBorder="1" applyAlignment="1" quotePrefix="1">
      <alignment horizontal="center" vertical="center"/>
      <protection/>
    </xf>
    <xf numFmtId="0" fontId="3" fillId="0" borderId="16" xfId="53" applyFont="1" applyBorder="1" applyAlignment="1">
      <alignment vertical="justify" wrapText="1"/>
      <protection/>
    </xf>
    <xf numFmtId="0" fontId="0" fillId="0" borderId="16" xfId="0" applyBorder="1" applyAlignment="1">
      <alignment vertic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3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Agosto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Junio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uva64esa"/>
      <sheetName val="uva65ión"/>
      <sheetName val="vin66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60" zoomScalePageLayoutView="0" workbookViewId="0" topLeftCell="A25">
      <selection activeCell="C55" sqref="C55"/>
    </sheetView>
  </sheetViews>
  <sheetFormatPr defaultColWidth="11.57421875" defaultRowHeight="15"/>
  <cols>
    <col min="1" max="1" width="11.57421875" style="212" customWidth="1"/>
    <col min="2" max="2" width="14.140625" style="212" customWidth="1"/>
    <col min="3" max="10" width="11.57421875" style="212" customWidth="1"/>
    <col min="11" max="11" width="1.57421875" style="212" customWidth="1"/>
    <col min="12" max="16384" width="11.57421875" style="212" customWidth="1"/>
  </cols>
  <sheetData>
    <row r="1" spans="1:11" ht="12">
      <c r="A1" s="211"/>
      <c r="B1" s="244" t="s">
        <v>318</v>
      </c>
      <c r="C1" s="244"/>
      <c r="D1" s="244"/>
      <c r="E1" s="211"/>
      <c r="F1" s="211"/>
      <c r="G1" s="211"/>
      <c r="H1" s="211"/>
      <c r="I1" s="211"/>
      <c r="J1" s="211"/>
      <c r="K1" s="211"/>
    </row>
    <row r="2" spans="1:11" ht="12">
      <c r="A2" s="211"/>
      <c r="B2" s="244"/>
      <c r="C2" s="244"/>
      <c r="D2" s="244"/>
      <c r="E2" s="211"/>
      <c r="F2" s="211"/>
      <c r="G2" s="245"/>
      <c r="H2" s="246"/>
      <c r="I2" s="246"/>
      <c r="J2" s="247"/>
      <c r="K2" s="213"/>
    </row>
    <row r="3" spans="1:11" ht="5.25" customHeight="1">
      <c r="A3" s="211"/>
      <c r="B3" s="244"/>
      <c r="C3" s="244"/>
      <c r="D3" s="244"/>
      <c r="E3" s="211"/>
      <c r="F3" s="211"/>
      <c r="G3" s="214"/>
      <c r="H3" s="215"/>
      <c r="I3" s="215"/>
      <c r="J3" s="216"/>
      <c r="K3" s="213"/>
    </row>
    <row r="4" spans="1:11" ht="12">
      <c r="A4" s="211"/>
      <c r="B4" s="244"/>
      <c r="C4" s="244"/>
      <c r="D4" s="244"/>
      <c r="E4" s="211"/>
      <c r="F4" s="211"/>
      <c r="G4" s="248" t="s">
        <v>264</v>
      </c>
      <c r="H4" s="249"/>
      <c r="I4" s="249"/>
      <c r="J4" s="250"/>
      <c r="K4" s="213"/>
    </row>
    <row r="5" spans="1:11" ht="12">
      <c r="A5" s="211"/>
      <c r="B5" s="211"/>
      <c r="C5" s="211"/>
      <c r="D5" s="211"/>
      <c r="E5" s="211"/>
      <c r="F5" s="211"/>
      <c r="G5" s="251"/>
      <c r="H5" s="252"/>
      <c r="I5" s="252"/>
      <c r="J5" s="253"/>
      <c r="K5" s="213"/>
    </row>
    <row r="6" spans="1:11" ht="12">
      <c r="A6" s="211"/>
      <c r="B6" s="211"/>
      <c r="C6" s="211"/>
      <c r="D6" s="211"/>
      <c r="E6" s="211"/>
      <c r="F6" s="211"/>
      <c r="G6" s="217"/>
      <c r="H6" s="217"/>
      <c r="I6" s="217"/>
      <c r="J6" s="217"/>
      <c r="K6" s="213"/>
    </row>
    <row r="7" spans="1:11" ht="5.25" customHeight="1">
      <c r="A7" s="211"/>
      <c r="B7" s="211"/>
      <c r="C7" s="211"/>
      <c r="D7" s="211"/>
      <c r="E7" s="211"/>
      <c r="F7" s="211"/>
      <c r="G7" s="218"/>
      <c r="H7" s="218"/>
      <c r="I7" s="218"/>
      <c r="J7" s="218"/>
      <c r="K7" s="213"/>
    </row>
    <row r="8" spans="1:11" ht="12">
      <c r="A8" s="211"/>
      <c r="B8" s="211"/>
      <c r="C8" s="211"/>
      <c r="D8" s="211"/>
      <c r="E8" s="211"/>
      <c r="F8" s="211"/>
      <c r="G8" s="254" t="s">
        <v>319</v>
      </c>
      <c r="H8" s="254"/>
      <c r="I8" s="254"/>
      <c r="J8" s="254"/>
      <c r="K8" s="254"/>
    </row>
    <row r="9" spans="1:11" ht="16.5" customHeight="1">
      <c r="A9" s="211"/>
      <c r="B9" s="211"/>
      <c r="C9" s="211"/>
      <c r="D9" s="219"/>
      <c r="E9" s="219"/>
      <c r="F9" s="211"/>
      <c r="G9" s="254" t="s">
        <v>320</v>
      </c>
      <c r="H9" s="254"/>
      <c r="I9" s="254"/>
      <c r="J9" s="254"/>
      <c r="K9" s="254"/>
    </row>
    <row r="10" spans="1:11" ht="12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12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1" ht="12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1" ht="12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</row>
    <row r="15" spans="1:11" ht="12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11" ht="12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</row>
    <row r="17" spans="1:11" ht="12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</row>
    <row r="18" spans="1:11" ht="12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</row>
    <row r="19" spans="1:11" ht="12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</row>
    <row r="20" spans="1:11" ht="12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</row>
    <row r="21" spans="1:11" ht="12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</row>
    <row r="22" spans="1:11" ht="12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1:11" ht="12.75" thickBo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1:11" ht="12.75" thickTop="1">
      <c r="A24" s="211"/>
      <c r="B24" s="211"/>
      <c r="C24" s="220"/>
      <c r="D24" s="221"/>
      <c r="E24" s="221"/>
      <c r="F24" s="221"/>
      <c r="G24" s="221"/>
      <c r="H24" s="221"/>
      <c r="I24" s="222"/>
      <c r="J24" s="211"/>
      <c r="K24" s="211"/>
    </row>
    <row r="25" spans="1:11" ht="12">
      <c r="A25" s="211"/>
      <c r="B25" s="211"/>
      <c r="C25" s="223"/>
      <c r="D25" s="224"/>
      <c r="E25" s="224"/>
      <c r="F25" s="224"/>
      <c r="G25" s="224"/>
      <c r="H25" s="224"/>
      <c r="I25" s="225"/>
      <c r="J25" s="211"/>
      <c r="K25" s="211"/>
    </row>
    <row r="26" spans="1:11" ht="12">
      <c r="A26" s="211"/>
      <c r="B26" s="211"/>
      <c r="C26" s="223"/>
      <c r="D26" s="224"/>
      <c r="E26" s="224"/>
      <c r="F26" s="224"/>
      <c r="G26" s="224"/>
      <c r="H26" s="224"/>
      <c r="I26" s="225"/>
      <c r="J26" s="211"/>
      <c r="K26" s="211"/>
    </row>
    <row r="27" spans="1:11" ht="18.75" customHeight="1">
      <c r="A27" s="211"/>
      <c r="B27" s="211"/>
      <c r="C27" s="239" t="s">
        <v>265</v>
      </c>
      <c r="D27" s="240"/>
      <c r="E27" s="240"/>
      <c r="F27" s="240"/>
      <c r="G27" s="240"/>
      <c r="H27" s="240"/>
      <c r="I27" s="241"/>
      <c r="J27" s="211"/>
      <c r="K27" s="211"/>
    </row>
    <row r="28" spans="1:11" ht="12">
      <c r="A28" s="211"/>
      <c r="B28" s="211"/>
      <c r="C28" s="223"/>
      <c r="D28" s="224"/>
      <c r="E28" s="224"/>
      <c r="F28" s="224"/>
      <c r="G28" s="224"/>
      <c r="H28" s="224"/>
      <c r="I28" s="225"/>
      <c r="J28" s="211"/>
      <c r="K28" s="211"/>
    </row>
    <row r="29" spans="1:11" ht="12">
      <c r="A29" s="211"/>
      <c r="B29" s="211"/>
      <c r="C29" s="223"/>
      <c r="D29" s="224"/>
      <c r="E29" s="224"/>
      <c r="F29" s="224"/>
      <c r="G29" s="224"/>
      <c r="H29" s="224"/>
      <c r="I29" s="225"/>
      <c r="J29" s="211"/>
      <c r="K29" s="211"/>
    </row>
    <row r="30" spans="1:11" ht="18.75" customHeight="1">
      <c r="A30" s="211"/>
      <c r="B30" s="211"/>
      <c r="C30" s="239" t="s">
        <v>266</v>
      </c>
      <c r="D30" s="240"/>
      <c r="E30" s="240"/>
      <c r="F30" s="240"/>
      <c r="G30" s="240"/>
      <c r="H30" s="240"/>
      <c r="I30" s="241"/>
      <c r="J30" s="211"/>
      <c r="K30" s="211"/>
    </row>
    <row r="31" spans="1:11" ht="12">
      <c r="A31" s="211"/>
      <c r="B31" s="211"/>
      <c r="C31" s="223"/>
      <c r="D31" s="224"/>
      <c r="E31" s="224"/>
      <c r="F31" s="224"/>
      <c r="G31" s="224"/>
      <c r="H31" s="224"/>
      <c r="I31" s="225"/>
      <c r="J31" s="211"/>
      <c r="K31" s="211"/>
    </row>
    <row r="32" spans="1:11" ht="12">
      <c r="A32" s="211"/>
      <c r="B32" s="211"/>
      <c r="C32" s="223"/>
      <c r="D32" s="224"/>
      <c r="E32" s="224"/>
      <c r="F32" s="224"/>
      <c r="G32" s="224"/>
      <c r="H32" s="224"/>
      <c r="I32" s="225"/>
      <c r="J32" s="211"/>
      <c r="K32" s="211"/>
    </row>
    <row r="33" spans="1:11" ht="12">
      <c r="A33" s="211"/>
      <c r="B33" s="211"/>
      <c r="C33" s="223"/>
      <c r="D33" s="224"/>
      <c r="E33" s="224"/>
      <c r="F33" s="224"/>
      <c r="G33" s="224"/>
      <c r="H33" s="224"/>
      <c r="I33" s="225"/>
      <c r="J33" s="211"/>
      <c r="K33" s="211"/>
    </row>
    <row r="34" spans="1:11" ht="12.75" thickBot="1">
      <c r="A34" s="211"/>
      <c r="B34" s="211"/>
      <c r="C34" s="226"/>
      <c r="D34" s="227"/>
      <c r="E34" s="227"/>
      <c r="F34" s="227"/>
      <c r="G34" s="227"/>
      <c r="H34" s="227"/>
      <c r="I34" s="228"/>
      <c r="J34" s="211"/>
      <c r="K34" s="211"/>
    </row>
    <row r="35" spans="1:11" ht="12.75" thickTop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</row>
    <row r="36" spans="1:11" ht="12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 ht="12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1" ht="12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</row>
    <row r="39" spans="1:11" ht="12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 ht="15">
      <c r="A40" s="211"/>
      <c r="B40" s="211"/>
      <c r="C40" s="211"/>
      <c r="D40" s="211"/>
      <c r="E40" s="242"/>
      <c r="F40" s="242"/>
      <c r="G40" s="242"/>
      <c r="H40" s="211"/>
      <c r="I40" s="211"/>
      <c r="J40" s="211"/>
      <c r="K40" s="211"/>
    </row>
    <row r="41" spans="1:11" ht="12">
      <c r="A41" s="211"/>
      <c r="B41" s="211"/>
      <c r="C41" s="211"/>
      <c r="D41" s="211"/>
      <c r="E41" s="243"/>
      <c r="F41" s="243"/>
      <c r="G41" s="243"/>
      <c r="H41" s="211"/>
      <c r="I41" s="211"/>
      <c r="J41" s="211"/>
      <c r="K41" s="211"/>
    </row>
    <row r="42" spans="1:11" ht="15">
      <c r="A42" s="211"/>
      <c r="B42" s="211"/>
      <c r="C42" s="211"/>
      <c r="D42" s="211"/>
      <c r="E42" s="242"/>
      <c r="F42" s="242"/>
      <c r="G42" s="242"/>
      <c r="H42" s="211"/>
      <c r="I42" s="211"/>
      <c r="J42" s="211"/>
      <c r="K42" s="211"/>
    </row>
    <row r="43" spans="1:11" ht="12">
      <c r="A43" s="211"/>
      <c r="B43" s="211"/>
      <c r="C43" s="211"/>
      <c r="D43" s="211"/>
      <c r="E43" s="243"/>
      <c r="F43" s="243"/>
      <c r="G43" s="243"/>
      <c r="H43" s="211"/>
      <c r="I43" s="211"/>
      <c r="J43" s="211"/>
      <c r="K43" s="211"/>
    </row>
    <row r="44" spans="1:11" ht="15">
      <c r="A44" s="211"/>
      <c r="B44" s="211"/>
      <c r="C44" s="211"/>
      <c r="D44" s="211"/>
      <c r="E44" s="229" t="s">
        <v>321</v>
      </c>
      <c r="F44" s="229"/>
      <c r="G44" s="229"/>
      <c r="H44" s="211"/>
      <c r="I44" s="211"/>
      <c r="J44" s="211"/>
      <c r="K44" s="211"/>
    </row>
    <row r="45" spans="1:11" ht="12.75">
      <c r="A45" s="211"/>
      <c r="B45" s="211"/>
      <c r="C45" s="211"/>
      <c r="D45" s="211"/>
      <c r="E45" s="235" t="s">
        <v>322</v>
      </c>
      <c r="F45" s="235"/>
      <c r="G45" s="235"/>
      <c r="H45" s="211"/>
      <c r="I45" s="211"/>
      <c r="J45" s="211"/>
      <c r="K45" s="211"/>
    </row>
    <row r="46" spans="1:11" ht="12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</row>
    <row r="47" spans="1:11" ht="12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</row>
    <row r="48" spans="1:11" ht="12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</row>
    <row r="49" spans="1:11" ht="12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</row>
    <row r="50" spans="1:11" ht="12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</row>
    <row r="51" spans="1:11" ht="12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</row>
    <row r="52" spans="1:11" ht="12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</row>
    <row r="53" spans="1:11" ht="15">
      <c r="A53" s="211"/>
      <c r="B53" s="211"/>
      <c r="C53" s="211"/>
      <c r="D53" s="230"/>
      <c r="E53" s="211"/>
      <c r="F53" s="231"/>
      <c r="G53" s="231"/>
      <c r="H53" s="211"/>
      <c r="I53" s="211"/>
      <c r="J53" s="211"/>
      <c r="K53" s="211"/>
    </row>
    <row r="54" spans="1:11" ht="12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</row>
    <row r="55" spans="1:11" ht="12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</row>
    <row r="56" spans="1:11" ht="12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</row>
    <row r="57" spans="1:11" ht="12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</row>
    <row r="58" spans="1:11" ht="12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</row>
    <row r="59" spans="1:11" ht="1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</row>
    <row r="60" spans="1:11" ht="12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</row>
    <row r="61" spans="1:11" ht="12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</row>
    <row r="62" spans="1:11" ht="12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</row>
    <row r="63" spans="1:11" ht="12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</row>
    <row r="64" spans="1:11" ht="12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</row>
    <row r="65" spans="1:11" ht="12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</row>
    <row r="66" spans="1:11" ht="12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</row>
    <row r="67" spans="1:11" ht="12.75" thickBot="1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</row>
    <row r="68" spans="1:11" ht="19.5" customHeight="1" thickBot="1" thickTop="1">
      <c r="A68" s="211"/>
      <c r="B68" s="211"/>
      <c r="C68" s="211"/>
      <c r="D68" s="211"/>
      <c r="E68" s="211"/>
      <c r="F68" s="211"/>
      <c r="G68" s="211"/>
      <c r="H68" s="236" t="s">
        <v>323</v>
      </c>
      <c r="I68" s="237"/>
      <c r="J68" s="238"/>
      <c r="K68" s="232"/>
    </row>
    <row r="69" spans="1:11" s="233" customFormat="1" ht="12.75" customHeight="1" thickTop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</row>
    <row r="70" spans="1:11" ht="12.75" customHeight="1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</row>
    <row r="71" spans="1:11" ht="12.75" customHeight="1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</row>
    <row r="72" spans="1:11" ht="12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1:11" ht="12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6" spans="1:4" ht="12">
      <c r="A76" s="234"/>
      <c r="B76" s="234"/>
      <c r="C76" s="234"/>
      <c r="D76" s="234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75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3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22</v>
      </c>
      <c r="D9" s="93">
        <v>7</v>
      </c>
      <c r="E9" s="93">
        <v>80</v>
      </c>
      <c r="F9" s="94"/>
      <c r="G9" s="94"/>
      <c r="H9" s="191">
        <v>0.031</v>
      </c>
      <c r="I9" s="191">
        <v>0.009</v>
      </c>
      <c r="J9" s="191">
        <v>0.16</v>
      </c>
      <c r="K9" s="95"/>
    </row>
    <row r="10" spans="1:11" s="96" customFormat="1" ht="11.25" customHeight="1">
      <c r="A10" s="98" t="s">
        <v>8</v>
      </c>
      <c r="B10" s="92"/>
      <c r="C10" s="93">
        <v>60</v>
      </c>
      <c r="D10" s="93">
        <v>60</v>
      </c>
      <c r="E10" s="93">
        <v>32</v>
      </c>
      <c r="F10" s="94"/>
      <c r="G10" s="94"/>
      <c r="H10" s="191">
        <v>0.085</v>
      </c>
      <c r="I10" s="191">
        <v>0.086</v>
      </c>
      <c r="J10" s="191">
        <v>0.081</v>
      </c>
      <c r="K10" s="95"/>
    </row>
    <row r="11" spans="1:11" s="96" customFormat="1" ht="11.25" customHeight="1">
      <c r="A11" s="91" t="s">
        <v>9</v>
      </c>
      <c r="B11" s="92"/>
      <c r="C11" s="93">
        <v>7</v>
      </c>
      <c r="D11" s="93">
        <v>42</v>
      </c>
      <c r="E11" s="93">
        <v>50</v>
      </c>
      <c r="F11" s="94"/>
      <c r="G11" s="94"/>
      <c r="H11" s="191">
        <v>0.01</v>
      </c>
      <c r="I11" s="191">
        <v>0.06149</v>
      </c>
      <c r="J11" s="191">
        <v>0.155</v>
      </c>
      <c r="K11" s="95"/>
    </row>
    <row r="12" spans="1:11" s="96" customFormat="1" ht="11.25" customHeight="1">
      <c r="A12" s="98" t="s">
        <v>10</v>
      </c>
      <c r="B12" s="92"/>
      <c r="C12" s="93">
        <v>40</v>
      </c>
      <c r="D12" s="93">
        <v>41</v>
      </c>
      <c r="E12" s="93">
        <v>6</v>
      </c>
      <c r="F12" s="94"/>
      <c r="G12" s="94"/>
      <c r="H12" s="191">
        <v>0.056</v>
      </c>
      <c r="I12" s="191">
        <v>0.06</v>
      </c>
      <c r="J12" s="191">
        <v>0.01</v>
      </c>
      <c r="K12" s="95"/>
    </row>
    <row r="13" spans="1:11" s="105" customFormat="1" ht="11.25" customHeight="1">
      <c r="A13" s="99" t="s">
        <v>11</v>
      </c>
      <c r="B13" s="100"/>
      <c r="C13" s="101">
        <v>129</v>
      </c>
      <c r="D13" s="101">
        <v>150</v>
      </c>
      <c r="E13" s="101">
        <v>168</v>
      </c>
      <c r="F13" s="102">
        <v>112</v>
      </c>
      <c r="G13" s="103"/>
      <c r="H13" s="192">
        <v>0.182</v>
      </c>
      <c r="I13" s="193">
        <v>0.21649</v>
      </c>
      <c r="J13" s="193">
        <v>0.406</v>
      </c>
      <c r="K13" s="104">
        <v>187.5375306018754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79</v>
      </c>
      <c r="D17" s="101">
        <v>49</v>
      </c>
      <c r="E17" s="101">
        <v>49</v>
      </c>
      <c r="F17" s="102">
        <v>100</v>
      </c>
      <c r="G17" s="103"/>
      <c r="H17" s="192">
        <v>0.079</v>
      </c>
      <c r="I17" s="193">
        <v>0.049</v>
      </c>
      <c r="J17" s="193">
        <v>0.101</v>
      </c>
      <c r="K17" s="104">
        <v>206.12244897959187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5681</v>
      </c>
      <c r="D19" s="93">
        <v>6368</v>
      </c>
      <c r="E19" s="93">
        <v>7289</v>
      </c>
      <c r="F19" s="94"/>
      <c r="G19" s="94"/>
      <c r="H19" s="191">
        <v>21.588</v>
      </c>
      <c r="I19" s="191">
        <v>38.208</v>
      </c>
      <c r="J19" s="191">
        <v>30.613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5681</v>
      </c>
      <c r="D22" s="101">
        <v>6368</v>
      </c>
      <c r="E22" s="101">
        <v>7289</v>
      </c>
      <c r="F22" s="102">
        <v>114.46293969849246</v>
      </c>
      <c r="G22" s="103"/>
      <c r="H22" s="192">
        <v>21.588</v>
      </c>
      <c r="I22" s="193">
        <v>38.208</v>
      </c>
      <c r="J22" s="193">
        <v>30.613</v>
      </c>
      <c r="K22" s="104">
        <v>80.12196398659967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9066</v>
      </c>
      <c r="D24" s="101">
        <v>11577</v>
      </c>
      <c r="E24" s="101">
        <v>13470</v>
      </c>
      <c r="F24" s="102">
        <v>116.35138636952578</v>
      </c>
      <c r="G24" s="103"/>
      <c r="H24" s="192">
        <v>31.093</v>
      </c>
      <c r="I24" s="193">
        <v>57.897</v>
      </c>
      <c r="J24" s="193">
        <v>59.971</v>
      </c>
      <c r="K24" s="104">
        <v>103.58222360398638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348</v>
      </c>
      <c r="D26" s="101">
        <v>450</v>
      </c>
      <c r="E26" s="101">
        <v>410</v>
      </c>
      <c r="F26" s="102">
        <v>91.11111111111111</v>
      </c>
      <c r="G26" s="103"/>
      <c r="H26" s="192">
        <v>1.126</v>
      </c>
      <c r="I26" s="193">
        <v>2.3</v>
      </c>
      <c r="J26" s="193">
        <v>1.3</v>
      </c>
      <c r="K26" s="104">
        <v>56.52173913043479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2386</v>
      </c>
      <c r="D28" s="93">
        <v>2655</v>
      </c>
      <c r="E28" s="93">
        <v>3255</v>
      </c>
      <c r="F28" s="94"/>
      <c r="G28" s="94"/>
      <c r="H28" s="191">
        <v>6.908</v>
      </c>
      <c r="I28" s="191">
        <v>9.01</v>
      </c>
      <c r="J28" s="191">
        <v>12.012</v>
      </c>
      <c r="K28" s="95"/>
    </row>
    <row r="29" spans="1:11" s="96" customFormat="1" ht="11.25" customHeight="1">
      <c r="A29" s="98" t="s">
        <v>21</v>
      </c>
      <c r="B29" s="92"/>
      <c r="C29" s="93">
        <v>16214</v>
      </c>
      <c r="D29" s="93">
        <v>15783</v>
      </c>
      <c r="E29" s="93">
        <v>18867</v>
      </c>
      <c r="F29" s="94"/>
      <c r="G29" s="94"/>
      <c r="H29" s="191">
        <v>31.994</v>
      </c>
      <c r="I29" s="191">
        <v>34.421</v>
      </c>
      <c r="J29" s="191">
        <v>20.396</v>
      </c>
      <c r="K29" s="95"/>
    </row>
    <row r="30" spans="1:11" s="96" customFormat="1" ht="11.25" customHeight="1">
      <c r="A30" s="98" t="s">
        <v>22</v>
      </c>
      <c r="B30" s="92"/>
      <c r="C30" s="93">
        <v>7562</v>
      </c>
      <c r="D30" s="93">
        <v>7562</v>
      </c>
      <c r="E30" s="93">
        <v>9460</v>
      </c>
      <c r="F30" s="94"/>
      <c r="G30" s="94"/>
      <c r="H30" s="191">
        <v>8.052</v>
      </c>
      <c r="I30" s="191">
        <v>12.197</v>
      </c>
      <c r="J30" s="191">
        <v>9.007</v>
      </c>
      <c r="K30" s="95"/>
    </row>
    <row r="31" spans="1:11" s="105" customFormat="1" ht="11.25" customHeight="1">
      <c r="A31" s="106" t="s">
        <v>23</v>
      </c>
      <c r="B31" s="100"/>
      <c r="C31" s="101">
        <v>26162</v>
      </c>
      <c r="D31" s="101">
        <v>26000</v>
      </c>
      <c r="E31" s="101">
        <v>31582</v>
      </c>
      <c r="F31" s="102">
        <v>121.46923076923076</v>
      </c>
      <c r="G31" s="103"/>
      <c r="H31" s="192">
        <v>46.954</v>
      </c>
      <c r="I31" s="193">
        <v>55.628</v>
      </c>
      <c r="J31" s="193">
        <v>41.415</v>
      </c>
      <c r="K31" s="104">
        <v>74.44991730783059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2295</v>
      </c>
      <c r="D33" s="93">
        <v>2000</v>
      </c>
      <c r="E33" s="93">
        <v>2000</v>
      </c>
      <c r="F33" s="94"/>
      <c r="G33" s="94"/>
      <c r="H33" s="191">
        <v>2.991</v>
      </c>
      <c r="I33" s="191">
        <v>4.85</v>
      </c>
      <c r="J33" s="191">
        <v>2.633</v>
      </c>
      <c r="K33" s="95"/>
    </row>
    <row r="34" spans="1:11" s="96" customFormat="1" ht="11.25" customHeight="1">
      <c r="A34" s="98" t="s">
        <v>25</v>
      </c>
      <c r="B34" s="92"/>
      <c r="C34" s="93">
        <v>4145</v>
      </c>
      <c r="D34" s="93">
        <v>4500</v>
      </c>
      <c r="E34" s="93">
        <v>4500</v>
      </c>
      <c r="F34" s="94"/>
      <c r="G34" s="94"/>
      <c r="H34" s="191">
        <v>8.982</v>
      </c>
      <c r="I34" s="191">
        <v>9.715</v>
      </c>
      <c r="J34" s="191">
        <v>8</v>
      </c>
      <c r="K34" s="95"/>
    </row>
    <row r="35" spans="1:11" s="96" customFormat="1" ht="11.25" customHeight="1">
      <c r="A35" s="98" t="s">
        <v>26</v>
      </c>
      <c r="B35" s="92"/>
      <c r="C35" s="93">
        <v>1761</v>
      </c>
      <c r="D35" s="93">
        <v>2000</v>
      </c>
      <c r="E35" s="93">
        <v>3000</v>
      </c>
      <c r="F35" s="94"/>
      <c r="G35" s="94"/>
      <c r="H35" s="191">
        <v>3.064</v>
      </c>
      <c r="I35" s="191">
        <v>4.5</v>
      </c>
      <c r="J35" s="191">
        <v>5.7</v>
      </c>
      <c r="K35" s="95"/>
    </row>
    <row r="36" spans="1:11" s="96" customFormat="1" ht="11.25" customHeight="1">
      <c r="A36" s="98" t="s">
        <v>27</v>
      </c>
      <c r="B36" s="92"/>
      <c r="C36" s="93">
        <v>1539</v>
      </c>
      <c r="D36" s="93">
        <v>1650</v>
      </c>
      <c r="E36" s="93">
        <v>1815</v>
      </c>
      <c r="F36" s="94"/>
      <c r="G36" s="94"/>
      <c r="H36" s="191">
        <v>2.77</v>
      </c>
      <c r="I36" s="191">
        <v>3.7949999999999995</v>
      </c>
      <c r="J36" s="191">
        <v>4.175</v>
      </c>
      <c r="K36" s="95"/>
    </row>
    <row r="37" spans="1:11" s="105" customFormat="1" ht="11.25" customHeight="1">
      <c r="A37" s="99" t="s">
        <v>28</v>
      </c>
      <c r="B37" s="100"/>
      <c r="C37" s="101">
        <v>9740</v>
      </c>
      <c r="D37" s="101">
        <v>10150</v>
      </c>
      <c r="E37" s="101">
        <v>11315</v>
      </c>
      <c r="F37" s="102">
        <v>111.47783251231527</v>
      </c>
      <c r="G37" s="103"/>
      <c r="H37" s="192">
        <v>17.807</v>
      </c>
      <c r="I37" s="193">
        <v>22.859999999999996</v>
      </c>
      <c r="J37" s="193">
        <v>20.508</v>
      </c>
      <c r="K37" s="104">
        <v>89.71128608923885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14467</v>
      </c>
      <c r="D39" s="101">
        <v>14480</v>
      </c>
      <c r="E39" s="101">
        <v>14400</v>
      </c>
      <c r="F39" s="102">
        <v>99.4475138121547</v>
      </c>
      <c r="G39" s="103"/>
      <c r="H39" s="192">
        <v>8.174</v>
      </c>
      <c r="I39" s="193">
        <v>8.1</v>
      </c>
      <c r="J39" s="193">
        <v>10</v>
      </c>
      <c r="K39" s="104">
        <f>IF(I39&gt;0,100*J39/I39,0)</f>
        <v>123.4567901234568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1567</v>
      </c>
      <c r="D41" s="93">
        <v>2477</v>
      </c>
      <c r="E41" s="93">
        <v>2718</v>
      </c>
      <c r="F41" s="94"/>
      <c r="G41" s="94"/>
      <c r="H41" s="191">
        <v>2.877</v>
      </c>
      <c r="I41" s="191">
        <v>7.342</v>
      </c>
      <c r="J41" s="191">
        <v>1.83</v>
      </c>
      <c r="K41" s="95"/>
    </row>
    <row r="42" spans="1:11" s="96" customFormat="1" ht="11.25" customHeight="1">
      <c r="A42" s="98" t="s">
        <v>31</v>
      </c>
      <c r="B42" s="92"/>
      <c r="C42" s="93">
        <v>7782</v>
      </c>
      <c r="D42" s="93">
        <v>10353</v>
      </c>
      <c r="E42" s="93">
        <v>14238</v>
      </c>
      <c r="F42" s="94"/>
      <c r="G42" s="94"/>
      <c r="H42" s="191">
        <v>24.34</v>
      </c>
      <c r="I42" s="191">
        <v>41.065</v>
      </c>
      <c r="J42" s="191">
        <v>32.156</v>
      </c>
      <c r="K42" s="95"/>
    </row>
    <row r="43" spans="1:11" s="96" customFormat="1" ht="11.25" customHeight="1">
      <c r="A43" s="98" t="s">
        <v>32</v>
      </c>
      <c r="B43" s="92"/>
      <c r="C43" s="93">
        <v>13017</v>
      </c>
      <c r="D43" s="93">
        <v>13135</v>
      </c>
      <c r="E43" s="93">
        <v>12072</v>
      </c>
      <c r="F43" s="94"/>
      <c r="G43" s="94"/>
      <c r="H43" s="191">
        <v>29.697</v>
      </c>
      <c r="I43" s="191">
        <v>45.657</v>
      </c>
      <c r="J43" s="191">
        <v>17.045</v>
      </c>
      <c r="K43" s="95"/>
    </row>
    <row r="44" spans="1:11" s="96" customFormat="1" ht="11.25" customHeight="1">
      <c r="A44" s="98" t="s">
        <v>33</v>
      </c>
      <c r="B44" s="92"/>
      <c r="C44" s="93">
        <v>16563</v>
      </c>
      <c r="D44" s="93">
        <v>22258</v>
      </c>
      <c r="E44" s="93">
        <v>24797</v>
      </c>
      <c r="F44" s="94"/>
      <c r="G44" s="94"/>
      <c r="H44" s="191">
        <v>46.861</v>
      </c>
      <c r="I44" s="191">
        <v>81.865</v>
      </c>
      <c r="J44" s="191">
        <v>35.327</v>
      </c>
      <c r="K44" s="95"/>
    </row>
    <row r="45" spans="1:11" s="96" customFormat="1" ht="11.25" customHeight="1">
      <c r="A45" s="98" t="s">
        <v>34</v>
      </c>
      <c r="B45" s="92"/>
      <c r="C45" s="93">
        <v>10846</v>
      </c>
      <c r="D45" s="93">
        <v>12512</v>
      </c>
      <c r="E45" s="93">
        <v>12378</v>
      </c>
      <c r="F45" s="94"/>
      <c r="G45" s="94"/>
      <c r="H45" s="191">
        <v>19.773</v>
      </c>
      <c r="I45" s="191">
        <v>40.699</v>
      </c>
      <c r="J45" s="191">
        <v>9.272</v>
      </c>
      <c r="K45" s="95"/>
    </row>
    <row r="46" spans="1:11" s="96" customFormat="1" ht="11.25" customHeight="1">
      <c r="A46" s="98" t="s">
        <v>35</v>
      </c>
      <c r="B46" s="92"/>
      <c r="C46" s="93">
        <v>2350</v>
      </c>
      <c r="D46" s="93">
        <v>1347</v>
      </c>
      <c r="E46" s="93">
        <v>1727</v>
      </c>
      <c r="F46" s="94"/>
      <c r="G46" s="94"/>
      <c r="H46" s="191">
        <v>2.912</v>
      </c>
      <c r="I46" s="191">
        <v>3.117</v>
      </c>
      <c r="J46" s="191">
        <v>1.317</v>
      </c>
      <c r="K46" s="95"/>
    </row>
    <row r="47" spans="1:11" s="96" customFormat="1" ht="11.25" customHeight="1">
      <c r="A47" s="98" t="s">
        <v>36</v>
      </c>
      <c r="B47" s="92"/>
      <c r="C47" s="93">
        <v>859</v>
      </c>
      <c r="D47" s="93">
        <v>1034</v>
      </c>
      <c r="E47" s="93">
        <v>1281</v>
      </c>
      <c r="F47" s="94"/>
      <c r="G47" s="94"/>
      <c r="H47" s="191">
        <v>1.209</v>
      </c>
      <c r="I47" s="191">
        <v>2.399</v>
      </c>
      <c r="J47" s="191">
        <v>1.762</v>
      </c>
      <c r="K47" s="95"/>
    </row>
    <row r="48" spans="1:11" s="96" customFormat="1" ht="11.25" customHeight="1">
      <c r="A48" s="98" t="s">
        <v>37</v>
      </c>
      <c r="B48" s="92"/>
      <c r="C48" s="93">
        <v>7962</v>
      </c>
      <c r="D48" s="93">
        <v>8128</v>
      </c>
      <c r="E48" s="93">
        <v>8517</v>
      </c>
      <c r="F48" s="94"/>
      <c r="G48" s="94"/>
      <c r="H48" s="191">
        <v>10.817</v>
      </c>
      <c r="I48" s="191">
        <v>26.17</v>
      </c>
      <c r="J48" s="191">
        <v>6.251</v>
      </c>
      <c r="K48" s="95"/>
    </row>
    <row r="49" spans="1:11" s="96" customFormat="1" ht="11.25" customHeight="1">
      <c r="A49" s="98" t="s">
        <v>38</v>
      </c>
      <c r="B49" s="92"/>
      <c r="C49" s="93">
        <v>9882</v>
      </c>
      <c r="D49" s="93">
        <v>15992</v>
      </c>
      <c r="E49" s="93">
        <v>16784</v>
      </c>
      <c r="F49" s="94"/>
      <c r="G49" s="94"/>
      <c r="H49" s="191">
        <v>17.382</v>
      </c>
      <c r="I49" s="191">
        <v>52.425</v>
      </c>
      <c r="J49" s="191">
        <v>13.797</v>
      </c>
      <c r="K49" s="95"/>
    </row>
    <row r="50" spans="1:11" s="105" customFormat="1" ht="11.25" customHeight="1">
      <c r="A50" s="106" t="s">
        <v>39</v>
      </c>
      <c r="B50" s="100"/>
      <c r="C50" s="101">
        <v>70828</v>
      </c>
      <c r="D50" s="101">
        <v>87236</v>
      </c>
      <c r="E50" s="101">
        <v>94512</v>
      </c>
      <c r="F50" s="102">
        <v>108.34059333302766</v>
      </c>
      <c r="G50" s="103"/>
      <c r="H50" s="192">
        <v>155.86800000000002</v>
      </c>
      <c r="I50" s="193">
        <v>300.739</v>
      </c>
      <c r="J50" s="193">
        <v>118.757</v>
      </c>
      <c r="K50" s="104">
        <v>39.488393590455516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4774</v>
      </c>
      <c r="D52" s="101">
        <v>4774</v>
      </c>
      <c r="E52" s="101">
        <v>4774</v>
      </c>
      <c r="F52" s="102">
        <v>100</v>
      </c>
      <c r="G52" s="103"/>
      <c r="H52" s="192">
        <v>8.179</v>
      </c>
      <c r="I52" s="193">
        <v>8.179</v>
      </c>
      <c r="J52" s="193">
        <v>8.179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37294</v>
      </c>
      <c r="D54" s="93">
        <v>39042</v>
      </c>
      <c r="E54" s="93">
        <v>47315</v>
      </c>
      <c r="F54" s="94"/>
      <c r="G54" s="94"/>
      <c r="H54" s="191">
        <v>58.203</v>
      </c>
      <c r="I54" s="191">
        <v>89.66</v>
      </c>
      <c r="J54" s="191">
        <v>94.955</v>
      </c>
      <c r="K54" s="95"/>
    </row>
    <row r="55" spans="1:11" s="96" customFormat="1" ht="11.25" customHeight="1">
      <c r="A55" s="98" t="s">
        <v>42</v>
      </c>
      <c r="B55" s="92"/>
      <c r="C55" s="93">
        <v>79208</v>
      </c>
      <c r="D55" s="93">
        <v>79605</v>
      </c>
      <c r="E55" s="93">
        <v>86700</v>
      </c>
      <c r="F55" s="94"/>
      <c r="G55" s="94"/>
      <c r="H55" s="191">
        <v>126.036</v>
      </c>
      <c r="I55" s="191">
        <v>150</v>
      </c>
      <c r="J55" s="191">
        <v>138.72</v>
      </c>
      <c r="K55" s="95"/>
    </row>
    <row r="56" spans="1:11" s="96" customFormat="1" ht="11.25" customHeight="1">
      <c r="A56" s="98" t="s">
        <v>43</v>
      </c>
      <c r="B56" s="92"/>
      <c r="C56" s="93">
        <v>7341</v>
      </c>
      <c r="D56" s="93">
        <v>8500</v>
      </c>
      <c r="E56" s="93">
        <v>8500</v>
      </c>
      <c r="F56" s="94"/>
      <c r="G56" s="94"/>
      <c r="H56" s="191">
        <v>19.999</v>
      </c>
      <c r="I56" s="191">
        <v>17</v>
      </c>
      <c r="J56" s="191">
        <v>19.744</v>
      </c>
      <c r="K56" s="95"/>
    </row>
    <row r="57" spans="1:11" s="96" customFormat="1" ht="11.25" customHeight="1">
      <c r="A57" s="98" t="s">
        <v>44</v>
      </c>
      <c r="B57" s="92"/>
      <c r="C57" s="93">
        <v>4292</v>
      </c>
      <c r="D57" s="93">
        <v>4693</v>
      </c>
      <c r="E57" s="93">
        <v>7071</v>
      </c>
      <c r="F57" s="94"/>
      <c r="G57" s="94"/>
      <c r="H57" s="191">
        <v>3.084</v>
      </c>
      <c r="I57" s="191">
        <v>14.079</v>
      </c>
      <c r="J57" s="191">
        <v>9.8994</v>
      </c>
      <c r="K57" s="95"/>
    </row>
    <row r="58" spans="1:11" s="96" customFormat="1" ht="11.25" customHeight="1">
      <c r="A58" s="98" t="s">
        <v>45</v>
      </c>
      <c r="B58" s="92"/>
      <c r="C58" s="93">
        <v>42049</v>
      </c>
      <c r="D58" s="93">
        <v>45284</v>
      </c>
      <c r="E58" s="93">
        <v>45283.95</v>
      </c>
      <c r="F58" s="94"/>
      <c r="G58" s="94"/>
      <c r="H58" s="191">
        <v>32.222</v>
      </c>
      <c r="I58" s="191">
        <v>96.546</v>
      </c>
      <c r="J58" s="191">
        <v>40.475</v>
      </c>
      <c r="K58" s="95"/>
    </row>
    <row r="59" spans="1:11" s="105" customFormat="1" ht="11.25" customHeight="1">
      <c r="A59" s="99" t="s">
        <v>46</v>
      </c>
      <c r="B59" s="100"/>
      <c r="C59" s="101">
        <v>170184</v>
      </c>
      <c r="D59" s="101">
        <v>177124</v>
      </c>
      <c r="E59" s="101">
        <v>194869.95</v>
      </c>
      <c r="F59" s="102">
        <v>110.01894153248571</v>
      </c>
      <c r="G59" s="103"/>
      <c r="H59" s="192">
        <v>239.544</v>
      </c>
      <c r="I59" s="193">
        <v>367.28499999999997</v>
      </c>
      <c r="J59" s="193">
        <v>303.7934</v>
      </c>
      <c r="K59" s="104">
        <v>82.71326081925481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3024</v>
      </c>
      <c r="D61" s="93">
        <v>2550</v>
      </c>
      <c r="E61" s="93">
        <v>2736.8</v>
      </c>
      <c r="F61" s="94"/>
      <c r="G61" s="94"/>
      <c r="H61" s="191">
        <v>5.174</v>
      </c>
      <c r="I61" s="191">
        <v>3.585</v>
      </c>
      <c r="J61" s="191">
        <v>4.825</v>
      </c>
      <c r="K61" s="95"/>
    </row>
    <row r="62" spans="1:11" s="96" customFormat="1" ht="11.25" customHeight="1">
      <c r="A62" s="98" t="s">
        <v>48</v>
      </c>
      <c r="B62" s="92"/>
      <c r="C62" s="93">
        <v>1027</v>
      </c>
      <c r="D62" s="93">
        <v>1002</v>
      </c>
      <c r="E62" s="93">
        <v>1002</v>
      </c>
      <c r="F62" s="94"/>
      <c r="G62" s="94"/>
      <c r="H62" s="191">
        <v>1.731</v>
      </c>
      <c r="I62" s="191">
        <v>1.516</v>
      </c>
      <c r="J62" s="191">
        <v>1.072</v>
      </c>
      <c r="K62" s="95"/>
    </row>
    <row r="63" spans="1:11" s="96" customFormat="1" ht="11.25" customHeight="1">
      <c r="A63" s="98" t="s">
        <v>49</v>
      </c>
      <c r="B63" s="92"/>
      <c r="C63" s="93">
        <v>2059</v>
      </c>
      <c r="D63" s="93">
        <v>1808</v>
      </c>
      <c r="E63" s="93">
        <v>1958</v>
      </c>
      <c r="F63" s="94"/>
      <c r="G63" s="94"/>
      <c r="H63" s="191">
        <v>2.387</v>
      </c>
      <c r="I63" s="191">
        <v>1.546151724137931</v>
      </c>
      <c r="J63" s="191">
        <v>3.935</v>
      </c>
      <c r="K63" s="95"/>
    </row>
    <row r="64" spans="1:11" s="105" customFormat="1" ht="11.25" customHeight="1">
      <c r="A64" s="99" t="s">
        <v>50</v>
      </c>
      <c r="B64" s="100"/>
      <c r="C64" s="101">
        <v>6110</v>
      </c>
      <c r="D64" s="101">
        <v>5360</v>
      </c>
      <c r="E64" s="101">
        <v>5696.8</v>
      </c>
      <c r="F64" s="102">
        <v>106.28358208955224</v>
      </c>
      <c r="G64" s="103"/>
      <c r="H64" s="192">
        <v>9.292</v>
      </c>
      <c r="I64" s="193">
        <v>6.647151724137931</v>
      </c>
      <c r="J64" s="193">
        <v>9.832</v>
      </c>
      <c r="K64" s="104">
        <v>147.91297698677266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16988</v>
      </c>
      <c r="D66" s="101">
        <v>11684</v>
      </c>
      <c r="E66" s="101">
        <v>19291</v>
      </c>
      <c r="F66" s="102">
        <v>165.10612803834303</v>
      </c>
      <c r="G66" s="103"/>
      <c r="H66" s="192">
        <v>12.558</v>
      </c>
      <c r="I66" s="193">
        <v>8.637</v>
      </c>
      <c r="J66" s="193">
        <v>18.957</v>
      </c>
      <c r="K66" s="104">
        <v>219.4859326154915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44466</v>
      </c>
      <c r="D68" s="93">
        <v>44500</v>
      </c>
      <c r="E68" s="93">
        <v>50100</v>
      </c>
      <c r="F68" s="94"/>
      <c r="G68" s="94"/>
      <c r="H68" s="191">
        <v>65.988</v>
      </c>
      <c r="I68" s="191">
        <v>71</v>
      </c>
      <c r="J68" s="191">
        <v>60.5</v>
      </c>
      <c r="K68" s="95"/>
    </row>
    <row r="69" spans="1:11" s="96" customFormat="1" ht="11.25" customHeight="1">
      <c r="A69" s="98" t="s">
        <v>53</v>
      </c>
      <c r="B69" s="92"/>
      <c r="C69" s="93">
        <v>7484</v>
      </c>
      <c r="D69" s="93">
        <v>8000</v>
      </c>
      <c r="E69" s="93">
        <v>4800</v>
      </c>
      <c r="F69" s="94"/>
      <c r="G69" s="94"/>
      <c r="H69" s="191">
        <v>7.783</v>
      </c>
      <c r="I69" s="191">
        <v>10</v>
      </c>
      <c r="J69" s="191">
        <v>5.4</v>
      </c>
      <c r="K69" s="95"/>
    </row>
    <row r="70" spans="1:11" s="105" customFormat="1" ht="11.25" customHeight="1">
      <c r="A70" s="99" t="s">
        <v>54</v>
      </c>
      <c r="B70" s="100"/>
      <c r="C70" s="101">
        <v>51950</v>
      </c>
      <c r="D70" s="101">
        <v>52500</v>
      </c>
      <c r="E70" s="101">
        <v>54900</v>
      </c>
      <c r="F70" s="102">
        <v>104.57142857142857</v>
      </c>
      <c r="G70" s="103"/>
      <c r="H70" s="192">
        <v>73.771</v>
      </c>
      <c r="I70" s="193">
        <v>81</v>
      </c>
      <c r="J70" s="193">
        <v>65.9</v>
      </c>
      <c r="K70" s="104">
        <v>81.35802469135804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4758</v>
      </c>
      <c r="D72" s="93">
        <v>4292</v>
      </c>
      <c r="E72" s="93">
        <v>4805</v>
      </c>
      <c r="F72" s="94"/>
      <c r="G72" s="94"/>
      <c r="H72" s="191">
        <v>6.119</v>
      </c>
      <c r="I72" s="191">
        <v>1.265</v>
      </c>
      <c r="J72" s="191">
        <v>5.565</v>
      </c>
      <c r="K72" s="95"/>
    </row>
    <row r="73" spans="1:11" s="96" customFormat="1" ht="11.25" customHeight="1">
      <c r="A73" s="98" t="s">
        <v>56</v>
      </c>
      <c r="B73" s="92"/>
      <c r="C73" s="93">
        <v>11266</v>
      </c>
      <c r="D73" s="93">
        <v>10600</v>
      </c>
      <c r="E73" s="93">
        <v>11800</v>
      </c>
      <c r="F73" s="94"/>
      <c r="G73" s="94"/>
      <c r="H73" s="191">
        <v>25.574</v>
      </c>
      <c r="I73" s="191">
        <v>27.56</v>
      </c>
      <c r="J73" s="191">
        <v>23.58</v>
      </c>
      <c r="K73" s="95"/>
    </row>
    <row r="74" spans="1:11" s="96" customFormat="1" ht="11.25" customHeight="1">
      <c r="A74" s="98" t="s">
        <v>57</v>
      </c>
      <c r="B74" s="92"/>
      <c r="C74" s="93">
        <v>25347</v>
      </c>
      <c r="D74" s="93">
        <v>27430</v>
      </c>
      <c r="E74" s="93">
        <v>31095</v>
      </c>
      <c r="F74" s="94"/>
      <c r="G74" s="94"/>
      <c r="H74" s="191">
        <v>37.289</v>
      </c>
      <c r="I74" s="191">
        <v>49.374</v>
      </c>
      <c r="J74" s="191">
        <v>37.314</v>
      </c>
      <c r="K74" s="95"/>
    </row>
    <row r="75" spans="1:11" s="96" customFormat="1" ht="11.25" customHeight="1">
      <c r="A75" s="98" t="s">
        <v>58</v>
      </c>
      <c r="B75" s="92"/>
      <c r="C75" s="93">
        <v>25956</v>
      </c>
      <c r="D75" s="93">
        <v>24808.2555</v>
      </c>
      <c r="E75" s="93">
        <v>28017</v>
      </c>
      <c r="F75" s="94"/>
      <c r="G75" s="94"/>
      <c r="H75" s="191">
        <v>26.247</v>
      </c>
      <c r="I75" s="191">
        <v>34.38371840492821</v>
      </c>
      <c r="J75" s="191">
        <v>49.286</v>
      </c>
      <c r="K75" s="95"/>
    </row>
    <row r="76" spans="1:11" s="96" customFormat="1" ht="11.25" customHeight="1">
      <c r="A76" s="98" t="s">
        <v>59</v>
      </c>
      <c r="B76" s="92"/>
      <c r="C76" s="93">
        <v>1932</v>
      </c>
      <c r="D76" s="93">
        <v>445</v>
      </c>
      <c r="E76" s="93">
        <v>796</v>
      </c>
      <c r="F76" s="94"/>
      <c r="G76" s="94"/>
      <c r="H76" s="191">
        <v>4.838</v>
      </c>
      <c r="I76" s="191">
        <v>0.935</v>
      </c>
      <c r="J76" s="191">
        <v>2.229</v>
      </c>
      <c r="K76" s="95"/>
    </row>
    <row r="77" spans="1:11" s="96" customFormat="1" ht="11.25" customHeight="1">
      <c r="A77" s="98" t="s">
        <v>60</v>
      </c>
      <c r="B77" s="92"/>
      <c r="C77" s="93">
        <v>4970</v>
      </c>
      <c r="D77" s="93">
        <v>4784</v>
      </c>
      <c r="E77" s="93">
        <v>4930</v>
      </c>
      <c r="F77" s="94"/>
      <c r="G77" s="94"/>
      <c r="H77" s="191">
        <v>11.764</v>
      </c>
      <c r="I77" s="191">
        <v>7.465</v>
      </c>
      <c r="J77" s="191">
        <v>12.842</v>
      </c>
      <c r="K77" s="95"/>
    </row>
    <row r="78" spans="1:11" s="96" customFormat="1" ht="11.25" customHeight="1">
      <c r="A78" s="98" t="s">
        <v>61</v>
      </c>
      <c r="B78" s="92"/>
      <c r="C78" s="93">
        <v>9729</v>
      </c>
      <c r="D78" s="93">
        <v>8463</v>
      </c>
      <c r="E78" s="93">
        <v>8463</v>
      </c>
      <c r="F78" s="94"/>
      <c r="G78" s="94"/>
      <c r="H78" s="191">
        <v>20.789</v>
      </c>
      <c r="I78" s="191">
        <v>10.579</v>
      </c>
      <c r="J78" s="191">
        <v>8.463</v>
      </c>
      <c r="K78" s="95"/>
    </row>
    <row r="79" spans="1:11" s="96" customFormat="1" ht="11.25" customHeight="1">
      <c r="A79" s="98" t="s">
        <v>62</v>
      </c>
      <c r="B79" s="92"/>
      <c r="C79" s="93">
        <v>12891</v>
      </c>
      <c r="D79" s="93">
        <v>11838</v>
      </c>
      <c r="E79" s="93">
        <v>13631</v>
      </c>
      <c r="F79" s="94"/>
      <c r="G79" s="94"/>
      <c r="H79" s="191">
        <v>21.952</v>
      </c>
      <c r="I79" s="191">
        <v>26.131</v>
      </c>
      <c r="J79" s="191">
        <v>31.82717365927009</v>
      </c>
      <c r="K79" s="95"/>
    </row>
    <row r="80" spans="1:11" s="105" customFormat="1" ht="11.25" customHeight="1">
      <c r="A80" s="106" t="s">
        <v>63</v>
      </c>
      <c r="B80" s="100"/>
      <c r="C80" s="101">
        <v>96849</v>
      </c>
      <c r="D80" s="101">
        <v>92660.2555</v>
      </c>
      <c r="E80" s="101">
        <v>103537</v>
      </c>
      <c r="F80" s="102">
        <v>111.73830618241712</v>
      </c>
      <c r="G80" s="103"/>
      <c r="H80" s="192">
        <v>154.572</v>
      </c>
      <c r="I80" s="193">
        <v>157.69271840492823</v>
      </c>
      <c r="J80" s="193">
        <v>171.1061736592701</v>
      </c>
      <c r="K80" s="104">
        <v>108.50607142169899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145</v>
      </c>
      <c r="D82" s="93">
        <v>145</v>
      </c>
      <c r="E82" s="93">
        <v>145</v>
      </c>
      <c r="F82" s="94"/>
      <c r="G82" s="94"/>
      <c r="H82" s="191">
        <v>0.102</v>
      </c>
      <c r="I82" s="191">
        <v>0.102</v>
      </c>
      <c r="J82" s="191">
        <v>0.13</v>
      </c>
      <c r="K82" s="95"/>
    </row>
    <row r="83" spans="1:11" s="96" customFormat="1" ht="11.25" customHeight="1">
      <c r="A83" s="98" t="s">
        <v>65</v>
      </c>
      <c r="B83" s="92"/>
      <c r="C83" s="93">
        <v>227</v>
      </c>
      <c r="D83" s="93">
        <v>229</v>
      </c>
      <c r="E83" s="93">
        <v>183</v>
      </c>
      <c r="F83" s="94"/>
      <c r="G83" s="94"/>
      <c r="H83" s="191">
        <v>0.159</v>
      </c>
      <c r="I83" s="191">
        <v>0.16</v>
      </c>
      <c r="J83" s="191">
        <v>0.13</v>
      </c>
      <c r="K83" s="95"/>
    </row>
    <row r="84" spans="1:11" s="105" customFormat="1" ht="11.25" customHeight="1">
      <c r="A84" s="99" t="s">
        <v>66</v>
      </c>
      <c r="B84" s="100"/>
      <c r="C84" s="101">
        <v>372</v>
      </c>
      <c r="D84" s="101">
        <v>374</v>
      </c>
      <c r="E84" s="101">
        <v>328</v>
      </c>
      <c r="F84" s="102">
        <v>87.70053475935829</v>
      </c>
      <c r="G84" s="103"/>
      <c r="H84" s="192">
        <v>0.261</v>
      </c>
      <c r="I84" s="193">
        <v>0.262</v>
      </c>
      <c r="J84" s="193">
        <v>0.26</v>
      </c>
      <c r="K84" s="104">
        <v>99.23664122137404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483727</v>
      </c>
      <c r="D87" s="116">
        <v>500936.25549999997</v>
      </c>
      <c r="E87" s="116">
        <v>556591.75</v>
      </c>
      <c r="F87" s="117">
        <f>IF(D87&gt;0,100*E87/D87,0)</f>
        <v>111.11029475086576</v>
      </c>
      <c r="G87" s="103"/>
      <c r="H87" s="196">
        <v>781.0479999999999</v>
      </c>
      <c r="I87" s="197">
        <v>1115.700360129066</v>
      </c>
      <c r="J87" s="197">
        <v>861.0985736592701</v>
      </c>
      <c r="K87" s="117">
        <f>IF(I87&gt;0,100*J87/I87,0)</f>
        <v>77.18009283062854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76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3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57</v>
      </c>
      <c r="D9" s="93">
        <v>59</v>
      </c>
      <c r="E9" s="93">
        <v>56</v>
      </c>
      <c r="F9" s="94"/>
      <c r="G9" s="94"/>
      <c r="H9" s="191">
        <v>0.133</v>
      </c>
      <c r="I9" s="191">
        <v>0.137</v>
      </c>
      <c r="J9" s="191">
        <v>0.161</v>
      </c>
      <c r="K9" s="95"/>
    </row>
    <row r="10" spans="1:11" s="96" customFormat="1" ht="11.25" customHeight="1">
      <c r="A10" s="98" t="s">
        <v>8</v>
      </c>
      <c r="B10" s="92"/>
      <c r="C10" s="93">
        <v>852</v>
      </c>
      <c r="D10" s="93">
        <v>862</v>
      </c>
      <c r="E10" s="93">
        <v>822</v>
      </c>
      <c r="F10" s="94"/>
      <c r="G10" s="94"/>
      <c r="H10" s="191">
        <v>1.273</v>
      </c>
      <c r="I10" s="191">
        <v>1.29</v>
      </c>
      <c r="J10" s="191">
        <v>3.29</v>
      </c>
      <c r="K10" s="95"/>
    </row>
    <row r="11" spans="1:11" s="96" customFormat="1" ht="11.25" customHeight="1">
      <c r="A11" s="91" t="s">
        <v>9</v>
      </c>
      <c r="B11" s="92"/>
      <c r="C11" s="93">
        <v>4897</v>
      </c>
      <c r="D11" s="93">
        <v>5173</v>
      </c>
      <c r="E11" s="93">
        <v>3260</v>
      </c>
      <c r="F11" s="94"/>
      <c r="G11" s="94"/>
      <c r="H11" s="191">
        <v>11.723</v>
      </c>
      <c r="I11" s="191">
        <v>12.365</v>
      </c>
      <c r="J11" s="191">
        <v>12.227</v>
      </c>
      <c r="K11" s="95"/>
    </row>
    <row r="12" spans="1:11" s="96" customFormat="1" ht="11.25" customHeight="1">
      <c r="A12" s="98" t="s">
        <v>10</v>
      </c>
      <c r="B12" s="92"/>
      <c r="C12" s="93">
        <v>5</v>
      </c>
      <c r="D12" s="93">
        <v>41</v>
      </c>
      <c r="E12" s="93">
        <v>19</v>
      </c>
      <c r="F12" s="94"/>
      <c r="G12" s="94"/>
      <c r="H12" s="191">
        <v>0.009</v>
      </c>
      <c r="I12" s="191">
        <v>0.071</v>
      </c>
      <c r="J12" s="191">
        <v>0.05</v>
      </c>
      <c r="K12" s="95"/>
    </row>
    <row r="13" spans="1:11" s="105" customFormat="1" ht="11.25" customHeight="1">
      <c r="A13" s="99" t="s">
        <v>11</v>
      </c>
      <c r="B13" s="100"/>
      <c r="C13" s="101">
        <v>5811</v>
      </c>
      <c r="D13" s="101">
        <v>6135</v>
      </c>
      <c r="E13" s="101">
        <v>4157</v>
      </c>
      <c r="F13" s="102">
        <v>67.75876120619397</v>
      </c>
      <c r="G13" s="103"/>
      <c r="H13" s="192">
        <v>13.138000000000002</v>
      </c>
      <c r="I13" s="193">
        <v>13.863</v>
      </c>
      <c r="J13" s="193">
        <v>15.728000000000002</v>
      </c>
      <c r="K13" s="104">
        <v>113.45307653466062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45</v>
      </c>
      <c r="D17" s="101">
        <v>45</v>
      </c>
      <c r="E17" s="101">
        <v>45</v>
      </c>
      <c r="F17" s="102">
        <v>100</v>
      </c>
      <c r="G17" s="103"/>
      <c r="H17" s="192">
        <v>0.054</v>
      </c>
      <c r="I17" s="193">
        <v>0.054</v>
      </c>
      <c r="J17" s="193">
        <v>0.02</v>
      </c>
      <c r="K17" s="104">
        <v>37.03703703703704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271</v>
      </c>
      <c r="D19" s="93">
        <v>181</v>
      </c>
      <c r="E19" s="93">
        <v>85</v>
      </c>
      <c r="F19" s="94"/>
      <c r="G19" s="94"/>
      <c r="H19" s="191">
        <v>0.949</v>
      </c>
      <c r="I19" s="191">
        <v>0.816</v>
      </c>
      <c r="J19" s="191">
        <v>0.34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271</v>
      </c>
      <c r="D22" s="101">
        <v>181</v>
      </c>
      <c r="E22" s="101">
        <v>85</v>
      </c>
      <c r="F22" s="102">
        <v>46.96132596685083</v>
      </c>
      <c r="G22" s="103"/>
      <c r="H22" s="192">
        <v>0.949</v>
      </c>
      <c r="I22" s="193">
        <v>0.816</v>
      </c>
      <c r="J22" s="193">
        <v>0.34</v>
      </c>
      <c r="K22" s="104">
        <v>41.66666666666667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145</v>
      </c>
      <c r="D24" s="101">
        <v>76</v>
      </c>
      <c r="E24" s="101">
        <v>53</v>
      </c>
      <c r="F24" s="102">
        <v>69.73684210526316</v>
      </c>
      <c r="G24" s="103"/>
      <c r="H24" s="192">
        <v>0.521</v>
      </c>
      <c r="I24" s="193">
        <v>0.293</v>
      </c>
      <c r="J24" s="193">
        <v>0.208</v>
      </c>
      <c r="K24" s="104">
        <v>70.98976109215018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195</v>
      </c>
      <c r="D26" s="101">
        <v>150</v>
      </c>
      <c r="E26" s="101">
        <v>190</v>
      </c>
      <c r="F26" s="102">
        <v>126.66666666666667</v>
      </c>
      <c r="G26" s="103"/>
      <c r="H26" s="192">
        <v>0.549</v>
      </c>
      <c r="I26" s="193">
        <v>0.75</v>
      </c>
      <c r="J26" s="193">
        <v>0.56</v>
      </c>
      <c r="K26" s="104">
        <v>74.66666666666667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427</v>
      </c>
      <c r="D28" s="93">
        <v>446</v>
      </c>
      <c r="E28" s="93">
        <v>394</v>
      </c>
      <c r="F28" s="94"/>
      <c r="G28" s="94"/>
      <c r="H28" s="191">
        <v>1.111</v>
      </c>
      <c r="I28" s="191">
        <v>1.458</v>
      </c>
      <c r="J28" s="191">
        <v>1.09</v>
      </c>
      <c r="K28" s="95"/>
    </row>
    <row r="29" spans="1:11" s="96" customFormat="1" ht="11.25" customHeight="1">
      <c r="A29" s="98" t="s">
        <v>21</v>
      </c>
      <c r="B29" s="92"/>
      <c r="C29" s="93">
        <v>10392</v>
      </c>
      <c r="D29" s="93">
        <v>13327</v>
      </c>
      <c r="E29" s="93">
        <v>8710</v>
      </c>
      <c r="F29" s="94"/>
      <c r="G29" s="94"/>
      <c r="H29" s="191">
        <v>22.533</v>
      </c>
      <c r="I29" s="191">
        <v>29.448</v>
      </c>
      <c r="J29" s="191">
        <v>9.748</v>
      </c>
      <c r="K29" s="95"/>
    </row>
    <row r="30" spans="1:11" s="96" customFormat="1" ht="11.25" customHeight="1">
      <c r="A30" s="98" t="s">
        <v>22</v>
      </c>
      <c r="B30" s="92"/>
      <c r="C30" s="93">
        <v>3976</v>
      </c>
      <c r="D30" s="93">
        <v>5679</v>
      </c>
      <c r="E30" s="93">
        <v>3452</v>
      </c>
      <c r="F30" s="94"/>
      <c r="G30" s="94"/>
      <c r="H30" s="191">
        <v>5.993</v>
      </c>
      <c r="I30" s="191">
        <v>11.59</v>
      </c>
      <c r="J30" s="191">
        <v>5.22</v>
      </c>
      <c r="K30" s="95"/>
    </row>
    <row r="31" spans="1:11" s="105" customFormat="1" ht="11.25" customHeight="1">
      <c r="A31" s="106" t="s">
        <v>23</v>
      </c>
      <c r="B31" s="100"/>
      <c r="C31" s="101">
        <v>14795</v>
      </c>
      <c r="D31" s="101">
        <v>19452</v>
      </c>
      <c r="E31" s="101">
        <v>12556</v>
      </c>
      <c r="F31" s="102">
        <v>64.54863253135925</v>
      </c>
      <c r="G31" s="103"/>
      <c r="H31" s="192">
        <v>29.637</v>
      </c>
      <c r="I31" s="193">
        <v>42.495999999999995</v>
      </c>
      <c r="J31" s="193">
        <v>16.058</v>
      </c>
      <c r="K31" s="104">
        <v>37.7870858433735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48</v>
      </c>
      <c r="D33" s="93">
        <v>67</v>
      </c>
      <c r="E33" s="93">
        <v>70</v>
      </c>
      <c r="F33" s="94"/>
      <c r="G33" s="94"/>
      <c r="H33" s="191">
        <v>0.072</v>
      </c>
      <c r="I33" s="191">
        <v>0.27</v>
      </c>
      <c r="J33" s="191">
        <v>0.144</v>
      </c>
      <c r="K33" s="95"/>
    </row>
    <row r="34" spans="1:11" s="96" customFormat="1" ht="11.25" customHeight="1">
      <c r="A34" s="98" t="s">
        <v>25</v>
      </c>
      <c r="B34" s="92"/>
      <c r="C34" s="93">
        <v>362</v>
      </c>
      <c r="D34" s="93">
        <v>666</v>
      </c>
      <c r="E34" s="93">
        <v>460</v>
      </c>
      <c r="F34" s="94"/>
      <c r="G34" s="94"/>
      <c r="H34" s="191">
        <v>1.173</v>
      </c>
      <c r="I34" s="191">
        <v>2</v>
      </c>
      <c r="J34" s="191">
        <v>1.4</v>
      </c>
      <c r="K34" s="95"/>
    </row>
    <row r="35" spans="1:11" s="96" customFormat="1" ht="11.25" customHeight="1">
      <c r="A35" s="98" t="s">
        <v>26</v>
      </c>
      <c r="B35" s="92"/>
      <c r="C35" s="93">
        <v>455</v>
      </c>
      <c r="D35" s="93">
        <v>700</v>
      </c>
      <c r="E35" s="93">
        <v>750</v>
      </c>
      <c r="F35" s="94"/>
      <c r="G35" s="94"/>
      <c r="H35" s="191">
        <v>1.373</v>
      </c>
      <c r="I35" s="191">
        <v>2</v>
      </c>
      <c r="J35" s="191">
        <v>1.6</v>
      </c>
      <c r="K35" s="95"/>
    </row>
    <row r="36" spans="1:11" s="96" customFormat="1" ht="11.25" customHeight="1">
      <c r="A36" s="98" t="s">
        <v>27</v>
      </c>
      <c r="B36" s="92"/>
      <c r="C36" s="93">
        <v>7</v>
      </c>
      <c r="D36" s="93">
        <v>13</v>
      </c>
      <c r="E36" s="93">
        <v>13</v>
      </c>
      <c r="F36" s="94"/>
      <c r="G36" s="94"/>
      <c r="H36" s="191">
        <v>0.015</v>
      </c>
      <c r="I36" s="191">
        <v>0.039</v>
      </c>
      <c r="J36" s="191">
        <v>0.039</v>
      </c>
      <c r="K36" s="95"/>
    </row>
    <row r="37" spans="1:11" s="105" customFormat="1" ht="11.25" customHeight="1">
      <c r="A37" s="99" t="s">
        <v>28</v>
      </c>
      <c r="B37" s="100"/>
      <c r="C37" s="101">
        <v>872</v>
      </c>
      <c r="D37" s="101">
        <v>1446</v>
      </c>
      <c r="E37" s="101">
        <v>1293</v>
      </c>
      <c r="F37" s="102">
        <v>89.41908713692946</v>
      </c>
      <c r="G37" s="103"/>
      <c r="H37" s="192">
        <v>2.6330000000000005</v>
      </c>
      <c r="I37" s="193">
        <v>4.308999999999999</v>
      </c>
      <c r="J37" s="193">
        <v>3.1830000000000003</v>
      </c>
      <c r="K37" s="104">
        <v>73.86864701786959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15780</v>
      </c>
      <c r="D41" s="93">
        <v>13484</v>
      </c>
      <c r="E41" s="93">
        <v>9055</v>
      </c>
      <c r="F41" s="94"/>
      <c r="G41" s="94"/>
      <c r="H41" s="191">
        <v>23.075</v>
      </c>
      <c r="I41" s="191">
        <v>28.162</v>
      </c>
      <c r="J41" s="191">
        <v>3.042</v>
      </c>
      <c r="K41" s="95"/>
    </row>
    <row r="42" spans="1:11" s="96" customFormat="1" ht="11.25" customHeight="1">
      <c r="A42" s="98" t="s">
        <v>31</v>
      </c>
      <c r="B42" s="92"/>
      <c r="C42" s="93">
        <v>2851</v>
      </c>
      <c r="D42" s="93">
        <v>3957</v>
      </c>
      <c r="E42" s="93">
        <v>3016</v>
      </c>
      <c r="F42" s="94"/>
      <c r="G42" s="94"/>
      <c r="H42" s="191">
        <v>7.598</v>
      </c>
      <c r="I42" s="191">
        <v>14.606</v>
      </c>
      <c r="J42" s="191">
        <v>4.977</v>
      </c>
      <c r="K42" s="95"/>
    </row>
    <row r="43" spans="1:11" s="96" customFormat="1" ht="11.25" customHeight="1">
      <c r="A43" s="98" t="s">
        <v>32</v>
      </c>
      <c r="B43" s="92"/>
      <c r="C43" s="93">
        <v>9678</v>
      </c>
      <c r="D43" s="93">
        <v>8997</v>
      </c>
      <c r="E43" s="93">
        <v>6171</v>
      </c>
      <c r="F43" s="94"/>
      <c r="G43" s="94"/>
      <c r="H43" s="191">
        <v>23.649</v>
      </c>
      <c r="I43" s="191">
        <v>27.558</v>
      </c>
      <c r="J43" s="191">
        <v>5.674</v>
      </c>
      <c r="K43" s="95"/>
    </row>
    <row r="44" spans="1:11" s="96" customFormat="1" ht="11.25" customHeight="1">
      <c r="A44" s="98" t="s">
        <v>33</v>
      </c>
      <c r="B44" s="92"/>
      <c r="C44" s="93">
        <v>16069</v>
      </c>
      <c r="D44" s="93">
        <v>16098</v>
      </c>
      <c r="E44" s="93">
        <v>12732</v>
      </c>
      <c r="F44" s="94"/>
      <c r="G44" s="94"/>
      <c r="H44" s="191">
        <v>43.212</v>
      </c>
      <c r="I44" s="191">
        <v>35.927</v>
      </c>
      <c r="J44" s="191">
        <v>15.041</v>
      </c>
      <c r="K44" s="95"/>
    </row>
    <row r="45" spans="1:11" s="96" customFormat="1" ht="11.25" customHeight="1">
      <c r="A45" s="98" t="s">
        <v>34</v>
      </c>
      <c r="B45" s="92"/>
      <c r="C45" s="93">
        <v>10758</v>
      </c>
      <c r="D45" s="93">
        <v>11674</v>
      </c>
      <c r="E45" s="93">
        <v>8401</v>
      </c>
      <c r="F45" s="94"/>
      <c r="G45" s="94"/>
      <c r="H45" s="191">
        <v>17.224</v>
      </c>
      <c r="I45" s="191">
        <v>30.929</v>
      </c>
      <c r="J45" s="191">
        <v>5.267</v>
      </c>
      <c r="K45" s="95"/>
    </row>
    <row r="46" spans="1:11" s="96" customFormat="1" ht="11.25" customHeight="1">
      <c r="A46" s="98" t="s">
        <v>35</v>
      </c>
      <c r="B46" s="92"/>
      <c r="C46" s="93">
        <v>13077</v>
      </c>
      <c r="D46" s="93">
        <v>11331</v>
      </c>
      <c r="E46" s="93">
        <v>7793</v>
      </c>
      <c r="F46" s="94"/>
      <c r="G46" s="94"/>
      <c r="H46" s="191">
        <v>18.721</v>
      </c>
      <c r="I46" s="191">
        <v>29.457</v>
      </c>
      <c r="J46" s="191">
        <v>6.372</v>
      </c>
      <c r="K46" s="95"/>
    </row>
    <row r="47" spans="1:11" s="96" customFormat="1" ht="11.25" customHeight="1">
      <c r="A47" s="98" t="s">
        <v>36</v>
      </c>
      <c r="B47" s="92"/>
      <c r="C47" s="93">
        <v>11328</v>
      </c>
      <c r="D47" s="93">
        <v>16724</v>
      </c>
      <c r="E47" s="93">
        <v>11956</v>
      </c>
      <c r="F47" s="94"/>
      <c r="G47" s="94"/>
      <c r="H47" s="191">
        <v>30.637</v>
      </c>
      <c r="I47" s="191">
        <v>51.948</v>
      </c>
      <c r="J47" s="191">
        <v>23.724</v>
      </c>
      <c r="K47" s="95"/>
    </row>
    <row r="48" spans="1:11" s="96" customFormat="1" ht="11.25" customHeight="1">
      <c r="A48" s="98" t="s">
        <v>37</v>
      </c>
      <c r="B48" s="92"/>
      <c r="C48" s="93">
        <v>14016</v>
      </c>
      <c r="D48" s="93">
        <v>14490</v>
      </c>
      <c r="E48" s="93">
        <v>7675</v>
      </c>
      <c r="F48" s="94"/>
      <c r="G48" s="94"/>
      <c r="H48" s="191">
        <v>32.867</v>
      </c>
      <c r="I48" s="191">
        <v>48.868</v>
      </c>
      <c r="J48" s="191">
        <v>8.148</v>
      </c>
      <c r="K48" s="95"/>
    </row>
    <row r="49" spans="1:11" s="96" customFormat="1" ht="11.25" customHeight="1">
      <c r="A49" s="98" t="s">
        <v>38</v>
      </c>
      <c r="B49" s="92"/>
      <c r="C49" s="93">
        <v>5157</v>
      </c>
      <c r="D49" s="93">
        <v>4910</v>
      </c>
      <c r="E49" s="93">
        <v>3395</v>
      </c>
      <c r="F49" s="94"/>
      <c r="G49" s="94"/>
      <c r="H49" s="191">
        <v>9.854</v>
      </c>
      <c r="I49" s="191">
        <v>13.853</v>
      </c>
      <c r="J49" s="191">
        <v>2.854</v>
      </c>
      <c r="K49" s="95"/>
    </row>
    <row r="50" spans="1:11" s="105" customFormat="1" ht="11.25" customHeight="1">
      <c r="A50" s="106" t="s">
        <v>39</v>
      </c>
      <c r="B50" s="100"/>
      <c r="C50" s="101">
        <v>98714</v>
      </c>
      <c r="D50" s="101">
        <v>101665</v>
      </c>
      <c r="E50" s="101">
        <v>70194</v>
      </c>
      <c r="F50" s="102">
        <v>69.04441056410761</v>
      </c>
      <c r="G50" s="103"/>
      <c r="H50" s="192">
        <v>206.837</v>
      </c>
      <c r="I50" s="193">
        <v>281.308</v>
      </c>
      <c r="J50" s="193">
        <v>75.099</v>
      </c>
      <c r="K50" s="104">
        <v>26.696361283717494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965</v>
      </c>
      <c r="D52" s="101">
        <v>965</v>
      </c>
      <c r="E52" s="101">
        <v>965</v>
      </c>
      <c r="F52" s="102">
        <v>100</v>
      </c>
      <c r="G52" s="103"/>
      <c r="H52" s="192">
        <v>1.543</v>
      </c>
      <c r="I52" s="193">
        <v>1.543</v>
      </c>
      <c r="J52" s="193">
        <v>1.543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6274</v>
      </c>
      <c r="D54" s="93">
        <v>4495</v>
      </c>
      <c r="E54" s="93">
        <v>2760</v>
      </c>
      <c r="F54" s="94"/>
      <c r="G54" s="94"/>
      <c r="H54" s="191">
        <v>6.647</v>
      </c>
      <c r="I54" s="191">
        <v>6.306</v>
      </c>
      <c r="J54" s="191">
        <v>3.187</v>
      </c>
      <c r="K54" s="95"/>
    </row>
    <row r="55" spans="1:11" s="96" customFormat="1" ht="11.25" customHeight="1">
      <c r="A55" s="98" t="s">
        <v>42</v>
      </c>
      <c r="B55" s="92"/>
      <c r="C55" s="93">
        <v>2124</v>
      </c>
      <c r="D55" s="93">
        <v>1875</v>
      </c>
      <c r="E55" s="93">
        <v>1800</v>
      </c>
      <c r="F55" s="94"/>
      <c r="G55" s="94"/>
      <c r="H55" s="191">
        <v>2.386</v>
      </c>
      <c r="I55" s="191">
        <v>2.507</v>
      </c>
      <c r="J55" s="191">
        <v>2.16</v>
      </c>
      <c r="K55" s="95"/>
    </row>
    <row r="56" spans="1:11" s="96" customFormat="1" ht="11.25" customHeight="1">
      <c r="A56" s="98" t="s">
        <v>43</v>
      </c>
      <c r="B56" s="92"/>
      <c r="C56" s="93">
        <v>1217</v>
      </c>
      <c r="D56" s="93">
        <v>1250</v>
      </c>
      <c r="E56" s="93">
        <v>1250</v>
      </c>
      <c r="F56" s="94"/>
      <c r="G56" s="94"/>
      <c r="H56" s="191">
        <v>2.515</v>
      </c>
      <c r="I56" s="191">
        <v>6.1</v>
      </c>
      <c r="J56" s="191">
        <v>2.861</v>
      </c>
      <c r="K56" s="95"/>
    </row>
    <row r="57" spans="1:11" s="96" customFormat="1" ht="11.25" customHeight="1">
      <c r="A57" s="98" t="s">
        <v>44</v>
      </c>
      <c r="B57" s="92"/>
      <c r="C57" s="93">
        <v>3852</v>
      </c>
      <c r="D57" s="93">
        <v>5964</v>
      </c>
      <c r="E57" s="93">
        <v>3458</v>
      </c>
      <c r="F57" s="94"/>
      <c r="G57" s="94"/>
      <c r="H57" s="191">
        <v>5.784</v>
      </c>
      <c r="I57" s="191">
        <v>14.91</v>
      </c>
      <c r="J57" s="191">
        <v>4.8412</v>
      </c>
      <c r="K57" s="95"/>
    </row>
    <row r="58" spans="1:11" s="96" customFormat="1" ht="11.25" customHeight="1">
      <c r="A58" s="98" t="s">
        <v>45</v>
      </c>
      <c r="B58" s="92"/>
      <c r="C58" s="93">
        <v>7965</v>
      </c>
      <c r="D58" s="93">
        <v>9562</v>
      </c>
      <c r="E58" s="93">
        <v>9562.35</v>
      </c>
      <c r="F58" s="94"/>
      <c r="G58" s="94"/>
      <c r="H58" s="191">
        <v>5.512</v>
      </c>
      <c r="I58" s="191">
        <v>12.983</v>
      </c>
      <c r="J58" s="191">
        <v>4.46</v>
      </c>
      <c r="K58" s="95"/>
    </row>
    <row r="59" spans="1:11" s="105" customFormat="1" ht="11.25" customHeight="1">
      <c r="A59" s="99" t="s">
        <v>46</v>
      </c>
      <c r="B59" s="100"/>
      <c r="C59" s="101">
        <v>21432</v>
      </c>
      <c r="D59" s="101">
        <v>23146</v>
      </c>
      <c r="E59" s="101">
        <v>18830.35</v>
      </c>
      <c r="F59" s="102">
        <v>81.35466171260693</v>
      </c>
      <c r="G59" s="103"/>
      <c r="H59" s="192">
        <v>22.844</v>
      </c>
      <c r="I59" s="193">
        <v>42.806</v>
      </c>
      <c r="J59" s="193">
        <v>17.5092</v>
      </c>
      <c r="K59" s="104">
        <v>40.90361164322759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31</v>
      </c>
      <c r="D61" s="93">
        <v>65</v>
      </c>
      <c r="E61" s="93">
        <v>71.5</v>
      </c>
      <c r="F61" s="94"/>
      <c r="G61" s="94"/>
      <c r="H61" s="191">
        <v>0.052</v>
      </c>
      <c r="I61" s="191">
        <v>0.087</v>
      </c>
      <c r="J61" s="191">
        <v>0.075</v>
      </c>
      <c r="K61" s="95"/>
    </row>
    <row r="62" spans="1:11" s="96" customFormat="1" ht="11.25" customHeight="1">
      <c r="A62" s="98" t="s">
        <v>48</v>
      </c>
      <c r="B62" s="92"/>
      <c r="C62" s="93">
        <v>467</v>
      </c>
      <c r="D62" s="93">
        <v>527</v>
      </c>
      <c r="E62" s="93">
        <v>527</v>
      </c>
      <c r="F62" s="94"/>
      <c r="G62" s="94"/>
      <c r="H62" s="191">
        <v>0.589</v>
      </c>
      <c r="I62" s="191">
        <v>0.566</v>
      </c>
      <c r="J62" s="191">
        <v>0.402</v>
      </c>
      <c r="K62" s="95"/>
    </row>
    <row r="63" spans="1:11" s="96" customFormat="1" ht="11.25" customHeight="1">
      <c r="A63" s="98" t="s">
        <v>49</v>
      </c>
      <c r="B63" s="92"/>
      <c r="C63" s="93">
        <v>290</v>
      </c>
      <c r="D63" s="93">
        <v>242</v>
      </c>
      <c r="E63" s="93">
        <v>242</v>
      </c>
      <c r="F63" s="94"/>
      <c r="G63" s="94"/>
      <c r="H63" s="191">
        <v>0.232</v>
      </c>
      <c r="I63" s="191">
        <v>0.3172888888888889</v>
      </c>
      <c r="J63" s="191">
        <v>0.458</v>
      </c>
      <c r="K63" s="95"/>
    </row>
    <row r="64" spans="1:11" s="105" customFormat="1" ht="11.25" customHeight="1">
      <c r="A64" s="99" t="s">
        <v>50</v>
      </c>
      <c r="B64" s="100"/>
      <c r="C64" s="101">
        <v>788</v>
      </c>
      <c r="D64" s="101">
        <v>834</v>
      </c>
      <c r="E64" s="101">
        <v>840.5</v>
      </c>
      <c r="F64" s="102">
        <v>100.77937649880096</v>
      </c>
      <c r="G64" s="103"/>
      <c r="H64" s="192">
        <v>0.873</v>
      </c>
      <c r="I64" s="193">
        <v>0.9702888888888888</v>
      </c>
      <c r="J64" s="193">
        <v>0.935</v>
      </c>
      <c r="K64" s="104">
        <v>96.3630533861622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762</v>
      </c>
      <c r="D66" s="101">
        <v>850</v>
      </c>
      <c r="E66" s="101">
        <v>751</v>
      </c>
      <c r="F66" s="102">
        <v>88.3529411764706</v>
      </c>
      <c r="G66" s="103"/>
      <c r="H66" s="192">
        <v>0.181</v>
      </c>
      <c r="I66" s="193">
        <v>0.171</v>
      </c>
      <c r="J66" s="193">
        <v>0.214</v>
      </c>
      <c r="K66" s="104">
        <v>125.14619883040933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150</v>
      </c>
      <c r="D68" s="93">
        <v>80</v>
      </c>
      <c r="E68" s="93">
        <v>100</v>
      </c>
      <c r="F68" s="94"/>
      <c r="G68" s="94"/>
      <c r="H68" s="191">
        <v>0.105</v>
      </c>
      <c r="I68" s="191">
        <v>0.08</v>
      </c>
      <c r="J68" s="191">
        <v>0.1</v>
      </c>
      <c r="K68" s="95"/>
    </row>
    <row r="69" spans="1:11" s="96" customFormat="1" ht="11.25" customHeight="1">
      <c r="A69" s="98" t="s">
        <v>53</v>
      </c>
      <c r="B69" s="92"/>
      <c r="C69" s="93">
        <v>80</v>
      </c>
      <c r="D69" s="93">
        <v>100</v>
      </c>
      <c r="E69" s="93">
        <v>100</v>
      </c>
      <c r="F69" s="94"/>
      <c r="G69" s="94"/>
      <c r="H69" s="191">
        <v>0.056</v>
      </c>
      <c r="I69" s="191">
        <v>0.1</v>
      </c>
      <c r="J69" s="191">
        <v>0.1</v>
      </c>
      <c r="K69" s="95"/>
    </row>
    <row r="70" spans="1:11" s="105" customFormat="1" ht="11.25" customHeight="1">
      <c r="A70" s="99" t="s">
        <v>54</v>
      </c>
      <c r="B70" s="100"/>
      <c r="C70" s="101">
        <v>230</v>
      </c>
      <c r="D70" s="101">
        <v>180</v>
      </c>
      <c r="E70" s="101">
        <v>200</v>
      </c>
      <c r="F70" s="102">
        <v>111.11111111111111</v>
      </c>
      <c r="G70" s="103"/>
      <c r="H70" s="192">
        <v>0.161</v>
      </c>
      <c r="I70" s="193">
        <v>0.18</v>
      </c>
      <c r="J70" s="193">
        <v>0.2</v>
      </c>
      <c r="K70" s="104">
        <v>111.11111111111111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99</v>
      </c>
      <c r="D72" s="93">
        <v>109</v>
      </c>
      <c r="E72" s="93">
        <v>212</v>
      </c>
      <c r="F72" s="94"/>
      <c r="G72" s="94"/>
      <c r="H72" s="191">
        <v>0.149</v>
      </c>
      <c r="I72" s="191">
        <v>0.013</v>
      </c>
      <c r="J72" s="191">
        <v>0.279</v>
      </c>
      <c r="K72" s="95"/>
    </row>
    <row r="73" spans="1:11" s="96" customFormat="1" ht="11.25" customHeight="1">
      <c r="A73" s="98" t="s">
        <v>56</v>
      </c>
      <c r="B73" s="92"/>
      <c r="C73" s="93">
        <v>4</v>
      </c>
      <c r="D73" s="93">
        <v>15</v>
      </c>
      <c r="E73" s="93"/>
      <c r="F73" s="94"/>
      <c r="G73" s="94"/>
      <c r="H73" s="191">
        <v>0.009</v>
      </c>
      <c r="I73" s="191">
        <v>0.029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194</v>
      </c>
      <c r="D74" s="93">
        <v>253</v>
      </c>
      <c r="E74" s="93">
        <v>345</v>
      </c>
      <c r="F74" s="94"/>
      <c r="G74" s="94"/>
      <c r="H74" s="191">
        <v>0.2</v>
      </c>
      <c r="I74" s="191">
        <v>0.24</v>
      </c>
      <c r="J74" s="191">
        <v>0.311</v>
      </c>
      <c r="K74" s="95"/>
    </row>
    <row r="75" spans="1:11" s="96" customFormat="1" ht="11.25" customHeight="1">
      <c r="A75" s="98" t="s">
        <v>58</v>
      </c>
      <c r="B75" s="92"/>
      <c r="C75" s="93">
        <v>781</v>
      </c>
      <c r="D75" s="93">
        <v>570.9585</v>
      </c>
      <c r="E75" s="93">
        <v>329</v>
      </c>
      <c r="F75" s="94"/>
      <c r="G75" s="94"/>
      <c r="H75" s="191">
        <v>0.373</v>
      </c>
      <c r="I75" s="191">
        <v>0.351348111230169</v>
      </c>
      <c r="J75" s="191">
        <v>0.551</v>
      </c>
      <c r="K75" s="95"/>
    </row>
    <row r="76" spans="1:11" s="96" customFormat="1" ht="11.25" customHeight="1">
      <c r="A76" s="98" t="s">
        <v>59</v>
      </c>
      <c r="B76" s="92"/>
      <c r="C76" s="93">
        <v>100</v>
      </c>
      <c r="D76" s="93"/>
      <c r="E76" s="93"/>
      <c r="F76" s="94"/>
      <c r="G76" s="94"/>
      <c r="H76" s="191">
        <v>0.2</v>
      </c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>
        <v>65</v>
      </c>
      <c r="D77" s="93">
        <v>1</v>
      </c>
      <c r="E77" s="93">
        <v>1</v>
      </c>
      <c r="F77" s="94"/>
      <c r="G77" s="94"/>
      <c r="H77" s="191">
        <v>0.069</v>
      </c>
      <c r="I77" s="191">
        <v>0.001</v>
      </c>
      <c r="J77" s="191"/>
      <c r="K77" s="95"/>
    </row>
    <row r="78" spans="1:11" s="96" customFormat="1" ht="11.25" customHeight="1">
      <c r="A78" s="98" t="s">
        <v>61</v>
      </c>
      <c r="B78" s="92"/>
      <c r="C78" s="93">
        <v>6</v>
      </c>
      <c r="D78" s="93"/>
      <c r="E78" s="93"/>
      <c r="F78" s="94"/>
      <c r="G78" s="94"/>
      <c r="H78" s="191">
        <v>0.005</v>
      </c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>
        <v>156</v>
      </c>
      <c r="D79" s="93">
        <v>32</v>
      </c>
      <c r="E79" s="93">
        <v>41</v>
      </c>
      <c r="F79" s="94"/>
      <c r="G79" s="94"/>
      <c r="H79" s="191">
        <v>0.305</v>
      </c>
      <c r="I79" s="191">
        <v>0.111</v>
      </c>
      <c r="J79" s="191">
        <v>0.06929200000000002</v>
      </c>
      <c r="K79" s="95"/>
    </row>
    <row r="80" spans="1:11" s="105" customFormat="1" ht="11.25" customHeight="1">
      <c r="A80" s="106" t="s">
        <v>63</v>
      </c>
      <c r="B80" s="100"/>
      <c r="C80" s="101">
        <v>1405</v>
      </c>
      <c r="D80" s="101">
        <v>980.9585</v>
      </c>
      <c r="E80" s="101">
        <v>928</v>
      </c>
      <c r="F80" s="102">
        <v>94.60135163719974</v>
      </c>
      <c r="G80" s="103"/>
      <c r="H80" s="192">
        <v>1.3099999999999998</v>
      </c>
      <c r="I80" s="193">
        <v>0.745348111230169</v>
      </c>
      <c r="J80" s="193">
        <v>1.210292</v>
      </c>
      <c r="K80" s="104">
        <v>162.37942805039896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80</v>
      </c>
      <c r="D82" s="93">
        <v>80</v>
      </c>
      <c r="E82" s="93">
        <v>80</v>
      </c>
      <c r="F82" s="94"/>
      <c r="G82" s="94"/>
      <c r="H82" s="191">
        <v>0.056</v>
      </c>
      <c r="I82" s="191">
        <v>0.056</v>
      </c>
      <c r="J82" s="191">
        <v>0.065</v>
      </c>
      <c r="K82" s="95"/>
    </row>
    <row r="83" spans="1:11" s="96" customFormat="1" ht="11.25" customHeight="1">
      <c r="A83" s="98" t="s">
        <v>65</v>
      </c>
      <c r="B83" s="92"/>
      <c r="C83" s="93">
        <v>115</v>
      </c>
      <c r="D83" s="93">
        <v>114</v>
      </c>
      <c r="E83" s="93">
        <v>81</v>
      </c>
      <c r="F83" s="94"/>
      <c r="G83" s="94"/>
      <c r="H83" s="191">
        <v>0.08</v>
      </c>
      <c r="I83" s="191">
        <v>0.08</v>
      </c>
      <c r="J83" s="191">
        <v>0.056</v>
      </c>
      <c r="K83" s="95"/>
    </row>
    <row r="84" spans="1:11" s="105" customFormat="1" ht="11.25" customHeight="1">
      <c r="A84" s="99" t="s">
        <v>66</v>
      </c>
      <c r="B84" s="100"/>
      <c r="C84" s="101">
        <v>195</v>
      </c>
      <c r="D84" s="101">
        <v>194</v>
      </c>
      <c r="E84" s="101">
        <v>161</v>
      </c>
      <c r="F84" s="102">
        <v>82.98969072164948</v>
      </c>
      <c r="G84" s="103"/>
      <c r="H84" s="192">
        <v>0.136</v>
      </c>
      <c r="I84" s="193">
        <v>0.136</v>
      </c>
      <c r="J84" s="193">
        <v>0.121</v>
      </c>
      <c r="K84" s="104">
        <v>88.9705882352941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146625</v>
      </c>
      <c r="D87" s="116">
        <v>156299.9585</v>
      </c>
      <c r="E87" s="116">
        <v>111248.85</v>
      </c>
      <c r="F87" s="117">
        <f>IF(D87&gt;0,100*E87/D87,0)</f>
        <v>71.17650642242492</v>
      </c>
      <c r="G87" s="103"/>
      <c r="H87" s="196">
        <v>281.366</v>
      </c>
      <c r="I87" s="197">
        <v>390.44063700011907</v>
      </c>
      <c r="J87" s="197">
        <v>132.928492</v>
      </c>
      <c r="K87" s="117">
        <f>IF(I87&gt;0,100*J87/I87,0)</f>
        <v>34.04576250600663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77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8749</v>
      </c>
      <c r="D9" s="93">
        <v>9201</v>
      </c>
      <c r="E9" s="93">
        <v>9201</v>
      </c>
      <c r="F9" s="94"/>
      <c r="G9" s="94"/>
      <c r="H9" s="191">
        <v>67.717</v>
      </c>
      <c r="I9" s="191">
        <v>67.325</v>
      </c>
      <c r="J9" s="191">
        <v>67.327</v>
      </c>
      <c r="K9" s="95"/>
    </row>
    <row r="10" spans="1:11" s="96" customFormat="1" ht="11.25" customHeight="1">
      <c r="A10" s="98" t="s">
        <v>8</v>
      </c>
      <c r="B10" s="92"/>
      <c r="C10" s="93">
        <v>2215</v>
      </c>
      <c r="D10" s="93">
        <v>2250</v>
      </c>
      <c r="E10" s="93">
        <v>2250</v>
      </c>
      <c r="F10" s="94"/>
      <c r="G10" s="94"/>
      <c r="H10" s="191">
        <v>16.236</v>
      </c>
      <c r="I10" s="191">
        <v>15.75</v>
      </c>
      <c r="J10" s="191">
        <v>13.193</v>
      </c>
      <c r="K10" s="95"/>
    </row>
    <row r="11" spans="1:11" s="96" customFormat="1" ht="11.25" customHeight="1">
      <c r="A11" s="91" t="s">
        <v>9</v>
      </c>
      <c r="B11" s="92"/>
      <c r="C11" s="93">
        <v>2009</v>
      </c>
      <c r="D11" s="93">
        <v>1120</v>
      </c>
      <c r="E11" s="93">
        <v>1120</v>
      </c>
      <c r="F11" s="94"/>
      <c r="G11" s="94"/>
      <c r="H11" s="191">
        <v>15.53</v>
      </c>
      <c r="I11" s="191">
        <v>5.936</v>
      </c>
      <c r="J11" s="191">
        <v>7.786</v>
      </c>
      <c r="K11" s="95"/>
    </row>
    <row r="12" spans="1:11" s="96" customFormat="1" ht="11.25" customHeight="1">
      <c r="A12" s="98" t="s">
        <v>10</v>
      </c>
      <c r="B12" s="92"/>
      <c r="C12" s="93">
        <v>6007</v>
      </c>
      <c r="D12" s="93">
        <v>6111</v>
      </c>
      <c r="E12" s="93">
        <v>6109</v>
      </c>
      <c r="F12" s="94"/>
      <c r="G12" s="94"/>
      <c r="H12" s="191">
        <v>49.498</v>
      </c>
      <c r="I12" s="191">
        <v>32.4</v>
      </c>
      <c r="J12" s="191">
        <v>32.38</v>
      </c>
      <c r="K12" s="95"/>
    </row>
    <row r="13" spans="1:11" s="105" customFormat="1" ht="11.25" customHeight="1">
      <c r="A13" s="99" t="s">
        <v>11</v>
      </c>
      <c r="B13" s="100"/>
      <c r="C13" s="101">
        <v>18980</v>
      </c>
      <c r="D13" s="101">
        <v>18682</v>
      </c>
      <c r="E13" s="101">
        <v>18680</v>
      </c>
      <c r="F13" s="102">
        <v>99.98929450808265</v>
      </c>
      <c r="G13" s="103"/>
      <c r="H13" s="192">
        <v>148.981</v>
      </c>
      <c r="I13" s="193">
        <v>121.411</v>
      </c>
      <c r="J13" s="193">
        <v>120.686</v>
      </c>
      <c r="K13" s="104">
        <v>99.40285476604262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400</v>
      </c>
      <c r="D15" s="101">
        <v>412</v>
      </c>
      <c r="E15" s="101">
        <v>412</v>
      </c>
      <c r="F15" s="102">
        <v>100</v>
      </c>
      <c r="G15" s="103"/>
      <c r="H15" s="192">
        <v>0.84</v>
      </c>
      <c r="I15" s="193">
        <v>0.7</v>
      </c>
      <c r="J15" s="193">
        <v>0.7</v>
      </c>
      <c r="K15" s="104"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133</v>
      </c>
      <c r="D17" s="101"/>
      <c r="E17" s="101"/>
      <c r="F17" s="102"/>
      <c r="G17" s="103"/>
      <c r="H17" s="192">
        <v>1.04937</v>
      </c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9</v>
      </c>
      <c r="D19" s="93">
        <v>5</v>
      </c>
      <c r="E19" s="93">
        <v>1</v>
      </c>
      <c r="F19" s="94"/>
      <c r="G19" s="94"/>
      <c r="H19" s="191">
        <v>0.037</v>
      </c>
      <c r="I19" s="191">
        <v>0.022</v>
      </c>
      <c r="J19" s="191">
        <v>0.004</v>
      </c>
      <c r="K19" s="95"/>
    </row>
    <row r="20" spans="1:11" s="96" customFormat="1" ht="11.25" customHeight="1">
      <c r="A20" s="98" t="s">
        <v>15</v>
      </c>
      <c r="B20" s="92"/>
      <c r="C20" s="93">
        <v>197</v>
      </c>
      <c r="D20" s="93">
        <v>110</v>
      </c>
      <c r="E20" s="93">
        <v>105</v>
      </c>
      <c r="F20" s="94"/>
      <c r="G20" s="94"/>
      <c r="H20" s="191">
        <v>0.827</v>
      </c>
      <c r="I20" s="191">
        <v>0.286</v>
      </c>
      <c r="J20" s="191">
        <v>0.273</v>
      </c>
      <c r="K20" s="95"/>
    </row>
    <row r="21" spans="1:11" s="96" customFormat="1" ht="11.25" customHeight="1">
      <c r="A21" s="98" t="s">
        <v>16</v>
      </c>
      <c r="B21" s="92"/>
      <c r="C21" s="93">
        <v>113</v>
      </c>
      <c r="D21" s="93">
        <v>69</v>
      </c>
      <c r="E21" s="93">
        <v>70</v>
      </c>
      <c r="F21" s="94"/>
      <c r="G21" s="94"/>
      <c r="H21" s="191">
        <v>0.465</v>
      </c>
      <c r="I21" s="191">
        <v>0.135</v>
      </c>
      <c r="J21" s="191">
        <v>0.137</v>
      </c>
      <c r="K21" s="95"/>
    </row>
    <row r="22" spans="1:11" s="105" customFormat="1" ht="11.25" customHeight="1">
      <c r="A22" s="99" t="s">
        <v>17</v>
      </c>
      <c r="B22" s="100"/>
      <c r="C22" s="101">
        <v>319</v>
      </c>
      <c r="D22" s="101">
        <v>184</v>
      </c>
      <c r="E22" s="101">
        <v>176</v>
      </c>
      <c r="F22" s="102">
        <v>95.65217391304348</v>
      </c>
      <c r="G22" s="103"/>
      <c r="H22" s="192">
        <v>1.329</v>
      </c>
      <c r="I22" s="193">
        <v>0.443</v>
      </c>
      <c r="J22" s="193">
        <v>0.41400000000000003</v>
      </c>
      <c r="K22" s="104">
        <v>93.45372460496615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18235</v>
      </c>
      <c r="D24" s="101">
        <v>14863</v>
      </c>
      <c r="E24" s="101">
        <v>14554</v>
      </c>
      <c r="F24" s="102">
        <v>97.92101190876673</v>
      </c>
      <c r="G24" s="103"/>
      <c r="H24" s="192">
        <v>197.606</v>
      </c>
      <c r="I24" s="193">
        <v>163.8</v>
      </c>
      <c r="J24" s="193">
        <v>157.229</v>
      </c>
      <c r="K24" s="104">
        <v>95.98840048840049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633</v>
      </c>
      <c r="D26" s="101">
        <v>475</v>
      </c>
      <c r="E26" s="101">
        <v>280</v>
      </c>
      <c r="F26" s="102">
        <v>58.94736842105263</v>
      </c>
      <c r="G26" s="103"/>
      <c r="H26" s="192">
        <v>6.297</v>
      </c>
      <c r="I26" s="193">
        <v>4.5</v>
      </c>
      <c r="J26" s="193">
        <v>2.6</v>
      </c>
      <c r="K26" s="104">
        <v>57.77777777777778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51179</v>
      </c>
      <c r="D28" s="93">
        <v>52136</v>
      </c>
      <c r="E28" s="93">
        <v>64580</v>
      </c>
      <c r="F28" s="94"/>
      <c r="G28" s="94"/>
      <c r="H28" s="191">
        <v>644.655</v>
      </c>
      <c r="I28" s="191">
        <v>729.904</v>
      </c>
      <c r="J28" s="191">
        <v>774.96</v>
      </c>
      <c r="K28" s="95"/>
    </row>
    <row r="29" spans="1:11" s="96" customFormat="1" ht="11.25" customHeight="1">
      <c r="A29" s="98" t="s">
        <v>21</v>
      </c>
      <c r="B29" s="92"/>
      <c r="C29" s="93">
        <v>3474</v>
      </c>
      <c r="D29" s="93">
        <v>3299</v>
      </c>
      <c r="E29" s="93">
        <v>2865</v>
      </c>
      <c r="F29" s="94"/>
      <c r="G29" s="94"/>
      <c r="H29" s="191">
        <v>37.99</v>
      </c>
      <c r="I29" s="191">
        <v>36.29</v>
      </c>
      <c r="J29" s="191">
        <v>32.07</v>
      </c>
      <c r="K29" s="95"/>
    </row>
    <row r="30" spans="1:11" s="96" customFormat="1" ht="11.25" customHeight="1">
      <c r="A30" s="98" t="s">
        <v>22</v>
      </c>
      <c r="B30" s="92"/>
      <c r="C30" s="93">
        <v>23031</v>
      </c>
      <c r="D30" s="93">
        <v>19920</v>
      </c>
      <c r="E30" s="93">
        <v>18072</v>
      </c>
      <c r="F30" s="94"/>
      <c r="G30" s="94"/>
      <c r="H30" s="191">
        <v>237.28</v>
      </c>
      <c r="I30" s="191">
        <v>182.972</v>
      </c>
      <c r="J30" s="191">
        <v>167.672</v>
      </c>
      <c r="K30" s="95"/>
    </row>
    <row r="31" spans="1:11" s="105" customFormat="1" ht="11.25" customHeight="1">
      <c r="A31" s="106" t="s">
        <v>23</v>
      </c>
      <c r="B31" s="100"/>
      <c r="C31" s="101">
        <v>77684</v>
      </c>
      <c r="D31" s="101">
        <v>75355</v>
      </c>
      <c r="E31" s="101">
        <v>85517</v>
      </c>
      <c r="F31" s="102">
        <v>113.48550195740164</v>
      </c>
      <c r="G31" s="103"/>
      <c r="H31" s="192">
        <v>919.925</v>
      </c>
      <c r="I31" s="193">
        <v>949.1659999999999</v>
      </c>
      <c r="J31" s="193">
        <v>974.7020000000001</v>
      </c>
      <c r="K31" s="104">
        <v>102.69036185451229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90</v>
      </c>
      <c r="D33" s="93">
        <v>200</v>
      </c>
      <c r="E33" s="93">
        <v>200</v>
      </c>
      <c r="F33" s="94"/>
      <c r="G33" s="94"/>
      <c r="H33" s="191">
        <v>0.481</v>
      </c>
      <c r="I33" s="191">
        <v>2.1</v>
      </c>
      <c r="J33" s="191">
        <v>2.1</v>
      </c>
      <c r="K33" s="95"/>
    </row>
    <row r="34" spans="1:11" s="96" customFormat="1" ht="11.25" customHeight="1">
      <c r="A34" s="98" t="s">
        <v>25</v>
      </c>
      <c r="B34" s="92"/>
      <c r="C34" s="93">
        <v>7725</v>
      </c>
      <c r="D34" s="93">
        <v>7000</v>
      </c>
      <c r="E34" s="93">
        <v>7000</v>
      </c>
      <c r="F34" s="94"/>
      <c r="G34" s="94"/>
      <c r="H34" s="191">
        <v>84.683</v>
      </c>
      <c r="I34" s="191">
        <v>72</v>
      </c>
      <c r="J34" s="191">
        <v>77</v>
      </c>
      <c r="K34" s="95"/>
    </row>
    <row r="35" spans="1:11" s="96" customFormat="1" ht="11.25" customHeight="1">
      <c r="A35" s="98" t="s">
        <v>26</v>
      </c>
      <c r="B35" s="92"/>
      <c r="C35" s="93">
        <v>33286</v>
      </c>
      <c r="D35" s="93">
        <v>32000</v>
      </c>
      <c r="E35" s="93">
        <v>31000</v>
      </c>
      <c r="F35" s="94"/>
      <c r="G35" s="94"/>
      <c r="H35" s="191">
        <v>276.059</v>
      </c>
      <c r="I35" s="191">
        <v>310</v>
      </c>
      <c r="J35" s="191">
        <v>301</v>
      </c>
      <c r="K35" s="95"/>
    </row>
    <row r="36" spans="1:11" s="96" customFormat="1" ht="11.25" customHeight="1">
      <c r="A36" s="98" t="s">
        <v>27</v>
      </c>
      <c r="B36" s="92"/>
      <c r="C36" s="93">
        <v>122</v>
      </c>
      <c r="D36" s="93">
        <v>70</v>
      </c>
      <c r="E36" s="93">
        <v>110</v>
      </c>
      <c r="F36" s="94"/>
      <c r="G36" s="94"/>
      <c r="H36" s="191">
        <v>1.098</v>
      </c>
      <c r="I36" s="191">
        <v>0.598</v>
      </c>
      <c r="J36" s="191">
        <v>0.99</v>
      </c>
      <c r="K36" s="95"/>
    </row>
    <row r="37" spans="1:11" s="105" customFormat="1" ht="11.25" customHeight="1">
      <c r="A37" s="99" t="s">
        <v>28</v>
      </c>
      <c r="B37" s="100"/>
      <c r="C37" s="101">
        <v>41223</v>
      </c>
      <c r="D37" s="101">
        <v>39270</v>
      </c>
      <c r="E37" s="101">
        <v>38310</v>
      </c>
      <c r="F37" s="102">
        <v>97.5553857906799</v>
      </c>
      <c r="G37" s="103"/>
      <c r="H37" s="192">
        <v>362.321</v>
      </c>
      <c r="I37" s="193">
        <v>384.69800000000004</v>
      </c>
      <c r="J37" s="193">
        <v>381.09000000000003</v>
      </c>
      <c r="K37" s="104">
        <v>99.06212145631117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182</v>
      </c>
      <c r="D39" s="101">
        <v>285</v>
      </c>
      <c r="E39" s="101">
        <v>285</v>
      </c>
      <c r="F39" s="102">
        <v>100</v>
      </c>
      <c r="G39" s="103"/>
      <c r="H39" s="192">
        <v>1</v>
      </c>
      <c r="I39" s="193">
        <v>1.56</v>
      </c>
      <c r="J39" s="193">
        <v>1.56</v>
      </c>
      <c r="K39" s="104"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1771</v>
      </c>
      <c r="D41" s="93">
        <v>1276</v>
      </c>
      <c r="E41" s="93">
        <v>1390</v>
      </c>
      <c r="F41" s="94"/>
      <c r="G41" s="94"/>
      <c r="H41" s="191">
        <v>21.695</v>
      </c>
      <c r="I41" s="191">
        <v>15.886</v>
      </c>
      <c r="J41" s="191">
        <v>17.305</v>
      </c>
      <c r="K41" s="95"/>
    </row>
    <row r="42" spans="1:11" s="96" customFormat="1" ht="11.25" customHeight="1">
      <c r="A42" s="98" t="s">
        <v>31</v>
      </c>
      <c r="B42" s="92"/>
      <c r="C42" s="93">
        <v>1046</v>
      </c>
      <c r="D42" s="93">
        <v>980</v>
      </c>
      <c r="E42" s="93">
        <v>745</v>
      </c>
      <c r="F42" s="94"/>
      <c r="G42" s="94"/>
      <c r="H42" s="191">
        <v>10.983</v>
      </c>
      <c r="I42" s="191">
        <v>11.76</v>
      </c>
      <c r="J42" s="191">
        <v>8.94</v>
      </c>
      <c r="K42" s="95"/>
    </row>
    <row r="43" spans="1:11" s="96" customFormat="1" ht="11.25" customHeight="1">
      <c r="A43" s="98" t="s">
        <v>32</v>
      </c>
      <c r="B43" s="92"/>
      <c r="C43" s="93">
        <v>64546</v>
      </c>
      <c r="D43" s="93">
        <v>57860</v>
      </c>
      <c r="E43" s="93">
        <v>54127</v>
      </c>
      <c r="F43" s="94"/>
      <c r="G43" s="94"/>
      <c r="H43" s="191">
        <v>768.133</v>
      </c>
      <c r="I43" s="191">
        <v>561.242</v>
      </c>
      <c r="J43" s="191">
        <v>525.032</v>
      </c>
      <c r="K43" s="95"/>
    </row>
    <row r="44" spans="1:11" s="96" customFormat="1" ht="11.25" customHeight="1">
      <c r="A44" s="98" t="s">
        <v>33</v>
      </c>
      <c r="B44" s="92"/>
      <c r="C44" s="93">
        <v>4045</v>
      </c>
      <c r="D44" s="93">
        <v>2189</v>
      </c>
      <c r="E44" s="93">
        <v>150</v>
      </c>
      <c r="F44" s="94"/>
      <c r="G44" s="94"/>
      <c r="H44" s="191">
        <v>40.45</v>
      </c>
      <c r="I44" s="191">
        <v>21.89</v>
      </c>
      <c r="J44" s="191">
        <v>1.5</v>
      </c>
      <c r="K44" s="95"/>
    </row>
    <row r="45" spans="1:11" s="96" customFormat="1" ht="11.25" customHeight="1">
      <c r="A45" s="98" t="s">
        <v>34</v>
      </c>
      <c r="B45" s="92"/>
      <c r="C45" s="93">
        <v>18230</v>
      </c>
      <c r="D45" s="93">
        <v>16349</v>
      </c>
      <c r="E45" s="93">
        <v>16499</v>
      </c>
      <c r="F45" s="94"/>
      <c r="G45" s="94"/>
      <c r="H45" s="191">
        <v>223.318</v>
      </c>
      <c r="I45" s="191">
        <v>196.188</v>
      </c>
      <c r="J45" s="191">
        <v>197.988</v>
      </c>
      <c r="K45" s="95"/>
    </row>
    <row r="46" spans="1:11" s="96" customFormat="1" ht="11.25" customHeight="1">
      <c r="A46" s="98" t="s">
        <v>35</v>
      </c>
      <c r="B46" s="92"/>
      <c r="C46" s="93">
        <v>103</v>
      </c>
      <c r="D46" s="93">
        <v>105</v>
      </c>
      <c r="E46" s="93">
        <v>109</v>
      </c>
      <c r="F46" s="94"/>
      <c r="G46" s="94"/>
      <c r="H46" s="191">
        <v>1.03</v>
      </c>
      <c r="I46" s="191">
        <v>1.05</v>
      </c>
      <c r="J46" s="191">
        <v>1.09</v>
      </c>
      <c r="K46" s="95"/>
    </row>
    <row r="47" spans="1:11" s="96" customFormat="1" ht="11.25" customHeight="1">
      <c r="A47" s="98" t="s">
        <v>36</v>
      </c>
      <c r="B47" s="92"/>
      <c r="C47" s="93">
        <v>198</v>
      </c>
      <c r="D47" s="93">
        <v>70</v>
      </c>
      <c r="E47" s="93">
        <v>66</v>
      </c>
      <c r="F47" s="94"/>
      <c r="G47" s="94"/>
      <c r="H47" s="191">
        <v>2.376</v>
      </c>
      <c r="I47" s="191">
        <v>0.84</v>
      </c>
      <c r="J47" s="191">
        <v>0.792</v>
      </c>
      <c r="K47" s="95"/>
    </row>
    <row r="48" spans="1:11" s="96" customFormat="1" ht="11.25" customHeight="1">
      <c r="A48" s="98" t="s">
        <v>37</v>
      </c>
      <c r="B48" s="92"/>
      <c r="C48" s="93">
        <v>9079</v>
      </c>
      <c r="D48" s="93">
        <v>6933</v>
      </c>
      <c r="E48" s="93">
        <v>4881</v>
      </c>
      <c r="F48" s="94"/>
      <c r="G48" s="94"/>
      <c r="H48" s="191">
        <v>108.948</v>
      </c>
      <c r="I48" s="191">
        <v>69.33</v>
      </c>
      <c r="J48" s="191">
        <v>48.81</v>
      </c>
      <c r="K48" s="95"/>
    </row>
    <row r="49" spans="1:11" s="96" customFormat="1" ht="11.25" customHeight="1">
      <c r="A49" s="98" t="s">
        <v>38</v>
      </c>
      <c r="B49" s="92"/>
      <c r="C49" s="93">
        <v>18510</v>
      </c>
      <c r="D49" s="93">
        <v>16300</v>
      </c>
      <c r="E49" s="93">
        <v>12222</v>
      </c>
      <c r="F49" s="94"/>
      <c r="G49" s="94"/>
      <c r="H49" s="191">
        <v>240.63</v>
      </c>
      <c r="I49" s="191">
        <v>203.749</v>
      </c>
      <c r="J49" s="191">
        <v>152.774</v>
      </c>
      <c r="K49" s="95"/>
    </row>
    <row r="50" spans="1:11" s="105" customFormat="1" ht="11.25" customHeight="1">
      <c r="A50" s="106" t="s">
        <v>39</v>
      </c>
      <c r="B50" s="100"/>
      <c r="C50" s="101">
        <v>117528</v>
      </c>
      <c r="D50" s="101">
        <v>102062</v>
      </c>
      <c r="E50" s="101">
        <v>90189</v>
      </c>
      <c r="F50" s="102">
        <v>88.36687503674237</v>
      </c>
      <c r="G50" s="103"/>
      <c r="H50" s="192">
        <v>1417.563</v>
      </c>
      <c r="I50" s="193">
        <v>1081.935</v>
      </c>
      <c r="J50" s="193">
        <v>954.2310000000001</v>
      </c>
      <c r="K50" s="104">
        <v>88.1967031291159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6161</v>
      </c>
      <c r="D52" s="101">
        <v>6161</v>
      </c>
      <c r="E52" s="101">
        <v>6161</v>
      </c>
      <c r="F52" s="102">
        <v>100</v>
      </c>
      <c r="G52" s="103"/>
      <c r="H52" s="192">
        <v>77.105</v>
      </c>
      <c r="I52" s="193">
        <v>77.105</v>
      </c>
      <c r="J52" s="193">
        <v>77.105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11000</v>
      </c>
      <c r="D54" s="93">
        <v>8800</v>
      </c>
      <c r="E54" s="93">
        <v>8000</v>
      </c>
      <c r="F54" s="94"/>
      <c r="G54" s="94"/>
      <c r="H54" s="191">
        <v>146.3</v>
      </c>
      <c r="I54" s="191">
        <v>118.8</v>
      </c>
      <c r="J54" s="191">
        <v>108</v>
      </c>
      <c r="K54" s="95"/>
    </row>
    <row r="55" spans="1:11" s="96" customFormat="1" ht="11.25" customHeight="1">
      <c r="A55" s="98" t="s">
        <v>42</v>
      </c>
      <c r="B55" s="92"/>
      <c r="C55" s="93">
        <v>5854</v>
      </c>
      <c r="D55" s="93">
        <v>4761</v>
      </c>
      <c r="E55" s="93">
        <v>3828</v>
      </c>
      <c r="F55" s="94"/>
      <c r="G55" s="94"/>
      <c r="H55" s="191">
        <v>64.395</v>
      </c>
      <c r="I55" s="191">
        <v>54.152</v>
      </c>
      <c r="J55" s="191">
        <v>44.025</v>
      </c>
      <c r="K55" s="95"/>
    </row>
    <row r="56" spans="1:11" s="96" customFormat="1" ht="11.25" customHeight="1">
      <c r="A56" s="98" t="s">
        <v>43</v>
      </c>
      <c r="B56" s="92"/>
      <c r="C56" s="93">
        <v>1132</v>
      </c>
      <c r="D56" s="93">
        <v>1250</v>
      </c>
      <c r="E56" s="93">
        <v>832</v>
      </c>
      <c r="F56" s="94"/>
      <c r="G56" s="94"/>
      <c r="H56" s="191">
        <v>13.657</v>
      </c>
      <c r="I56" s="191">
        <v>13.5</v>
      </c>
      <c r="J56" s="191">
        <v>10.2</v>
      </c>
      <c r="K56" s="95"/>
    </row>
    <row r="57" spans="1:11" s="96" customFormat="1" ht="11.25" customHeight="1">
      <c r="A57" s="98" t="s">
        <v>44</v>
      </c>
      <c r="B57" s="92"/>
      <c r="C57" s="93">
        <v>3181</v>
      </c>
      <c r="D57" s="93">
        <v>2382</v>
      </c>
      <c r="E57" s="93">
        <v>2524</v>
      </c>
      <c r="F57" s="94"/>
      <c r="G57" s="94"/>
      <c r="H57" s="191">
        <v>37.836</v>
      </c>
      <c r="I57" s="191">
        <v>30.966</v>
      </c>
      <c r="J57" s="191">
        <v>30.288</v>
      </c>
      <c r="K57" s="95"/>
    </row>
    <row r="58" spans="1:11" s="96" customFormat="1" ht="11.25" customHeight="1">
      <c r="A58" s="98" t="s">
        <v>45</v>
      </c>
      <c r="B58" s="92"/>
      <c r="C58" s="93">
        <v>8263</v>
      </c>
      <c r="D58" s="93">
        <v>6632</v>
      </c>
      <c r="E58" s="93">
        <v>6401</v>
      </c>
      <c r="F58" s="94"/>
      <c r="G58" s="94"/>
      <c r="H58" s="191">
        <v>79.403</v>
      </c>
      <c r="I58" s="191">
        <v>66.8248</v>
      </c>
      <c r="J58" s="191">
        <v>69.7</v>
      </c>
      <c r="K58" s="95"/>
    </row>
    <row r="59" spans="1:11" s="105" customFormat="1" ht="11.25" customHeight="1">
      <c r="A59" s="99" t="s">
        <v>46</v>
      </c>
      <c r="B59" s="100"/>
      <c r="C59" s="101">
        <v>29430</v>
      </c>
      <c r="D59" s="101">
        <v>23825</v>
      </c>
      <c r="E59" s="101">
        <v>21585</v>
      </c>
      <c r="F59" s="102">
        <v>90.59811122770199</v>
      </c>
      <c r="G59" s="103"/>
      <c r="H59" s="192">
        <v>341.591</v>
      </c>
      <c r="I59" s="193">
        <v>284.2428</v>
      </c>
      <c r="J59" s="193">
        <v>262.213</v>
      </c>
      <c r="K59" s="104">
        <v>92.24965416890069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384</v>
      </c>
      <c r="D61" s="93">
        <v>280</v>
      </c>
      <c r="E61" s="93">
        <v>180</v>
      </c>
      <c r="F61" s="94"/>
      <c r="G61" s="94"/>
      <c r="H61" s="191">
        <v>4.032</v>
      </c>
      <c r="I61" s="191">
        <v>2.8</v>
      </c>
      <c r="J61" s="191">
        <v>1.98</v>
      </c>
      <c r="K61" s="95"/>
    </row>
    <row r="62" spans="1:11" s="96" customFormat="1" ht="11.25" customHeight="1">
      <c r="A62" s="98" t="s">
        <v>48</v>
      </c>
      <c r="B62" s="92"/>
      <c r="C62" s="93">
        <v>94</v>
      </c>
      <c r="D62" s="93">
        <v>124</v>
      </c>
      <c r="E62" s="93">
        <v>124</v>
      </c>
      <c r="F62" s="94"/>
      <c r="G62" s="94"/>
      <c r="H62" s="191">
        <v>0.405</v>
      </c>
      <c r="I62" s="191">
        <v>0.491</v>
      </c>
      <c r="J62" s="191">
        <v>0.491</v>
      </c>
      <c r="K62" s="95"/>
    </row>
    <row r="63" spans="1:11" s="96" customFormat="1" ht="11.25" customHeight="1">
      <c r="A63" s="98" t="s">
        <v>49</v>
      </c>
      <c r="B63" s="92"/>
      <c r="C63" s="93">
        <v>312</v>
      </c>
      <c r="D63" s="93">
        <v>144</v>
      </c>
      <c r="E63" s="93">
        <v>144</v>
      </c>
      <c r="F63" s="94"/>
      <c r="G63" s="94"/>
      <c r="H63" s="191">
        <v>3.391</v>
      </c>
      <c r="I63" s="191">
        <v>2.16</v>
      </c>
      <c r="J63" s="191">
        <v>2.16</v>
      </c>
      <c r="K63" s="95"/>
    </row>
    <row r="64" spans="1:11" s="105" customFormat="1" ht="11.25" customHeight="1">
      <c r="A64" s="99" t="s">
        <v>50</v>
      </c>
      <c r="B64" s="100"/>
      <c r="C64" s="101">
        <v>790</v>
      </c>
      <c r="D64" s="101">
        <v>548</v>
      </c>
      <c r="E64" s="101">
        <v>448</v>
      </c>
      <c r="F64" s="102">
        <v>81.75182481751825</v>
      </c>
      <c r="G64" s="103"/>
      <c r="H64" s="192">
        <v>7.828</v>
      </c>
      <c r="I64" s="193">
        <v>5.4510000000000005</v>
      </c>
      <c r="J64" s="193">
        <v>4.631</v>
      </c>
      <c r="K64" s="104">
        <v>84.95688864428544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350</v>
      </c>
      <c r="D66" s="101">
        <v>125</v>
      </c>
      <c r="E66" s="101">
        <v>140</v>
      </c>
      <c r="F66" s="102">
        <v>112</v>
      </c>
      <c r="G66" s="103"/>
      <c r="H66" s="192">
        <v>3.365</v>
      </c>
      <c r="I66" s="193">
        <v>1.088</v>
      </c>
      <c r="J66" s="193">
        <v>1.274</v>
      </c>
      <c r="K66" s="104">
        <v>117.09558823529412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35347</v>
      </c>
      <c r="D68" s="93">
        <v>29800</v>
      </c>
      <c r="E68" s="93">
        <v>26800</v>
      </c>
      <c r="F68" s="94"/>
      <c r="G68" s="94"/>
      <c r="H68" s="191">
        <v>446.362</v>
      </c>
      <c r="I68" s="191">
        <v>336</v>
      </c>
      <c r="J68" s="191">
        <v>325</v>
      </c>
      <c r="K68" s="95"/>
    </row>
    <row r="69" spans="1:11" s="96" customFormat="1" ht="11.25" customHeight="1">
      <c r="A69" s="98" t="s">
        <v>53</v>
      </c>
      <c r="B69" s="92"/>
      <c r="C69" s="93">
        <v>20508</v>
      </c>
      <c r="D69" s="93">
        <v>19500</v>
      </c>
      <c r="E69" s="93">
        <v>18635</v>
      </c>
      <c r="F69" s="94"/>
      <c r="G69" s="94"/>
      <c r="H69" s="191">
        <v>267.588</v>
      </c>
      <c r="I69" s="191">
        <v>248</v>
      </c>
      <c r="J69" s="191">
        <v>235</v>
      </c>
      <c r="K69" s="95"/>
    </row>
    <row r="70" spans="1:11" s="105" customFormat="1" ht="11.25" customHeight="1">
      <c r="A70" s="99" t="s">
        <v>54</v>
      </c>
      <c r="B70" s="100"/>
      <c r="C70" s="101">
        <v>55855</v>
      </c>
      <c r="D70" s="101">
        <v>49300</v>
      </c>
      <c r="E70" s="101">
        <v>45435</v>
      </c>
      <c r="F70" s="102">
        <v>92.16024340770791</v>
      </c>
      <c r="G70" s="103"/>
      <c r="H70" s="192">
        <v>713.95</v>
      </c>
      <c r="I70" s="193">
        <v>584</v>
      </c>
      <c r="J70" s="193">
        <v>560</v>
      </c>
      <c r="K70" s="104">
        <v>95.89041095890411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10</v>
      </c>
      <c r="D72" s="93">
        <v>3</v>
      </c>
      <c r="E72" s="93">
        <v>6</v>
      </c>
      <c r="F72" s="94"/>
      <c r="G72" s="94"/>
      <c r="H72" s="191">
        <v>0.028</v>
      </c>
      <c r="I72" s="191">
        <v>0.006</v>
      </c>
      <c r="J72" s="191">
        <v>0.016</v>
      </c>
      <c r="K72" s="95"/>
    </row>
    <row r="73" spans="1:11" s="96" customFormat="1" ht="11.25" customHeight="1">
      <c r="A73" s="98" t="s">
        <v>56</v>
      </c>
      <c r="B73" s="92"/>
      <c r="C73" s="93">
        <v>3238</v>
      </c>
      <c r="D73" s="93">
        <v>2200</v>
      </c>
      <c r="E73" s="93">
        <v>1772.44</v>
      </c>
      <c r="F73" s="94"/>
      <c r="G73" s="94"/>
      <c r="H73" s="191">
        <v>36.8</v>
      </c>
      <c r="I73" s="191">
        <v>24.2</v>
      </c>
      <c r="J73" s="191">
        <v>19.497</v>
      </c>
      <c r="K73" s="95"/>
    </row>
    <row r="74" spans="1:11" s="96" customFormat="1" ht="11.25" customHeight="1">
      <c r="A74" s="98" t="s">
        <v>57</v>
      </c>
      <c r="B74" s="92"/>
      <c r="C74" s="93">
        <v>5403</v>
      </c>
      <c r="D74" s="93">
        <v>4120</v>
      </c>
      <c r="E74" s="93">
        <v>4120</v>
      </c>
      <c r="F74" s="94"/>
      <c r="G74" s="94"/>
      <c r="H74" s="191">
        <v>59.279</v>
      </c>
      <c r="I74" s="191">
        <v>51.5</v>
      </c>
      <c r="J74" s="191">
        <v>51.5</v>
      </c>
      <c r="K74" s="95"/>
    </row>
    <row r="75" spans="1:11" s="96" customFormat="1" ht="11.25" customHeight="1">
      <c r="A75" s="98" t="s">
        <v>58</v>
      </c>
      <c r="B75" s="92"/>
      <c r="C75" s="93">
        <v>2946</v>
      </c>
      <c r="D75" s="93">
        <v>2271.1184999999996</v>
      </c>
      <c r="E75" s="93">
        <v>2042</v>
      </c>
      <c r="F75" s="94"/>
      <c r="G75" s="94"/>
      <c r="H75" s="191">
        <v>32.107</v>
      </c>
      <c r="I75" s="191">
        <v>24.75206944024949</v>
      </c>
      <c r="J75" s="191">
        <v>24.764</v>
      </c>
      <c r="K75" s="95"/>
    </row>
    <row r="76" spans="1:11" s="96" customFormat="1" ht="11.25" customHeight="1">
      <c r="A76" s="98" t="s">
        <v>59</v>
      </c>
      <c r="B76" s="92"/>
      <c r="C76" s="93">
        <v>231</v>
      </c>
      <c r="D76" s="93">
        <v>170</v>
      </c>
      <c r="E76" s="93">
        <v>120</v>
      </c>
      <c r="F76" s="94"/>
      <c r="G76" s="94"/>
      <c r="H76" s="191">
        <v>2.426</v>
      </c>
      <c r="I76" s="191">
        <v>1.7</v>
      </c>
      <c r="J76" s="191">
        <v>1.2</v>
      </c>
      <c r="K76" s="95"/>
    </row>
    <row r="77" spans="1:11" s="96" customFormat="1" ht="11.25" customHeight="1">
      <c r="A77" s="98" t="s">
        <v>60</v>
      </c>
      <c r="B77" s="92"/>
      <c r="C77" s="93">
        <v>1412</v>
      </c>
      <c r="D77" s="93">
        <v>993</v>
      </c>
      <c r="E77" s="93">
        <v>807</v>
      </c>
      <c r="F77" s="94"/>
      <c r="G77" s="94"/>
      <c r="H77" s="191">
        <v>17</v>
      </c>
      <c r="I77" s="191">
        <v>11.916</v>
      </c>
      <c r="J77" s="191">
        <v>9.684</v>
      </c>
      <c r="K77" s="95"/>
    </row>
    <row r="78" spans="1:11" s="96" customFormat="1" ht="11.25" customHeight="1">
      <c r="A78" s="98" t="s">
        <v>61</v>
      </c>
      <c r="B78" s="92"/>
      <c r="C78" s="93">
        <v>346</v>
      </c>
      <c r="D78" s="93">
        <v>228</v>
      </c>
      <c r="E78" s="93">
        <v>250</v>
      </c>
      <c r="F78" s="94"/>
      <c r="G78" s="94"/>
      <c r="H78" s="191">
        <v>2.224</v>
      </c>
      <c r="I78" s="191">
        <v>1.938</v>
      </c>
      <c r="J78" s="191">
        <v>2.125</v>
      </c>
      <c r="K78" s="95"/>
    </row>
    <row r="79" spans="1:11" s="96" customFormat="1" ht="11.25" customHeight="1">
      <c r="A79" s="98" t="s">
        <v>62</v>
      </c>
      <c r="B79" s="92"/>
      <c r="C79" s="93">
        <v>15876</v>
      </c>
      <c r="D79" s="93">
        <v>10819</v>
      </c>
      <c r="E79" s="93">
        <v>9971.8493</v>
      </c>
      <c r="F79" s="94"/>
      <c r="G79" s="94"/>
      <c r="H79" s="191">
        <v>212.331</v>
      </c>
      <c r="I79" s="191">
        <v>141.298</v>
      </c>
      <c r="J79" s="191">
        <v>140.77466159312368</v>
      </c>
      <c r="K79" s="95"/>
    </row>
    <row r="80" spans="1:11" s="105" customFormat="1" ht="11.25" customHeight="1">
      <c r="A80" s="106" t="s">
        <v>63</v>
      </c>
      <c r="B80" s="100"/>
      <c r="C80" s="101">
        <v>29462</v>
      </c>
      <c r="D80" s="101">
        <v>20804.1185</v>
      </c>
      <c r="E80" s="101">
        <v>19089.2893</v>
      </c>
      <c r="F80" s="102">
        <v>91.75726094811466</v>
      </c>
      <c r="G80" s="103"/>
      <c r="H80" s="192">
        <v>362.19499999999994</v>
      </c>
      <c r="I80" s="193">
        <v>257.3100694402495</v>
      </c>
      <c r="J80" s="193">
        <v>249.56066159312368</v>
      </c>
      <c r="K80" s="104">
        <v>96.98829981120296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419</v>
      </c>
      <c r="D82" s="93">
        <v>419</v>
      </c>
      <c r="E82" s="93">
        <v>431</v>
      </c>
      <c r="F82" s="94"/>
      <c r="G82" s="94"/>
      <c r="H82" s="191">
        <v>1.064</v>
      </c>
      <c r="I82" s="191">
        <v>1.064</v>
      </c>
      <c r="J82" s="191">
        <v>1.103</v>
      </c>
      <c r="K82" s="95"/>
    </row>
    <row r="83" spans="1:11" s="96" customFormat="1" ht="11.25" customHeight="1">
      <c r="A83" s="98" t="s">
        <v>65</v>
      </c>
      <c r="B83" s="92"/>
      <c r="C83" s="93">
        <v>473</v>
      </c>
      <c r="D83" s="93">
        <v>470</v>
      </c>
      <c r="E83" s="93">
        <v>338</v>
      </c>
      <c r="F83" s="94"/>
      <c r="G83" s="94"/>
      <c r="H83" s="191">
        <v>1.11</v>
      </c>
      <c r="I83" s="191">
        <v>1.1</v>
      </c>
      <c r="J83" s="191">
        <v>0.773</v>
      </c>
      <c r="K83" s="95"/>
    </row>
    <row r="84" spans="1:11" s="105" customFormat="1" ht="11.25" customHeight="1">
      <c r="A84" s="99" t="s">
        <v>66</v>
      </c>
      <c r="B84" s="100"/>
      <c r="C84" s="101">
        <v>892</v>
      </c>
      <c r="D84" s="101">
        <v>889</v>
      </c>
      <c r="E84" s="101">
        <v>769</v>
      </c>
      <c r="F84" s="102">
        <v>86.50168728908886</v>
      </c>
      <c r="G84" s="103"/>
      <c r="H84" s="192">
        <v>2.1740000000000004</v>
      </c>
      <c r="I84" s="193">
        <v>2.164</v>
      </c>
      <c r="J84" s="193">
        <v>1.876</v>
      </c>
      <c r="K84" s="104">
        <v>86.69131238447319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398257</v>
      </c>
      <c r="D87" s="116">
        <v>353240.1185</v>
      </c>
      <c r="E87" s="116">
        <v>342030.2893</v>
      </c>
      <c r="F87" s="117">
        <v>96.8265696298593</v>
      </c>
      <c r="G87" s="103"/>
      <c r="H87" s="196">
        <v>4565.119369999999</v>
      </c>
      <c r="I87" s="197">
        <v>3919.57386944025</v>
      </c>
      <c r="J87" s="197">
        <v>3749.8716615931244</v>
      </c>
      <c r="K87" s="117">
        <v>95.6703913869249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78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>
        <v>73</v>
      </c>
      <c r="E9" s="93">
        <v>73</v>
      </c>
      <c r="F9" s="94"/>
      <c r="G9" s="94"/>
      <c r="H9" s="191"/>
      <c r="I9" s="191">
        <v>0.584</v>
      </c>
      <c r="J9" s="191">
        <v>0.584</v>
      </c>
      <c r="K9" s="95"/>
    </row>
    <row r="10" spans="1:11" s="96" customFormat="1" ht="11.25" customHeight="1">
      <c r="A10" s="98" t="s">
        <v>8</v>
      </c>
      <c r="B10" s="92"/>
      <c r="C10" s="93"/>
      <c r="D10" s="93">
        <v>123</v>
      </c>
      <c r="E10" s="93">
        <v>123</v>
      </c>
      <c r="F10" s="94"/>
      <c r="G10" s="94"/>
      <c r="H10" s="191"/>
      <c r="I10" s="191">
        <v>0.984</v>
      </c>
      <c r="J10" s="191">
        <v>0.984</v>
      </c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>
        <v>24</v>
      </c>
      <c r="E12" s="93">
        <v>24</v>
      </c>
      <c r="F12" s="94"/>
      <c r="G12" s="94"/>
      <c r="H12" s="191"/>
      <c r="I12" s="191">
        <v>0.192</v>
      </c>
      <c r="J12" s="191">
        <v>0.216</v>
      </c>
      <c r="K12" s="95"/>
    </row>
    <row r="13" spans="1:11" s="105" customFormat="1" ht="11.25" customHeight="1">
      <c r="A13" s="99" t="s">
        <v>11</v>
      </c>
      <c r="B13" s="100"/>
      <c r="C13" s="101"/>
      <c r="D13" s="101">
        <v>220</v>
      </c>
      <c r="E13" s="101">
        <v>220</v>
      </c>
      <c r="F13" s="102">
        <v>100</v>
      </c>
      <c r="G13" s="103"/>
      <c r="H13" s="192"/>
      <c r="I13" s="193">
        <v>1.76</v>
      </c>
      <c r="J13" s="193">
        <v>1.784</v>
      </c>
      <c r="K13" s="104">
        <v>101.36363636363636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7</v>
      </c>
      <c r="D17" s="101"/>
      <c r="E17" s="101"/>
      <c r="F17" s="102"/>
      <c r="G17" s="103"/>
      <c r="H17" s="192">
        <v>0.014</v>
      </c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38</v>
      </c>
      <c r="D24" s="101">
        <v>55</v>
      </c>
      <c r="E24" s="101">
        <v>10</v>
      </c>
      <c r="F24" s="102">
        <v>18.181818181818183</v>
      </c>
      <c r="G24" s="103"/>
      <c r="H24" s="192">
        <v>0.161</v>
      </c>
      <c r="I24" s="193">
        <v>0.232</v>
      </c>
      <c r="J24" s="193">
        <v>0.05</v>
      </c>
      <c r="K24" s="104">
        <v>21.551724137931032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1065</v>
      </c>
      <c r="D28" s="93">
        <v>1825</v>
      </c>
      <c r="E28" s="93">
        <v>1179</v>
      </c>
      <c r="F28" s="94"/>
      <c r="G28" s="94"/>
      <c r="H28" s="191">
        <v>5.402</v>
      </c>
      <c r="I28" s="191">
        <v>8.7</v>
      </c>
      <c r="J28" s="191">
        <v>3.911</v>
      </c>
      <c r="K28" s="95"/>
    </row>
    <row r="29" spans="1:11" s="96" customFormat="1" ht="11.25" customHeight="1">
      <c r="A29" s="98" t="s">
        <v>21</v>
      </c>
      <c r="B29" s="92"/>
      <c r="C29" s="93">
        <v>96</v>
      </c>
      <c r="D29" s="93">
        <v>189</v>
      </c>
      <c r="E29" s="93">
        <v>305</v>
      </c>
      <c r="F29" s="94"/>
      <c r="G29" s="94"/>
      <c r="H29" s="191">
        <v>0.181</v>
      </c>
      <c r="I29" s="191">
        <v>0.392</v>
      </c>
      <c r="J29" s="191">
        <v>1.572</v>
      </c>
      <c r="K29" s="95"/>
    </row>
    <row r="30" spans="1:11" s="96" customFormat="1" ht="11.25" customHeight="1">
      <c r="A30" s="98" t="s">
        <v>22</v>
      </c>
      <c r="B30" s="92"/>
      <c r="C30" s="93">
        <v>342</v>
      </c>
      <c r="D30" s="93">
        <v>342</v>
      </c>
      <c r="E30" s="93">
        <v>461</v>
      </c>
      <c r="F30" s="94"/>
      <c r="G30" s="94"/>
      <c r="H30" s="191">
        <v>1.881</v>
      </c>
      <c r="I30" s="191">
        <v>1.881</v>
      </c>
      <c r="J30" s="191">
        <v>1.832</v>
      </c>
      <c r="K30" s="95"/>
    </row>
    <row r="31" spans="1:11" s="105" customFormat="1" ht="11.25" customHeight="1">
      <c r="A31" s="106" t="s">
        <v>23</v>
      </c>
      <c r="B31" s="100"/>
      <c r="C31" s="101">
        <v>1503</v>
      </c>
      <c r="D31" s="101">
        <v>2356</v>
      </c>
      <c r="E31" s="101">
        <v>1945</v>
      </c>
      <c r="F31" s="102">
        <v>82.55517826825127</v>
      </c>
      <c r="G31" s="103"/>
      <c r="H31" s="192">
        <v>7.464</v>
      </c>
      <c r="I31" s="193">
        <v>10.972999999999999</v>
      </c>
      <c r="J31" s="193">
        <v>7.315</v>
      </c>
      <c r="K31" s="104">
        <v>66.66362890731797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32</v>
      </c>
      <c r="D33" s="93">
        <v>150</v>
      </c>
      <c r="E33" s="93"/>
      <c r="F33" s="94"/>
      <c r="G33" s="94"/>
      <c r="H33" s="191">
        <v>0.021</v>
      </c>
      <c r="I33" s="191">
        <v>0.15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580</v>
      </c>
      <c r="D34" s="93">
        <v>400</v>
      </c>
      <c r="E34" s="93">
        <v>850</v>
      </c>
      <c r="F34" s="94"/>
      <c r="G34" s="94"/>
      <c r="H34" s="191">
        <v>1.942</v>
      </c>
      <c r="I34" s="191">
        <v>2</v>
      </c>
      <c r="J34" s="191">
        <v>2.8</v>
      </c>
      <c r="K34" s="95"/>
    </row>
    <row r="35" spans="1:11" s="96" customFormat="1" ht="11.25" customHeight="1">
      <c r="A35" s="98" t="s">
        <v>26</v>
      </c>
      <c r="B35" s="92"/>
      <c r="C35" s="93">
        <v>489</v>
      </c>
      <c r="D35" s="93">
        <v>600</v>
      </c>
      <c r="E35" s="93">
        <v>400</v>
      </c>
      <c r="F35" s="94"/>
      <c r="G35" s="94"/>
      <c r="H35" s="191">
        <v>1.987</v>
      </c>
      <c r="I35" s="191">
        <v>3</v>
      </c>
      <c r="J35" s="191">
        <v>2</v>
      </c>
      <c r="K35" s="95"/>
    </row>
    <row r="36" spans="1:11" s="96" customFormat="1" ht="11.25" customHeight="1">
      <c r="A36" s="98" t="s">
        <v>27</v>
      </c>
      <c r="B36" s="92"/>
      <c r="C36" s="93">
        <v>38</v>
      </c>
      <c r="D36" s="93">
        <v>48</v>
      </c>
      <c r="E36" s="93">
        <v>20</v>
      </c>
      <c r="F36" s="94"/>
      <c r="G36" s="94"/>
      <c r="H36" s="191">
        <v>0.095</v>
      </c>
      <c r="I36" s="191">
        <v>0.145</v>
      </c>
      <c r="J36" s="191">
        <v>0.06</v>
      </c>
      <c r="K36" s="95"/>
    </row>
    <row r="37" spans="1:11" s="105" customFormat="1" ht="11.25" customHeight="1">
      <c r="A37" s="99" t="s">
        <v>28</v>
      </c>
      <c r="B37" s="100"/>
      <c r="C37" s="101">
        <v>1139</v>
      </c>
      <c r="D37" s="101">
        <v>1198</v>
      </c>
      <c r="E37" s="101">
        <v>1270</v>
      </c>
      <c r="F37" s="102">
        <v>106.01001669449082</v>
      </c>
      <c r="G37" s="103"/>
      <c r="H37" s="192">
        <v>4.045</v>
      </c>
      <c r="I37" s="193">
        <v>5.295</v>
      </c>
      <c r="J37" s="193">
        <v>4.859999999999999</v>
      </c>
      <c r="K37" s="104">
        <v>91.78470254957506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36</v>
      </c>
      <c r="D41" s="93">
        <v>4</v>
      </c>
      <c r="E41" s="93">
        <v>10</v>
      </c>
      <c r="F41" s="94"/>
      <c r="G41" s="94"/>
      <c r="H41" s="191">
        <v>0.359</v>
      </c>
      <c r="I41" s="191">
        <v>0.039</v>
      </c>
      <c r="J41" s="191">
        <v>0.095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>
        <v>18</v>
      </c>
      <c r="D43" s="93">
        <v>30</v>
      </c>
      <c r="E43" s="93">
        <v>37</v>
      </c>
      <c r="F43" s="94"/>
      <c r="G43" s="94"/>
      <c r="H43" s="191">
        <v>0.18</v>
      </c>
      <c r="I43" s="191">
        <v>0.18</v>
      </c>
      <c r="J43" s="191">
        <v>0.098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48</v>
      </c>
      <c r="D45" s="93">
        <v>58</v>
      </c>
      <c r="E45" s="93">
        <v>17</v>
      </c>
      <c r="F45" s="94"/>
      <c r="G45" s="94"/>
      <c r="H45" s="191">
        <v>0.336</v>
      </c>
      <c r="I45" s="191">
        <v>0.493</v>
      </c>
      <c r="J45" s="191">
        <v>0.05</v>
      </c>
      <c r="K45" s="95"/>
    </row>
    <row r="46" spans="1:11" s="96" customFormat="1" ht="11.25" customHeight="1">
      <c r="A46" s="98" t="s">
        <v>35</v>
      </c>
      <c r="B46" s="92"/>
      <c r="C46" s="93">
        <v>8</v>
      </c>
      <c r="D46" s="93">
        <v>8</v>
      </c>
      <c r="E46" s="93">
        <v>32</v>
      </c>
      <c r="F46" s="94"/>
      <c r="G46" s="94"/>
      <c r="H46" s="191">
        <v>0.018</v>
      </c>
      <c r="I46" s="191">
        <v>0.023</v>
      </c>
      <c r="J46" s="191">
        <v>0.072</v>
      </c>
      <c r="K46" s="95"/>
    </row>
    <row r="47" spans="1:11" s="96" customFormat="1" ht="11.25" customHeight="1">
      <c r="A47" s="98" t="s">
        <v>36</v>
      </c>
      <c r="B47" s="92"/>
      <c r="C47" s="93">
        <v>6</v>
      </c>
      <c r="D47" s="93"/>
      <c r="E47" s="93"/>
      <c r="F47" s="94"/>
      <c r="G47" s="94"/>
      <c r="H47" s="191">
        <v>0.042</v>
      </c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90</v>
      </c>
      <c r="D48" s="93">
        <v>79</v>
      </c>
      <c r="E48" s="93">
        <v>41</v>
      </c>
      <c r="F48" s="94"/>
      <c r="G48" s="94"/>
      <c r="H48" s="191">
        <v>0.419</v>
      </c>
      <c r="I48" s="191">
        <v>0.305</v>
      </c>
      <c r="J48" s="191">
        <v>0.164</v>
      </c>
      <c r="K48" s="95"/>
    </row>
    <row r="49" spans="1:11" s="96" customFormat="1" ht="11.25" customHeight="1">
      <c r="A49" s="98" t="s">
        <v>38</v>
      </c>
      <c r="B49" s="92"/>
      <c r="C49" s="93">
        <v>40</v>
      </c>
      <c r="D49" s="93">
        <v>24</v>
      </c>
      <c r="E49" s="93">
        <v>118</v>
      </c>
      <c r="F49" s="94"/>
      <c r="G49" s="94"/>
      <c r="H49" s="191">
        <v>0.295</v>
      </c>
      <c r="I49" s="191">
        <v>0.118</v>
      </c>
      <c r="J49" s="191">
        <v>0.602</v>
      </c>
      <c r="K49" s="95"/>
    </row>
    <row r="50" spans="1:11" s="105" customFormat="1" ht="11.25" customHeight="1">
      <c r="A50" s="106" t="s">
        <v>39</v>
      </c>
      <c r="B50" s="100"/>
      <c r="C50" s="101">
        <v>246</v>
      </c>
      <c r="D50" s="101">
        <v>203</v>
      </c>
      <c r="E50" s="101">
        <v>255</v>
      </c>
      <c r="F50" s="102">
        <v>125.61576354679804</v>
      </c>
      <c r="G50" s="103"/>
      <c r="H50" s="192">
        <v>1.649</v>
      </c>
      <c r="I50" s="193">
        <v>1.158</v>
      </c>
      <c r="J50" s="193">
        <v>1.081</v>
      </c>
      <c r="K50" s="104">
        <v>93.35060449050087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10</v>
      </c>
      <c r="D52" s="101">
        <v>10</v>
      </c>
      <c r="E52" s="101">
        <v>10</v>
      </c>
      <c r="F52" s="102">
        <v>100</v>
      </c>
      <c r="G52" s="103"/>
      <c r="H52" s="192">
        <v>0.023</v>
      </c>
      <c r="I52" s="193">
        <v>0.023</v>
      </c>
      <c r="J52" s="193">
        <v>0.023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77</v>
      </c>
      <c r="D54" s="93">
        <v>10</v>
      </c>
      <c r="E54" s="93"/>
      <c r="F54" s="94"/>
      <c r="G54" s="94"/>
      <c r="H54" s="191">
        <v>0.47</v>
      </c>
      <c r="I54" s="191">
        <v>0.06</v>
      </c>
      <c r="J54" s="191"/>
      <c r="K54" s="95"/>
    </row>
    <row r="55" spans="1:11" s="96" customFormat="1" ht="11.25" customHeight="1">
      <c r="A55" s="98" t="s">
        <v>42</v>
      </c>
      <c r="B55" s="92"/>
      <c r="C55" s="93">
        <v>172</v>
      </c>
      <c r="D55" s="93">
        <v>203</v>
      </c>
      <c r="E55" s="93">
        <v>173</v>
      </c>
      <c r="F55" s="94"/>
      <c r="G55" s="94"/>
      <c r="H55" s="191">
        <v>0.688</v>
      </c>
      <c r="I55" s="191">
        <v>0.812</v>
      </c>
      <c r="J55" s="191">
        <v>0.69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>
        <v>19</v>
      </c>
      <c r="D57" s="93">
        <v>14</v>
      </c>
      <c r="E57" s="93">
        <v>11</v>
      </c>
      <c r="F57" s="94"/>
      <c r="G57" s="94"/>
      <c r="H57" s="191">
        <v>0.019</v>
      </c>
      <c r="I57" s="191">
        <v>0.028</v>
      </c>
      <c r="J57" s="191">
        <v>0.022</v>
      </c>
      <c r="K57" s="95"/>
    </row>
    <row r="58" spans="1:11" s="96" customFormat="1" ht="11.25" customHeight="1">
      <c r="A58" s="98" t="s">
        <v>45</v>
      </c>
      <c r="B58" s="92"/>
      <c r="C58" s="93">
        <v>144</v>
      </c>
      <c r="D58" s="93">
        <v>150</v>
      </c>
      <c r="E58" s="93">
        <v>78</v>
      </c>
      <c r="F58" s="94"/>
      <c r="G58" s="94"/>
      <c r="H58" s="191">
        <v>0.64</v>
      </c>
      <c r="I58" s="191">
        <v>0.82</v>
      </c>
      <c r="J58" s="191">
        <v>0.507</v>
      </c>
      <c r="K58" s="95"/>
    </row>
    <row r="59" spans="1:11" s="105" customFormat="1" ht="11.25" customHeight="1">
      <c r="A59" s="99" t="s">
        <v>46</v>
      </c>
      <c r="B59" s="100"/>
      <c r="C59" s="101">
        <v>412</v>
      </c>
      <c r="D59" s="101">
        <v>377</v>
      </c>
      <c r="E59" s="101">
        <v>262</v>
      </c>
      <c r="F59" s="102">
        <v>69.49602122015915</v>
      </c>
      <c r="G59" s="103"/>
      <c r="H59" s="192">
        <v>1.8169999999999997</v>
      </c>
      <c r="I59" s="193">
        <v>1.7200000000000002</v>
      </c>
      <c r="J59" s="193">
        <v>1.2189999999999999</v>
      </c>
      <c r="K59" s="104">
        <v>70.8720930232558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19</v>
      </c>
      <c r="D61" s="93">
        <v>10</v>
      </c>
      <c r="E61" s="93">
        <v>22</v>
      </c>
      <c r="F61" s="94"/>
      <c r="G61" s="94"/>
      <c r="H61" s="191">
        <v>0.059</v>
      </c>
      <c r="I61" s="191">
        <v>0.06</v>
      </c>
      <c r="J61" s="191">
        <v>0.132</v>
      </c>
      <c r="K61" s="95"/>
    </row>
    <row r="62" spans="1:11" s="96" customFormat="1" ht="11.25" customHeight="1">
      <c r="A62" s="98" t="s">
        <v>48</v>
      </c>
      <c r="B62" s="92"/>
      <c r="C62" s="93">
        <v>24</v>
      </c>
      <c r="D62" s="93">
        <v>49</v>
      </c>
      <c r="E62" s="93">
        <v>49</v>
      </c>
      <c r="F62" s="94"/>
      <c r="G62" s="94"/>
      <c r="H62" s="191">
        <v>0.077</v>
      </c>
      <c r="I62" s="191">
        <v>0.108</v>
      </c>
      <c r="J62" s="191">
        <v>0.114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>
        <v>43</v>
      </c>
      <c r="D64" s="101">
        <v>59</v>
      </c>
      <c r="E64" s="101">
        <v>71</v>
      </c>
      <c r="F64" s="102">
        <v>120.33898305084746</v>
      </c>
      <c r="G64" s="103"/>
      <c r="H64" s="192">
        <v>0.136</v>
      </c>
      <c r="I64" s="193">
        <v>0.16799999999999998</v>
      </c>
      <c r="J64" s="193">
        <v>0.246</v>
      </c>
      <c r="K64" s="104">
        <v>146.42857142857144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27</v>
      </c>
      <c r="D66" s="101">
        <v>30</v>
      </c>
      <c r="E66" s="101">
        <v>20</v>
      </c>
      <c r="F66" s="102">
        <v>66.66666666666667</v>
      </c>
      <c r="G66" s="103"/>
      <c r="H66" s="192">
        <v>0.138</v>
      </c>
      <c r="I66" s="193">
        <v>0.195</v>
      </c>
      <c r="J66" s="193">
        <v>0.05</v>
      </c>
      <c r="K66" s="104">
        <v>25.64102564102564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6</v>
      </c>
      <c r="D72" s="93">
        <v>5</v>
      </c>
      <c r="E72" s="93">
        <v>3</v>
      </c>
      <c r="F72" s="94"/>
      <c r="G72" s="94"/>
      <c r="H72" s="191">
        <v>0.01</v>
      </c>
      <c r="I72" s="191">
        <v>0.005</v>
      </c>
      <c r="J72" s="191">
        <v>0.005</v>
      </c>
      <c r="K72" s="95"/>
    </row>
    <row r="73" spans="1:11" s="96" customFormat="1" ht="11.25" customHeight="1">
      <c r="A73" s="98" t="s">
        <v>56</v>
      </c>
      <c r="B73" s="92"/>
      <c r="C73" s="93">
        <v>3864</v>
      </c>
      <c r="D73" s="93">
        <v>3850</v>
      </c>
      <c r="E73" s="93">
        <v>3850</v>
      </c>
      <c r="F73" s="94"/>
      <c r="G73" s="94"/>
      <c r="H73" s="191">
        <v>28</v>
      </c>
      <c r="I73" s="191">
        <v>27</v>
      </c>
      <c r="J73" s="191">
        <v>27</v>
      </c>
      <c r="K73" s="95"/>
    </row>
    <row r="74" spans="1:11" s="96" customFormat="1" ht="11.25" customHeight="1">
      <c r="A74" s="98" t="s">
        <v>57</v>
      </c>
      <c r="B74" s="92"/>
      <c r="C74" s="93">
        <v>288</v>
      </c>
      <c r="D74" s="93">
        <v>205</v>
      </c>
      <c r="E74" s="93">
        <v>96</v>
      </c>
      <c r="F74" s="94"/>
      <c r="G74" s="94"/>
      <c r="H74" s="191">
        <v>1.854</v>
      </c>
      <c r="I74" s="191">
        <v>1.333</v>
      </c>
      <c r="J74" s="191">
        <v>0.624</v>
      </c>
      <c r="K74" s="95"/>
    </row>
    <row r="75" spans="1:11" s="96" customFormat="1" ht="11.25" customHeight="1">
      <c r="A75" s="98" t="s">
        <v>58</v>
      </c>
      <c r="B75" s="92"/>
      <c r="C75" s="93">
        <v>93</v>
      </c>
      <c r="D75" s="93">
        <v>38.619</v>
      </c>
      <c r="E75" s="93">
        <v>57</v>
      </c>
      <c r="F75" s="94"/>
      <c r="G75" s="94"/>
      <c r="H75" s="191">
        <v>0.457</v>
      </c>
      <c r="I75" s="191">
        <v>0.18944072903225806</v>
      </c>
      <c r="J75" s="191">
        <v>0.362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/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>
        <v>1</v>
      </c>
      <c r="D77" s="93">
        <v>12</v>
      </c>
      <c r="E77" s="93">
        <v>22</v>
      </c>
      <c r="F77" s="94"/>
      <c r="G77" s="94"/>
      <c r="H77" s="191">
        <v>0.001</v>
      </c>
      <c r="I77" s="191">
        <v>0.03</v>
      </c>
      <c r="J77" s="191">
        <v>0.055</v>
      </c>
      <c r="K77" s="95"/>
    </row>
    <row r="78" spans="1:11" s="96" customFormat="1" ht="11.25" customHeight="1">
      <c r="A78" s="98" t="s">
        <v>61</v>
      </c>
      <c r="B78" s="92"/>
      <c r="C78" s="93">
        <v>42</v>
      </c>
      <c r="D78" s="93">
        <v>35</v>
      </c>
      <c r="E78" s="93">
        <v>50</v>
      </c>
      <c r="F78" s="94"/>
      <c r="G78" s="94"/>
      <c r="H78" s="191">
        <v>0.228</v>
      </c>
      <c r="I78" s="191">
        <v>0.189</v>
      </c>
      <c r="J78" s="191">
        <v>0.275</v>
      </c>
      <c r="K78" s="95"/>
    </row>
    <row r="79" spans="1:11" s="96" customFormat="1" ht="11.25" customHeight="1">
      <c r="A79" s="98" t="s">
        <v>62</v>
      </c>
      <c r="B79" s="92"/>
      <c r="C79" s="93">
        <v>656</v>
      </c>
      <c r="D79" s="93">
        <v>307</v>
      </c>
      <c r="E79" s="93">
        <v>391.7</v>
      </c>
      <c r="F79" s="94"/>
      <c r="G79" s="94"/>
      <c r="H79" s="191">
        <v>4.338</v>
      </c>
      <c r="I79" s="191">
        <v>2.09</v>
      </c>
      <c r="J79" s="191">
        <v>2.843317048024729</v>
      </c>
      <c r="K79" s="95"/>
    </row>
    <row r="80" spans="1:11" s="105" customFormat="1" ht="11.25" customHeight="1">
      <c r="A80" s="106" t="s">
        <v>63</v>
      </c>
      <c r="B80" s="100"/>
      <c r="C80" s="101">
        <v>4950</v>
      </c>
      <c r="D80" s="101">
        <v>4452.619</v>
      </c>
      <c r="E80" s="101">
        <v>4469.7</v>
      </c>
      <c r="F80" s="102">
        <v>100.38361692298399</v>
      </c>
      <c r="G80" s="103"/>
      <c r="H80" s="192">
        <v>34.888000000000005</v>
      </c>
      <c r="I80" s="193">
        <v>30.836440729032258</v>
      </c>
      <c r="J80" s="193">
        <v>31.164317048024724</v>
      </c>
      <c r="K80" s="104">
        <v>101.06327549886058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8375</v>
      </c>
      <c r="D87" s="116">
        <v>8960.618999999999</v>
      </c>
      <c r="E87" s="116">
        <v>8532.7</v>
      </c>
      <c r="F87" s="117">
        <v>95.22444822171327</v>
      </c>
      <c r="G87" s="103"/>
      <c r="H87" s="196">
        <v>50.33500000000001</v>
      </c>
      <c r="I87" s="197">
        <v>52.360440729032256</v>
      </c>
      <c r="J87" s="197">
        <v>47.79231704802473</v>
      </c>
      <c r="K87" s="117">
        <v>91.27562026330568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79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2183</v>
      </c>
      <c r="D24" s="101">
        <v>2155</v>
      </c>
      <c r="E24" s="101">
        <v>2194</v>
      </c>
      <c r="F24" s="102">
        <v>101.80974477958236</v>
      </c>
      <c r="G24" s="103"/>
      <c r="H24" s="192">
        <v>16.75</v>
      </c>
      <c r="I24" s="193">
        <v>14.704</v>
      </c>
      <c r="J24" s="193">
        <v>15.266</v>
      </c>
      <c r="K24" s="104">
        <v>103.8220892274211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3572</v>
      </c>
      <c r="D28" s="93">
        <v>3222</v>
      </c>
      <c r="E28" s="93">
        <v>3318</v>
      </c>
      <c r="F28" s="94"/>
      <c r="G28" s="94"/>
      <c r="H28" s="191">
        <v>19.646</v>
      </c>
      <c r="I28" s="191">
        <v>17.724</v>
      </c>
      <c r="J28" s="191">
        <v>17.254</v>
      </c>
      <c r="K28" s="95"/>
    </row>
    <row r="29" spans="1:11" s="96" customFormat="1" ht="11.25" customHeight="1">
      <c r="A29" s="98" t="s">
        <v>21</v>
      </c>
      <c r="B29" s="92"/>
      <c r="C29" s="93">
        <v>47</v>
      </c>
      <c r="D29" s="93">
        <v>47</v>
      </c>
      <c r="E29" s="93">
        <v>48</v>
      </c>
      <c r="F29" s="94"/>
      <c r="G29" s="94"/>
      <c r="H29" s="191">
        <v>0.293</v>
      </c>
      <c r="I29" s="191">
        <v>0.212</v>
      </c>
      <c r="J29" s="191">
        <v>0.216</v>
      </c>
      <c r="K29" s="95"/>
    </row>
    <row r="30" spans="1:11" s="96" customFormat="1" ht="11.25" customHeight="1">
      <c r="A30" s="98" t="s">
        <v>22</v>
      </c>
      <c r="B30" s="92"/>
      <c r="C30" s="93">
        <v>2327</v>
      </c>
      <c r="D30" s="93">
        <v>2327</v>
      </c>
      <c r="E30" s="93">
        <v>2126</v>
      </c>
      <c r="F30" s="94"/>
      <c r="G30" s="94"/>
      <c r="H30" s="191">
        <v>12.088</v>
      </c>
      <c r="I30" s="191">
        <v>12.089</v>
      </c>
      <c r="J30" s="191">
        <v>11.045</v>
      </c>
      <c r="K30" s="95"/>
    </row>
    <row r="31" spans="1:11" s="105" customFormat="1" ht="11.25" customHeight="1">
      <c r="A31" s="106" t="s">
        <v>23</v>
      </c>
      <c r="B31" s="100"/>
      <c r="C31" s="101">
        <v>5946</v>
      </c>
      <c r="D31" s="101">
        <v>5596</v>
      </c>
      <c r="E31" s="101">
        <v>5492</v>
      </c>
      <c r="F31" s="102">
        <v>98.14152966404575</v>
      </c>
      <c r="G31" s="103"/>
      <c r="H31" s="192">
        <v>32.027</v>
      </c>
      <c r="I31" s="193">
        <v>30.025</v>
      </c>
      <c r="J31" s="193">
        <v>28.515</v>
      </c>
      <c r="K31" s="104">
        <v>94.97085761865112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/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>
        <v>947</v>
      </c>
      <c r="D34" s="93">
        <v>942</v>
      </c>
      <c r="E34" s="93">
        <v>940</v>
      </c>
      <c r="F34" s="94"/>
      <c r="G34" s="94"/>
      <c r="H34" s="191">
        <v>5.635</v>
      </c>
      <c r="I34" s="191">
        <v>6.3</v>
      </c>
      <c r="J34" s="191">
        <v>6.287</v>
      </c>
      <c r="K34" s="95"/>
    </row>
    <row r="35" spans="1:11" s="96" customFormat="1" ht="11.25" customHeight="1">
      <c r="A35" s="98" t="s">
        <v>26</v>
      </c>
      <c r="B35" s="92"/>
      <c r="C35" s="93">
        <v>29</v>
      </c>
      <c r="D35" s="93">
        <v>30</v>
      </c>
      <c r="E35" s="93">
        <v>50</v>
      </c>
      <c r="F35" s="94"/>
      <c r="G35" s="94"/>
      <c r="H35" s="191">
        <v>0.22</v>
      </c>
      <c r="I35" s="191">
        <v>0.22</v>
      </c>
      <c r="J35" s="191">
        <v>0.36</v>
      </c>
      <c r="K35" s="95"/>
    </row>
    <row r="36" spans="1:11" s="96" customFormat="1" ht="11.25" customHeight="1">
      <c r="A36" s="98" t="s">
        <v>27</v>
      </c>
      <c r="B36" s="92"/>
      <c r="C36" s="93">
        <v>20041</v>
      </c>
      <c r="D36" s="93">
        <v>19697</v>
      </c>
      <c r="E36" s="93">
        <v>19890</v>
      </c>
      <c r="F36" s="94"/>
      <c r="G36" s="94"/>
      <c r="H36" s="191">
        <v>133.974</v>
      </c>
      <c r="I36" s="191">
        <v>118.182</v>
      </c>
      <c r="J36" s="191">
        <v>139.23</v>
      </c>
      <c r="K36" s="95"/>
    </row>
    <row r="37" spans="1:11" s="105" customFormat="1" ht="11.25" customHeight="1">
      <c r="A37" s="99" t="s">
        <v>28</v>
      </c>
      <c r="B37" s="100"/>
      <c r="C37" s="101">
        <v>21017</v>
      </c>
      <c r="D37" s="101">
        <v>20669</v>
      </c>
      <c r="E37" s="101">
        <v>20880</v>
      </c>
      <c r="F37" s="102">
        <v>101.02085248439693</v>
      </c>
      <c r="G37" s="103"/>
      <c r="H37" s="192">
        <v>139.82899999999998</v>
      </c>
      <c r="I37" s="193">
        <v>124.702</v>
      </c>
      <c r="J37" s="193">
        <v>145.87699999999998</v>
      </c>
      <c r="K37" s="104">
        <v>116.98048146781927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28</v>
      </c>
      <c r="D39" s="101">
        <v>28</v>
      </c>
      <c r="E39" s="101">
        <v>28</v>
      </c>
      <c r="F39" s="102">
        <v>100</v>
      </c>
      <c r="G39" s="103"/>
      <c r="H39" s="192">
        <v>0.054</v>
      </c>
      <c r="I39" s="193">
        <v>0.055</v>
      </c>
      <c r="J39" s="193">
        <v>0.055</v>
      </c>
      <c r="K39" s="104"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/>
      <c r="I50" s="193"/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87</v>
      </c>
      <c r="D54" s="93">
        <v>133</v>
      </c>
      <c r="E54" s="93">
        <v>88</v>
      </c>
      <c r="F54" s="94"/>
      <c r="G54" s="94"/>
      <c r="H54" s="191">
        <v>0.566</v>
      </c>
      <c r="I54" s="191">
        <v>0.865</v>
      </c>
      <c r="J54" s="191">
        <v>0.572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/>
      <c r="I58" s="191"/>
      <c r="J58" s="191"/>
      <c r="K58" s="95"/>
    </row>
    <row r="59" spans="1:11" s="105" customFormat="1" ht="11.25" customHeight="1">
      <c r="A59" s="99" t="s">
        <v>46</v>
      </c>
      <c r="B59" s="100"/>
      <c r="C59" s="101">
        <v>87</v>
      </c>
      <c r="D59" s="101">
        <v>133</v>
      </c>
      <c r="E59" s="101">
        <v>88</v>
      </c>
      <c r="F59" s="102">
        <v>66.16541353383458</v>
      </c>
      <c r="G59" s="103"/>
      <c r="H59" s="192">
        <v>0.566</v>
      </c>
      <c r="I59" s="193">
        <v>0.865</v>
      </c>
      <c r="J59" s="193">
        <v>0.572</v>
      </c>
      <c r="K59" s="104">
        <v>66.1271676300578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336</v>
      </c>
      <c r="D61" s="93">
        <v>330</v>
      </c>
      <c r="E61" s="93">
        <v>348</v>
      </c>
      <c r="F61" s="94"/>
      <c r="G61" s="94"/>
      <c r="H61" s="191">
        <v>1.075</v>
      </c>
      <c r="I61" s="191">
        <v>1.35</v>
      </c>
      <c r="J61" s="191">
        <v>1.392</v>
      </c>
      <c r="K61" s="95"/>
    </row>
    <row r="62" spans="1:11" s="96" customFormat="1" ht="11.25" customHeight="1">
      <c r="A62" s="98" t="s">
        <v>48</v>
      </c>
      <c r="B62" s="92"/>
      <c r="C62" s="93">
        <v>153</v>
      </c>
      <c r="D62" s="93">
        <v>153</v>
      </c>
      <c r="E62" s="93">
        <v>153</v>
      </c>
      <c r="F62" s="94"/>
      <c r="G62" s="94"/>
      <c r="H62" s="191">
        <v>1.076</v>
      </c>
      <c r="I62" s="191">
        <v>1.209</v>
      </c>
      <c r="J62" s="191">
        <v>1.209</v>
      </c>
      <c r="K62" s="95"/>
    </row>
    <row r="63" spans="1:11" s="96" customFormat="1" ht="11.25" customHeight="1">
      <c r="A63" s="98" t="s">
        <v>49</v>
      </c>
      <c r="B63" s="92"/>
      <c r="C63" s="93">
        <v>14624</v>
      </c>
      <c r="D63" s="93">
        <v>14900</v>
      </c>
      <c r="E63" s="93">
        <v>14900</v>
      </c>
      <c r="F63" s="94"/>
      <c r="G63" s="94"/>
      <c r="H63" s="191">
        <v>114.521</v>
      </c>
      <c r="I63" s="191">
        <v>113.376</v>
      </c>
      <c r="J63" s="191">
        <v>120.037</v>
      </c>
      <c r="K63" s="95"/>
    </row>
    <row r="64" spans="1:11" s="105" customFormat="1" ht="11.25" customHeight="1">
      <c r="A64" s="99" t="s">
        <v>50</v>
      </c>
      <c r="B64" s="100"/>
      <c r="C64" s="101">
        <v>15113</v>
      </c>
      <c r="D64" s="101">
        <v>15383</v>
      </c>
      <c r="E64" s="101">
        <v>15401</v>
      </c>
      <c r="F64" s="102">
        <v>100.11701228629006</v>
      </c>
      <c r="G64" s="103"/>
      <c r="H64" s="192">
        <v>116.672</v>
      </c>
      <c r="I64" s="193">
        <v>115.935</v>
      </c>
      <c r="J64" s="193">
        <v>122.638</v>
      </c>
      <c r="K64" s="104">
        <v>105.78168801483591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448</v>
      </c>
      <c r="D66" s="101">
        <v>465</v>
      </c>
      <c r="E66" s="101">
        <v>445</v>
      </c>
      <c r="F66" s="102">
        <v>95.6989247311828</v>
      </c>
      <c r="G66" s="103"/>
      <c r="H66" s="192">
        <v>2.523</v>
      </c>
      <c r="I66" s="193">
        <v>1.644</v>
      </c>
      <c r="J66" s="193">
        <v>2.05</v>
      </c>
      <c r="K66" s="104">
        <v>124.69586374695862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18918</v>
      </c>
      <c r="D68" s="93">
        <v>19100</v>
      </c>
      <c r="E68" s="93">
        <v>18200</v>
      </c>
      <c r="F68" s="94"/>
      <c r="G68" s="94"/>
      <c r="H68" s="191">
        <v>138.48</v>
      </c>
      <c r="I68" s="191">
        <v>130</v>
      </c>
      <c r="J68" s="191">
        <v>128</v>
      </c>
      <c r="K68" s="95"/>
    </row>
    <row r="69" spans="1:11" s="96" customFormat="1" ht="11.25" customHeight="1">
      <c r="A69" s="98" t="s">
        <v>53</v>
      </c>
      <c r="B69" s="92"/>
      <c r="C69" s="93">
        <v>5653</v>
      </c>
      <c r="D69" s="93">
        <v>5600</v>
      </c>
      <c r="E69" s="93">
        <v>5200</v>
      </c>
      <c r="F69" s="94"/>
      <c r="G69" s="94"/>
      <c r="H69" s="191">
        <v>40.589</v>
      </c>
      <c r="I69" s="191">
        <v>37</v>
      </c>
      <c r="J69" s="191">
        <v>37</v>
      </c>
      <c r="K69" s="95"/>
    </row>
    <row r="70" spans="1:11" s="105" customFormat="1" ht="11.25" customHeight="1">
      <c r="A70" s="99" t="s">
        <v>54</v>
      </c>
      <c r="B70" s="100"/>
      <c r="C70" s="101">
        <v>24571</v>
      </c>
      <c r="D70" s="101">
        <v>24700</v>
      </c>
      <c r="E70" s="101">
        <v>23400</v>
      </c>
      <c r="F70" s="102">
        <v>94.73684210526316</v>
      </c>
      <c r="G70" s="103"/>
      <c r="H70" s="192">
        <v>179.069</v>
      </c>
      <c r="I70" s="193">
        <v>167</v>
      </c>
      <c r="J70" s="193">
        <v>165</v>
      </c>
      <c r="K70" s="104">
        <v>98.80239520958084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>
        <v>2788</v>
      </c>
      <c r="D73" s="93">
        <v>2805</v>
      </c>
      <c r="E73" s="93">
        <v>2604</v>
      </c>
      <c r="F73" s="94"/>
      <c r="G73" s="94"/>
      <c r="H73" s="191">
        <v>22.5</v>
      </c>
      <c r="I73" s="191">
        <v>22.721</v>
      </c>
      <c r="J73" s="191">
        <v>22.7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/>
      <c r="I74" s="191"/>
      <c r="J74" s="191"/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/>
      <c r="I75" s="191"/>
      <c r="J75" s="191"/>
      <c r="K75" s="95"/>
    </row>
    <row r="76" spans="1:11" s="96" customFormat="1" ht="11.25" customHeight="1">
      <c r="A76" s="98" t="s">
        <v>59</v>
      </c>
      <c r="B76" s="92"/>
      <c r="C76" s="93">
        <v>27</v>
      </c>
      <c r="D76" s="93">
        <v>27</v>
      </c>
      <c r="E76" s="93">
        <v>27</v>
      </c>
      <c r="F76" s="94"/>
      <c r="G76" s="94"/>
      <c r="H76" s="191">
        <v>0.257</v>
      </c>
      <c r="I76" s="191">
        <v>0.246</v>
      </c>
      <c r="J76" s="191">
        <v>0.257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/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>
        <v>37082</v>
      </c>
      <c r="D79" s="93">
        <v>37364</v>
      </c>
      <c r="E79" s="93">
        <v>38084.1574</v>
      </c>
      <c r="F79" s="94"/>
      <c r="G79" s="94"/>
      <c r="H79" s="191">
        <v>336.779</v>
      </c>
      <c r="I79" s="191">
        <v>343.567</v>
      </c>
      <c r="J79" s="191">
        <v>354.06627843206365</v>
      </c>
      <c r="K79" s="95"/>
    </row>
    <row r="80" spans="1:11" s="105" customFormat="1" ht="11.25" customHeight="1">
      <c r="A80" s="106" t="s">
        <v>63</v>
      </c>
      <c r="B80" s="100"/>
      <c r="C80" s="101">
        <v>39897</v>
      </c>
      <c r="D80" s="101">
        <v>40196</v>
      </c>
      <c r="E80" s="101">
        <v>40715.1574</v>
      </c>
      <c r="F80" s="102">
        <v>101.29156483232161</v>
      </c>
      <c r="G80" s="103"/>
      <c r="H80" s="192">
        <v>359.536</v>
      </c>
      <c r="I80" s="193">
        <v>366.534</v>
      </c>
      <c r="J80" s="193">
        <v>377.02327843206365</v>
      </c>
      <c r="K80" s="104">
        <v>102.86174773201495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109290</v>
      </c>
      <c r="D87" s="116">
        <v>109325</v>
      </c>
      <c r="E87" s="116">
        <v>108643.1574</v>
      </c>
      <c r="F87" s="117">
        <v>99.37631593871484</v>
      </c>
      <c r="G87" s="103"/>
      <c r="H87" s="196">
        <v>847.0260000000001</v>
      </c>
      <c r="I87" s="197">
        <v>821.4639999999999</v>
      </c>
      <c r="J87" s="197">
        <v>856.9962784320637</v>
      </c>
      <c r="K87" s="117">
        <v>104.3254821187616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80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947</v>
      </c>
      <c r="D9" s="93">
        <v>932</v>
      </c>
      <c r="E9" s="93">
        <v>932</v>
      </c>
      <c r="F9" s="94"/>
      <c r="G9" s="94"/>
      <c r="H9" s="191">
        <v>2.5</v>
      </c>
      <c r="I9" s="191">
        <v>2.369</v>
      </c>
      <c r="J9" s="191">
        <v>2.369</v>
      </c>
      <c r="K9" s="95"/>
    </row>
    <row r="10" spans="1:11" s="96" customFormat="1" ht="11.25" customHeight="1">
      <c r="A10" s="98" t="s">
        <v>8</v>
      </c>
      <c r="B10" s="92"/>
      <c r="C10" s="93">
        <v>645</v>
      </c>
      <c r="D10" s="93">
        <v>636</v>
      </c>
      <c r="E10" s="93">
        <v>637</v>
      </c>
      <c r="F10" s="94"/>
      <c r="G10" s="94"/>
      <c r="H10" s="191">
        <v>1.064</v>
      </c>
      <c r="I10" s="191">
        <v>1.092</v>
      </c>
      <c r="J10" s="191">
        <v>1.092</v>
      </c>
      <c r="K10" s="95"/>
    </row>
    <row r="11" spans="1:11" s="96" customFormat="1" ht="11.25" customHeight="1">
      <c r="A11" s="91" t="s">
        <v>9</v>
      </c>
      <c r="B11" s="92"/>
      <c r="C11" s="93">
        <v>229</v>
      </c>
      <c r="D11" s="93">
        <v>230</v>
      </c>
      <c r="E11" s="93">
        <v>230</v>
      </c>
      <c r="F11" s="94"/>
      <c r="G11" s="94"/>
      <c r="H11" s="191">
        <v>0.22</v>
      </c>
      <c r="I11" s="191">
        <v>0.218</v>
      </c>
      <c r="J11" s="191">
        <v>0.219</v>
      </c>
      <c r="K11" s="95"/>
    </row>
    <row r="12" spans="1:11" s="96" customFormat="1" ht="11.25" customHeight="1">
      <c r="A12" s="98" t="s">
        <v>10</v>
      </c>
      <c r="B12" s="92"/>
      <c r="C12" s="93">
        <v>275</v>
      </c>
      <c r="D12" s="93">
        <v>290</v>
      </c>
      <c r="E12" s="93">
        <v>290</v>
      </c>
      <c r="F12" s="94"/>
      <c r="G12" s="94"/>
      <c r="H12" s="191">
        <v>0.642</v>
      </c>
      <c r="I12" s="191">
        <v>0.66</v>
      </c>
      <c r="J12" s="191">
        <v>0.66</v>
      </c>
      <c r="K12" s="95"/>
    </row>
    <row r="13" spans="1:11" s="105" customFormat="1" ht="11.25" customHeight="1">
      <c r="A13" s="99" t="s">
        <v>11</v>
      </c>
      <c r="B13" s="100"/>
      <c r="C13" s="101">
        <v>2096</v>
      </c>
      <c r="D13" s="101">
        <v>2088</v>
      </c>
      <c r="E13" s="101">
        <v>2089</v>
      </c>
      <c r="F13" s="102">
        <v>100.0478927203065</v>
      </c>
      <c r="G13" s="103"/>
      <c r="H13" s="192">
        <v>4.426</v>
      </c>
      <c r="I13" s="193">
        <v>4.339</v>
      </c>
      <c r="J13" s="193">
        <v>4.34</v>
      </c>
      <c r="K13" s="104">
        <v>100.02304678497349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1035</v>
      </c>
      <c r="D15" s="101">
        <v>1035</v>
      </c>
      <c r="E15" s="101">
        <v>1000</v>
      </c>
      <c r="F15" s="102">
        <v>96.61835748792271</v>
      </c>
      <c r="G15" s="103"/>
      <c r="H15" s="192">
        <v>0.69</v>
      </c>
      <c r="I15" s="193">
        <v>0.7</v>
      </c>
      <c r="J15" s="193">
        <v>0.65</v>
      </c>
      <c r="K15" s="104">
        <v>92.85714285714286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>
        <v>7</v>
      </c>
      <c r="F17" s="102"/>
      <c r="G17" s="103"/>
      <c r="H17" s="192"/>
      <c r="I17" s="193"/>
      <c r="J17" s="193">
        <v>0.013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223</v>
      </c>
      <c r="D19" s="93">
        <v>246</v>
      </c>
      <c r="E19" s="93">
        <v>207</v>
      </c>
      <c r="F19" s="94"/>
      <c r="G19" s="94"/>
      <c r="H19" s="191">
        <v>0.401</v>
      </c>
      <c r="I19" s="191">
        <v>0.418</v>
      </c>
      <c r="J19" s="191">
        <v>0.516</v>
      </c>
      <c r="K19" s="95"/>
    </row>
    <row r="20" spans="1:11" s="96" customFormat="1" ht="11.25" customHeight="1">
      <c r="A20" s="98" t="s">
        <v>15</v>
      </c>
      <c r="B20" s="92"/>
      <c r="C20" s="93">
        <v>280</v>
      </c>
      <c r="D20" s="93">
        <v>280</v>
      </c>
      <c r="E20" s="93">
        <v>280</v>
      </c>
      <c r="F20" s="94"/>
      <c r="G20" s="94"/>
      <c r="H20" s="191">
        <v>0.264</v>
      </c>
      <c r="I20" s="191">
        <v>0.176</v>
      </c>
      <c r="J20" s="191">
        <v>0.225</v>
      </c>
      <c r="K20" s="95"/>
    </row>
    <row r="21" spans="1:11" s="96" customFormat="1" ht="11.25" customHeight="1">
      <c r="A21" s="98" t="s">
        <v>16</v>
      </c>
      <c r="B21" s="92"/>
      <c r="C21" s="93">
        <v>225</v>
      </c>
      <c r="D21" s="93">
        <v>225</v>
      </c>
      <c r="E21" s="93">
        <v>225</v>
      </c>
      <c r="F21" s="94"/>
      <c r="G21" s="94"/>
      <c r="H21" s="191">
        <v>0.147</v>
      </c>
      <c r="I21" s="191">
        <v>0.163</v>
      </c>
      <c r="J21" s="191">
        <v>0.158</v>
      </c>
      <c r="K21" s="95"/>
    </row>
    <row r="22" spans="1:11" s="105" customFormat="1" ht="11.25" customHeight="1">
      <c r="A22" s="99" t="s">
        <v>17</v>
      </c>
      <c r="B22" s="100"/>
      <c r="C22" s="101">
        <v>728</v>
      </c>
      <c r="D22" s="101">
        <v>751</v>
      </c>
      <c r="E22" s="101">
        <v>712</v>
      </c>
      <c r="F22" s="102">
        <v>94.8069241011984</v>
      </c>
      <c r="G22" s="103"/>
      <c r="H22" s="192">
        <v>0.812</v>
      </c>
      <c r="I22" s="193">
        <v>0.757</v>
      </c>
      <c r="J22" s="193">
        <v>0.899</v>
      </c>
      <c r="K22" s="104">
        <v>118.75825627476883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251</v>
      </c>
      <c r="D24" s="101">
        <v>246</v>
      </c>
      <c r="E24" s="101">
        <v>101</v>
      </c>
      <c r="F24" s="102">
        <v>41.05691056910569</v>
      </c>
      <c r="G24" s="103"/>
      <c r="H24" s="192">
        <v>0.682</v>
      </c>
      <c r="I24" s="193">
        <v>0.661</v>
      </c>
      <c r="J24" s="193">
        <v>0.217</v>
      </c>
      <c r="K24" s="104">
        <v>32.829046898638424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131</v>
      </c>
      <c r="D26" s="101">
        <v>140</v>
      </c>
      <c r="E26" s="101">
        <v>160</v>
      </c>
      <c r="F26" s="102">
        <v>114.28571428571429</v>
      </c>
      <c r="G26" s="103"/>
      <c r="H26" s="192">
        <v>0.21</v>
      </c>
      <c r="I26" s="193">
        <v>0.24</v>
      </c>
      <c r="J26" s="193">
        <v>0.28</v>
      </c>
      <c r="K26" s="104">
        <v>116.66666666666669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2</v>
      </c>
      <c r="D28" s="93">
        <v>4</v>
      </c>
      <c r="E28" s="93">
        <v>2</v>
      </c>
      <c r="F28" s="94"/>
      <c r="G28" s="94"/>
      <c r="H28" s="191">
        <v>0.005</v>
      </c>
      <c r="I28" s="191">
        <v>0.01</v>
      </c>
      <c r="J28" s="191">
        <v>0.005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>
        <v>2</v>
      </c>
      <c r="F29" s="94"/>
      <c r="G29" s="94"/>
      <c r="H29" s="191"/>
      <c r="I29" s="191"/>
      <c r="J29" s="191">
        <v>0.001</v>
      </c>
      <c r="K29" s="95"/>
    </row>
    <row r="30" spans="1:11" s="96" customFormat="1" ht="11.25" customHeight="1">
      <c r="A30" s="98" t="s">
        <v>22</v>
      </c>
      <c r="B30" s="92"/>
      <c r="C30" s="93">
        <v>6</v>
      </c>
      <c r="D30" s="93">
        <v>6</v>
      </c>
      <c r="E30" s="93"/>
      <c r="F30" s="94"/>
      <c r="G30" s="94"/>
      <c r="H30" s="191">
        <v>0.012</v>
      </c>
      <c r="I30" s="191">
        <v>0.012</v>
      </c>
      <c r="J30" s="191"/>
      <c r="K30" s="95"/>
    </row>
    <row r="31" spans="1:11" s="105" customFormat="1" ht="11.25" customHeight="1">
      <c r="A31" s="106" t="s">
        <v>23</v>
      </c>
      <c r="B31" s="100"/>
      <c r="C31" s="101">
        <v>8</v>
      </c>
      <c r="D31" s="101">
        <v>10</v>
      </c>
      <c r="E31" s="101">
        <v>4</v>
      </c>
      <c r="F31" s="102">
        <v>40</v>
      </c>
      <c r="G31" s="103"/>
      <c r="H31" s="192">
        <v>0.017</v>
      </c>
      <c r="I31" s="193">
        <v>0.022</v>
      </c>
      <c r="J31" s="193">
        <v>0.006</v>
      </c>
      <c r="K31" s="104">
        <v>27.272727272727273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130</v>
      </c>
      <c r="D33" s="93">
        <v>130</v>
      </c>
      <c r="E33" s="93">
        <v>130</v>
      </c>
      <c r="F33" s="94"/>
      <c r="G33" s="94"/>
      <c r="H33" s="191">
        <v>0.179</v>
      </c>
      <c r="I33" s="191">
        <v>0.153</v>
      </c>
      <c r="J33" s="191">
        <v>0.15</v>
      </c>
      <c r="K33" s="95"/>
    </row>
    <row r="34" spans="1:11" s="96" customFormat="1" ht="11.25" customHeight="1">
      <c r="A34" s="98" t="s">
        <v>25</v>
      </c>
      <c r="B34" s="92"/>
      <c r="C34" s="93">
        <v>51</v>
      </c>
      <c r="D34" s="93">
        <v>42</v>
      </c>
      <c r="E34" s="93">
        <v>60</v>
      </c>
      <c r="F34" s="94"/>
      <c r="G34" s="94"/>
      <c r="H34" s="191">
        <v>0.067</v>
      </c>
      <c r="I34" s="191">
        <v>0.056</v>
      </c>
      <c r="J34" s="191">
        <v>0.082</v>
      </c>
      <c r="K34" s="95"/>
    </row>
    <row r="35" spans="1:11" s="96" customFormat="1" ht="11.25" customHeight="1">
      <c r="A35" s="98" t="s">
        <v>26</v>
      </c>
      <c r="B35" s="92"/>
      <c r="C35" s="93">
        <v>9</v>
      </c>
      <c r="D35" s="93">
        <v>10</v>
      </c>
      <c r="E35" s="93">
        <v>10</v>
      </c>
      <c r="F35" s="94"/>
      <c r="G35" s="94"/>
      <c r="H35" s="191">
        <v>0.011</v>
      </c>
      <c r="I35" s="191">
        <v>0.012</v>
      </c>
      <c r="J35" s="191">
        <v>0.012</v>
      </c>
      <c r="K35" s="95"/>
    </row>
    <row r="36" spans="1:11" s="96" customFormat="1" ht="11.25" customHeight="1">
      <c r="A36" s="98" t="s">
        <v>27</v>
      </c>
      <c r="B36" s="92"/>
      <c r="C36" s="93">
        <v>23</v>
      </c>
      <c r="D36" s="93">
        <v>24</v>
      </c>
      <c r="E36" s="93">
        <v>50</v>
      </c>
      <c r="F36" s="94"/>
      <c r="G36" s="94"/>
      <c r="H36" s="191">
        <v>0.035</v>
      </c>
      <c r="I36" s="191">
        <v>0.036</v>
      </c>
      <c r="J36" s="191">
        <v>0.075</v>
      </c>
      <c r="K36" s="95"/>
    </row>
    <row r="37" spans="1:11" s="105" customFormat="1" ht="11.25" customHeight="1">
      <c r="A37" s="99" t="s">
        <v>28</v>
      </c>
      <c r="B37" s="100"/>
      <c r="C37" s="101">
        <v>213</v>
      </c>
      <c r="D37" s="101">
        <v>206</v>
      </c>
      <c r="E37" s="101">
        <v>250</v>
      </c>
      <c r="F37" s="102">
        <v>121.35922330097087</v>
      </c>
      <c r="G37" s="103"/>
      <c r="H37" s="192">
        <v>0.29200000000000004</v>
      </c>
      <c r="I37" s="193">
        <v>0.257</v>
      </c>
      <c r="J37" s="193">
        <v>0.319</v>
      </c>
      <c r="K37" s="104">
        <v>124.12451361867704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8</v>
      </c>
      <c r="D39" s="101">
        <v>8</v>
      </c>
      <c r="E39" s="101">
        <v>8</v>
      </c>
      <c r="F39" s="102">
        <v>100</v>
      </c>
      <c r="G39" s="103"/>
      <c r="H39" s="192">
        <v>0.006</v>
      </c>
      <c r="I39" s="193">
        <v>0.006</v>
      </c>
      <c r="J39" s="193">
        <v>0.005</v>
      </c>
      <c r="K39" s="104">
        <v>83.33333333333333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319</v>
      </c>
      <c r="D41" s="93">
        <v>320</v>
      </c>
      <c r="E41" s="93">
        <v>195</v>
      </c>
      <c r="F41" s="94"/>
      <c r="G41" s="94"/>
      <c r="H41" s="191">
        <v>0.52</v>
      </c>
      <c r="I41" s="191">
        <v>0.496</v>
      </c>
      <c r="J41" s="191">
        <v>0.322</v>
      </c>
      <c r="K41" s="95"/>
    </row>
    <row r="42" spans="1:11" s="96" customFormat="1" ht="11.25" customHeight="1">
      <c r="A42" s="98" t="s">
        <v>31</v>
      </c>
      <c r="B42" s="92"/>
      <c r="C42" s="93">
        <v>40</v>
      </c>
      <c r="D42" s="93">
        <v>46</v>
      </c>
      <c r="E42" s="93">
        <v>43</v>
      </c>
      <c r="F42" s="94"/>
      <c r="G42" s="94"/>
      <c r="H42" s="191">
        <v>0.053</v>
      </c>
      <c r="I42" s="191">
        <v>0.06</v>
      </c>
      <c r="J42" s="191">
        <v>0.056</v>
      </c>
      <c r="K42" s="95"/>
    </row>
    <row r="43" spans="1:11" s="96" customFormat="1" ht="11.25" customHeight="1">
      <c r="A43" s="98" t="s">
        <v>32</v>
      </c>
      <c r="B43" s="92"/>
      <c r="C43" s="93">
        <v>3286</v>
      </c>
      <c r="D43" s="93">
        <v>3661</v>
      </c>
      <c r="E43" s="93">
        <v>4833</v>
      </c>
      <c r="F43" s="94"/>
      <c r="G43" s="94"/>
      <c r="H43" s="191">
        <v>8.215</v>
      </c>
      <c r="I43" s="191">
        <v>8.786</v>
      </c>
      <c r="J43" s="191">
        <v>11.599</v>
      </c>
      <c r="K43" s="95"/>
    </row>
    <row r="44" spans="1:11" s="96" customFormat="1" ht="11.25" customHeight="1">
      <c r="A44" s="98" t="s">
        <v>33</v>
      </c>
      <c r="B44" s="92"/>
      <c r="C44" s="93">
        <v>75</v>
      </c>
      <c r="D44" s="93">
        <v>73</v>
      </c>
      <c r="E44" s="93">
        <v>101</v>
      </c>
      <c r="F44" s="94"/>
      <c r="G44" s="94"/>
      <c r="H44" s="191">
        <v>0.15</v>
      </c>
      <c r="I44" s="191">
        <v>0.146</v>
      </c>
      <c r="J44" s="191">
        <v>0.202</v>
      </c>
      <c r="K44" s="95"/>
    </row>
    <row r="45" spans="1:11" s="96" customFormat="1" ht="11.25" customHeight="1">
      <c r="A45" s="98" t="s">
        <v>34</v>
      </c>
      <c r="B45" s="92"/>
      <c r="C45" s="93">
        <v>62</v>
      </c>
      <c r="D45" s="93">
        <v>56</v>
      </c>
      <c r="E45" s="93">
        <v>33</v>
      </c>
      <c r="F45" s="94"/>
      <c r="G45" s="94"/>
      <c r="H45" s="191">
        <v>0.104</v>
      </c>
      <c r="I45" s="191">
        <v>0.056</v>
      </c>
      <c r="J45" s="191">
        <v>0.033</v>
      </c>
      <c r="K45" s="95"/>
    </row>
    <row r="46" spans="1:11" s="96" customFormat="1" ht="11.25" customHeight="1">
      <c r="A46" s="98" t="s">
        <v>35</v>
      </c>
      <c r="B46" s="92"/>
      <c r="C46" s="93">
        <v>32</v>
      </c>
      <c r="D46" s="93">
        <v>30</v>
      </c>
      <c r="E46" s="93">
        <v>30</v>
      </c>
      <c r="F46" s="94"/>
      <c r="G46" s="94"/>
      <c r="H46" s="191">
        <v>0.064</v>
      </c>
      <c r="I46" s="191">
        <v>0.06</v>
      </c>
      <c r="J46" s="191">
        <v>0.06</v>
      </c>
      <c r="K46" s="95"/>
    </row>
    <row r="47" spans="1:11" s="96" customFormat="1" ht="11.25" customHeight="1">
      <c r="A47" s="98" t="s">
        <v>36</v>
      </c>
      <c r="B47" s="92"/>
      <c r="C47" s="93">
        <v>2</v>
      </c>
      <c r="D47" s="93">
        <v>9</v>
      </c>
      <c r="E47" s="93">
        <v>2</v>
      </c>
      <c r="F47" s="94"/>
      <c r="G47" s="94"/>
      <c r="H47" s="191">
        <v>0.002</v>
      </c>
      <c r="I47" s="191">
        <v>0.008</v>
      </c>
      <c r="J47" s="191">
        <v>0.002</v>
      </c>
      <c r="K47" s="95"/>
    </row>
    <row r="48" spans="1:11" s="96" customFormat="1" ht="11.25" customHeight="1">
      <c r="A48" s="98" t="s">
        <v>37</v>
      </c>
      <c r="B48" s="92"/>
      <c r="C48" s="93">
        <v>132</v>
      </c>
      <c r="D48" s="93">
        <v>173</v>
      </c>
      <c r="E48" s="93">
        <v>10</v>
      </c>
      <c r="F48" s="94"/>
      <c r="G48" s="94"/>
      <c r="H48" s="191">
        <v>0.365</v>
      </c>
      <c r="I48" s="191">
        <v>0.433</v>
      </c>
      <c r="J48" s="191">
        <v>0.025</v>
      </c>
      <c r="K48" s="95"/>
    </row>
    <row r="49" spans="1:11" s="96" customFormat="1" ht="11.25" customHeight="1">
      <c r="A49" s="98" t="s">
        <v>38</v>
      </c>
      <c r="B49" s="92"/>
      <c r="C49" s="93">
        <v>124</v>
      </c>
      <c r="D49" s="93">
        <v>153</v>
      </c>
      <c r="E49" s="93">
        <v>128</v>
      </c>
      <c r="F49" s="94"/>
      <c r="G49" s="94"/>
      <c r="H49" s="191">
        <v>0.248</v>
      </c>
      <c r="I49" s="191">
        <v>0.272</v>
      </c>
      <c r="J49" s="191">
        <v>0.25</v>
      </c>
      <c r="K49" s="95"/>
    </row>
    <row r="50" spans="1:11" s="105" customFormat="1" ht="11.25" customHeight="1">
      <c r="A50" s="106" t="s">
        <v>39</v>
      </c>
      <c r="B50" s="100"/>
      <c r="C50" s="101">
        <v>4072</v>
      </c>
      <c r="D50" s="101">
        <v>4521</v>
      </c>
      <c r="E50" s="101">
        <v>5375</v>
      </c>
      <c r="F50" s="102">
        <v>118.88962618889626</v>
      </c>
      <c r="G50" s="103"/>
      <c r="H50" s="192">
        <v>9.721</v>
      </c>
      <c r="I50" s="193">
        <v>10.316999999999998</v>
      </c>
      <c r="J50" s="193">
        <v>12.549000000000001</v>
      </c>
      <c r="K50" s="104">
        <v>121.63419598720562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25</v>
      </c>
      <c r="D54" s="93">
        <v>30</v>
      </c>
      <c r="E54" s="93">
        <v>25</v>
      </c>
      <c r="F54" s="94"/>
      <c r="G54" s="94"/>
      <c r="H54" s="191">
        <v>0.04</v>
      </c>
      <c r="I54" s="191">
        <v>0.051</v>
      </c>
      <c r="J54" s="191">
        <v>0.045</v>
      </c>
      <c r="K54" s="95"/>
    </row>
    <row r="55" spans="1:11" s="96" customFormat="1" ht="11.25" customHeight="1">
      <c r="A55" s="98" t="s">
        <v>42</v>
      </c>
      <c r="B55" s="92"/>
      <c r="C55" s="93">
        <v>14</v>
      </c>
      <c r="D55" s="93">
        <v>7</v>
      </c>
      <c r="E55" s="93">
        <v>5</v>
      </c>
      <c r="F55" s="94"/>
      <c r="G55" s="94"/>
      <c r="H55" s="191">
        <v>0.012</v>
      </c>
      <c r="I55" s="191">
        <v>0.007</v>
      </c>
      <c r="J55" s="191">
        <v>0.005</v>
      </c>
      <c r="K55" s="95"/>
    </row>
    <row r="56" spans="1:11" s="96" customFormat="1" ht="11.25" customHeight="1">
      <c r="A56" s="98" t="s">
        <v>43</v>
      </c>
      <c r="B56" s="92"/>
      <c r="C56" s="93">
        <v>12</v>
      </c>
      <c r="D56" s="93"/>
      <c r="E56" s="93"/>
      <c r="F56" s="94"/>
      <c r="G56" s="94"/>
      <c r="H56" s="191">
        <v>0.007</v>
      </c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>
        <v>1</v>
      </c>
      <c r="E57" s="93">
        <v>3</v>
      </c>
      <c r="F57" s="94"/>
      <c r="G57" s="94"/>
      <c r="H57" s="191"/>
      <c r="I57" s="191">
        <v>0.0009</v>
      </c>
      <c r="J57" s="191">
        <v>0.0027</v>
      </c>
      <c r="K57" s="95"/>
    </row>
    <row r="58" spans="1:11" s="96" customFormat="1" ht="11.25" customHeight="1">
      <c r="A58" s="98" t="s">
        <v>45</v>
      </c>
      <c r="B58" s="92"/>
      <c r="C58" s="93">
        <v>12</v>
      </c>
      <c r="D58" s="93">
        <v>12</v>
      </c>
      <c r="E58" s="93">
        <v>4</v>
      </c>
      <c r="F58" s="94"/>
      <c r="G58" s="94"/>
      <c r="H58" s="191">
        <v>0.006</v>
      </c>
      <c r="I58" s="191">
        <v>0.011</v>
      </c>
      <c r="J58" s="191">
        <v>0.001</v>
      </c>
      <c r="K58" s="95"/>
    </row>
    <row r="59" spans="1:11" s="105" customFormat="1" ht="11.25" customHeight="1">
      <c r="A59" s="99" t="s">
        <v>46</v>
      </c>
      <c r="B59" s="100"/>
      <c r="C59" s="101">
        <v>63</v>
      </c>
      <c r="D59" s="101">
        <v>50</v>
      </c>
      <c r="E59" s="101">
        <v>37</v>
      </c>
      <c r="F59" s="102">
        <v>74</v>
      </c>
      <c r="G59" s="103"/>
      <c r="H59" s="192">
        <v>0.065</v>
      </c>
      <c r="I59" s="193">
        <v>0.06989999999999999</v>
      </c>
      <c r="J59" s="193">
        <v>0.0537</v>
      </c>
      <c r="K59" s="104">
        <v>76.82403433476397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</v>
      </c>
      <c r="D61" s="93"/>
      <c r="E61" s="93"/>
      <c r="F61" s="94"/>
      <c r="G61" s="94"/>
      <c r="H61" s="191">
        <v>0.002</v>
      </c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>
        <v>2</v>
      </c>
      <c r="D64" s="101"/>
      <c r="E64" s="101"/>
      <c r="F64" s="102"/>
      <c r="G64" s="103"/>
      <c r="H64" s="192">
        <v>0.002</v>
      </c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8</v>
      </c>
      <c r="D66" s="101">
        <v>11</v>
      </c>
      <c r="E66" s="101">
        <v>4</v>
      </c>
      <c r="F66" s="102">
        <v>36.36363636363637</v>
      </c>
      <c r="G66" s="103"/>
      <c r="H66" s="192">
        <v>0.006</v>
      </c>
      <c r="I66" s="193">
        <v>0.008</v>
      </c>
      <c r="J66" s="193">
        <v>0.003</v>
      </c>
      <c r="K66" s="104">
        <v>37.5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3</v>
      </c>
      <c r="D68" s="93">
        <v>3</v>
      </c>
      <c r="E68" s="93"/>
      <c r="F68" s="94"/>
      <c r="G68" s="94"/>
      <c r="H68" s="191">
        <v>0.005</v>
      </c>
      <c r="I68" s="191">
        <v>0.005</v>
      </c>
      <c r="J68" s="191"/>
      <c r="K68" s="95"/>
    </row>
    <row r="69" spans="1:11" s="96" customFormat="1" ht="11.25" customHeight="1">
      <c r="A69" s="98" t="s">
        <v>53</v>
      </c>
      <c r="B69" s="92"/>
      <c r="C69" s="93">
        <v>4</v>
      </c>
      <c r="D69" s="93">
        <v>4</v>
      </c>
      <c r="E69" s="93"/>
      <c r="F69" s="94"/>
      <c r="G69" s="94"/>
      <c r="H69" s="191">
        <v>0.008</v>
      </c>
      <c r="I69" s="191">
        <v>0.008</v>
      </c>
      <c r="J69" s="191"/>
      <c r="K69" s="95"/>
    </row>
    <row r="70" spans="1:11" s="105" customFormat="1" ht="11.25" customHeight="1">
      <c r="A70" s="99" t="s">
        <v>54</v>
      </c>
      <c r="B70" s="100"/>
      <c r="C70" s="101">
        <v>7</v>
      </c>
      <c r="D70" s="101">
        <v>7</v>
      </c>
      <c r="E70" s="101"/>
      <c r="F70" s="102"/>
      <c r="G70" s="103"/>
      <c r="H70" s="192">
        <v>0.013000000000000001</v>
      </c>
      <c r="I70" s="193">
        <v>0.013000000000000001</v>
      </c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11</v>
      </c>
      <c r="D72" s="93">
        <v>11</v>
      </c>
      <c r="E72" s="93">
        <v>3</v>
      </c>
      <c r="F72" s="94"/>
      <c r="G72" s="94"/>
      <c r="H72" s="191">
        <v>0.016</v>
      </c>
      <c r="I72" s="191">
        <v>0.016</v>
      </c>
      <c r="J72" s="191"/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/>
      <c r="I73" s="191"/>
      <c r="J73" s="191"/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/>
      <c r="I74" s="191"/>
      <c r="J74" s="191"/>
      <c r="K74" s="95"/>
    </row>
    <row r="75" spans="1:11" s="96" customFormat="1" ht="11.25" customHeight="1">
      <c r="A75" s="98" t="s">
        <v>58</v>
      </c>
      <c r="B75" s="92"/>
      <c r="C75" s="93">
        <v>4</v>
      </c>
      <c r="D75" s="93">
        <v>20.48</v>
      </c>
      <c r="E75" s="93">
        <v>6</v>
      </c>
      <c r="F75" s="94"/>
      <c r="G75" s="94"/>
      <c r="H75" s="191">
        <v>0.003</v>
      </c>
      <c r="I75" s="191">
        <v>0.01408</v>
      </c>
      <c r="J75" s="191">
        <v>0.005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/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>
        <v>2</v>
      </c>
      <c r="D77" s="93">
        <v>1</v>
      </c>
      <c r="E77" s="93"/>
      <c r="F77" s="94"/>
      <c r="G77" s="94"/>
      <c r="H77" s="191">
        <v>0.002</v>
      </c>
      <c r="I77" s="191">
        <v>0.001</v>
      </c>
      <c r="J77" s="191"/>
      <c r="K77" s="95"/>
    </row>
    <row r="78" spans="1:11" s="96" customFormat="1" ht="11.25" customHeight="1">
      <c r="A78" s="98" t="s">
        <v>61</v>
      </c>
      <c r="B78" s="92"/>
      <c r="C78" s="93">
        <v>23</v>
      </c>
      <c r="D78" s="93">
        <v>25</v>
      </c>
      <c r="E78" s="93">
        <v>23</v>
      </c>
      <c r="F78" s="94"/>
      <c r="G78" s="94"/>
      <c r="H78" s="191">
        <v>0.021</v>
      </c>
      <c r="I78" s="191">
        <v>0.022</v>
      </c>
      <c r="J78" s="191">
        <v>0.021</v>
      </c>
      <c r="K78" s="95"/>
    </row>
    <row r="79" spans="1:11" s="96" customFormat="1" ht="11.25" customHeight="1">
      <c r="A79" s="98" t="s">
        <v>62</v>
      </c>
      <c r="B79" s="92"/>
      <c r="C79" s="93">
        <v>17</v>
      </c>
      <c r="D79" s="93">
        <v>10</v>
      </c>
      <c r="E79" s="93">
        <v>4.7</v>
      </c>
      <c r="F79" s="94"/>
      <c r="G79" s="94"/>
      <c r="H79" s="191">
        <v>0.026</v>
      </c>
      <c r="I79" s="191">
        <v>0.01</v>
      </c>
      <c r="J79" s="191">
        <v>0.00564</v>
      </c>
      <c r="K79" s="95"/>
    </row>
    <row r="80" spans="1:11" s="105" customFormat="1" ht="11.25" customHeight="1">
      <c r="A80" s="106" t="s">
        <v>63</v>
      </c>
      <c r="B80" s="100"/>
      <c r="C80" s="101">
        <v>57</v>
      </c>
      <c r="D80" s="101">
        <v>67.48</v>
      </c>
      <c r="E80" s="101">
        <v>36.7</v>
      </c>
      <c r="F80" s="102">
        <v>54.3864848844102</v>
      </c>
      <c r="G80" s="103"/>
      <c r="H80" s="192">
        <v>0.06799999999999999</v>
      </c>
      <c r="I80" s="193">
        <v>0.06308</v>
      </c>
      <c r="J80" s="193">
        <v>0.03164</v>
      </c>
      <c r="K80" s="104">
        <v>50.158528852251116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45</v>
      </c>
      <c r="D82" s="93">
        <v>45</v>
      </c>
      <c r="E82" s="93">
        <v>45</v>
      </c>
      <c r="F82" s="94"/>
      <c r="G82" s="94"/>
      <c r="H82" s="191">
        <v>0.043</v>
      </c>
      <c r="I82" s="191">
        <v>0.043</v>
      </c>
      <c r="J82" s="191">
        <v>0.043</v>
      </c>
      <c r="K82" s="95"/>
    </row>
    <row r="83" spans="1:11" s="96" customFormat="1" ht="11.25" customHeight="1">
      <c r="A83" s="98" t="s">
        <v>65</v>
      </c>
      <c r="B83" s="92"/>
      <c r="C83" s="93">
        <v>78</v>
      </c>
      <c r="D83" s="93">
        <v>78</v>
      </c>
      <c r="E83" s="93">
        <v>74</v>
      </c>
      <c r="F83" s="94"/>
      <c r="G83" s="94"/>
      <c r="H83" s="191">
        <v>0.072</v>
      </c>
      <c r="I83" s="191">
        <v>0.072</v>
      </c>
      <c r="J83" s="191">
        <v>0.069</v>
      </c>
      <c r="K83" s="95"/>
    </row>
    <row r="84" spans="1:11" s="105" customFormat="1" ht="11.25" customHeight="1">
      <c r="A84" s="99" t="s">
        <v>66</v>
      </c>
      <c r="B84" s="100"/>
      <c r="C84" s="101">
        <v>123</v>
      </c>
      <c r="D84" s="101">
        <v>123</v>
      </c>
      <c r="E84" s="101">
        <v>119</v>
      </c>
      <c r="F84" s="102">
        <v>96.7479674796748</v>
      </c>
      <c r="G84" s="103"/>
      <c r="H84" s="192">
        <v>0.11499999999999999</v>
      </c>
      <c r="I84" s="193">
        <v>0.11499999999999999</v>
      </c>
      <c r="J84" s="193">
        <v>0.112</v>
      </c>
      <c r="K84" s="104">
        <v>97.39130434782611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8802</v>
      </c>
      <c r="D87" s="116">
        <v>9263.48</v>
      </c>
      <c r="E87" s="116">
        <v>9902.7</v>
      </c>
      <c r="F87" s="117">
        <v>106.90043050775736</v>
      </c>
      <c r="G87" s="103"/>
      <c r="H87" s="196">
        <v>17.125000000000004</v>
      </c>
      <c r="I87" s="197">
        <v>17.56798</v>
      </c>
      <c r="J87" s="197">
        <v>19.47834</v>
      </c>
      <c r="K87" s="117">
        <v>110.87410163262936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81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5160</v>
      </c>
      <c r="D9" s="93">
        <v>5319</v>
      </c>
      <c r="E9" s="93">
        <v>5011</v>
      </c>
      <c r="F9" s="94"/>
      <c r="G9" s="94"/>
      <c r="H9" s="191">
        <v>112.952</v>
      </c>
      <c r="I9" s="191">
        <v>116.432</v>
      </c>
      <c r="J9" s="191">
        <v>116.056</v>
      </c>
      <c r="K9" s="95"/>
    </row>
    <row r="10" spans="1:11" s="96" customFormat="1" ht="11.25" customHeight="1">
      <c r="A10" s="98" t="s">
        <v>8</v>
      </c>
      <c r="B10" s="92"/>
      <c r="C10" s="93">
        <v>3506</v>
      </c>
      <c r="D10" s="93">
        <v>3451</v>
      </c>
      <c r="E10" s="93">
        <v>3302</v>
      </c>
      <c r="F10" s="94"/>
      <c r="G10" s="94"/>
      <c r="H10" s="191">
        <v>71.978</v>
      </c>
      <c r="I10" s="191">
        <v>66.808</v>
      </c>
      <c r="J10" s="191">
        <v>66.555</v>
      </c>
      <c r="K10" s="95"/>
    </row>
    <row r="11" spans="1:11" s="96" customFormat="1" ht="11.25" customHeight="1">
      <c r="A11" s="91" t="s">
        <v>9</v>
      </c>
      <c r="B11" s="92"/>
      <c r="C11" s="93">
        <v>5562</v>
      </c>
      <c r="D11" s="93">
        <v>6115</v>
      </c>
      <c r="E11" s="93">
        <v>6118</v>
      </c>
      <c r="F11" s="94"/>
      <c r="G11" s="94"/>
      <c r="H11" s="191">
        <v>211.653</v>
      </c>
      <c r="I11" s="191">
        <v>155.845</v>
      </c>
      <c r="J11" s="191">
        <v>155.848</v>
      </c>
      <c r="K11" s="95"/>
    </row>
    <row r="12" spans="1:11" s="96" customFormat="1" ht="11.25" customHeight="1">
      <c r="A12" s="98" t="s">
        <v>10</v>
      </c>
      <c r="B12" s="92"/>
      <c r="C12" s="93">
        <v>2209</v>
      </c>
      <c r="D12" s="93">
        <v>2335</v>
      </c>
      <c r="E12" s="93">
        <v>2337</v>
      </c>
      <c r="F12" s="94"/>
      <c r="G12" s="94"/>
      <c r="H12" s="191">
        <v>53.054</v>
      </c>
      <c r="I12" s="191">
        <v>44.8</v>
      </c>
      <c r="J12" s="191">
        <v>44.805</v>
      </c>
      <c r="K12" s="95"/>
    </row>
    <row r="13" spans="1:11" s="105" customFormat="1" ht="11.25" customHeight="1">
      <c r="A13" s="99" t="s">
        <v>11</v>
      </c>
      <c r="B13" s="100"/>
      <c r="C13" s="101">
        <v>16437</v>
      </c>
      <c r="D13" s="101">
        <v>17220</v>
      </c>
      <c r="E13" s="101">
        <v>16768</v>
      </c>
      <c r="F13" s="102">
        <v>97.37514518002322</v>
      </c>
      <c r="G13" s="103"/>
      <c r="H13" s="192">
        <v>449.63699999999994</v>
      </c>
      <c r="I13" s="193">
        <v>383.88500000000005</v>
      </c>
      <c r="J13" s="193">
        <v>383.264</v>
      </c>
      <c r="K13" s="104">
        <v>99.83823280409497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900</v>
      </c>
      <c r="D15" s="101">
        <v>900</v>
      </c>
      <c r="E15" s="101">
        <v>844</v>
      </c>
      <c r="F15" s="102">
        <v>93.77777777777777</v>
      </c>
      <c r="G15" s="103"/>
      <c r="H15" s="192">
        <v>18</v>
      </c>
      <c r="I15" s="193">
        <v>18</v>
      </c>
      <c r="J15" s="193">
        <v>12.5</v>
      </c>
      <c r="K15" s="104">
        <v>69.44444444444444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30</v>
      </c>
      <c r="D17" s="101"/>
      <c r="E17" s="101"/>
      <c r="F17" s="102"/>
      <c r="G17" s="103"/>
      <c r="H17" s="192">
        <v>0.75</v>
      </c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380</v>
      </c>
      <c r="D19" s="93">
        <v>366</v>
      </c>
      <c r="E19" s="93">
        <v>445</v>
      </c>
      <c r="F19" s="94"/>
      <c r="G19" s="94"/>
      <c r="H19" s="191">
        <v>16.72</v>
      </c>
      <c r="I19" s="191">
        <v>15.925</v>
      </c>
      <c r="J19" s="191">
        <v>18.245</v>
      </c>
      <c r="K19" s="95"/>
    </row>
    <row r="20" spans="1:11" s="96" customFormat="1" ht="11.25" customHeight="1">
      <c r="A20" s="98" t="s">
        <v>15</v>
      </c>
      <c r="B20" s="92"/>
      <c r="C20" s="93">
        <v>140</v>
      </c>
      <c r="D20" s="93">
        <v>140</v>
      </c>
      <c r="E20" s="93">
        <v>140</v>
      </c>
      <c r="F20" s="94"/>
      <c r="G20" s="94"/>
      <c r="H20" s="191">
        <v>3.314</v>
      </c>
      <c r="I20" s="191">
        <v>3.108</v>
      </c>
      <c r="J20" s="191">
        <v>3.22</v>
      </c>
      <c r="K20" s="95"/>
    </row>
    <row r="21" spans="1:11" s="96" customFormat="1" ht="11.25" customHeight="1">
      <c r="A21" s="98" t="s">
        <v>16</v>
      </c>
      <c r="B21" s="92"/>
      <c r="C21" s="93">
        <v>120</v>
      </c>
      <c r="D21" s="93">
        <v>120</v>
      </c>
      <c r="E21" s="93">
        <v>120</v>
      </c>
      <c r="F21" s="94"/>
      <c r="G21" s="94"/>
      <c r="H21" s="191">
        <v>3.132</v>
      </c>
      <c r="I21" s="191">
        <v>2.916</v>
      </c>
      <c r="J21" s="191">
        <v>3</v>
      </c>
      <c r="K21" s="95"/>
    </row>
    <row r="22" spans="1:11" s="105" customFormat="1" ht="11.25" customHeight="1">
      <c r="A22" s="99" t="s">
        <v>17</v>
      </c>
      <c r="B22" s="100"/>
      <c r="C22" s="101">
        <v>640</v>
      </c>
      <c r="D22" s="101">
        <v>626</v>
      </c>
      <c r="E22" s="101">
        <v>705</v>
      </c>
      <c r="F22" s="102">
        <v>112.61980830670926</v>
      </c>
      <c r="G22" s="103"/>
      <c r="H22" s="192">
        <v>23.166</v>
      </c>
      <c r="I22" s="193">
        <v>21.949</v>
      </c>
      <c r="J22" s="193">
        <v>24.465</v>
      </c>
      <c r="K22" s="104">
        <v>111.46293680805503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206</v>
      </c>
      <c r="D24" s="101">
        <v>168</v>
      </c>
      <c r="E24" s="101">
        <v>244</v>
      </c>
      <c r="F24" s="102">
        <v>145.23809523809524</v>
      </c>
      <c r="G24" s="103"/>
      <c r="H24" s="192">
        <v>7.063</v>
      </c>
      <c r="I24" s="193">
        <v>5.909</v>
      </c>
      <c r="J24" s="193">
        <v>8.553</v>
      </c>
      <c r="K24" s="104">
        <v>144.74530377390423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848</v>
      </c>
      <c r="D26" s="101">
        <v>820</v>
      </c>
      <c r="E26" s="101">
        <v>770</v>
      </c>
      <c r="F26" s="102">
        <v>93.90243902439025</v>
      </c>
      <c r="G26" s="103"/>
      <c r="H26" s="192">
        <v>38.775</v>
      </c>
      <c r="I26" s="193">
        <v>37</v>
      </c>
      <c r="J26" s="193">
        <v>36</v>
      </c>
      <c r="K26" s="104">
        <v>97.29729729729729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>
        <v>44</v>
      </c>
      <c r="E28" s="93">
        <v>57</v>
      </c>
      <c r="F28" s="94"/>
      <c r="G28" s="94"/>
      <c r="H28" s="191"/>
      <c r="I28" s="191">
        <v>1.535</v>
      </c>
      <c r="J28" s="191">
        <v>1.93</v>
      </c>
      <c r="K28" s="95"/>
    </row>
    <row r="29" spans="1:11" s="96" customFormat="1" ht="11.25" customHeight="1">
      <c r="A29" s="98" t="s">
        <v>21</v>
      </c>
      <c r="B29" s="92"/>
      <c r="C29" s="93">
        <v>5</v>
      </c>
      <c r="D29" s="93">
        <v>2</v>
      </c>
      <c r="E29" s="93"/>
      <c r="F29" s="94"/>
      <c r="G29" s="94"/>
      <c r="H29" s="191">
        <v>0.11</v>
      </c>
      <c r="I29" s="191">
        <v>0.012</v>
      </c>
      <c r="J29" s="191"/>
      <c r="K29" s="95"/>
    </row>
    <row r="30" spans="1:11" s="96" customFormat="1" ht="11.25" customHeight="1">
      <c r="A30" s="98" t="s">
        <v>22</v>
      </c>
      <c r="B30" s="92"/>
      <c r="C30" s="93">
        <v>217</v>
      </c>
      <c r="D30" s="93">
        <v>328</v>
      </c>
      <c r="E30" s="93">
        <v>196</v>
      </c>
      <c r="F30" s="94"/>
      <c r="G30" s="94"/>
      <c r="H30" s="191">
        <v>8.304</v>
      </c>
      <c r="I30" s="191">
        <v>8.904</v>
      </c>
      <c r="J30" s="191">
        <v>5.488</v>
      </c>
      <c r="K30" s="95"/>
    </row>
    <row r="31" spans="1:11" s="105" customFormat="1" ht="11.25" customHeight="1">
      <c r="A31" s="106" t="s">
        <v>23</v>
      </c>
      <c r="B31" s="100"/>
      <c r="C31" s="101">
        <v>222</v>
      </c>
      <c r="D31" s="101">
        <v>374</v>
      </c>
      <c r="E31" s="101">
        <v>253</v>
      </c>
      <c r="F31" s="102">
        <v>67.6470588235294</v>
      </c>
      <c r="G31" s="103"/>
      <c r="H31" s="192">
        <v>8.414</v>
      </c>
      <c r="I31" s="193">
        <v>10.451</v>
      </c>
      <c r="J31" s="193">
        <v>7.418</v>
      </c>
      <c r="K31" s="104">
        <v>70.9788536982107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206</v>
      </c>
      <c r="D33" s="93">
        <v>200</v>
      </c>
      <c r="E33" s="93">
        <v>210</v>
      </c>
      <c r="F33" s="94"/>
      <c r="G33" s="94"/>
      <c r="H33" s="191">
        <v>3.654</v>
      </c>
      <c r="I33" s="191">
        <v>3.1</v>
      </c>
      <c r="J33" s="191">
        <v>3.8</v>
      </c>
      <c r="K33" s="95"/>
    </row>
    <row r="34" spans="1:11" s="96" customFormat="1" ht="11.25" customHeight="1">
      <c r="A34" s="98" t="s">
        <v>25</v>
      </c>
      <c r="B34" s="92"/>
      <c r="C34" s="93">
        <v>132</v>
      </c>
      <c r="D34" s="93">
        <v>130</v>
      </c>
      <c r="E34" s="93">
        <v>140</v>
      </c>
      <c r="F34" s="94"/>
      <c r="G34" s="94"/>
      <c r="H34" s="191">
        <v>4.085</v>
      </c>
      <c r="I34" s="191">
        <v>3.55</v>
      </c>
      <c r="J34" s="191">
        <v>3.9</v>
      </c>
      <c r="K34" s="95"/>
    </row>
    <row r="35" spans="1:11" s="96" customFormat="1" ht="11.25" customHeight="1">
      <c r="A35" s="98" t="s">
        <v>26</v>
      </c>
      <c r="B35" s="92"/>
      <c r="C35" s="93">
        <v>362</v>
      </c>
      <c r="D35" s="93">
        <v>300</v>
      </c>
      <c r="E35" s="93">
        <v>250</v>
      </c>
      <c r="F35" s="94"/>
      <c r="G35" s="94"/>
      <c r="H35" s="191">
        <v>7.325</v>
      </c>
      <c r="I35" s="191">
        <v>5.7</v>
      </c>
      <c r="J35" s="191">
        <v>4.8</v>
      </c>
      <c r="K35" s="95"/>
    </row>
    <row r="36" spans="1:11" s="96" customFormat="1" ht="11.25" customHeight="1">
      <c r="A36" s="98" t="s">
        <v>27</v>
      </c>
      <c r="B36" s="92"/>
      <c r="C36" s="93">
        <v>180</v>
      </c>
      <c r="D36" s="93">
        <v>180</v>
      </c>
      <c r="E36" s="93">
        <v>120</v>
      </c>
      <c r="F36" s="94"/>
      <c r="G36" s="94"/>
      <c r="H36" s="191">
        <v>3.6</v>
      </c>
      <c r="I36" s="191">
        <v>3.6</v>
      </c>
      <c r="J36" s="191">
        <v>2.4</v>
      </c>
      <c r="K36" s="95"/>
    </row>
    <row r="37" spans="1:11" s="105" customFormat="1" ht="11.25" customHeight="1">
      <c r="A37" s="99" t="s">
        <v>28</v>
      </c>
      <c r="B37" s="100"/>
      <c r="C37" s="101">
        <v>880</v>
      </c>
      <c r="D37" s="101">
        <v>810</v>
      </c>
      <c r="E37" s="101">
        <v>720</v>
      </c>
      <c r="F37" s="102">
        <v>88.88888888888889</v>
      </c>
      <c r="G37" s="103"/>
      <c r="H37" s="192">
        <v>18.664</v>
      </c>
      <c r="I37" s="193">
        <v>15.950000000000001</v>
      </c>
      <c r="J37" s="193">
        <v>14.9</v>
      </c>
      <c r="K37" s="104">
        <v>93.41692789968651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245</v>
      </c>
      <c r="D41" s="93">
        <v>280</v>
      </c>
      <c r="E41" s="93">
        <v>380</v>
      </c>
      <c r="F41" s="94"/>
      <c r="G41" s="94"/>
      <c r="H41" s="191">
        <v>10.29</v>
      </c>
      <c r="I41" s="191">
        <v>11.76</v>
      </c>
      <c r="J41" s="191">
        <v>16.34</v>
      </c>
      <c r="K41" s="95"/>
    </row>
    <row r="42" spans="1:11" s="96" customFormat="1" ht="11.25" customHeight="1">
      <c r="A42" s="98" t="s">
        <v>31</v>
      </c>
      <c r="B42" s="92"/>
      <c r="C42" s="93">
        <v>688</v>
      </c>
      <c r="D42" s="93">
        <v>674</v>
      </c>
      <c r="E42" s="93">
        <v>775</v>
      </c>
      <c r="F42" s="94"/>
      <c r="G42" s="94"/>
      <c r="H42" s="191">
        <v>28</v>
      </c>
      <c r="I42" s="191">
        <v>26.96</v>
      </c>
      <c r="J42" s="191">
        <v>27.9</v>
      </c>
      <c r="K42" s="95"/>
    </row>
    <row r="43" spans="1:11" s="96" customFormat="1" ht="11.25" customHeight="1">
      <c r="A43" s="98" t="s">
        <v>32</v>
      </c>
      <c r="B43" s="92"/>
      <c r="C43" s="93">
        <v>49</v>
      </c>
      <c r="D43" s="93">
        <v>50</v>
      </c>
      <c r="E43" s="93">
        <v>60</v>
      </c>
      <c r="F43" s="94"/>
      <c r="G43" s="94"/>
      <c r="H43" s="191">
        <v>1.568</v>
      </c>
      <c r="I43" s="191">
        <v>1.6</v>
      </c>
      <c r="J43" s="191">
        <v>1.8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2430</v>
      </c>
      <c r="D45" s="93">
        <v>2075</v>
      </c>
      <c r="E45" s="93">
        <v>2400</v>
      </c>
      <c r="F45" s="94"/>
      <c r="G45" s="94"/>
      <c r="H45" s="191">
        <v>102.06</v>
      </c>
      <c r="I45" s="191">
        <v>88.188</v>
      </c>
      <c r="J45" s="191">
        <v>108</v>
      </c>
      <c r="K45" s="95"/>
    </row>
    <row r="46" spans="1:11" s="96" customFormat="1" ht="11.25" customHeight="1">
      <c r="A46" s="98" t="s">
        <v>35</v>
      </c>
      <c r="B46" s="92"/>
      <c r="C46" s="93">
        <v>500</v>
      </c>
      <c r="D46" s="93">
        <v>450</v>
      </c>
      <c r="E46" s="93">
        <v>400</v>
      </c>
      <c r="F46" s="94"/>
      <c r="G46" s="94"/>
      <c r="H46" s="191">
        <v>22.5</v>
      </c>
      <c r="I46" s="191">
        <v>20.25</v>
      </c>
      <c r="J46" s="191">
        <v>14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1498</v>
      </c>
      <c r="D48" s="93">
        <v>1700</v>
      </c>
      <c r="E48" s="93">
        <v>2800</v>
      </c>
      <c r="F48" s="94"/>
      <c r="G48" s="94"/>
      <c r="H48" s="191">
        <v>67.41</v>
      </c>
      <c r="I48" s="191">
        <v>78.71</v>
      </c>
      <c r="J48" s="191">
        <v>112</v>
      </c>
      <c r="K48" s="95"/>
    </row>
    <row r="49" spans="1:11" s="96" customFormat="1" ht="11.25" customHeight="1">
      <c r="A49" s="98" t="s">
        <v>38</v>
      </c>
      <c r="B49" s="92"/>
      <c r="C49" s="93">
        <v>451</v>
      </c>
      <c r="D49" s="93">
        <v>350</v>
      </c>
      <c r="E49" s="93">
        <v>445</v>
      </c>
      <c r="F49" s="94"/>
      <c r="G49" s="94"/>
      <c r="H49" s="191">
        <v>22.55</v>
      </c>
      <c r="I49" s="191">
        <v>17.5</v>
      </c>
      <c r="J49" s="191">
        <v>22.25</v>
      </c>
      <c r="K49" s="95"/>
    </row>
    <row r="50" spans="1:11" s="105" customFormat="1" ht="11.25" customHeight="1">
      <c r="A50" s="106" t="s">
        <v>39</v>
      </c>
      <c r="B50" s="100"/>
      <c r="C50" s="101">
        <v>5861</v>
      </c>
      <c r="D50" s="101">
        <v>5579</v>
      </c>
      <c r="E50" s="101">
        <v>7260</v>
      </c>
      <c r="F50" s="102">
        <v>130.13084782219036</v>
      </c>
      <c r="G50" s="103"/>
      <c r="H50" s="192">
        <v>254.37800000000001</v>
      </c>
      <c r="I50" s="193">
        <v>244.96800000000002</v>
      </c>
      <c r="J50" s="193">
        <v>302.28999999999996</v>
      </c>
      <c r="K50" s="104">
        <v>123.39979099310928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69</v>
      </c>
      <c r="D52" s="101">
        <v>69</v>
      </c>
      <c r="E52" s="101">
        <v>69</v>
      </c>
      <c r="F52" s="102">
        <v>100</v>
      </c>
      <c r="G52" s="103"/>
      <c r="H52" s="192">
        <v>1.751</v>
      </c>
      <c r="I52" s="193">
        <v>1.739</v>
      </c>
      <c r="J52" s="193">
        <v>1.751</v>
      </c>
      <c r="K52" s="104">
        <v>100.69005175388153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885</v>
      </c>
      <c r="D54" s="93">
        <v>875</v>
      </c>
      <c r="E54" s="93">
        <v>1200</v>
      </c>
      <c r="F54" s="94"/>
      <c r="G54" s="94"/>
      <c r="H54" s="191">
        <v>26.108</v>
      </c>
      <c r="I54" s="191">
        <v>28</v>
      </c>
      <c r="J54" s="191">
        <v>37.2</v>
      </c>
      <c r="K54" s="95"/>
    </row>
    <row r="55" spans="1:11" s="96" customFormat="1" ht="11.25" customHeight="1">
      <c r="A55" s="98" t="s">
        <v>42</v>
      </c>
      <c r="B55" s="92"/>
      <c r="C55" s="93">
        <v>160</v>
      </c>
      <c r="D55" s="93">
        <v>146</v>
      </c>
      <c r="E55" s="93">
        <v>136</v>
      </c>
      <c r="F55" s="94"/>
      <c r="G55" s="94"/>
      <c r="H55" s="191">
        <v>4.8</v>
      </c>
      <c r="I55" s="191">
        <v>4.38</v>
      </c>
      <c r="J55" s="191">
        <v>4.08</v>
      </c>
      <c r="K55" s="95"/>
    </row>
    <row r="56" spans="1:11" s="96" customFormat="1" ht="11.25" customHeight="1">
      <c r="A56" s="98" t="s">
        <v>43</v>
      </c>
      <c r="B56" s="92"/>
      <c r="C56" s="93">
        <v>75</v>
      </c>
      <c r="D56" s="93">
        <v>50</v>
      </c>
      <c r="E56" s="93">
        <v>63</v>
      </c>
      <c r="F56" s="94"/>
      <c r="G56" s="94"/>
      <c r="H56" s="191">
        <v>1.072</v>
      </c>
      <c r="I56" s="191">
        <v>0.625</v>
      </c>
      <c r="J56" s="191">
        <v>1.028</v>
      </c>
      <c r="K56" s="95"/>
    </row>
    <row r="57" spans="1:11" s="96" customFormat="1" ht="11.25" customHeight="1">
      <c r="A57" s="98" t="s">
        <v>44</v>
      </c>
      <c r="B57" s="92"/>
      <c r="C57" s="93">
        <v>22</v>
      </c>
      <c r="D57" s="93">
        <v>70</v>
      </c>
      <c r="E57" s="93">
        <v>58</v>
      </c>
      <c r="F57" s="94"/>
      <c r="G57" s="94"/>
      <c r="H57" s="191">
        <v>0.5</v>
      </c>
      <c r="I57" s="191">
        <v>1.68</v>
      </c>
      <c r="J57" s="191">
        <v>1.392</v>
      </c>
      <c r="K57" s="95"/>
    </row>
    <row r="58" spans="1:11" s="96" customFormat="1" ht="11.25" customHeight="1">
      <c r="A58" s="98" t="s">
        <v>45</v>
      </c>
      <c r="B58" s="92"/>
      <c r="C58" s="93">
        <v>44</v>
      </c>
      <c r="D58" s="93">
        <v>62</v>
      </c>
      <c r="E58" s="93">
        <v>137</v>
      </c>
      <c r="F58" s="94"/>
      <c r="G58" s="94"/>
      <c r="H58" s="191">
        <v>1.1</v>
      </c>
      <c r="I58" s="191">
        <v>1.86</v>
      </c>
      <c r="J58" s="191">
        <v>4.11</v>
      </c>
      <c r="K58" s="95"/>
    </row>
    <row r="59" spans="1:11" s="105" customFormat="1" ht="11.25" customHeight="1">
      <c r="A59" s="99" t="s">
        <v>46</v>
      </c>
      <c r="B59" s="100"/>
      <c r="C59" s="101">
        <v>1186</v>
      </c>
      <c r="D59" s="101">
        <v>1203</v>
      </c>
      <c r="E59" s="101">
        <v>1594</v>
      </c>
      <c r="F59" s="102">
        <v>132.50207813798835</v>
      </c>
      <c r="G59" s="103"/>
      <c r="H59" s="192">
        <v>33.580000000000005</v>
      </c>
      <c r="I59" s="193">
        <v>36.545</v>
      </c>
      <c r="J59" s="193">
        <v>47.81</v>
      </c>
      <c r="K59" s="104">
        <v>130.82501026132167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249</v>
      </c>
      <c r="D61" s="93">
        <v>300</v>
      </c>
      <c r="E61" s="93">
        <v>390</v>
      </c>
      <c r="F61" s="94"/>
      <c r="G61" s="94"/>
      <c r="H61" s="191">
        <v>6.972</v>
      </c>
      <c r="I61" s="191">
        <v>7.5</v>
      </c>
      <c r="J61" s="191">
        <v>9.75</v>
      </c>
      <c r="K61" s="95"/>
    </row>
    <row r="62" spans="1:11" s="96" customFormat="1" ht="11.25" customHeight="1">
      <c r="A62" s="98" t="s">
        <v>48</v>
      </c>
      <c r="B62" s="92"/>
      <c r="C62" s="93">
        <v>194</v>
      </c>
      <c r="D62" s="93">
        <v>97</v>
      </c>
      <c r="E62" s="93">
        <v>77</v>
      </c>
      <c r="F62" s="94"/>
      <c r="G62" s="94"/>
      <c r="H62" s="191">
        <v>4.421</v>
      </c>
      <c r="I62" s="191">
        <v>1.952</v>
      </c>
      <c r="J62" s="191">
        <v>1.55</v>
      </c>
      <c r="K62" s="95"/>
    </row>
    <row r="63" spans="1:11" s="96" customFormat="1" ht="11.25" customHeight="1">
      <c r="A63" s="98" t="s">
        <v>49</v>
      </c>
      <c r="B63" s="92"/>
      <c r="C63" s="93">
        <v>101</v>
      </c>
      <c r="D63" s="93">
        <v>88</v>
      </c>
      <c r="E63" s="93">
        <v>88</v>
      </c>
      <c r="F63" s="94"/>
      <c r="G63" s="94"/>
      <c r="H63" s="191">
        <v>4.848</v>
      </c>
      <c r="I63" s="191">
        <v>3.08</v>
      </c>
      <c r="J63" s="191">
        <v>4.699</v>
      </c>
      <c r="K63" s="95"/>
    </row>
    <row r="64" spans="1:11" s="105" customFormat="1" ht="11.25" customHeight="1">
      <c r="A64" s="99" t="s">
        <v>50</v>
      </c>
      <c r="B64" s="100"/>
      <c r="C64" s="101">
        <v>544</v>
      </c>
      <c r="D64" s="101">
        <v>485</v>
      </c>
      <c r="E64" s="101">
        <v>555</v>
      </c>
      <c r="F64" s="102">
        <v>114.43298969072166</v>
      </c>
      <c r="G64" s="103"/>
      <c r="H64" s="192">
        <v>16.241</v>
      </c>
      <c r="I64" s="193">
        <v>12.532</v>
      </c>
      <c r="J64" s="193">
        <v>15.999</v>
      </c>
      <c r="K64" s="104">
        <v>127.66517714650496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1077</v>
      </c>
      <c r="D66" s="101">
        <v>920</v>
      </c>
      <c r="E66" s="101">
        <v>1044</v>
      </c>
      <c r="F66" s="102">
        <v>113.47826086956522</v>
      </c>
      <c r="G66" s="103"/>
      <c r="H66" s="192">
        <v>34.42</v>
      </c>
      <c r="I66" s="193">
        <v>36.623</v>
      </c>
      <c r="J66" s="193">
        <v>34.617</v>
      </c>
      <c r="K66" s="104">
        <v>94.52256778527155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579</v>
      </c>
      <c r="D68" s="93">
        <v>440</v>
      </c>
      <c r="E68" s="93">
        <v>615</v>
      </c>
      <c r="F68" s="94"/>
      <c r="G68" s="94"/>
      <c r="H68" s="191">
        <v>24.608</v>
      </c>
      <c r="I68" s="191">
        <v>16.5</v>
      </c>
      <c r="J68" s="191">
        <v>21</v>
      </c>
      <c r="K68" s="95"/>
    </row>
    <row r="69" spans="1:11" s="96" customFormat="1" ht="11.25" customHeight="1">
      <c r="A69" s="98" t="s">
        <v>53</v>
      </c>
      <c r="B69" s="92"/>
      <c r="C69" s="93">
        <v>300</v>
      </c>
      <c r="D69" s="93">
        <v>120</v>
      </c>
      <c r="E69" s="93">
        <v>154</v>
      </c>
      <c r="F69" s="94"/>
      <c r="G69" s="94"/>
      <c r="H69" s="191">
        <v>12</v>
      </c>
      <c r="I69" s="191">
        <v>4</v>
      </c>
      <c r="J69" s="191">
        <v>5</v>
      </c>
      <c r="K69" s="95"/>
    </row>
    <row r="70" spans="1:11" s="105" customFormat="1" ht="11.25" customHeight="1">
      <c r="A70" s="99" t="s">
        <v>54</v>
      </c>
      <c r="B70" s="100"/>
      <c r="C70" s="101">
        <v>879</v>
      </c>
      <c r="D70" s="101">
        <v>560</v>
      </c>
      <c r="E70" s="101">
        <v>769</v>
      </c>
      <c r="F70" s="102">
        <v>104.55616632921337</v>
      </c>
      <c r="G70" s="103"/>
      <c r="H70" s="192">
        <v>36.608000000000004</v>
      </c>
      <c r="I70" s="193">
        <v>20.5</v>
      </c>
      <c r="J70" s="193">
        <v>26</v>
      </c>
      <c r="K70" s="104">
        <v>126.82926829268293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238</v>
      </c>
      <c r="D72" s="93">
        <v>215</v>
      </c>
      <c r="E72" s="93">
        <v>215</v>
      </c>
      <c r="F72" s="94"/>
      <c r="G72" s="94"/>
      <c r="H72" s="191">
        <v>6.209</v>
      </c>
      <c r="I72" s="191">
        <v>5.602</v>
      </c>
      <c r="J72" s="191">
        <v>5.602</v>
      </c>
      <c r="K72" s="95"/>
    </row>
    <row r="73" spans="1:11" s="96" customFormat="1" ht="11.25" customHeight="1">
      <c r="A73" s="98" t="s">
        <v>56</v>
      </c>
      <c r="B73" s="92"/>
      <c r="C73" s="93">
        <v>640</v>
      </c>
      <c r="D73" s="93">
        <v>640</v>
      </c>
      <c r="E73" s="93">
        <v>97</v>
      </c>
      <c r="F73" s="94"/>
      <c r="G73" s="94"/>
      <c r="H73" s="191">
        <v>16.32</v>
      </c>
      <c r="I73" s="191">
        <v>16.3</v>
      </c>
      <c r="J73" s="191">
        <v>4.85</v>
      </c>
      <c r="K73" s="95"/>
    </row>
    <row r="74" spans="1:11" s="96" customFormat="1" ht="11.25" customHeight="1">
      <c r="A74" s="98" t="s">
        <v>57</v>
      </c>
      <c r="B74" s="92"/>
      <c r="C74" s="93">
        <v>382</v>
      </c>
      <c r="D74" s="93">
        <v>385</v>
      </c>
      <c r="E74" s="93">
        <v>455</v>
      </c>
      <c r="F74" s="94"/>
      <c r="G74" s="94"/>
      <c r="H74" s="191">
        <v>15.28</v>
      </c>
      <c r="I74" s="191">
        <v>15.4</v>
      </c>
      <c r="J74" s="191">
        <v>18.2</v>
      </c>
      <c r="K74" s="95"/>
    </row>
    <row r="75" spans="1:11" s="96" customFormat="1" ht="11.25" customHeight="1">
      <c r="A75" s="98" t="s">
        <v>58</v>
      </c>
      <c r="B75" s="92"/>
      <c r="C75" s="93">
        <v>645</v>
      </c>
      <c r="D75" s="93">
        <v>645</v>
      </c>
      <c r="E75" s="93">
        <v>543</v>
      </c>
      <c r="F75" s="94"/>
      <c r="G75" s="94"/>
      <c r="H75" s="191">
        <v>16.378</v>
      </c>
      <c r="I75" s="191">
        <v>16.378149999999998</v>
      </c>
      <c r="J75" s="191">
        <v>13.922</v>
      </c>
      <c r="K75" s="95"/>
    </row>
    <row r="76" spans="1:11" s="96" customFormat="1" ht="11.25" customHeight="1">
      <c r="A76" s="98" t="s">
        <v>59</v>
      </c>
      <c r="B76" s="92"/>
      <c r="C76" s="93">
        <v>150</v>
      </c>
      <c r="D76" s="93">
        <v>125</v>
      </c>
      <c r="E76" s="93">
        <v>120</v>
      </c>
      <c r="F76" s="94"/>
      <c r="G76" s="94"/>
      <c r="H76" s="191">
        <v>4.5</v>
      </c>
      <c r="I76" s="191">
        <v>3.875</v>
      </c>
      <c r="J76" s="191">
        <v>3.6</v>
      </c>
      <c r="K76" s="95"/>
    </row>
    <row r="77" spans="1:11" s="96" customFormat="1" ht="11.25" customHeight="1">
      <c r="A77" s="98" t="s">
        <v>60</v>
      </c>
      <c r="B77" s="92"/>
      <c r="C77" s="93">
        <v>77</v>
      </c>
      <c r="D77" s="93">
        <v>24</v>
      </c>
      <c r="E77" s="93">
        <v>40</v>
      </c>
      <c r="F77" s="94"/>
      <c r="G77" s="94"/>
      <c r="H77" s="191">
        <v>1.807</v>
      </c>
      <c r="I77" s="191">
        <v>0.528</v>
      </c>
      <c r="J77" s="191">
        <v>0.88</v>
      </c>
      <c r="K77" s="95"/>
    </row>
    <row r="78" spans="1:11" s="96" customFormat="1" ht="11.25" customHeight="1">
      <c r="A78" s="98" t="s">
        <v>61</v>
      </c>
      <c r="B78" s="92"/>
      <c r="C78" s="93">
        <v>291</v>
      </c>
      <c r="D78" s="93">
        <v>415</v>
      </c>
      <c r="E78" s="93">
        <v>415</v>
      </c>
      <c r="F78" s="94"/>
      <c r="G78" s="94"/>
      <c r="H78" s="191">
        <v>7.828</v>
      </c>
      <c r="I78" s="191">
        <v>12.45</v>
      </c>
      <c r="J78" s="191">
        <v>12</v>
      </c>
      <c r="K78" s="95"/>
    </row>
    <row r="79" spans="1:11" s="96" customFormat="1" ht="11.25" customHeight="1">
      <c r="A79" s="98" t="s">
        <v>62</v>
      </c>
      <c r="B79" s="92"/>
      <c r="C79" s="93">
        <v>600</v>
      </c>
      <c r="D79" s="93">
        <v>600</v>
      </c>
      <c r="E79" s="93">
        <v>746.681</v>
      </c>
      <c r="F79" s="94"/>
      <c r="G79" s="94"/>
      <c r="H79" s="191">
        <v>17.996</v>
      </c>
      <c r="I79" s="191">
        <v>19</v>
      </c>
      <c r="J79" s="191">
        <v>23.32955413686976</v>
      </c>
      <c r="K79" s="95"/>
    </row>
    <row r="80" spans="1:11" s="105" customFormat="1" ht="11.25" customHeight="1">
      <c r="A80" s="106" t="s">
        <v>63</v>
      </c>
      <c r="B80" s="100"/>
      <c r="C80" s="101">
        <v>3023</v>
      </c>
      <c r="D80" s="101">
        <v>3049</v>
      </c>
      <c r="E80" s="101">
        <v>2631.681</v>
      </c>
      <c r="F80" s="102">
        <v>86.31292226959658</v>
      </c>
      <c r="G80" s="103"/>
      <c r="H80" s="192">
        <v>86.318</v>
      </c>
      <c r="I80" s="193">
        <v>89.53314999999999</v>
      </c>
      <c r="J80" s="193">
        <v>82.38355413686976</v>
      </c>
      <c r="K80" s="104">
        <v>92.01458246121105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228</v>
      </c>
      <c r="D82" s="93">
        <v>228</v>
      </c>
      <c r="E82" s="93">
        <v>309</v>
      </c>
      <c r="F82" s="94"/>
      <c r="G82" s="94"/>
      <c r="H82" s="191">
        <v>3.628</v>
      </c>
      <c r="I82" s="191">
        <v>3.628</v>
      </c>
      <c r="J82" s="191">
        <v>8.179</v>
      </c>
      <c r="K82" s="95"/>
    </row>
    <row r="83" spans="1:11" s="96" customFormat="1" ht="11.25" customHeight="1">
      <c r="A83" s="98" t="s">
        <v>65</v>
      </c>
      <c r="B83" s="92"/>
      <c r="C83" s="93">
        <v>79</v>
      </c>
      <c r="D83" s="93">
        <v>80</v>
      </c>
      <c r="E83" s="93">
        <v>62</v>
      </c>
      <c r="F83" s="94"/>
      <c r="G83" s="94"/>
      <c r="H83" s="191">
        <v>1.598</v>
      </c>
      <c r="I83" s="191">
        <v>1.6</v>
      </c>
      <c r="J83" s="191">
        <v>1.324</v>
      </c>
      <c r="K83" s="95"/>
    </row>
    <row r="84" spans="1:11" s="105" customFormat="1" ht="11.25" customHeight="1">
      <c r="A84" s="99" t="s">
        <v>66</v>
      </c>
      <c r="B84" s="100"/>
      <c r="C84" s="101">
        <v>307</v>
      </c>
      <c r="D84" s="101">
        <v>308</v>
      </c>
      <c r="E84" s="101">
        <v>371</v>
      </c>
      <c r="F84" s="102">
        <v>120.45454545454545</v>
      </c>
      <c r="G84" s="103"/>
      <c r="H84" s="192">
        <v>5.226</v>
      </c>
      <c r="I84" s="193">
        <v>5.228</v>
      </c>
      <c r="J84" s="193">
        <v>9.503</v>
      </c>
      <c r="K84" s="104">
        <v>181.77123182861516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33109</v>
      </c>
      <c r="D87" s="116">
        <v>33091</v>
      </c>
      <c r="E87" s="116">
        <v>34597.681</v>
      </c>
      <c r="F87" s="117">
        <v>104.55616632921337</v>
      </c>
      <c r="G87" s="103"/>
      <c r="H87" s="196">
        <v>1032.991</v>
      </c>
      <c r="I87" s="197">
        <v>940.8121500000001</v>
      </c>
      <c r="J87" s="197">
        <v>1007.4535541368696</v>
      </c>
      <c r="K87" s="117">
        <v>107.08339110383187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82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52</v>
      </c>
      <c r="D9" s="93">
        <v>60</v>
      </c>
      <c r="E9" s="93">
        <v>56</v>
      </c>
      <c r="F9" s="94"/>
      <c r="G9" s="94"/>
      <c r="H9" s="191">
        <v>1.026</v>
      </c>
      <c r="I9" s="191">
        <v>0.965</v>
      </c>
      <c r="J9" s="191"/>
      <c r="K9" s="95"/>
    </row>
    <row r="10" spans="1:11" s="96" customFormat="1" ht="11.25" customHeight="1">
      <c r="A10" s="98" t="s">
        <v>8</v>
      </c>
      <c r="B10" s="92"/>
      <c r="C10" s="93">
        <v>619</v>
      </c>
      <c r="D10" s="93">
        <v>618</v>
      </c>
      <c r="E10" s="93">
        <v>616</v>
      </c>
      <c r="F10" s="94"/>
      <c r="G10" s="94"/>
      <c r="H10" s="191">
        <v>11.619</v>
      </c>
      <c r="I10" s="191">
        <v>10.956</v>
      </c>
      <c r="J10" s="191"/>
      <c r="K10" s="95"/>
    </row>
    <row r="11" spans="1:11" s="96" customFormat="1" ht="11.25" customHeight="1">
      <c r="A11" s="91" t="s">
        <v>9</v>
      </c>
      <c r="B11" s="92"/>
      <c r="C11" s="93">
        <v>618</v>
      </c>
      <c r="D11" s="93">
        <v>677</v>
      </c>
      <c r="E11" s="93">
        <v>677</v>
      </c>
      <c r="F11" s="94"/>
      <c r="G11" s="94"/>
      <c r="H11" s="191">
        <v>11.964</v>
      </c>
      <c r="I11" s="191">
        <v>13.101</v>
      </c>
      <c r="J11" s="191"/>
      <c r="K11" s="95"/>
    </row>
    <row r="12" spans="1:11" s="96" customFormat="1" ht="11.25" customHeight="1">
      <c r="A12" s="98" t="s">
        <v>10</v>
      </c>
      <c r="B12" s="92"/>
      <c r="C12" s="93">
        <v>22</v>
      </c>
      <c r="D12" s="93">
        <v>24</v>
      </c>
      <c r="E12" s="93">
        <v>24</v>
      </c>
      <c r="F12" s="94"/>
      <c r="G12" s="94"/>
      <c r="H12" s="191">
        <v>0.369</v>
      </c>
      <c r="I12" s="191">
        <v>0.315</v>
      </c>
      <c r="J12" s="191"/>
      <c r="K12" s="95"/>
    </row>
    <row r="13" spans="1:11" s="105" customFormat="1" ht="11.25" customHeight="1">
      <c r="A13" s="99" t="s">
        <v>11</v>
      </c>
      <c r="B13" s="100"/>
      <c r="C13" s="101">
        <v>1311</v>
      </c>
      <c r="D13" s="101">
        <v>1379</v>
      </c>
      <c r="E13" s="101">
        <v>1373</v>
      </c>
      <c r="F13" s="102">
        <v>99.56490210297316</v>
      </c>
      <c r="G13" s="103"/>
      <c r="H13" s="192">
        <v>24.978</v>
      </c>
      <c r="I13" s="193">
        <v>25.337</v>
      </c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112</v>
      </c>
      <c r="D17" s="101">
        <v>200</v>
      </c>
      <c r="E17" s="101">
        <v>120</v>
      </c>
      <c r="F17" s="102">
        <v>60</v>
      </c>
      <c r="G17" s="103"/>
      <c r="H17" s="192">
        <v>2.8</v>
      </c>
      <c r="I17" s="193">
        <v>3.2</v>
      </c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853</v>
      </c>
      <c r="D19" s="93">
        <v>816</v>
      </c>
      <c r="E19" s="93">
        <v>895</v>
      </c>
      <c r="F19" s="94"/>
      <c r="G19" s="94"/>
      <c r="H19" s="191">
        <v>34.459</v>
      </c>
      <c r="I19" s="191">
        <v>32.575</v>
      </c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>
        <v>10</v>
      </c>
      <c r="D21" s="93">
        <v>10</v>
      </c>
      <c r="E21" s="93">
        <v>10</v>
      </c>
      <c r="F21" s="94"/>
      <c r="G21" s="94"/>
      <c r="H21" s="191">
        <v>0.243</v>
      </c>
      <c r="I21" s="191">
        <v>0.225</v>
      </c>
      <c r="J21" s="191"/>
      <c r="K21" s="95"/>
    </row>
    <row r="22" spans="1:11" s="105" customFormat="1" ht="11.25" customHeight="1">
      <c r="A22" s="99" t="s">
        <v>17</v>
      </c>
      <c r="B22" s="100"/>
      <c r="C22" s="101">
        <v>863</v>
      </c>
      <c r="D22" s="101">
        <v>826</v>
      </c>
      <c r="E22" s="101">
        <v>905</v>
      </c>
      <c r="F22" s="102">
        <v>109.5641646489104</v>
      </c>
      <c r="G22" s="103"/>
      <c r="H22" s="192">
        <v>34.702000000000005</v>
      </c>
      <c r="I22" s="193">
        <v>32.800000000000004</v>
      </c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253</v>
      </c>
      <c r="D24" s="101">
        <v>170</v>
      </c>
      <c r="E24" s="101">
        <v>174</v>
      </c>
      <c r="F24" s="102">
        <v>102.3529411764706</v>
      </c>
      <c r="G24" s="103"/>
      <c r="H24" s="192">
        <v>5.478</v>
      </c>
      <c r="I24" s="193">
        <v>3.568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406</v>
      </c>
      <c r="D26" s="101">
        <v>400</v>
      </c>
      <c r="E26" s="101">
        <v>380</v>
      </c>
      <c r="F26" s="102">
        <v>95</v>
      </c>
      <c r="G26" s="103"/>
      <c r="H26" s="192">
        <v>20.641</v>
      </c>
      <c r="I26" s="193">
        <v>20.2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/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>
        <v>234</v>
      </c>
      <c r="D29" s="93">
        <v>229</v>
      </c>
      <c r="E29" s="93">
        <v>240</v>
      </c>
      <c r="F29" s="94"/>
      <c r="G29" s="94"/>
      <c r="H29" s="191">
        <v>4.398</v>
      </c>
      <c r="I29" s="191">
        <v>4.872</v>
      </c>
      <c r="J29" s="191"/>
      <c r="K29" s="95"/>
    </row>
    <row r="30" spans="1:11" s="96" customFormat="1" ht="11.25" customHeight="1">
      <c r="A30" s="98" t="s">
        <v>22</v>
      </c>
      <c r="B30" s="92"/>
      <c r="C30" s="93">
        <v>52</v>
      </c>
      <c r="D30" s="93">
        <v>52</v>
      </c>
      <c r="E30" s="93">
        <v>69</v>
      </c>
      <c r="F30" s="94"/>
      <c r="G30" s="94"/>
      <c r="H30" s="191">
        <v>1.547</v>
      </c>
      <c r="I30" s="191">
        <v>1.275</v>
      </c>
      <c r="J30" s="191"/>
      <c r="K30" s="95"/>
    </row>
    <row r="31" spans="1:11" s="105" customFormat="1" ht="11.25" customHeight="1">
      <c r="A31" s="106" t="s">
        <v>23</v>
      </c>
      <c r="B31" s="100"/>
      <c r="C31" s="101">
        <v>286</v>
      </c>
      <c r="D31" s="101">
        <v>281</v>
      </c>
      <c r="E31" s="101">
        <v>309</v>
      </c>
      <c r="F31" s="102">
        <v>109.9644128113879</v>
      </c>
      <c r="G31" s="103"/>
      <c r="H31" s="192">
        <v>5.944999999999999</v>
      </c>
      <c r="I31" s="193">
        <v>6.147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52</v>
      </c>
      <c r="D33" s="93">
        <v>50</v>
      </c>
      <c r="E33" s="93">
        <v>40</v>
      </c>
      <c r="F33" s="94"/>
      <c r="G33" s="94"/>
      <c r="H33" s="191">
        <v>1.069</v>
      </c>
      <c r="I33" s="191">
        <v>1.1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95</v>
      </c>
      <c r="D34" s="93">
        <v>93</v>
      </c>
      <c r="E34" s="93">
        <v>42</v>
      </c>
      <c r="F34" s="94"/>
      <c r="G34" s="94"/>
      <c r="H34" s="191">
        <v>1.955</v>
      </c>
      <c r="I34" s="191">
        <v>1.95</v>
      </c>
      <c r="J34" s="191"/>
      <c r="K34" s="95"/>
    </row>
    <row r="35" spans="1:11" s="96" customFormat="1" ht="11.25" customHeight="1">
      <c r="A35" s="98" t="s">
        <v>26</v>
      </c>
      <c r="B35" s="92"/>
      <c r="C35" s="93">
        <v>6</v>
      </c>
      <c r="D35" s="93">
        <v>10</v>
      </c>
      <c r="E35" s="93">
        <v>10</v>
      </c>
      <c r="F35" s="94"/>
      <c r="G35" s="94"/>
      <c r="H35" s="191">
        <v>0.12</v>
      </c>
      <c r="I35" s="191">
        <v>0.19</v>
      </c>
      <c r="J35" s="191"/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>
        <v>153</v>
      </c>
      <c r="D37" s="101">
        <v>153</v>
      </c>
      <c r="E37" s="101">
        <v>92</v>
      </c>
      <c r="F37" s="102">
        <v>60.130718954248366</v>
      </c>
      <c r="G37" s="103"/>
      <c r="H37" s="192">
        <v>3.144</v>
      </c>
      <c r="I37" s="193">
        <v>3.2399999999999998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280</v>
      </c>
      <c r="D39" s="101">
        <v>270</v>
      </c>
      <c r="E39" s="101">
        <v>285</v>
      </c>
      <c r="F39" s="102">
        <v>105.55555555555556</v>
      </c>
      <c r="G39" s="103"/>
      <c r="H39" s="192">
        <v>8.77</v>
      </c>
      <c r="I39" s="193">
        <v>8.3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1038</v>
      </c>
      <c r="D41" s="93">
        <v>1050</v>
      </c>
      <c r="E41" s="93">
        <v>1174</v>
      </c>
      <c r="F41" s="94"/>
      <c r="G41" s="94"/>
      <c r="H41" s="191">
        <v>54.495</v>
      </c>
      <c r="I41" s="191">
        <v>53.057</v>
      </c>
      <c r="J41" s="191"/>
      <c r="K41" s="95"/>
    </row>
    <row r="42" spans="1:11" s="96" customFormat="1" ht="11.25" customHeight="1">
      <c r="A42" s="98" t="s">
        <v>31</v>
      </c>
      <c r="B42" s="92"/>
      <c r="C42" s="93">
        <v>1578</v>
      </c>
      <c r="D42" s="93">
        <v>1556</v>
      </c>
      <c r="E42" s="93">
        <v>1662</v>
      </c>
      <c r="F42" s="94"/>
      <c r="G42" s="94"/>
      <c r="H42" s="191">
        <v>59.964</v>
      </c>
      <c r="I42" s="191">
        <v>59.128</v>
      </c>
      <c r="J42" s="191"/>
      <c r="K42" s="95"/>
    </row>
    <row r="43" spans="1:11" s="96" customFormat="1" ht="11.25" customHeight="1">
      <c r="A43" s="98" t="s">
        <v>32</v>
      </c>
      <c r="B43" s="92"/>
      <c r="C43" s="93">
        <v>1478</v>
      </c>
      <c r="D43" s="93">
        <v>1550</v>
      </c>
      <c r="E43" s="93">
        <v>1467</v>
      </c>
      <c r="F43" s="94"/>
      <c r="G43" s="94"/>
      <c r="H43" s="191">
        <v>51.73</v>
      </c>
      <c r="I43" s="191">
        <v>54.25</v>
      </c>
      <c r="J43" s="191"/>
      <c r="K43" s="95"/>
    </row>
    <row r="44" spans="1:11" s="96" customFormat="1" ht="11.25" customHeight="1">
      <c r="A44" s="98" t="s">
        <v>33</v>
      </c>
      <c r="B44" s="92"/>
      <c r="C44" s="93">
        <v>962</v>
      </c>
      <c r="D44" s="93">
        <v>905</v>
      </c>
      <c r="E44" s="93">
        <v>882</v>
      </c>
      <c r="F44" s="94"/>
      <c r="G44" s="94"/>
      <c r="H44" s="191">
        <v>39.507</v>
      </c>
      <c r="I44" s="191">
        <v>35.275</v>
      </c>
      <c r="J44" s="191"/>
      <c r="K44" s="95"/>
    </row>
    <row r="45" spans="1:11" s="96" customFormat="1" ht="11.25" customHeight="1">
      <c r="A45" s="98" t="s">
        <v>34</v>
      </c>
      <c r="B45" s="92"/>
      <c r="C45" s="93">
        <v>1710</v>
      </c>
      <c r="D45" s="93">
        <v>2451</v>
      </c>
      <c r="E45" s="93">
        <v>2500</v>
      </c>
      <c r="F45" s="94"/>
      <c r="G45" s="94"/>
      <c r="H45" s="191">
        <v>82.08</v>
      </c>
      <c r="I45" s="191">
        <v>102.942</v>
      </c>
      <c r="J45" s="191"/>
      <c r="K45" s="95"/>
    </row>
    <row r="46" spans="1:11" s="96" customFormat="1" ht="11.25" customHeight="1">
      <c r="A46" s="98" t="s">
        <v>35</v>
      </c>
      <c r="B46" s="92"/>
      <c r="C46" s="93">
        <v>1630</v>
      </c>
      <c r="D46" s="93">
        <v>1726</v>
      </c>
      <c r="E46" s="93">
        <v>1724</v>
      </c>
      <c r="F46" s="94"/>
      <c r="G46" s="94"/>
      <c r="H46" s="191">
        <v>65.2</v>
      </c>
      <c r="I46" s="191">
        <v>73.355</v>
      </c>
      <c r="J46" s="191"/>
      <c r="K46" s="95"/>
    </row>
    <row r="47" spans="1:11" s="96" customFormat="1" ht="11.25" customHeight="1">
      <c r="A47" s="98" t="s">
        <v>36</v>
      </c>
      <c r="B47" s="92"/>
      <c r="C47" s="93">
        <v>457</v>
      </c>
      <c r="D47" s="93">
        <v>443</v>
      </c>
      <c r="E47" s="93">
        <v>405</v>
      </c>
      <c r="F47" s="94"/>
      <c r="G47" s="94"/>
      <c r="H47" s="191">
        <v>17.138</v>
      </c>
      <c r="I47" s="191">
        <v>18.163</v>
      </c>
      <c r="J47" s="191"/>
      <c r="K47" s="95"/>
    </row>
    <row r="48" spans="1:11" s="96" customFormat="1" ht="11.25" customHeight="1">
      <c r="A48" s="98" t="s">
        <v>37</v>
      </c>
      <c r="B48" s="92"/>
      <c r="C48" s="93">
        <v>3595</v>
      </c>
      <c r="D48" s="93">
        <v>3911</v>
      </c>
      <c r="E48" s="93">
        <v>2764</v>
      </c>
      <c r="F48" s="94"/>
      <c r="G48" s="94"/>
      <c r="H48" s="191">
        <v>168.965</v>
      </c>
      <c r="I48" s="191">
        <v>170.52</v>
      </c>
      <c r="J48" s="191"/>
      <c r="K48" s="95"/>
    </row>
    <row r="49" spans="1:11" s="96" customFormat="1" ht="11.25" customHeight="1">
      <c r="A49" s="98" t="s">
        <v>38</v>
      </c>
      <c r="B49" s="92"/>
      <c r="C49" s="93">
        <v>493</v>
      </c>
      <c r="D49" s="93">
        <v>700</v>
      </c>
      <c r="E49" s="93">
        <v>612</v>
      </c>
      <c r="F49" s="94"/>
      <c r="G49" s="94"/>
      <c r="H49" s="191">
        <v>24.65</v>
      </c>
      <c r="I49" s="191">
        <v>42</v>
      </c>
      <c r="J49" s="191"/>
      <c r="K49" s="95"/>
    </row>
    <row r="50" spans="1:11" s="105" customFormat="1" ht="11.25" customHeight="1">
      <c r="A50" s="106" t="s">
        <v>39</v>
      </c>
      <c r="B50" s="100"/>
      <c r="C50" s="101">
        <v>12941</v>
      </c>
      <c r="D50" s="101">
        <v>14292</v>
      </c>
      <c r="E50" s="101">
        <v>13190</v>
      </c>
      <c r="F50" s="102">
        <v>92.28939266722642</v>
      </c>
      <c r="G50" s="103"/>
      <c r="H50" s="192">
        <v>563.7289999999999</v>
      </c>
      <c r="I50" s="193">
        <v>608.69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31</v>
      </c>
      <c r="D52" s="101">
        <v>31</v>
      </c>
      <c r="E52" s="101">
        <v>31</v>
      </c>
      <c r="F52" s="102">
        <v>100</v>
      </c>
      <c r="G52" s="103"/>
      <c r="H52" s="192">
        <v>0.713</v>
      </c>
      <c r="I52" s="193">
        <v>0.725</v>
      </c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200</v>
      </c>
      <c r="D54" s="93">
        <v>300</v>
      </c>
      <c r="E54" s="93">
        <v>344</v>
      </c>
      <c r="F54" s="94"/>
      <c r="G54" s="94"/>
      <c r="H54" s="191">
        <v>5.6</v>
      </c>
      <c r="I54" s="191">
        <v>9</v>
      </c>
      <c r="J54" s="191"/>
      <c r="K54" s="95"/>
    </row>
    <row r="55" spans="1:11" s="96" customFormat="1" ht="11.25" customHeight="1">
      <c r="A55" s="98" t="s">
        <v>42</v>
      </c>
      <c r="B55" s="92"/>
      <c r="C55" s="93">
        <v>301</v>
      </c>
      <c r="D55" s="93">
        <v>291</v>
      </c>
      <c r="E55" s="93">
        <v>281</v>
      </c>
      <c r="F55" s="94"/>
      <c r="G55" s="94"/>
      <c r="H55" s="191">
        <v>9.03</v>
      </c>
      <c r="I55" s="191">
        <v>8.73</v>
      </c>
      <c r="J55" s="191"/>
      <c r="K55" s="95"/>
    </row>
    <row r="56" spans="1:11" s="96" customFormat="1" ht="11.25" customHeight="1">
      <c r="A56" s="98" t="s">
        <v>43</v>
      </c>
      <c r="B56" s="92"/>
      <c r="C56" s="93">
        <v>90</v>
      </c>
      <c r="D56" s="93">
        <v>92</v>
      </c>
      <c r="E56" s="93">
        <v>76</v>
      </c>
      <c r="F56" s="94"/>
      <c r="G56" s="94"/>
      <c r="H56" s="191">
        <v>1.203</v>
      </c>
      <c r="I56" s="191">
        <v>1.1</v>
      </c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134</v>
      </c>
      <c r="D58" s="93">
        <v>205</v>
      </c>
      <c r="E58" s="93">
        <v>98</v>
      </c>
      <c r="F58" s="94"/>
      <c r="G58" s="94"/>
      <c r="H58" s="191">
        <v>2.881</v>
      </c>
      <c r="I58" s="191">
        <v>5.33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725</v>
      </c>
      <c r="D59" s="101">
        <v>888</v>
      </c>
      <c r="E59" s="101">
        <v>799</v>
      </c>
      <c r="F59" s="102">
        <v>89.97747747747748</v>
      </c>
      <c r="G59" s="103"/>
      <c r="H59" s="192">
        <v>18.714</v>
      </c>
      <c r="I59" s="193">
        <v>24.160000000000004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286</v>
      </c>
      <c r="D61" s="93">
        <v>250</v>
      </c>
      <c r="E61" s="93">
        <v>220</v>
      </c>
      <c r="F61" s="94"/>
      <c r="G61" s="94"/>
      <c r="H61" s="191">
        <v>6.864</v>
      </c>
      <c r="I61" s="191">
        <v>5</v>
      </c>
      <c r="J61" s="191"/>
      <c r="K61" s="95"/>
    </row>
    <row r="62" spans="1:11" s="96" customFormat="1" ht="11.25" customHeight="1">
      <c r="A62" s="98" t="s">
        <v>48</v>
      </c>
      <c r="B62" s="92"/>
      <c r="C62" s="93">
        <v>107</v>
      </c>
      <c r="D62" s="93">
        <v>97</v>
      </c>
      <c r="E62" s="93">
        <v>93</v>
      </c>
      <c r="F62" s="94"/>
      <c r="G62" s="94"/>
      <c r="H62" s="191">
        <v>1.433</v>
      </c>
      <c r="I62" s="191">
        <v>1.198</v>
      </c>
      <c r="J62" s="191"/>
      <c r="K62" s="95"/>
    </row>
    <row r="63" spans="1:11" s="96" customFormat="1" ht="11.25" customHeight="1">
      <c r="A63" s="98" t="s">
        <v>49</v>
      </c>
      <c r="B63" s="92"/>
      <c r="C63" s="93">
        <v>74</v>
      </c>
      <c r="D63" s="93">
        <v>87</v>
      </c>
      <c r="E63" s="93">
        <v>77</v>
      </c>
      <c r="F63" s="94"/>
      <c r="G63" s="94"/>
      <c r="H63" s="191">
        <v>2.775</v>
      </c>
      <c r="I63" s="191">
        <v>0.8874</v>
      </c>
      <c r="J63" s="191"/>
      <c r="K63" s="95"/>
    </row>
    <row r="64" spans="1:11" s="105" customFormat="1" ht="11.25" customHeight="1">
      <c r="A64" s="99" t="s">
        <v>50</v>
      </c>
      <c r="B64" s="100"/>
      <c r="C64" s="101">
        <v>467</v>
      </c>
      <c r="D64" s="101">
        <v>434</v>
      </c>
      <c r="E64" s="101">
        <v>390</v>
      </c>
      <c r="F64" s="102">
        <v>89.86175115207374</v>
      </c>
      <c r="G64" s="103"/>
      <c r="H64" s="192">
        <v>11.072000000000001</v>
      </c>
      <c r="I64" s="193">
        <v>7.0854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315</v>
      </c>
      <c r="D66" s="101">
        <v>330</v>
      </c>
      <c r="E66" s="101">
        <v>309</v>
      </c>
      <c r="F66" s="102">
        <v>93.63636363636364</v>
      </c>
      <c r="G66" s="103"/>
      <c r="H66" s="192">
        <v>5.135</v>
      </c>
      <c r="I66" s="193">
        <v>5.9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77</v>
      </c>
      <c r="D72" s="93">
        <v>77</v>
      </c>
      <c r="E72" s="93">
        <v>63</v>
      </c>
      <c r="F72" s="94"/>
      <c r="G72" s="94"/>
      <c r="H72" s="191">
        <v>1.713</v>
      </c>
      <c r="I72" s="191">
        <v>1.713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305</v>
      </c>
      <c r="D73" s="93">
        <v>300</v>
      </c>
      <c r="E73" s="93">
        <v>385</v>
      </c>
      <c r="F73" s="94"/>
      <c r="G73" s="94"/>
      <c r="H73" s="191">
        <v>7.69</v>
      </c>
      <c r="I73" s="191">
        <v>7.2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70</v>
      </c>
      <c r="D74" s="93">
        <v>70</v>
      </c>
      <c r="E74" s="93">
        <v>85</v>
      </c>
      <c r="F74" s="94"/>
      <c r="G74" s="94"/>
      <c r="H74" s="191">
        <v>2.45</v>
      </c>
      <c r="I74" s="191">
        <v>2.45</v>
      </c>
      <c r="J74" s="191"/>
      <c r="K74" s="95"/>
    </row>
    <row r="75" spans="1:11" s="96" customFormat="1" ht="11.25" customHeight="1">
      <c r="A75" s="98" t="s">
        <v>58</v>
      </c>
      <c r="B75" s="92"/>
      <c r="C75" s="93">
        <v>92</v>
      </c>
      <c r="D75" s="93">
        <v>92</v>
      </c>
      <c r="E75" s="93">
        <v>60</v>
      </c>
      <c r="F75" s="94"/>
      <c r="G75" s="94"/>
      <c r="H75" s="191">
        <v>2.253</v>
      </c>
      <c r="I75" s="191">
        <v>2.2525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80</v>
      </c>
      <c r="D76" s="93">
        <v>75</v>
      </c>
      <c r="E76" s="93">
        <v>70</v>
      </c>
      <c r="F76" s="94"/>
      <c r="G76" s="94"/>
      <c r="H76" s="191">
        <v>1.76</v>
      </c>
      <c r="I76" s="191">
        <v>2.25</v>
      </c>
      <c r="J76" s="191"/>
      <c r="K76" s="95"/>
    </row>
    <row r="77" spans="1:11" s="96" customFormat="1" ht="11.25" customHeight="1">
      <c r="A77" s="98" t="s">
        <v>60</v>
      </c>
      <c r="B77" s="92"/>
      <c r="C77" s="93">
        <v>37</v>
      </c>
      <c r="D77" s="93">
        <v>30</v>
      </c>
      <c r="E77" s="93">
        <v>15</v>
      </c>
      <c r="F77" s="94"/>
      <c r="G77" s="94"/>
      <c r="H77" s="191">
        <v>0.694</v>
      </c>
      <c r="I77" s="191">
        <v>0.66</v>
      </c>
      <c r="J77" s="191"/>
      <c r="K77" s="95"/>
    </row>
    <row r="78" spans="1:11" s="96" customFormat="1" ht="11.25" customHeight="1">
      <c r="A78" s="98" t="s">
        <v>61</v>
      </c>
      <c r="B78" s="92"/>
      <c r="C78" s="93">
        <v>248</v>
      </c>
      <c r="D78" s="93">
        <v>310</v>
      </c>
      <c r="E78" s="93">
        <v>245</v>
      </c>
      <c r="F78" s="94"/>
      <c r="G78" s="94"/>
      <c r="H78" s="191">
        <v>4.764</v>
      </c>
      <c r="I78" s="191">
        <v>7.75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100</v>
      </c>
      <c r="D79" s="93">
        <v>97</v>
      </c>
      <c r="E79" s="93">
        <v>105.22599999999998</v>
      </c>
      <c r="F79" s="94"/>
      <c r="G79" s="94"/>
      <c r="H79" s="191">
        <v>3</v>
      </c>
      <c r="I79" s="191">
        <v>2.657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1009</v>
      </c>
      <c r="D80" s="101">
        <v>1051</v>
      </c>
      <c r="E80" s="101">
        <v>1028.2259999999999</v>
      </c>
      <c r="F80" s="102">
        <v>97.83311132254994</v>
      </c>
      <c r="G80" s="103"/>
      <c r="H80" s="192">
        <v>24.324</v>
      </c>
      <c r="I80" s="193">
        <v>26.932499999999997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303</v>
      </c>
      <c r="D82" s="93">
        <v>302</v>
      </c>
      <c r="E82" s="93">
        <v>186</v>
      </c>
      <c r="F82" s="94"/>
      <c r="G82" s="94"/>
      <c r="H82" s="191">
        <v>4.077</v>
      </c>
      <c r="I82" s="191">
        <v>4.077</v>
      </c>
      <c r="J82" s="191"/>
      <c r="K82" s="95"/>
    </row>
    <row r="83" spans="1:11" s="96" customFormat="1" ht="11.25" customHeight="1">
      <c r="A83" s="98" t="s">
        <v>65</v>
      </c>
      <c r="B83" s="92"/>
      <c r="C83" s="93">
        <v>562</v>
      </c>
      <c r="D83" s="93">
        <v>560</v>
      </c>
      <c r="E83" s="93">
        <v>486</v>
      </c>
      <c r="F83" s="94"/>
      <c r="G83" s="94"/>
      <c r="H83" s="191">
        <v>9.642</v>
      </c>
      <c r="I83" s="191">
        <v>9.6</v>
      </c>
      <c r="J83" s="191"/>
      <c r="K83" s="95"/>
    </row>
    <row r="84" spans="1:11" s="105" customFormat="1" ht="11.25" customHeight="1">
      <c r="A84" s="99" t="s">
        <v>66</v>
      </c>
      <c r="B84" s="100"/>
      <c r="C84" s="101">
        <v>865</v>
      </c>
      <c r="D84" s="101">
        <v>862</v>
      </c>
      <c r="E84" s="101">
        <v>672</v>
      </c>
      <c r="F84" s="102">
        <v>77.95823665893272</v>
      </c>
      <c r="G84" s="103"/>
      <c r="H84" s="192">
        <v>13.719</v>
      </c>
      <c r="I84" s="193">
        <v>13.677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20017</v>
      </c>
      <c r="D87" s="116">
        <v>21567</v>
      </c>
      <c r="E87" s="116">
        <v>20057.226</v>
      </c>
      <c r="F87" s="117">
        <v>92.99961051606621</v>
      </c>
      <c r="G87" s="103"/>
      <c r="H87" s="196">
        <v>743.8639999999998</v>
      </c>
      <c r="I87" s="197">
        <v>789.9619000000001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83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5841</v>
      </c>
      <c r="D9" s="93">
        <v>6022</v>
      </c>
      <c r="E9" s="93">
        <v>5661</v>
      </c>
      <c r="F9" s="94"/>
      <c r="G9" s="94"/>
      <c r="H9" s="191">
        <v>126.285</v>
      </c>
      <c r="I9" s="191">
        <v>129.996</v>
      </c>
      <c r="J9" s="191"/>
      <c r="K9" s="95"/>
    </row>
    <row r="10" spans="1:11" s="96" customFormat="1" ht="11.25" customHeight="1">
      <c r="A10" s="98" t="s">
        <v>8</v>
      </c>
      <c r="B10" s="92"/>
      <c r="C10" s="93">
        <v>4272</v>
      </c>
      <c r="D10" s="93">
        <v>4211</v>
      </c>
      <c r="E10" s="93">
        <v>4023</v>
      </c>
      <c r="F10" s="94"/>
      <c r="G10" s="94"/>
      <c r="H10" s="191">
        <v>86.205</v>
      </c>
      <c r="I10" s="191">
        <v>80.344</v>
      </c>
      <c r="J10" s="191"/>
      <c r="K10" s="95"/>
    </row>
    <row r="11" spans="1:11" s="96" customFormat="1" ht="11.25" customHeight="1">
      <c r="A11" s="91" t="s">
        <v>9</v>
      </c>
      <c r="B11" s="92"/>
      <c r="C11" s="93">
        <v>6266</v>
      </c>
      <c r="D11" s="93">
        <v>6880</v>
      </c>
      <c r="E11" s="93">
        <v>6880</v>
      </c>
      <c r="F11" s="94"/>
      <c r="G11" s="94"/>
      <c r="H11" s="191">
        <v>225.702</v>
      </c>
      <c r="I11" s="191">
        <v>171.081</v>
      </c>
      <c r="J11" s="191"/>
      <c r="K11" s="95"/>
    </row>
    <row r="12" spans="1:11" s="96" customFormat="1" ht="11.25" customHeight="1">
      <c r="A12" s="98" t="s">
        <v>10</v>
      </c>
      <c r="B12" s="92"/>
      <c r="C12" s="93">
        <v>2969</v>
      </c>
      <c r="D12" s="93">
        <v>3158</v>
      </c>
      <c r="E12" s="93">
        <v>3158</v>
      </c>
      <c r="F12" s="94"/>
      <c r="G12" s="94"/>
      <c r="H12" s="191">
        <v>66.99</v>
      </c>
      <c r="I12" s="191">
        <v>59.7125</v>
      </c>
      <c r="J12" s="191"/>
      <c r="K12" s="95"/>
    </row>
    <row r="13" spans="1:11" s="105" customFormat="1" ht="11.25" customHeight="1">
      <c r="A13" s="99" t="s">
        <v>11</v>
      </c>
      <c r="B13" s="100"/>
      <c r="C13" s="101">
        <v>19348</v>
      </c>
      <c r="D13" s="101">
        <v>20271</v>
      </c>
      <c r="E13" s="101">
        <v>19722</v>
      </c>
      <c r="F13" s="102">
        <v>97.29169749889004</v>
      </c>
      <c r="G13" s="103"/>
      <c r="H13" s="192">
        <v>505.182</v>
      </c>
      <c r="I13" s="193">
        <v>441.13349999999997</v>
      </c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900</v>
      </c>
      <c r="D15" s="101">
        <v>900</v>
      </c>
      <c r="E15" s="101">
        <v>844</v>
      </c>
      <c r="F15" s="102">
        <v>93.77777777777777</v>
      </c>
      <c r="G15" s="103"/>
      <c r="H15" s="192">
        <v>18</v>
      </c>
      <c r="I15" s="193">
        <v>18</v>
      </c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142</v>
      </c>
      <c r="D17" s="101">
        <v>200</v>
      </c>
      <c r="E17" s="101">
        <v>120</v>
      </c>
      <c r="F17" s="102">
        <v>60</v>
      </c>
      <c r="G17" s="103"/>
      <c r="H17" s="192">
        <v>3.55</v>
      </c>
      <c r="I17" s="193">
        <v>3.2</v>
      </c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1233</v>
      </c>
      <c r="D19" s="93">
        <v>1182</v>
      </c>
      <c r="E19" s="93">
        <v>1340</v>
      </c>
      <c r="F19" s="94"/>
      <c r="G19" s="94"/>
      <c r="H19" s="191">
        <v>51.179</v>
      </c>
      <c r="I19" s="191">
        <v>48.5</v>
      </c>
      <c r="J19" s="191"/>
      <c r="K19" s="95"/>
    </row>
    <row r="20" spans="1:11" s="96" customFormat="1" ht="11.25" customHeight="1">
      <c r="A20" s="98" t="s">
        <v>15</v>
      </c>
      <c r="B20" s="92"/>
      <c r="C20" s="93">
        <v>165</v>
      </c>
      <c r="D20" s="93">
        <v>165</v>
      </c>
      <c r="E20" s="93">
        <v>165</v>
      </c>
      <c r="F20" s="94"/>
      <c r="G20" s="94"/>
      <c r="H20" s="191">
        <v>3.827</v>
      </c>
      <c r="I20" s="191">
        <v>3.673</v>
      </c>
      <c r="J20" s="191"/>
      <c r="K20" s="95"/>
    </row>
    <row r="21" spans="1:11" s="96" customFormat="1" ht="11.25" customHeight="1">
      <c r="A21" s="98" t="s">
        <v>16</v>
      </c>
      <c r="B21" s="92"/>
      <c r="C21" s="93">
        <v>210</v>
      </c>
      <c r="D21" s="93">
        <v>210</v>
      </c>
      <c r="E21" s="93">
        <v>210</v>
      </c>
      <c r="F21" s="94"/>
      <c r="G21" s="94"/>
      <c r="H21" s="191">
        <v>5.055</v>
      </c>
      <c r="I21" s="191">
        <v>4.941</v>
      </c>
      <c r="J21" s="191"/>
      <c r="K21" s="95"/>
    </row>
    <row r="22" spans="1:11" s="105" customFormat="1" ht="11.25" customHeight="1">
      <c r="A22" s="99" t="s">
        <v>17</v>
      </c>
      <c r="B22" s="100"/>
      <c r="C22" s="101">
        <v>1608</v>
      </c>
      <c r="D22" s="101">
        <v>1557</v>
      </c>
      <c r="E22" s="101">
        <v>1715</v>
      </c>
      <c r="F22" s="102">
        <v>110.14771997430957</v>
      </c>
      <c r="G22" s="103"/>
      <c r="H22" s="192">
        <v>60.061</v>
      </c>
      <c r="I22" s="193">
        <v>57.114000000000004</v>
      </c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459</v>
      </c>
      <c r="D24" s="101">
        <v>338</v>
      </c>
      <c r="E24" s="101">
        <v>418</v>
      </c>
      <c r="F24" s="102">
        <v>123.66863905325444</v>
      </c>
      <c r="G24" s="103"/>
      <c r="H24" s="192">
        <v>12.541</v>
      </c>
      <c r="I24" s="193">
        <v>9.477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1254</v>
      </c>
      <c r="D26" s="101">
        <v>1220</v>
      </c>
      <c r="E26" s="101">
        <v>1150</v>
      </c>
      <c r="F26" s="102">
        <v>94.26229508196721</v>
      </c>
      <c r="G26" s="103"/>
      <c r="H26" s="192">
        <v>59.416</v>
      </c>
      <c r="I26" s="193">
        <v>57.2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55</v>
      </c>
      <c r="D28" s="93">
        <v>49</v>
      </c>
      <c r="E28" s="93">
        <v>57</v>
      </c>
      <c r="F28" s="94"/>
      <c r="G28" s="94"/>
      <c r="H28" s="191">
        <v>1.271</v>
      </c>
      <c r="I28" s="191">
        <v>1.687</v>
      </c>
      <c r="J28" s="191"/>
      <c r="K28" s="95"/>
    </row>
    <row r="29" spans="1:11" s="96" customFormat="1" ht="11.25" customHeight="1">
      <c r="A29" s="98" t="s">
        <v>21</v>
      </c>
      <c r="B29" s="92"/>
      <c r="C29" s="93">
        <v>239</v>
      </c>
      <c r="D29" s="93">
        <v>231</v>
      </c>
      <c r="E29" s="93">
        <v>240</v>
      </c>
      <c r="F29" s="94"/>
      <c r="G29" s="94"/>
      <c r="H29" s="191">
        <v>4.508</v>
      </c>
      <c r="I29" s="191">
        <v>4.884</v>
      </c>
      <c r="J29" s="191"/>
      <c r="K29" s="95"/>
    </row>
    <row r="30" spans="1:11" s="96" customFormat="1" ht="11.25" customHeight="1">
      <c r="A30" s="98" t="s">
        <v>22</v>
      </c>
      <c r="B30" s="92"/>
      <c r="C30" s="93">
        <v>290</v>
      </c>
      <c r="D30" s="93">
        <v>401</v>
      </c>
      <c r="E30" s="93">
        <v>265</v>
      </c>
      <c r="F30" s="94"/>
      <c r="G30" s="94"/>
      <c r="H30" s="191">
        <v>10.302</v>
      </c>
      <c r="I30" s="191">
        <v>10.63</v>
      </c>
      <c r="J30" s="191"/>
      <c r="K30" s="95"/>
    </row>
    <row r="31" spans="1:11" s="105" customFormat="1" ht="11.25" customHeight="1">
      <c r="A31" s="106" t="s">
        <v>23</v>
      </c>
      <c r="B31" s="100"/>
      <c r="C31" s="101">
        <v>584</v>
      </c>
      <c r="D31" s="101">
        <v>681</v>
      </c>
      <c r="E31" s="101">
        <v>562</v>
      </c>
      <c r="F31" s="102">
        <v>82.52569750367107</v>
      </c>
      <c r="G31" s="103"/>
      <c r="H31" s="192">
        <v>16.081</v>
      </c>
      <c r="I31" s="193">
        <v>17.201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383</v>
      </c>
      <c r="D33" s="93">
        <v>350</v>
      </c>
      <c r="E33" s="93">
        <v>360</v>
      </c>
      <c r="F33" s="94"/>
      <c r="G33" s="94"/>
      <c r="H33" s="191">
        <v>7.257</v>
      </c>
      <c r="I33" s="191">
        <v>6.7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250</v>
      </c>
      <c r="D34" s="93">
        <v>244</v>
      </c>
      <c r="E34" s="93">
        <v>205</v>
      </c>
      <c r="F34" s="94"/>
      <c r="G34" s="94"/>
      <c r="H34" s="191">
        <v>6.538</v>
      </c>
      <c r="I34" s="191">
        <v>6</v>
      </c>
      <c r="J34" s="191"/>
      <c r="K34" s="95"/>
    </row>
    <row r="35" spans="1:11" s="96" customFormat="1" ht="11.25" customHeight="1">
      <c r="A35" s="98" t="s">
        <v>26</v>
      </c>
      <c r="B35" s="92"/>
      <c r="C35" s="93">
        <v>368</v>
      </c>
      <c r="D35" s="93">
        <v>320</v>
      </c>
      <c r="E35" s="93">
        <v>265</v>
      </c>
      <c r="F35" s="94"/>
      <c r="G35" s="94"/>
      <c r="H35" s="191">
        <v>7.445</v>
      </c>
      <c r="I35" s="191">
        <v>6.065</v>
      </c>
      <c r="J35" s="191"/>
      <c r="K35" s="95"/>
    </row>
    <row r="36" spans="1:11" s="96" customFormat="1" ht="11.25" customHeight="1">
      <c r="A36" s="98" t="s">
        <v>27</v>
      </c>
      <c r="B36" s="92"/>
      <c r="C36" s="93">
        <v>219</v>
      </c>
      <c r="D36" s="93">
        <v>219</v>
      </c>
      <c r="E36" s="93">
        <v>140</v>
      </c>
      <c r="F36" s="94"/>
      <c r="G36" s="94"/>
      <c r="H36" s="191">
        <v>4.38</v>
      </c>
      <c r="I36" s="191">
        <v>4.38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1220</v>
      </c>
      <c r="D37" s="101">
        <v>1133</v>
      </c>
      <c r="E37" s="101">
        <v>970</v>
      </c>
      <c r="F37" s="102">
        <v>85.61341571050309</v>
      </c>
      <c r="G37" s="103"/>
      <c r="H37" s="192">
        <v>25.62</v>
      </c>
      <c r="I37" s="193">
        <v>23.145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1723</v>
      </c>
      <c r="D39" s="101">
        <v>1705</v>
      </c>
      <c r="E39" s="101">
        <v>1715</v>
      </c>
      <c r="F39" s="102">
        <v>100.58651026392963</v>
      </c>
      <c r="G39" s="103"/>
      <c r="H39" s="192">
        <v>58.284</v>
      </c>
      <c r="I39" s="193">
        <v>60.24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1291</v>
      </c>
      <c r="D41" s="93">
        <v>1338</v>
      </c>
      <c r="E41" s="93">
        <v>1560</v>
      </c>
      <c r="F41" s="94"/>
      <c r="G41" s="94"/>
      <c r="H41" s="191">
        <v>65.025</v>
      </c>
      <c r="I41" s="191">
        <v>65.073</v>
      </c>
      <c r="J41" s="191"/>
      <c r="K41" s="95"/>
    </row>
    <row r="42" spans="1:11" s="96" customFormat="1" ht="11.25" customHeight="1">
      <c r="A42" s="98" t="s">
        <v>31</v>
      </c>
      <c r="B42" s="92"/>
      <c r="C42" s="93">
        <v>2266</v>
      </c>
      <c r="D42" s="93">
        <v>2230</v>
      </c>
      <c r="E42" s="93">
        <v>2437</v>
      </c>
      <c r="F42" s="94"/>
      <c r="G42" s="94"/>
      <c r="H42" s="191">
        <v>87.964</v>
      </c>
      <c r="I42" s="191">
        <v>86.088</v>
      </c>
      <c r="J42" s="191"/>
      <c r="K42" s="95"/>
    </row>
    <row r="43" spans="1:11" s="96" customFormat="1" ht="11.25" customHeight="1">
      <c r="A43" s="98" t="s">
        <v>32</v>
      </c>
      <c r="B43" s="92"/>
      <c r="C43" s="93">
        <v>1527</v>
      </c>
      <c r="D43" s="93">
        <v>1600</v>
      </c>
      <c r="E43" s="93">
        <v>1527</v>
      </c>
      <c r="F43" s="94"/>
      <c r="G43" s="94"/>
      <c r="H43" s="191">
        <v>53.298</v>
      </c>
      <c r="I43" s="191">
        <v>55.85</v>
      </c>
      <c r="J43" s="191"/>
      <c r="K43" s="95"/>
    </row>
    <row r="44" spans="1:11" s="96" customFormat="1" ht="11.25" customHeight="1">
      <c r="A44" s="98" t="s">
        <v>33</v>
      </c>
      <c r="B44" s="92"/>
      <c r="C44" s="93">
        <v>962</v>
      </c>
      <c r="D44" s="93">
        <v>905</v>
      </c>
      <c r="E44" s="93">
        <v>882</v>
      </c>
      <c r="F44" s="94"/>
      <c r="G44" s="94"/>
      <c r="H44" s="191">
        <v>39.507</v>
      </c>
      <c r="I44" s="191">
        <v>35.275</v>
      </c>
      <c r="J44" s="191"/>
      <c r="K44" s="95"/>
    </row>
    <row r="45" spans="1:11" s="96" customFormat="1" ht="11.25" customHeight="1">
      <c r="A45" s="98" t="s">
        <v>34</v>
      </c>
      <c r="B45" s="92"/>
      <c r="C45" s="93">
        <v>4140</v>
      </c>
      <c r="D45" s="93">
        <v>4526</v>
      </c>
      <c r="E45" s="93">
        <v>4900</v>
      </c>
      <c r="F45" s="94"/>
      <c r="G45" s="94"/>
      <c r="H45" s="191">
        <v>184.14</v>
      </c>
      <c r="I45" s="191">
        <v>191.13</v>
      </c>
      <c r="J45" s="191"/>
      <c r="K45" s="95"/>
    </row>
    <row r="46" spans="1:11" s="96" customFormat="1" ht="11.25" customHeight="1">
      <c r="A46" s="98" t="s">
        <v>35</v>
      </c>
      <c r="B46" s="92"/>
      <c r="C46" s="93">
        <v>2130</v>
      </c>
      <c r="D46" s="93">
        <v>2176</v>
      </c>
      <c r="E46" s="93">
        <v>2124</v>
      </c>
      <c r="F46" s="94"/>
      <c r="G46" s="94"/>
      <c r="H46" s="191">
        <v>87.7</v>
      </c>
      <c r="I46" s="191">
        <v>93.605</v>
      </c>
      <c r="J46" s="191"/>
      <c r="K46" s="95"/>
    </row>
    <row r="47" spans="1:11" s="96" customFormat="1" ht="11.25" customHeight="1">
      <c r="A47" s="98" t="s">
        <v>36</v>
      </c>
      <c r="B47" s="92"/>
      <c r="C47" s="93">
        <v>457</v>
      </c>
      <c r="D47" s="93">
        <v>443</v>
      </c>
      <c r="E47" s="93">
        <v>405</v>
      </c>
      <c r="F47" s="94"/>
      <c r="G47" s="94"/>
      <c r="H47" s="191">
        <v>17.138</v>
      </c>
      <c r="I47" s="191">
        <v>18.163</v>
      </c>
      <c r="J47" s="191"/>
      <c r="K47" s="95"/>
    </row>
    <row r="48" spans="1:11" s="96" customFormat="1" ht="11.25" customHeight="1">
      <c r="A48" s="98" t="s">
        <v>37</v>
      </c>
      <c r="B48" s="92"/>
      <c r="C48" s="93">
        <v>5093</v>
      </c>
      <c r="D48" s="93">
        <v>5611</v>
      </c>
      <c r="E48" s="93">
        <v>5564</v>
      </c>
      <c r="F48" s="94"/>
      <c r="G48" s="94"/>
      <c r="H48" s="191">
        <v>236.375</v>
      </c>
      <c r="I48" s="191">
        <v>249.23</v>
      </c>
      <c r="J48" s="191"/>
      <c r="K48" s="95"/>
    </row>
    <row r="49" spans="1:11" s="96" customFormat="1" ht="11.25" customHeight="1">
      <c r="A49" s="98" t="s">
        <v>38</v>
      </c>
      <c r="B49" s="92"/>
      <c r="C49" s="93">
        <v>944</v>
      </c>
      <c r="D49" s="93">
        <v>1050</v>
      </c>
      <c r="E49" s="93">
        <v>1057</v>
      </c>
      <c r="F49" s="94"/>
      <c r="G49" s="94"/>
      <c r="H49" s="191">
        <v>47.2</v>
      </c>
      <c r="I49" s="191">
        <v>59.5</v>
      </c>
      <c r="J49" s="191"/>
      <c r="K49" s="95"/>
    </row>
    <row r="50" spans="1:11" s="105" customFormat="1" ht="11.25" customHeight="1">
      <c r="A50" s="106" t="s">
        <v>39</v>
      </c>
      <c r="B50" s="100"/>
      <c r="C50" s="101">
        <v>18810</v>
      </c>
      <c r="D50" s="101">
        <v>19879</v>
      </c>
      <c r="E50" s="101">
        <v>20456</v>
      </c>
      <c r="F50" s="102">
        <v>102.90256049097037</v>
      </c>
      <c r="G50" s="103"/>
      <c r="H50" s="192">
        <v>818.3470000000001</v>
      </c>
      <c r="I50" s="193">
        <v>853.914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100</v>
      </c>
      <c r="D52" s="101">
        <v>100</v>
      </c>
      <c r="E52" s="101">
        <v>100</v>
      </c>
      <c r="F52" s="102">
        <v>100</v>
      </c>
      <c r="G52" s="103"/>
      <c r="H52" s="192">
        <v>2.464</v>
      </c>
      <c r="I52" s="193">
        <v>2.464</v>
      </c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1085</v>
      </c>
      <c r="D54" s="93">
        <v>1175</v>
      </c>
      <c r="E54" s="93">
        <v>1544</v>
      </c>
      <c r="F54" s="94"/>
      <c r="G54" s="94"/>
      <c r="H54" s="191">
        <v>31.708</v>
      </c>
      <c r="I54" s="191">
        <v>37</v>
      </c>
      <c r="J54" s="191"/>
      <c r="K54" s="95"/>
    </row>
    <row r="55" spans="1:11" s="96" customFormat="1" ht="11.25" customHeight="1">
      <c r="A55" s="98" t="s">
        <v>42</v>
      </c>
      <c r="B55" s="92"/>
      <c r="C55" s="93">
        <v>473</v>
      </c>
      <c r="D55" s="93">
        <v>452</v>
      </c>
      <c r="E55" s="93">
        <v>427</v>
      </c>
      <c r="F55" s="94"/>
      <c r="G55" s="94"/>
      <c r="H55" s="191">
        <v>14.19</v>
      </c>
      <c r="I55" s="191">
        <v>13.56</v>
      </c>
      <c r="J55" s="191"/>
      <c r="K55" s="95"/>
    </row>
    <row r="56" spans="1:11" s="96" customFormat="1" ht="11.25" customHeight="1">
      <c r="A56" s="98" t="s">
        <v>43</v>
      </c>
      <c r="B56" s="92"/>
      <c r="C56" s="93">
        <v>165</v>
      </c>
      <c r="D56" s="93">
        <v>142</v>
      </c>
      <c r="E56" s="93">
        <v>139</v>
      </c>
      <c r="F56" s="94"/>
      <c r="G56" s="94"/>
      <c r="H56" s="191">
        <v>2.275</v>
      </c>
      <c r="I56" s="191">
        <v>1.725</v>
      </c>
      <c r="J56" s="191"/>
      <c r="K56" s="95"/>
    </row>
    <row r="57" spans="1:11" s="96" customFormat="1" ht="11.25" customHeight="1">
      <c r="A57" s="98" t="s">
        <v>44</v>
      </c>
      <c r="B57" s="92"/>
      <c r="C57" s="93">
        <v>22</v>
      </c>
      <c r="D57" s="93">
        <v>70</v>
      </c>
      <c r="E57" s="93">
        <v>58</v>
      </c>
      <c r="F57" s="94"/>
      <c r="G57" s="94"/>
      <c r="H57" s="191">
        <v>0.5</v>
      </c>
      <c r="I57" s="191">
        <v>1.68</v>
      </c>
      <c r="J57" s="191"/>
      <c r="K57" s="95"/>
    </row>
    <row r="58" spans="1:11" s="96" customFormat="1" ht="11.25" customHeight="1">
      <c r="A58" s="98" t="s">
        <v>45</v>
      </c>
      <c r="B58" s="92"/>
      <c r="C58" s="93">
        <v>323</v>
      </c>
      <c r="D58" s="93">
        <v>405</v>
      </c>
      <c r="E58" s="93">
        <v>380</v>
      </c>
      <c r="F58" s="94"/>
      <c r="G58" s="94"/>
      <c r="H58" s="191">
        <v>8.041</v>
      </c>
      <c r="I58" s="191">
        <v>11.744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2068</v>
      </c>
      <c r="D59" s="101">
        <v>2244</v>
      </c>
      <c r="E59" s="101">
        <v>2548</v>
      </c>
      <c r="F59" s="102">
        <v>113.54723707664884</v>
      </c>
      <c r="G59" s="103"/>
      <c r="H59" s="192">
        <v>56.714</v>
      </c>
      <c r="I59" s="193">
        <v>65.709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750</v>
      </c>
      <c r="D61" s="93">
        <v>760</v>
      </c>
      <c r="E61" s="93">
        <v>820</v>
      </c>
      <c r="F61" s="94"/>
      <c r="G61" s="94"/>
      <c r="H61" s="191">
        <v>18.996</v>
      </c>
      <c r="I61" s="191">
        <v>17.75</v>
      </c>
      <c r="J61" s="191"/>
      <c r="K61" s="95"/>
    </row>
    <row r="62" spans="1:11" s="96" customFormat="1" ht="11.25" customHeight="1">
      <c r="A62" s="98" t="s">
        <v>48</v>
      </c>
      <c r="B62" s="92"/>
      <c r="C62" s="93">
        <v>421</v>
      </c>
      <c r="D62" s="93">
        <v>319</v>
      </c>
      <c r="E62" s="93">
        <v>335</v>
      </c>
      <c r="F62" s="94"/>
      <c r="G62" s="94"/>
      <c r="H62" s="191">
        <v>9.694</v>
      </c>
      <c r="I62" s="191">
        <v>7.15</v>
      </c>
      <c r="J62" s="191"/>
      <c r="K62" s="95"/>
    </row>
    <row r="63" spans="1:11" s="96" customFormat="1" ht="11.25" customHeight="1">
      <c r="A63" s="98" t="s">
        <v>49</v>
      </c>
      <c r="B63" s="92"/>
      <c r="C63" s="93">
        <v>1024</v>
      </c>
      <c r="D63" s="93">
        <v>1047</v>
      </c>
      <c r="E63" s="93">
        <v>1002</v>
      </c>
      <c r="F63" s="94"/>
      <c r="G63" s="94"/>
      <c r="H63" s="191">
        <v>34.287</v>
      </c>
      <c r="I63" s="191">
        <v>40.0954</v>
      </c>
      <c r="J63" s="191"/>
      <c r="K63" s="95"/>
    </row>
    <row r="64" spans="1:11" s="105" customFormat="1" ht="11.25" customHeight="1">
      <c r="A64" s="99" t="s">
        <v>50</v>
      </c>
      <c r="B64" s="100"/>
      <c r="C64" s="101">
        <v>2195</v>
      </c>
      <c r="D64" s="101">
        <v>2126</v>
      </c>
      <c r="E64" s="101">
        <v>2157</v>
      </c>
      <c r="F64" s="102">
        <v>101.45813734713076</v>
      </c>
      <c r="G64" s="103"/>
      <c r="H64" s="192">
        <v>62.977</v>
      </c>
      <c r="I64" s="193">
        <v>64.99539999999999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5084</v>
      </c>
      <c r="D66" s="101">
        <v>5189</v>
      </c>
      <c r="E66" s="101">
        <v>5343</v>
      </c>
      <c r="F66" s="102">
        <v>102.96781653497784</v>
      </c>
      <c r="G66" s="103"/>
      <c r="H66" s="192">
        <v>161.377</v>
      </c>
      <c r="I66" s="193">
        <v>171.283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579</v>
      </c>
      <c r="D68" s="93">
        <v>440</v>
      </c>
      <c r="E68" s="93">
        <v>615</v>
      </c>
      <c r="F68" s="94"/>
      <c r="G68" s="94"/>
      <c r="H68" s="191">
        <v>24.608</v>
      </c>
      <c r="I68" s="191">
        <v>16.5</v>
      </c>
      <c r="J68" s="191"/>
      <c r="K68" s="95"/>
    </row>
    <row r="69" spans="1:11" s="96" customFormat="1" ht="11.25" customHeight="1">
      <c r="A69" s="98" t="s">
        <v>53</v>
      </c>
      <c r="B69" s="92"/>
      <c r="C69" s="93">
        <v>300</v>
      </c>
      <c r="D69" s="93">
        <v>120</v>
      </c>
      <c r="E69" s="93">
        <v>154</v>
      </c>
      <c r="F69" s="94"/>
      <c r="G69" s="94"/>
      <c r="H69" s="191">
        <v>12</v>
      </c>
      <c r="I69" s="191">
        <v>4</v>
      </c>
      <c r="J69" s="191"/>
      <c r="K69" s="95"/>
    </row>
    <row r="70" spans="1:11" s="105" customFormat="1" ht="11.25" customHeight="1">
      <c r="A70" s="99" t="s">
        <v>54</v>
      </c>
      <c r="B70" s="100"/>
      <c r="C70" s="101">
        <v>879</v>
      </c>
      <c r="D70" s="101">
        <v>560</v>
      </c>
      <c r="E70" s="101">
        <v>769</v>
      </c>
      <c r="F70" s="102">
        <v>137.32142857142858</v>
      </c>
      <c r="G70" s="103"/>
      <c r="H70" s="192">
        <v>36.608000000000004</v>
      </c>
      <c r="I70" s="193">
        <v>20.5</v>
      </c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510</v>
      </c>
      <c r="D72" s="93">
        <v>509</v>
      </c>
      <c r="E72" s="93">
        <v>431</v>
      </c>
      <c r="F72" s="94"/>
      <c r="G72" s="94"/>
      <c r="H72" s="191">
        <v>12.409</v>
      </c>
      <c r="I72" s="191">
        <v>12.267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1922</v>
      </c>
      <c r="D73" s="93">
        <v>1840</v>
      </c>
      <c r="E73" s="93">
        <v>1930</v>
      </c>
      <c r="F73" s="94"/>
      <c r="G73" s="94"/>
      <c r="H73" s="191">
        <v>43.692</v>
      </c>
      <c r="I73" s="191">
        <v>47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550</v>
      </c>
      <c r="D74" s="93">
        <v>555</v>
      </c>
      <c r="E74" s="93">
        <v>660</v>
      </c>
      <c r="F74" s="94"/>
      <c r="G74" s="94"/>
      <c r="H74" s="191">
        <v>21.16</v>
      </c>
      <c r="I74" s="191">
        <v>21.35</v>
      </c>
      <c r="J74" s="191"/>
      <c r="K74" s="95"/>
    </row>
    <row r="75" spans="1:11" s="96" customFormat="1" ht="11.25" customHeight="1">
      <c r="A75" s="98" t="s">
        <v>58</v>
      </c>
      <c r="B75" s="92"/>
      <c r="C75" s="93">
        <v>914</v>
      </c>
      <c r="D75" s="93">
        <v>914</v>
      </c>
      <c r="E75" s="93">
        <v>753</v>
      </c>
      <c r="F75" s="94"/>
      <c r="G75" s="94"/>
      <c r="H75" s="191">
        <v>24.867</v>
      </c>
      <c r="I75" s="191">
        <v>24.86665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480</v>
      </c>
      <c r="D76" s="93">
        <v>480</v>
      </c>
      <c r="E76" s="93">
        <v>455</v>
      </c>
      <c r="F76" s="94"/>
      <c r="G76" s="94"/>
      <c r="H76" s="191">
        <v>16.475</v>
      </c>
      <c r="I76" s="191">
        <v>15.672</v>
      </c>
      <c r="J76" s="191"/>
      <c r="K76" s="95"/>
    </row>
    <row r="77" spans="1:11" s="96" customFormat="1" ht="11.25" customHeight="1">
      <c r="A77" s="98" t="s">
        <v>60</v>
      </c>
      <c r="B77" s="92"/>
      <c r="C77" s="93">
        <v>120</v>
      </c>
      <c r="D77" s="93">
        <v>54</v>
      </c>
      <c r="E77" s="93">
        <v>60</v>
      </c>
      <c r="F77" s="94"/>
      <c r="G77" s="94"/>
      <c r="H77" s="191">
        <v>2.627</v>
      </c>
      <c r="I77" s="191">
        <v>1.188</v>
      </c>
      <c r="J77" s="191"/>
      <c r="K77" s="95"/>
    </row>
    <row r="78" spans="1:11" s="96" customFormat="1" ht="11.25" customHeight="1">
      <c r="A78" s="98" t="s">
        <v>61</v>
      </c>
      <c r="B78" s="92"/>
      <c r="C78" s="93">
        <v>1345</v>
      </c>
      <c r="D78" s="93">
        <v>1315</v>
      </c>
      <c r="E78" s="93">
        <v>1280</v>
      </c>
      <c r="F78" s="94"/>
      <c r="G78" s="94"/>
      <c r="H78" s="191">
        <v>34.669</v>
      </c>
      <c r="I78" s="191">
        <v>36.185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3950</v>
      </c>
      <c r="D79" s="93">
        <v>3964</v>
      </c>
      <c r="E79" s="93">
        <v>5368.460499999998</v>
      </c>
      <c r="F79" s="94"/>
      <c r="G79" s="94"/>
      <c r="H79" s="191">
        <v>129.986</v>
      </c>
      <c r="I79" s="191">
        <v>118.934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9791</v>
      </c>
      <c r="D80" s="101">
        <v>9631</v>
      </c>
      <c r="E80" s="101">
        <v>10937.460499999997</v>
      </c>
      <c r="F80" s="102">
        <v>113.56515938116497</v>
      </c>
      <c r="G80" s="103"/>
      <c r="H80" s="192">
        <v>285.885</v>
      </c>
      <c r="I80" s="193">
        <v>277.46264999999994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2053</v>
      </c>
      <c r="D82" s="93">
        <v>2052</v>
      </c>
      <c r="E82" s="93">
        <v>1430</v>
      </c>
      <c r="F82" s="94"/>
      <c r="G82" s="94"/>
      <c r="H82" s="191">
        <v>40.713</v>
      </c>
      <c r="I82" s="191">
        <v>41.546</v>
      </c>
      <c r="J82" s="191"/>
      <c r="K82" s="95"/>
    </row>
    <row r="83" spans="1:11" s="96" customFormat="1" ht="11.25" customHeight="1">
      <c r="A83" s="98" t="s">
        <v>65</v>
      </c>
      <c r="B83" s="92"/>
      <c r="C83" s="93">
        <v>3458</v>
      </c>
      <c r="D83" s="93">
        <v>3410</v>
      </c>
      <c r="E83" s="93">
        <v>2848</v>
      </c>
      <c r="F83" s="94"/>
      <c r="G83" s="94"/>
      <c r="H83" s="191">
        <v>60.253</v>
      </c>
      <c r="I83" s="191">
        <v>59.75</v>
      </c>
      <c r="J83" s="191"/>
      <c r="K83" s="95"/>
    </row>
    <row r="84" spans="1:11" s="105" customFormat="1" ht="11.25" customHeight="1">
      <c r="A84" s="99" t="s">
        <v>66</v>
      </c>
      <c r="B84" s="100"/>
      <c r="C84" s="101">
        <v>5511</v>
      </c>
      <c r="D84" s="101">
        <v>5462</v>
      </c>
      <c r="E84" s="101">
        <v>4278</v>
      </c>
      <c r="F84" s="102">
        <v>78.32295862321494</v>
      </c>
      <c r="G84" s="103"/>
      <c r="H84" s="192">
        <v>100.96600000000001</v>
      </c>
      <c r="I84" s="193">
        <v>101.29599999999999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71676</v>
      </c>
      <c r="D87" s="116">
        <v>73196</v>
      </c>
      <c r="E87" s="116">
        <v>73804.4605</v>
      </c>
      <c r="F87" s="117">
        <v>100.83127561615389</v>
      </c>
      <c r="G87" s="103"/>
      <c r="H87" s="196">
        <v>2284.073</v>
      </c>
      <c r="I87" s="197">
        <v>2244.3345499999996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84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/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/>
      <c r="I30" s="191"/>
      <c r="J30" s="191"/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/>
      <c r="I31" s="193"/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/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/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/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/>
      <c r="I37" s="193"/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/>
      <c r="I50" s="193"/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/>
      <c r="I58" s="191"/>
      <c r="J58" s="191"/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/>
      <c r="I59" s="193"/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/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/>
      <c r="I66" s="193"/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>
        <v>2870</v>
      </c>
      <c r="D73" s="93">
        <v>1900</v>
      </c>
      <c r="E73" s="93">
        <v>1840</v>
      </c>
      <c r="F73" s="94"/>
      <c r="G73" s="94"/>
      <c r="H73" s="191">
        <v>220.307</v>
      </c>
      <c r="I73" s="191">
        <v>144.26</v>
      </c>
      <c r="J73" s="191">
        <v>161.92</v>
      </c>
      <c r="K73" s="95"/>
    </row>
    <row r="74" spans="1:11" s="96" customFormat="1" ht="11.25" customHeight="1">
      <c r="A74" s="98" t="s">
        <v>57</v>
      </c>
      <c r="B74" s="92"/>
      <c r="C74" s="93">
        <v>62</v>
      </c>
      <c r="D74" s="93">
        <v>75</v>
      </c>
      <c r="E74" s="93">
        <v>30</v>
      </c>
      <c r="F74" s="94"/>
      <c r="G74" s="94"/>
      <c r="H74" s="191">
        <v>3.695</v>
      </c>
      <c r="I74" s="191">
        <v>4.125</v>
      </c>
      <c r="J74" s="191">
        <v>1.8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/>
      <c r="I75" s="191"/>
      <c r="J75" s="191"/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>
        <v>11</v>
      </c>
      <c r="F76" s="94"/>
      <c r="G76" s="94"/>
      <c r="H76" s="191"/>
      <c r="I76" s="191"/>
      <c r="J76" s="191">
        <v>0.825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/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>
        <v>5792</v>
      </c>
      <c r="D79" s="93">
        <v>5254</v>
      </c>
      <c r="E79" s="93">
        <v>5371.522</v>
      </c>
      <c r="F79" s="94"/>
      <c r="G79" s="94"/>
      <c r="H79" s="191">
        <v>552.661</v>
      </c>
      <c r="I79" s="191">
        <v>496.193</v>
      </c>
      <c r="J79" s="191">
        <v>496.8332097244515</v>
      </c>
      <c r="K79" s="95"/>
    </row>
    <row r="80" spans="1:11" s="105" customFormat="1" ht="11.25" customHeight="1">
      <c r="A80" s="106" t="s">
        <v>63</v>
      </c>
      <c r="B80" s="100"/>
      <c r="C80" s="101">
        <v>8724</v>
      </c>
      <c r="D80" s="101">
        <v>7229</v>
      </c>
      <c r="E80" s="101">
        <v>7252.522</v>
      </c>
      <c r="F80" s="102">
        <v>100.3253838705215</v>
      </c>
      <c r="G80" s="103"/>
      <c r="H80" s="192">
        <v>776.6629999999999</v>
      </c>
      <c r="I80" s="193">
        <v>644.578</v>
      </c>
      <c r="J80" s="193">
        <v>661.3782097244515</v>
      </c>
      <c r="K80" s="104">
        <v>102.60638894353383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8724</v>
      </c>
      <c r="D87" s="116">
        <v>7229</v>
      </c>
      <c r="E87" s="116">
        <v>7252.522</v>
      </c>
      <c r="F87" s="117">
        <v>100.3253838705215</v>
      </c>
      <c r="G87" s="103"/>
      <c r="H87" s="196">
        <v>776.6629999999999</v>
      </c>
      <c r="I87" s="197">
        <v>644.578</v>
      </c>
      <c r="J87" s="197">
        <v>661.3782097244515</v>
      </c>
      <c r="K87" s="117">
        <v>102.60638894353383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106"/>
  <sheetViews>
    <sheetView view="pageBreakPreview" zoomScale="90" zoomScaleSheetLayoutView="90" zoomScalePageLayoutView="0" workbookViewId="0" topLeftCell="A34">
      <selection activeCell="H81" sqref="H81"/>
    </sheetView>
  </sheetViews>
  <sheetFormatPr defaultColWidth="11.421875" defaultRowHeight="15"/>
  <cols>
    <col min="1" max="4" width="10.8515625" style="7" customWidth="1"/>
    <col min="5" max="5" width="1.8515625" style="7" customWidth="1"/>
    <col min="6" max="8" width="10.8515625" style="7" customWidth="1"/>
    <col min="9" max="9" width="13.8515625" style="7" customWidth="1"/>
    <col min="10" max="16384" width="10.8515625" style="7" customWidth="1"/>
  </cols>
  <sheetData>
    <row r="1" spans="1:9" ht="12">
      <c r="A1" s="163"/>
      <c r="B1" s="163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5">
      <c r="A3" s="255" t="s">
        <v>213</v>
      </c>
      <c r="B3" s="255"/>
      <c r="C3" s="255"/>
      <c r="D3" s="255"/>
      <c r="E3" s="255"/>
      <c r="F3" s="255"/>
      <c r="G3" s="255"/>
      <c r="H3" s="255"/>
      <c r="I3" s="255"/>
    </row>
    <row r="4" spans="1:9" ht="12">
      <c r="A4" s="163"/>
      <c r="B4" s="163"/>
      <c r="C4" s="163"/>
      <c r="D4" s="163"/>
      <c r="E4" s="163"/>
      <c r="F4" s="163"/>
      <c r="G4" s="163"/>
      <c r="H4" s="163"/>
      <c r="I4" s="163"/>
    </row>
    <row r="5" spans="1:9" ht="12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2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2">
      <c r="A7" s="164" t="s">
        <v>214</v>
      </c>
      <c r="B7" s="165"/>
      <c r="C7" s="165"/>
      <c r="D7" s="166"/>
      <c r="E7" s="166"/>
      <c r="F7" s="166"/>
      <c r="G7" s="166"/>
      <c r="H7" s="166"/>
      <c r="I7" s="166"/>
    </row>
    <row r="8" spans="1:9" ht="12">
      <c r="A8" s="163"/>
      <c r="B8" s="163"/>
      <c r="C8" s="163"/>
      <c r="D8" s="163"/>
      <c r="E8" s="163"/>
      <c r="F8" s="163"/>
      <c r="G8" s="163"/>
      <c r="H8" s="163"/>
      <c r="I8" s="163"/>
    </row>
    <row r="9" spans="1:9" ht="12">
      <c r="A9" s="167" t="s">
        <v>215</v>
      </c>
      <c r="B9" s="163"/>
      <c r="C9" s="163"/>
      <c r="D9" s="163"/>
      <c r="E9" s="163"/>
      <c r="F9" s="163"/>
      <c r="G9" s="163"/>
      <c r="H9" s="163"/>
      <c r="I9" s="163"/>
    </row>
    <row r="10" spans="1:9" ht="12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9" ht="12">
      <c r="A11" s="168"/>
      <c r="B11" s="169"/>
      <c r="C11" s="169"/>
      <c r="D11" s="170" t="s">
        <v>216</v>
      </c>
      <c r="E11" s="171"/>
      <c r="F11" s="168"/>
      <c r="G11" s="169"/>
      <c r="H11" s="169"/>
      <c r="I11" s="170" t="s">
        <v>216</v>
      </c>
    </row>
    <row r="12" spans="1:9" ht="12">
      <c r="A12" s="172"/>
      <c r="B12" s="173"/>
      <c r="C12" s="173"/>
      <c r="D12" s="174"/>
      <c r="E12" s="171"/>
      <c r="F12" s="172"/>
      <c r="G12" s="173"/>
      <c r="H12" s="173"/>
      <c r="I12" s="174"/>
    </row>
    <row r="13" spans="1:9" ht="5.25" customHeight="1">
      <c r="A13" s="175"/>
      <c r="B13" s="176"/>
      <c r="C13" s="176"/>
      <c r="D13" s="177"/>
      <c r="E13" s="171"/>
      <c r="F13" s="175"/>
      <c r="G13" s="176"/>
      <c r="H13" s="176"/>
      <c r="I13" s="177"/>
    </row>
    <row r="14" spans="1:9" ht="12">
      <c r="A14" s="172" t="s">
        <v>217</v>
      </c>
      <c r="B14" s="173"/>
      <c r="C14" s="173"/>
      <c r="D14" s="174">
        <v>9</v>
      </c>
      <c r="E14" s="171"/>
      <c r="F14" s="172" t="s">
        <v>249</v>
      </c>
      <c r="G14" s="173"/>
      <c r="H14" s="173"/>
      <c r="I14" s="174">
        <v>41</v>
      </c>
    </row>
    <row r="15" spans="1:9" ht="5.25" customHeight="1">
      <c r="A15" s="175"/>
      <c r="B15" s="176"/>
      <c r="C15" s="176"/>
      <c r="D15" s="177"/>
      <c r="E15" s="171"/>
      <c r="F15" s="175"/>
      <c r="G15" s="176"/>
      <c r="H15" s="176"/>
      <c r="I15" s="177"/>
    </row>
    <row r="16" spans="1:9" ht="12">
      <c r="A16" s="172" t="s">
        <v>218</v>
      </c>
      <c r="B16" s="173"/>
      <c r="C16" s="173"/>
      <c r="D16" s="174">
        <v>10</v>
      </c>
      <c r="E16" s="171"/>
      <c r="F16" s="172" t="s">
        <v>250</v>
      </c>
      <c r="G16" s="173"/>
      <c r="H16" s="173"/>
      <c r="I16" s="174">
        <v>42</v>
      </c>
    </row>
    <row r="17" spans="1:9" ht="5.25" customHeight="1">
      <c r="A17" s="175"/>
      <c r="B17" s="176"/>
      <c r="C17" s="176"/>
      <c r="D17" s="177"/>
      <c r="E17" s="171"/>
      <c r="F17" s="175"/>
      <c r="G17" s="176"/>
      <c r="H17" s="176"/>
      <c r="I17" s="177"/>
    </row>
    <row r="18" spans="1:9" ht="12">
      <c r="A18" s="172" t="s">
        <v>219</v>
      </c>
      <c r="B18" s="173"/>
      <c r="C18" s="173"/>
      <c r="D18" s="174">
        <v>11</v>
      </c>
      <c r="E18" s="171"/>
      <c r="F18" s="172" t="s">
        <v>251</v>
      </c>
      <c r="G18" s="173"/>
      <c r="H18" s="173"/>
      <c r="I18" s="174">
        <v>43</v>
      </c>
    </row>
    <row r="19" spans="1:9" ht="5.25" customHeight="1">
      <c r="A19" s="175"/>
      <c r="B19" s="176"/>
      <c r="C19" s="176"/>
      <c r="D19" s="177"/>
      <c r="E19" s="171"/>
      <c r="F19" s="175"/>
      <c r="G19" s="176"/>
      <c r="H19" s="176"/>
      <c r="I19" s="177"/>
    </row>
    <row r="20" spans="1:9" ht="12">
      <c r="A20" s="172" t="s">
        <v>220</v>
      </c>
      <c r="B20" s="173"/>
      <c r="C20" s="173"/>
      <c r="D20" s="174">
        <v>12</v>
      </c>
      <c r="E20" s="171"/>
      <c r="F20" s="172" t="s">
        <v>252</v>
      </c>
      <c r="G20" s="173"/>
      <c r="H20" s="173"/>
      <c r="I20" s="174">
        <v>44</v>
      </c>
    </row>
    <row r="21" spans="1:9" ht="5.25" customHeight="1">
      <c r="A21" s="175"/>
      <c r="B21" s="176"/>
      <c r="C21" s="176"/>
      <c r="D21" s="177"/>
      <c r="E21" s="171"/>
      <c r="F21" s="175"/>
      <c r="G21" s="176"/>
      <c r="H21" s="176"/>
      <c r="I21" s="177"/>
    </row>
    <row r="22" spans="1:9" ht="12">
      <c r="A22" s="172" t="s">
        <v>221</v>
      </c>
      <c r="B22" s="173"/>
      <c r="C22" s="173"/>
      <c r="D22" s="174">
        <v>13</v>
      </c>
      <c r="E22" s="171"/>
      <c r="F22" s="172" t="s">
        <v>253</v>
      </c>
      <c r="G22" s="173"/>
      <c r="H22" s="173"/>
      <c r="I22" s="174">
        <v>45</v>
      </c>
    </row>
    <row r="23" spans="1:9" ht="5.25" customHeight="1">
      <c r="A23" s="175"/>
      <c r="B23" s="176"/>
      <c r="C23" s="176"/>
      <c r="D23" s="177"/>
      <c r="E23" s="171"/>
      <c r="F23" s="175"/>
      <c r="G23" s="176"/>
      <c r="H23" s="176"/>
      <c r="I23" s="177"/>
    </row>
    <row r="24" spans="1:9" ht="12">
      <c r="A24" s="172" t="s">
        <v>222</v>
      </c>
      <c r="B24" s="173"/>
      <c r="C24" s="173"/>
      <c r="D24" s="174">
        <v>14</v>
      </c>
      <c r="E24" s="171"/>
      <c r="F24" s="172" t="s">
        <v>254</v>
      </c>
      <c r="G24" s="173"/>
      <c r="H24" s="173"/>
      <c r="I24" s="174">
        <v>46</v>
      </c>
    </row>
    <row r="25" spans="1:9" ht="5.25" customHeight="1">
      <c r="A25" s="175"/>
      <c r="B25" s="176"/>
      <c r="C25" s="176"/>
      <c r="D25" s="177"/>
      <c r="E25" s="171"/>
      <c r="F25" s="175"/>
      <c r="G25" s="176"/>
      <c r="H25" s="176"/>
      <c r="I25" s="177"/>
    </row>
    <row r="26" spans="1:9" ht="12">
      <c r="A26" s="172" t="s">
        <v>223</v>
      </c>
      <c r="B26" s="173"/>
      <c r="C26" s="173"/>
      <c r="D26" s="174">
        <v>15</v>
      </c>
      <c r="E26" s="171"/>
      <c r="F26" s="172" t="s">
        <v>255</v>
      </c>
      <c r="G26" s="173"/>
      <c r="H26" s="173"/>
      <c r="I26" s="174">
        <v>47</v>
      </c>
    </row>
    <row r="27" spans="1:9" ht="5.25" customHeight="1">
      <c r="A27" s="175"/>
      <c r="B27" s="176"/>
      <c r="C27" s="176"/>
      <c r="D27" s="177"/>
      <c r="E27" s="171"/>
      <c r="F27" s="175"/>
      <c r="G27" s="176"/>
      <c r="H27" s="176"/>
      <c r="I27" s="177"/>
    </row>
    <row r="28" spans="1:9" ht="12">
      <c r="A28" s="172" t="s">
        <v>224</v>
      </c>
      <c r="B28" s="173"/>
      <c r="C28" s="173"/>
      <c r="D28" s="174">
        <v>16</v>
      </c>
      <c r="E28" s="171"/>
      <c r="F28" s="172" t="s">
        <v>256</v>
      </c>
      <c r="G28" s="173"/>
      <c r="H28" s="173"/>
      <c r="I28" s="174">
        <v>48</v>
      </c>
    </row>
    <row r="29" spans="1:9" ht="5.25" customHeight="1">
      <c r="A29" s="175"/>
      <c r="B29" s="176"/>
      <c r="C29" s="176"/>
      <c r="D29" s="177"/>
      <c r="E29" s="171"/>
      <c r="F29" s="175"/>
      <c r="G29" s="176"/>
      <c r="H29" s="176"/>
      <c r="I29" s="177"/>
    </row>
    <row r="30" spans="1:9" ht="12">
      <c r="A30" s="172" t="s">
        <v>225</v>
      </c>
      <c r="B30" s="173"/>
      <c r="C30" s="173"/>
      <c r="D30" s="174">
        <v>17</v>
      </c>
      <c r="E30" s="171"/>
      <c r="F30" s="172" t="s">
        <v>257</v>
      </c>
      <c r="G30" s="173"/>
      <c r="H30" s="173"/>
      <c r="I30" s="174">
        <v>49</v>
      </c>
    </row>
    <row r="31" spans="1:9" ht="5.25" customHeight="1">
      <c r="A31" s="175"/>
      <c r="B31" s="176"/>
      <c r="C31" s="176"/>
      <c r="D31" s="177"/>
      <c r="E31" s="171"/>
      <c r="F31" s="175"/>
      <c r="G31" s="176"/>
      <c r="H31" s="176"/>
      <c r="I31" s="177"/>
    </row>
    <row r="32" spans="1:9" ht="12">
      <c r="A32" s="172" t="s">
        <v>226</v>
      </c>
      <c r="B32" s="173"/>
      <c r="C32" s="173"/>
      <c r="D32" s="174">
        <v>18</v>
      </c>
      <c r="E32" s="171"/>
      <c r="F32" s="172" t="s">
        <v>258</v>
      </c>
      <c r="G32" s="173"/>
      <c r="H32" s="173"/>
      <c r="I32" s="174">
        <v>50</v>
      </c>
    </row>
    <row r="33" spans="1:9" ht="5.25" customHeight="1">
      <c r="A33" s="175"/>
      <c r="B33" s="176"/>
      <c r="C33" s="176"/>
      <c r="D33" s="177"/>
      <c r="E33" s="171"/>
      <c r="F33" s="175"/>
      <c r="G33" s="176"/>
      <c r="H33" s="176"/>
      <c r="I33" s="177"/>
    </row>
    <row r="34" spans="1:9" ht="12">
      <c r="A34" s="172" t="s">
        <v>227</v>
      </c>
      <c r="B34" s="173"/>
      <c r="C34" s="173"/>
      <c r="D34" s="174">
        <v>19</v>
      </c>
      <c r="E34" s="171"/>
      <c r="F34" s="172" t="s">
        <v>259</v>
      </c>
      <c r="G34" s="173"/>
      <c r="H34" s="173"/>
      <c r="I34" s="174">
        <v>51</v>
      </c>
    </row>
    <row r="35" spans="1:9" ht="5.25" customHeight="1">
      <c r="A35" s="175"/>
      <c r="B35" s="176"/>
      <c r="C35" s="176"/>
      <c r="D35" s="177"/>
      <c r="E35" s="171"/>
      <c r="F35" s="175"/>
      <c r="G35" s="176"/>
      <c r="H35" s="176"/>
      <c r="I35" s="177"/>
    </row>
    <row r="36" spans="1:9" ht="12">
      <c r="A36" s="172" t="s">
        <v>228</v>
      </c>
      <c r="B36" s="173"/>
      <c r="C36" s="173"/>
      <c r="D36" s="174">
        <v>20</v>
      </c>
      <c r="E36" s="171"/>
      <c r="F36" s="172" t="s">
        <v>260</v>
      </c>
      <c r="G36" s="173"/>
      <c r="H36" s="173"/>
      <c r="I36" s="174">
        <v>52</v>
      </c>
    </row>
    <row r="37" spans="1:9" ht="5.25" customHeight="1">
      <c r="A37" s="175"/>
      <c r="B37" s="176"/>
      <c r="C37" s="176"/>
      <c r="D37" s="177"/>
      <c r="E37" s="171"/>
      <c r="F37" s="175"/>
      <c r="G37" s="176"/>
      <c r="H37" s="176"/>
      <c r="I37" s="177"/>
    </row>
    <row r="38" spans="1:9" ht="12">
      <c r="A38" s="172" t="s">
        <v>229</v>
      </c>
      <c r="B38" s="173"/>
      <c r="C38" s="173"/>
      <c r="D38" s="174">
        <v>21</v>
      </c>
      <c r="E38" s="171"/>
      <c r="F38" s="172" t="s">
        <v>261</v>
      </c>
      <c r="G38" s="173"/>
      <c r="H38" s="173"/>
      <c r="I38" s="174">
        <v>53</v>
      </c>
    </row>
    <row r="39" spans="1:9" ht="5.25" customHeight="1">
      <c r="A39" s="175"/>
      <c r="B39" s="176"/>
      <c r="C39" s="176"/>
      <c r="D39" s="177"/>
      <c r="E39" s="171"/>
      <c r="F39" s="175"/>
      <c r="G39" s="176"/>
      <c r="H39" s="176"/>
      <c r="I39" s="177"/>
    </row>
    <row r="40" spans="1:9" ht="12">
      <c r="A40" s="172" t="s">
        <v>230</v>
      </c>
      <c r="B40" s="173"/>
      <c r="C40" s="173"/>
      <c r="D40" s="174">
        <v>22</v>
      </c>
      <c r="E40" s="171"/>
      <c r="F40" s="172" t="s">
        <v>262</v>
      </c>
      <c r="G40" s="173"/>
      <c r="H40" s="173"/>
      <c r="I40" s="174">
        <v>54</v>
      </c>
    </row>
    <row r="41" spans="1:9" ht="5.25" customHeight="1">
      <c r="A41" s="175"/>
      <c r="B41" s="176"/>
      <c r="C41" s="176"/>
      <c r="D41" s="177"/>
      <c r="E41" s="171"/>
      <c r="F41" s="175"/>
      <c r="G41" s="176"/>
      <c r="H41" s="176"/>
      <c r="I41" s="177"/>
    </row>
    <row r="42" spans="1:9" ht="12">
      <c r="A42" s="172" t="s">
        <v>231</v>
      </c>
      <c r="B42" s="173"/>
      <c r="C42" s="173"/>
      <c r="D42" s="174">
        <v>23</v>
      </c>
      <c r="E42" s="171"/>
      <c r="F42" s="172" t="s">
        <v>263</v>
      </c>
      <c r="G42" s="173"/>
      <c r="H42" s="173"/>
      <c r="I42" s="174"/>
    </row>
    <row r="43" spans="1:9" ht="5.25" customHeight="1">
      <c r="A43" s="175"/>
      <c r="B43" s="176"/>
      <c r="C43" s="176"/>
      <c r="D43" s="177"/>
      <c r="E43" s="171"/>
      <c r="F43" s="175"/>
      <c r="G43" s="176"/>
      <c r="H43" s="176"/>
      <c r="I43" s="177"/>
    </row>
    <row r="44" spans="1:9" ht="12">
      <c r="A44" s="172" t="s">
        <v>232</v>
      </c>
      <c r="B44" s="173"/>
      <c r="C44" s="173"/>
      <c r="D44" s="174">
        <v>24</v>
      </c>
      <c r="E44" s="171"/>
      <c r="F44" s="172"/>
      <c r="G44" s="173"/>
      <c r="H44" s="173"/>
      <c r="I44" s="174"/>
    </row>
    <row r="45" spans="1:9" ht="5.25" customHeight="1">
      <c r="A45" s="175"/>
      <c r="B45" s="176"/>
      <c r="C45" s="176"/>
      <c r="D45" s="177"/>
      <c r="E45" s="171"/>
      <c r="F45" s="175"/>
      <c r="G45" s="176"/>
      <c r="H45" s="176"/>
      <c r="I45" s="177"/>
    </row>
    <row r="46" spans="1:9" ht="12">
      <c r="A46" s="172" t="s">
        <v>233</v>
      </c>
      <c r="B46" s="173"/>
      <c r="C46" s="173"/>
      <c r="D46" s="174">
        <v>25</v>
      </c>
      <c r="E46" s="171"/>
      <c r="F46" s="172"/>
      <c r="G46" s="173"/>
      <c r="H46" s="173"/>
      <c r="I46" s="174"/>
    </row>
    <row r="47" spans="1:9" ht="5.25" customHeight="1">
      <c r="A47" s="175"/>
      <c r="B47" s="176"/>
      <c r="C47" s="176"/>
      <c r="D47" s="177"/>
      <c r="E47" s="171"/>
      <c r="F47" s="175"/>
      <c r="G47" s="176"/>
      <c r="H47" s="176"/>
      <c r="I47" s="177"/>
    </row>
    <row r="48" spans="1:9" ht="12">
      <c r="A48" s="172" t="s">
        <v>234</v>
      </c>
      <c r="B48" s="173"/>
      <c r="C48" s="173"/>
      <c r="D48" s="174">
        <v>26</v>
      </c>
      <c r="E48" s="171"/>
      <c r="F48" s="172"/>
      <c r="G48" s="173"/>
      <c r="H48" s="173"/>
      <c r="I48" s="174"/>
    </row>
    <row r="49" spans="1:9" ht="5.25" customHeight="1">
      <c r="A49" s="175"/>
      <c r="B49" s="176"/>
      <c r="C49" s="176"/>
      <c r="D49" s="177"/>
      <c r="E49" s="171"/>
      <c r="F49" s="175"/>
      <c r="G49" s="176"/>
      <c r="H49" s="176"/>
      <c r="I49" s="177"/>
    </row>
    <row r="50" spans="1:9" ht="12">
      <c r="A50" s="172" t="s">
        <v>235</v>
      </c>
      <c r="B50" s="173"/>
      <c r="C50" s="173"/>
      <c r="D50" s="174">
        <v>27</v>
      </c>
      <c r="E50" s="171"/>
      <c r="F50" s="172"/>
      <c r="G50" s="173"/>
      <c r="H50" s="173"/>
      <c r="I50" s="174"/>
    </row>
    <row r="51" spans="1:9" ht="5.25" customHeight="1">
      <c r="A51" s="175"/>
      <c r="B51" s="176"/>
      <c r="C51" s="176"/>
      <c r="D51" s="177"/>
      <c r="E51" s="171"/>
      <c r="F51" s="175"/>
      <c r="G51" s="176"/>
      <c r="H51" s="176"/>
      <c r="I51" s="177"/>
    </row>
    <row r="52" spans="1:9" ht="12">
      <c r="A52" s="172" t="s">
        <v>236</v>
      </c>
      <c r="B52" s="173"/>
      <c r="C52" s="173"/>
      <c r="D52" s="174">
        <v>28</v>
      </c>
      <c r="E52" s="171"/>
      <c r="F52" s="172"/>
      <c r="G52" s="173"/>
      <c r="H52" s="173"/>
      <c r="I52" s="174"/>
    </row>
    <row r="53" spans="1:9" ht="5.25" customHeight="1">
      <c r="A53" s="175"/>
      <c r="B53" s="176"/>
      <c r="C53" s="176"/>
      <c r="D53" s="177"/>
      <c r="E53" s="171"/>
      <c r="F53" s="175"/>
      <c r="G53" s="176"/>
      <c r="H53" s="176"/>
      <c r="I53" s="177"/>
    </row>
    <row r="54" spans="1:9" ht="12">
      <c r="A54" s="172" t="s">
        <v>237</v>
      </c>
      <c r="B54" s="173"/>
      <c r="C54" s="173"/>
      <c r="D54" s="174">
        <v>29</v>
      </c>
      <c r="E54" s="171"/>
      <c r="F54" s="172"/>
      <c r="G54" s="173"/>
      <c r="H54" s="173"/>
      <c r="I54" s="174"/>
    </row>
    <row r="55" spans="1:9" ht="5.25" customHeight="1">
      <c r="A55" s="175"/>
      <c r="B55" s="176"/>
      <c r="C55" s="176"/>
      <c r="D55" s="177"/>
      <c r="E55" s="171"/>
      <c r="F55" s="175"/>
      <c r="G55" s="176"/>
      <c r="H55" s="176"/>
      <c r="I55" s="177"/>
    </row>
    <row r="56" spans="1:9" ht="12">
      <c r="A56" s="172" t="s">
        <v>238</v>
      </c>
      <c r="B56" s="173"/>
      <c r="C56" s="173"/>
      <c r="D56" s="174">
        <v>30</v>
      </c>
      <c r="E56" s="171"/>
      <c r="F56" s="172"/>
      <c r="G56" s="173"/>
      <c r="H56" s="173"/>
      <c r="I56" s="174"/>
    </row>
    <row r="57" spans="1:9" ht="5.25" customHeight="1">
      <c r="A57" s="175"/>
      <c r="B57" s="176"/>
      <c r="C57" s="176"/>
      <c r="D57" s="177"/>
      <c r="E57" s="171"/>
      <c r="F57" s="175"/>
      <c r="G57" s="176"/>
      <c r="H57" s="176"/>
      <c r="I57" s="177"/>
    </row>
    <row r="58" spans="1:9" ht="12">
      <c r="A58" s="172" t="s">
        <v>239</v>
      </c>
      <c r="B58" s="173"/>
      <c r="C58" s="173"/>
      <c r="D58" s="174">
        <v>31</v>
      </c>
      <c r="E58" s="171"/>
      <c r="F58" s="172"/>
      <c r="G58" s="173"/>
      <c r="H58" s="173"/>
      <c r="I58" s="174"/>
    </row>
    <row r="59" spans="1:9" ht="5.25" customHeight="1">
      <c r="A59" s="175"/>
      <c r="B59" s="176"/>
      <c r="C59" s="176"/>
      <c r="D59" s="177"/>
      <c r="E59" s="171"/>
      <c r="F59" s="175"/>
      <c r="G59" s="176"/>
      <c r="H59" s="176"/>
      <c r="I59" s="177"/>
    </row>
    <row r="60" spans="1:9" ht="12">
      <c r="A60" s="172" t="s">
        <v>240</v>
      </c>
      <c r="B60" s="173"/>
      <c r="C60" s="173"/>
      <c r="D60" s="174">
        <v>32</v>
      </c>
      <c r="E60" s="171"/>
      <c r="F60" s="172"/>
      <c r="G60" s="173"/>
      <c r="H60" s="173"/>
      <c r="I60" s="174"/>
    </row>
    <row r="61" spans="1:9" ht="5.25" customHeight="1">
      <c r="A61" s="175"/>
      <c r="B61" s="176"/>
      <c r="C61" s="176"/>
      <c r="D61" s="177"/>
      <c r="E61" s="171"/>
      <c r="F61" s="175"/>
      <c r="G61" s="176"/>
      <c r="H61" s="176"/>
      <c r="I61" s="177"/>
    </row>
    <row r="62" spans="1:9" ht="12">
      <c r="A62" s="172" t="s">
        <v>241</v>
      </c>
      <c r="B62" s="173"/>
      <c r="C62" s="173"/>
      <c r="D62" s="174">
        <v>33</v>
      </c>
      <c r="E62" s="171"/>
      <c r="F62" s="172"/>
      <c r="G62" s="173"/>
      <c r="H62" s="173"/>
      <c r="I62" s="174"/>
    </row>
    <row r="63" spans="1:9" ht="5.25" customHeight="1">
      <c r="A63" s="175"/>
      <c r="B63" s="176"/>
      <c r="C63" s="176"/>
      <c r="D63" s="177"/>
      <c r="E63" s="171"/>
      <c r="F63" s="175"/>
      <c r="G63" s="176"/>
      <c r="H63" s="176"/>
      <c r="I63" s="177"/>
    </row>
    <row r="64" spans="1:9" ht="12">
      <c r="A64" s="172" t="s">
        <v>242</v>
      </c>
      <c r="B64" s="173"/>
      <c r="C64" s="173"/>
      <c r="D64" s="174">
        <v>34</v>
      </c>
      <c r="E64" s="171"/>
      <c r="F64" s="172"/>
      <c r="G64" s="173"/>
      <c r="H64" s="173"/>
      <c r="I64" s="174"/>
    </row>
    <row r="65" spans="1:9" ht="5.25" customHeight="1">
      <c r="A65" s="175"/>
      <c r="B65" s="176"/>
      <c r="C65" s="176"/>
      <c r="D65" s="177"/>
      <c r="E65" s="171"/>
      <c r="F65" s="175"/>
      <c r="G65" s="176"/>
      <c r="H65" s="176"/>
      <c r="I65" s="177"/>
    </row>
    <row r="66" spans="1:9" ht="12">
      <c r="A66" s="172" t="s">
        <v>243</v>
      </c>
      <c r="B66" s="173"/>
      <c r="C66" s="173"/>
      <c r="D66" s="174">
        <v>35</v>
      </c>
      <c r="E66" s="171"/>
      <c r="F66" s="172"/>
      <c r="G66" s="173"/>
      <c r="H66" s="173"/>
      <c r="I66" s="174"/>
    </row>
    <row r="67" spans="1:9" ht="5.25" customHeight="1">
      <c r="A67" s="175"/>
      <c r="B67" s="176"/>
      <c r="C67" s="176"/>
      <c r="D67" s="177"/>
      <c r="E67" s="171"/>
      <c r="F67" s="175"/>
      <c r="G67" s="176"/>
      <c r="H67" s="176"/>
      <c r="I67" s="177"/>
    </row>
    <row r="68" spans="1:9" ht="12">
      <c r="A68" s="172" t="s">
        <v>244</v>
      </c>
      <c r="B68" s="173"/>
      <c r="C68" s="173"/>
      <c r="D68" s="174">
        <v>36</v>
      </c>
      <c r="E68" s="171"/>
      <c r="F68" s="172"/>
      <c r="G68" s="173"/>
      <c r="H68" s="173"/>
      <c r="I68" s="174"/>
    </row>
    <row r="69" spans="1:9" ht="5.25" customHeight="1">
      <c r="A69" s="175"/>
      <c r="B69" s="176"/>
      <c r="C69" s="176"/>
      <c r="D69" s="177"/>
      <c r="E69" s="171"/>
      <c r="F69" s="175"/>
      <c r="G69" s="176"/>
      <c r="H69" s="176"/>
      <c r="I69" s="177"/>
    </row>
    <row r="70" spans="1:9" ht="12">
      <c r="A70" s="172" t="s">
        <v>245</v>
      </c>
      <c r="B70" s="173"/>
      <c r="C70" s="173"/>
      <c r="D70" s="174">
        <v>37</v>
      </c>
      <c r="E70" s="171"/>
      <c r="F70" s="172"/>
      <c r="G70" s="173"/>
      <c r="H70" s="173"/>
      <c r="I70" s="174"/>
    </row>
    <row r="71" spans="1:9" ht="5.25" customHeight="1">
      <c r="A71" s="175"/>
      <c r="B71" s="176"/>
      <c r="C71" s="176"/>
      <c r="D71" s="177"/>
      <c r="E71" s="171"/>
      <c r="F71" s="175"/>
      <c r="G71" s="176"/>
      <c r="H71" s="176"/>
      <c r="I71" s="177"/>
    </row>
    <row r="72" spans="1:9" ht="12">
      <c r="A72" s="172" t="s">
        <v>246</v>
      </c>
      <c r="B72" s="173"/>
      <c r="C72" s="173"/>
      <c r="D72" s="174">
        <v>38</v>
      </c>
      <c r="E72" s="171"/>
      <c r="F72" s="172"/>
      <c r="G72" s="173"/>
      <c r="H72" s="173"/>
      <c r="I72" s="174"/>
    </row>
    <row r="73" spans="1:9" ht="5.25" customHeight="1">
      <c r="A73" s="175"/>
      <c r="B73" s="176"/>
      <c r="C73" s="176"/>
      <c r="D73" s="177"/>
      <c r="E73" s="163"/>
      <c r="F73" s="175"/>
      <c r="G73" s="176"/>
      <c r="H73" s="176"/>
      <c r="I73" s="177"/>
    </row>
    <row r="74" spans="1:9" ht="12">
      <c r="A74" s="172" t="s">
        <v>247</v>
      </c>
      <c r="B74" s="173"/>
      <c r="C74" s="173"/>
      <c r="D74" s="174">
        <v>39</v>
      </c>
      <c r="E74" s="163"/>
      <c r="F74" s="172"/>
      <c r="G74" s="173"/>
      <c r="H74" s="173"/>
      <c r="I74" s="174"/>
    </row>
    <row r="75" spans="1:9" ht="5.25" customHeight="1">
      <c r="A75" s="175"/>
      <c r="B75" s="176"/>
      <c r="C75" s="176"/>
      <c r="D75" s="177"/>
      <c r="E75" s="163"/>
      <c r="F75" s="175"/>
      <c r="G75" s="176"/>
      <c r="H75" s="176"/>
      <c r="I75" s="177"/>
    </row>
    <row r="76" spans="1:9" ht="12">
      <c r="A76" s="172" t="s">
        <v>248</v>
      </c>
      <c r="B76" s="173"/>
      <c r="C76" s="173"/>
      <c r="D76" s="174">
        <v>40</v>
      </c>
      <c r="E76" s="163"/>
      <c r="F76" s="172"/>
      <c r="G76" s="173"/>
      <c r="H76" s="173"/>
      <c r="I76" s="174"/>
    </row>
    <row r="77" spans="1:9" ht="5.25" customHeight="1">
      <c r="A77" s="178"/>
      <c r="B77" s="179"/>
      <c r="C77" s="179"/>
      <c r="D77" s="180"/>
      <c r="E77" s="163"/>
      <c r="F77" s="178"/>
      <c r="G77" s="179"/>
      <c r="H77" s="179"/>
      <c r="I77" s="180"/>
    </row>
    <row r="78" spans="1:9" ht="14.25">
      <c r="A78" s="256" t="s">
        <v>317</v>
      </c>
      <c r="B78" s="257"/>
      <c r="C78" s="257"/>
      <c r="D78" s="257"/>
      <c r="E78" s="257"/>
      <c r="F78" s="257"/>
      <c r="G78" s="257"/>
      <c r="H78" s="257"/>
      <c r="I78" s="258"/>
    </row>
    <row r="79" spans="1:4" ht="12">
      <c r="A79" s="181"/>
      <c r="B79" s="181"/>
      <c r="C79" s="181"/>
      <c r="D79" s="181"/>
    </row>
    <row r="80" spans="1:4" ht="12">
      <c r="A80" s="181"/>
      <c r="B80" s="181"/>
      <c r="C80" s="181"/>
      <c r="D80" s="181"/>
    </row>
    <row r="81" spans="1:4" ht="12">
      <c r="A81" s="181"/>
      <c r="B81" s="181"/>
      <c r="C81" s="181"/>
      <c r="D81" s="181"/>
    </row>
    <row r="82" spans="1:4" ht="12">
      <c r="A82" s="181"/>
      <c r="B82" s="181"/>
      <c r="C82" s="181"/>
      <c r="D82" s="181"/>
    </row>
    <row r="83" spans="1:4" ht="12">
      <c r="A83" s="181"/>
      <c r="B83" s="181"/>
      <c r="C83" s="181"/>
      <c r="D83" s="181"/>
    </row>
    <row r="84" spans="1:4" ht="12">
      <c r="A84" s="181"/>
      <c r="B84" s="181"/>
      <c r="C84" s="181"/>
      <c r="D84" s="181"/>
    </row>
    <row r="85" spans="1:4" ht="12">
      <c r="A85" s="181"/>
      <c r="B85" s="181"/>
      <c r="C85" s="181"/>
      <c r="D85" s="181"/>
    </row>
    <row r="86" spans="1:4" ht="12">
      <c r="A86" s="181"/>
      <c r="B86" s="181"/>
      <c r="C86" s="181"/>
      <c r="D86" s="181"/>
    </row>
    <row r="87" spans="1:4" ht="12">
      <c r="A87" s="181"/>
      <c r="B87" s="181"/>
      <c r="C87" s="181"/>
      <c r="D87" s="181"/>
    </row>
    <row r="88" spans="1:4" ht="12">
      <c r="A88" s="181"/>
      <c r="B88" s="181"/>
      <c r="C88" s="181"/>
      <c r="D88" s="181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8:I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85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/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/>
      <c r="I30" s="191"/>
      <c r="J30" s="191"/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/>
      <c r="I31" s="193"/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/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/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/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/>
      <c r="I37" s="193"/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/>
      <c r="I50" s="193"/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/>
      <c r="I58" s="191"/>
      <c r="J58" s="191"/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/>
      <c r="I59" s="193"/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/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68</v>
      </c>
      <c r="D66" s="101">
        <v>51</v>
      </c>
      <c r="E66" s="101">
        <v>50</v>
      </c>
      <c r="F66" s="102">
        <v>98.03921568627452</v>
      </c>
      <c r="G66" s="103"/>
      <c r="H66" s="192">
        <v>0.177</v>
      </c>
      <c r="I66" s="193">
        <v>0.097</v>
      </c>
      <c r="J66" s="193">
        <v>0.096</v>
      </c>
      <c r="K66" s="104">
        <v>98.96907216494844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>
        <v>13368</v>
      </c>
      <c r="D73" s="93">
        <v>12838</v>
      </c>
      <c r="E73" s="93">
        <v>13541.73</v>
      </c>
      <c r="F73" s="94"/>
      <c r="G73" s="94"/>
      <c r="H73" s="191">
        <v>36.362</v>
      </c>
      <c r="I73" s="191">
        <v>26.736</v>
      </c>
      <c r="J73" s="191">
        <v>42.08</v>
      </c>
      <c r="K73" s="95"/>
    </row>
    <row r="74" spans="1:11" s="96" customFormat="1" ht="11.25" customHeight="1">
      <c r="A74" s="98" t="s">
        <v>57</v>
      </c>
      <c r="B74" s="92"/>
      <c r="C74" s="93">
        <v>5396</v>
      </c>
      <c r="D74" s="93">
        <v>5013</v>
      </c>
      <c r="E74" s="93">
        <v>4712</v>
      </c>
      <c r="F74" s="94"/>
      <c r="G74" s="94"/>
      <c r="H74" s="191">
        <v>11.705</v>
      </c>
      <c r="I74" s="191">
        <v>12.006</v>
      </c>
      <c r="J74" s="191">
        <v>14.136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/>
      <c r="I75" s="191"/>
      <c r="J75" s="191"/>
      <c r="K75" s="95"/>
    </row>
    <row r="76" spans="1:11" s="96" customFormat="1" ht="11.25" customHeight="1">
      <c r="A76" s="98" t="s">
        <v>59</v>
      </c>
      <c r="B76" s="92"/>
      <c r="C76" s="93">
        <v>345</v>
      </c>
      <c r="D76" s="93">
        <v>351</v>
      </c>
      <c r="E76" s="93">
        <v>385</v>
      </c>
      <c r="F76" s="94"/>
      <c r="G76" s="94"/>
      <c r="H76" s="191">
        <v>0.557</v>
      </c>
      <c r="I76" s="191">
        <v>0.577</v>
      </c>
      <c r="J76" s="191">
        <v>0.66</v>
      </c>
      <c r="K76" s="95"/>
    </row>
    <row r="77" spans="1:11" s="96" customFormat="1" ht="11.25" customHeight="1">
      <c r="A77" s="98" t="s">
        <v>60</v>
      </c>
      <c r="B77" s="92"/>
      <c r="C77" s="93">
        <v>4793</v>
      </c>
      <c r="D77" s="93">
        <v>4441</v>
      </c>
      <c r="E77" s="93">
        <v>4657</v>
      </c>
      <c r="F77" s="94"/>
      <c r="G77" s="94"/>
      <c r="H77" s="191">
        <v>9.145</v>
      </c>
      <c r="I77" s="191">
        <v>11.102</v>
      </c>
      <c r="J77" s="191">
        <v>14.058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>
        <v>39315</v>
      </c>
      <c r="D79" s="93">
        <v>38007</v>
      </c>
      <c r="E79" s="93">
        <v>38975.374</v>
      </c>
      <c r="F79" s="94"/>
      <c r="G79" s="94"/>
      <c r="H79" s="191">
        <v>102.14</v>
      </c>
      <c r="I79" s="191">
        <v>101.744</v>
      </c>
      <c r="J79" s="191">
        <v>109.57082363023008</v>
      </c>
      <c r="K79" s="95"/>
    </row>
    <row r="80" spans="1:11" s="105" customFormat="1" ht="11.25" customHeight="1">
      <c r="A80" s="106" t="s">
        <v>63</v>
      </c>
      <c r="B80" s="100"/>
      <c r="C80" s="101">
        <v>63217</v>
      </c>
      <c r="D80" s="101">
        <v>60650</v>
      </c>
      <c r="E80" s="101">
        <v>62271.10400000001</v>
      </c>
      <c r="F80" s="102">
        <v>102.67288375927453</v>
      </c>
      <c r="G80" s="103"/>
      <c r="H80" s="192">
        <v>159.909</v>
      </c>
      <c r="I80" s="193">
        <v>152.16500000000002</v>
      </c>
      <c r="J80" s="193">
        <v>180.50482363023008</v>
      </c>
      <c r="K80" s="104">
        <v>118.62440352921504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63285</v>
      </c>
      <c r="D87" s="116">
        <v>60701</v>
      </c>
      <c r="E87" s="116">
        <v>62321.10400000001</v>
      </c>
      <c r="F87" s="117">
        <v>102.66899062618408</v>
      </c>
      <c r="G87" s="103"/>
      <c r="H87" s="196">
        <v>160.08599999999998</v>
      </c>
      <c r="I87" s="197">
        <v>152.26200000000003</v>
      </c>
      <c r="J87" s="197">
        <v>180.60082363023008</v>
      </c>
      <c r="K87" s="117">
        <v>118.61188190765263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86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5</v>
      </c>
      <c r="D17" s="101">
        <v>27</v>
      </c>
      <c r="E17" s="101">
        <v>30</v>
      </c>
      <c r="F17" s="102">
        <v>111.11111111111111</v>
      </c>
      <c r="G17" s="103"/>
      <c r="H17" s="192">
        <v>0.007</v>
      </c>
      <c r="I17" s="193">
        <v>0.038</v>
      </c>
      <c r="J17" s="193">
        <v>0.039</v>
      </c>
      <c r="K17" s="104">
        <v>102.63157894736842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1868</v>
      </c>
      <c r="D19" s="93">
        <v>1172</v>
      </c>
      <c r="E19" s="93">
        <v>1382</v>
      </c>
      <c r="F19" s="94"/>
      <c r="G19" s="94"/>
      <c r="H19" s="191">
        <v>4.109</v>
      </c>
      <c r="I19" s="191">
        <v>3.223</v>
      </c>
      <c r="J19" s="191">
        <v>3.801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1868</v>
      </c>
      <c r="D22" s="101">
        <v>1172</v>
      </c>
      <c r="E22" s="101">
        <v>1382</v>
      </c>
      <c r="F22" s="102">
        <v>117.91808873720136</v>
      </c>
      <c r="G22" s="103"/>
      <c r="H22" s="192">
        <v>4.109</v>
      </c>
      <c r="I22" s="193">
        <v>3.223</v>
      </c>
      <c r="J22" s="193">
        <v>3.801</v>
      </c>
      <c r="K22" s="104">
        <v>117.93360223394355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4028</v>
      </c>
      <c r="D24" s="101">
        <v>4017</v>
      </c>
      <c r="E24" s="101">
        <v>3910</v>
      </c>
      <c r="F24" s="102">
        <v>97.33632063729151</v>
      </c>
      <c r="G24" s="103"/>
      <c r="H24" s="192">
        <v>8.562</v>
      </c>
      <c r="I24" s="193">
        <v>8.308</v>
      </c>
      <c r="J24" s="193">
        <v>6.743</v>
      </c>
      <c r="K24" s="104">
        <v>81.16273471352913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774</v>
      </c>
      <c r="D26" s="101">
        <v>450</v>
      </c>
      <c r="E26" s="101">
        <v>800</v>
      </c>
      <c r="F26" s="102">
        <v>177.77777777777777</v>
      </c>
      <c r="G26" s="103"/>
      <c r="H26" s="192">
        <v>1.782</v>
      </c>
      <c r="I26" s="193">
        <v>0.45</v>
      </c>
      <c r="J26" s="193">
        <v>1.35</v>
      </c>
      <c r="K26" s="104">
        <v>300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1499</v>
      </c>
      <c r="D28" s="93">
        <v>5356</v>
      </c>
      <c r="E28" s="93">
        <v>4453</v>
      </c>
      <c r="F28" s="94"/>
      <c r="G28" s="94"/>
      <c r="H28" s="191">
        <v>3.141</v>
      </c>
      <c r="I28" s="191">
        <v>11.774</v>
      </c>
      <c r="J28" s="191">
        <v>14.917</v>
      </c>
      <c r="K28" s="95"/>
    </row>
    <row r="29" spans="1:11" s="96" customFormat="1" ht="11.25" customHeight="1">
      <c r="A29" s="98" t="s">
        <v>21</v>
      </c>
      <c r="B29" s="92"/>
      <c r="C29" s="93">
        <v>3541</v>
      </c>
      <c r="D29" s="93">
        <v>3677</v>
      </c>
      <c r="E29" s="93">
        <v>4286</v>
      </c>
      <c r="F29" s="94"/>
      <c r="G29" s="94"/>
      <c r="H29" s="191">
        <v>3.167</v>
      </c>
      <c r="I29" s="191">
        <v>2.589</v>
      </c>
      <c r="J29" s="191">
        <v>3.178</v>
      </c>
      <c r="K29" s="95"/>
    </row>
    <row r="30" spans="1:11" s="96" customFormat="1" ht="11.25" customHeight="1">
      <c r="A30" s="98" t="s">
        <v>22</v>
      </c>
      <c r="B30" s="92"/>
      <c r="C30" s="93">
        <v>7165</v>
      </c>
      <c r="D30" s="93">
        <v>6378</v>
      </c>
      <c r="E30" s="93">
        <v>6847</v>
      </c>
      <c r="F30" s="94"/>
      <c r="G30" s="94"/>
      <c r="H30" s="191">
        <v>7.055</v>
      </c>
      <c r="I30" s="191">
        <v>5.489</v>
      </c>
      <c r="J30" s="191">
        <v>6.383</v>
      </c>
      <c r="K30" s="95"/>
    </row>
    <row r="31" spans="1:11" s="105" customFormat="1" ht="11.25" customHeight="1">
      <c r="A31" s="106" t="s">
        <v>23</v>
      </c>
      <c r="B31" s="100"/>
      <c r="C31" s="101">
        <v>12205</v>
      </c>
      <c r="D31" s="101">
        <v>15411</v>
      </c>
      <c r="E31" s="101">
        <v>15586</v>
      </c>
      <c r="F31" s="102">
        <v>101.13555252741548</v>
      </c>
      <c r="G31" s="103"/>
      <c r="H31" s="192">
        <v>13.363</v>
      </c>
      <c r="I31" s="193">
        <v>19.852</v>
      </c>
      <c r="J31" s="193">
        <v>24.477999999999998</v>
      </c>
      <c r="K31" s="104">
        <v>123.30243804150713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346</v>
      </c>
      <c r="D33" s="93">
        <v>205</v>
      </c>
      <c r="E33" s="93">
        <v>200</v>
      </c>
      <c r="F33" s="94"/>
      <c r="G33" s="94"/>
      <c r="H33" s="191">
        <v>0.517</v>
      </c>
      <c r="I33" s="191">
        <v>0.25</v>
      </c>
      <c r="J33" s="191">
        <v>0.244</v>
      </c>
      <c r="K33" s="95"/>
    </row>
    <row r="34" spans="1:11" s="96" customFormat="1" ht="11.25" customHeight="1">
      <c r="A34" s="98" t="s">
        <v>25</v>
      </c>
      <c r="B34" s="92"/>
      <c r="C34" s="93">
        <v>2033</v>
      </c>
      <c r="D34" s="93">
        <v>1600</v>
      </c>
      <c r="E34" s="93">
        <v>1800</v>
      </c>
      <c r="F34" s="94"/>
      <c r="G34" s="94"/>
      <c r="H34" s="191">
        <v>4.539</v>
      </c>
      <c r="I34" s="191">
        <v>3.4</v>
      </c>
      <c r="J34" s="191">
        <v>3</v>
      </c>
      <c r="K34" s="95"/>
    </row>
    <row r="35" spans="1:11" s="96" customFormat="1" ht="11.25" customHeight="1">
      <c r="A35" s="98" t="s">
        <v>26</v>
      </c>
      <c r="B35" s="92"/>
      <c r="C35" s="93">
        <v>407</v>
      </c>
      <c r="D35" s="93">
        <v>950</v>
      </c>
      <c r="E35" s="93">
        <v>800</v>
      </c>
      <c r="F35" s="94"/>
      <c r="G35" s="94"/>
      <c r="H35" s="191">
        <v>0.962</v>
      </c>
      <c r="I35" s="191">
        <v>1.9</v>
      </c>
      <c r="J35" s="191">
        <v>1.6</v>
      </c>
      <c r="K35" s="95"/>
    </row>
    <row r="36" spans="1:11" s="96" customFormat="1" ht="11.25" customHeight="1">
      <c r="A36" s="98" t="s">
        <v>27</v>
      </c>
      <c r="B36" s="92"/>
      <c r="C36" s="93">
        <v>11</v>
      </c>
      <c r="D36" s="93">
        <v>1.6905000000000001</v>
      </c>
      <c r="E36" s="93">
        <v>4</v>
      </c>
      <c r="F36" s="94"/>
      <c r="G36" s="94"/>
      <c r="H36" s="191">
        <v>0.022</v>
      </c>
      <c r="I36" s="191">
        <v>0.004</v>
      </c>
      <c r="J36" s="191">
        <v>0.004</v>
      </c>
      <c r="K36" s="95"/>
    </row>
    <row r="37" spans="1:11" s="105" customFormat="1" ht="11.25" customHeight="1">
      <c r="A37" s="99" t="s">
        <v>28</v>
      </c>
      <c r="B37" s="100"/>
      <c r="C37" s="101">
        <v>2797</v>
      </c>
      <c r="D37" s="101">
        <v>2756.6905</v>
      </c>
      <c r="E37" s="101">
        <v>2804</v>
      </c>
      <c r="F37" s="102">
        <v>101.71617016854086</v>
      </c>
      <c r="G37" s="103"/>
      <c r="H37" s="192">
        <v>6.04</v>
      </c>
      <c r="I37" s="193">
        <v>5.553999999999999</v>
      </c>
      <c r="J37" s="193">
        <v>4.847999999999999</v>
      </c>
      <c r="K37" s="104">
        <v>87.28844076341375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2</v>
      </c>
      <c r="D39" s="101">
        <v>2</v>
      </c>
      <c r="E39" s="101">
        <v>8</v>
      </c>
      <c r="F39" s="102">
        <v>400</v>
      </c>
      <c r="G39" s="103"/>
      <c r="H39" s="192">
        <v>0.003</v>
      </c>
      <c r="I39" s="193">
        <v>0.003</v>
      </c>
      <c r="J39" s="193">
        <v>0.012</v>
      </c>
      <c r="K39" s="104">
        <v>400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4941</v>
      </c>
      <c r="D41" s="93">
        <v>4300</v>
      </c>
      <c r="E41" s="93">
        <v>5165</v>
      </c>
      <c r="F41" s="94"/>
      <c r="G41" s="94"/>
      <c r="H41" s="191">
        <v>4.582</v>
      </c>
      <c r="I41" s="191">
        <v>4.115</v>
      </c>
      <c r="J41" s="191">
        <v>4.277</v>
      </c>
      <c r="K41" s="95"/>
    </row>
    <row r="42" spans="1:11" s="96" customFormat="1" ht="11.25" customHeight="1">
      <c r="A42" s="98" t="s">
        <v>31</v>
      </c>
      <c r="B42" s="92"/>
      <c r="C42" s="93">
        <v>57978</v>
      </c>
      <c r="D42" s="93">
        <v>50852</v>
      </c>
      <c r="E42" s="93">
        <v>59198</v>
      </c>
      <c r="F42" s="94"/>
      <c r="G42" s="94"/>
      <c r="H42" s="191">
        <v>64.699</v>
      </c>
      <c r="I42" s="191">
        <v>52.573</v>
      </c>
      <c r="J42" s="191">
        <v>89.588</v>
      </c>
      <c r="K42" s="95"/>
    </row>
    <row r="43" spans="1:11" s="96" customFormat="1" ht="11.25" customHeight="1">
      <c r="A43" s="98" t="s">
        <v>32</v>
      </c>
      <c r="B43" s="92"/>
      <c r="C43" s="93">
        <v>8353</v>
      </c>
      <c r="D43" s="93">
        <v>8400</v>
      </c>
      <c r="E43" s="93">
        <v>11146</v>
      </c>
      <c r="F43" s="94"/>
      <c r="G43" s="94"/>
      <c r="H43" s="191">
        <v>12.131</v>
      </c>
      <c r="I43" s="191">
        <v>13.58</v>
      </c>
      <c r="J43" s="191">
        <v>18.767</v>
      </c>
      <c r="K43" s="95"/>
    </row>
    <row r="44" spans="1:11" s="96" customFormat="1" ht="11.25" customHeight="1">
      <c r="A44" s="98" t="s">
        <v>33</v>
      </c>
      <c r="B44" s="92"/>
      <c r="C44" s="93">
        <v>36751</v>
      </c>
      <c r="D44" s="93">
        <v>34407</v>
      </c>
      <c r="E44" s="93">
        <v>39627</v>
      </c>
      <c r="F44" s="94"/>
      <c r="G44" s="94"/>
      <c r="H44" s="191">
        <v>44.148</v>
      </c>
      <c r="I44" s="191">
        <v>37.35</v>
      </c>
      <c r="J44" s="191">
        <v>31.789</v>
      </c>
      <c r="K44" s="95"/>
    </row>
    <row r="45" spans="1:11" s="96" customFormat="1" ht="11.25" customHeight="1">
      <c r="A45" s="98" t="s">
        <v>34</v>
      </c>
      <c r="B45" s="92"/>
      <c r="C45" s="93">
        <v>13810</v>
      </c>
      <c r="D45" s="93">
        <v>12878</v>
      </c>
      <c r="E45" s="93">
        <v>14680</v>
      </c>
      <c r="F45" s="94"/>
      <c r="G45" s="94"/>
      <c r="H45" s="191">
        <v>12.712</v>
      </c>
      <c r="I45" s="191">
        <v>10.69</v>
      </c>
      <c r="J45" s="191">
        <v>9.342</v>
      </c>
      <c r="K45" s="95"/>
    </row>
    <row r="46" spans="1:11" s="96" customFormat="1" ht="11.25" customHeight="1">
      <c r="A46" s="98" t="s">
        <v>35</v>
      </c>
      <c r="B46" s="92"/>
      <c r="C46" s="93">
        <v>27184</v>
      </c>
      <c r="D46" s="93">
        <v>29852</v>
      </c>
      <c r="E46" s="93">
        <v>28473</v>
      </c>
      <c r="F46" s="94"/>
      <c r="G46" s="94"/>
      <c r="H46" s="191">
        <v>22.484</v>
      </c>
      <c r="I46" s="191">
        <v>22.004</v>
      </c>
      <c r="J46" s="191">
        <v>23.74</v>
      </c>
      <c r="K46" s="95"/>
    </row>
    <row r="47" spans="1:11" s="96" customFormat="1" ht="11.25" customHeight="1">
      <c r="A47" s="98" t="s">
        <v>36</v>
      </c>
      <c r="B47" s="92"/>
      <c r="C47" s="93">
        <v>38031</v>
      </c>
      <c r="D47" s="93">
        <v>39026</v>
      </c>
      <c r="E47" s="93">
        <v>44908</v>
      </c>
      <c r="F47" s="94"/>
      <c r="G47" s="94"/>
      <c r="H47" s="191">
        <v>55.911</v>
      </c>
      <c r="I47" s="191">
        <v>46.756</v>
      </c>
      <c r="J47" s="191">
        <v>52.454</v>
      </c>
      <c r="K47" s="95"/>
    </row>
    <row r="48" spans="1:11" s="96" customFormat="1" ht="11.25" customHeight="1">
      <c r="A48" s="98" t="s">
        <v>37</v>
      </c>
      <c r="B48" s="92"/>
      <c r="C48" s="93">
        <v>45729</v>
      </c>
      <c r="D48" s="93">
        <v>47536</v>
      </c>
      <c r="E48" s="93">
        <v>40386</v>
      </c>
      <c r="F48" s="94"/>
      <c r="G48" s="94"/>
      <c r="H48" s="191">
        <v>43.104</v>
      </c>
      <c r="I48" s="191">
        <v>45.045</v>
      </c>
      <c r="J48" s="191">
        <v>29.572</v>
      </c>
      <c r="K48" s="95"/>
    </row>
    <row r="49" spans="1:11" s="96" customFormat="1" ht="11.25" customHeight="1">
      <c r="A49" s="98" t="s">
        <v>38</v>
      </c>
      <c r="B49" s="92"/>
      <c r="C49" s="93">
        <v>21512</v>
      </c>
      <c r="D49" s="93">
        <v>21273</v>
      </c>
      <c r="E49" s="93">
        <v>22452</v>
      </c>
      <c r="F49" s="94"/>
      <c r="G49" s="94"/>
      <c r="H49" s="191">
        <v>22.875</v>
      </c>
      <c r="I49" s="191">
        <v>22.94</v>
      </c>
      <c r="J49" s="191">
        <v>29.283</v>
      </c>
      <c r="K49" s="95"/>
    </row>
    <row r="50" spans="1:11" s="105" customFormat="1" ht="11.25" customHeight="1">
      <c r="A50" s="106" t="s">
        <v>39</v>
      </c>
      <c r="B50" s="100"/>
      <c r="C50" s="101">
        <v>254289</v>
      </c>
      <c r="D50" s="101">
        <v>248524</v>
      </c>
      <c r="E50" s="101">
        <v>266035</v>
      </c>
      <c r="F50" s="102">
        <v>107.04599958152934</v>
      </c>
      <c r="G50" s="103"/>
      <c r="H50" s="192">
        <v>282.646</v>
      </c>
      <c r="I50" s="193">
        <v>255.053</v>
      </c>
      <c r="J50" s="193">
        <v>288.812</v>
      </c>
      <c r="K50" s="104">
        <v>113.2360725025779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999</v>
      </c>
      <c r="D52" s="101">
        <v>999</v>
      </c>
      <c r="E52" s="101">
        <v>999</v>
      </c>
      <c r="F52" s="102">
        <v>100</v>
      </c>
      <c r="G52" s="103"/>
      <c r="H52" s="192">
        <v>1.134</v>
      </c>
      <c r="I52" s="193">
        <v>1.134</v>
      </c>
      <c r="J52" s="193">
        <v>1.134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3739</v>
      </c>
      <c r="D54" s="93">
        <v>3713</v>
      </c>
      <c r="E54" s="93">
        <v>3313</v>
      </c>
      <c r="F54" s="94"/>
      <c r="G54" s="94"/>
      <c r="H54" s="191">
        <v>4.779</v>
      </c>
      <c r="I54" s="191">
        <v>4.61</v>
      </c>
      <c r="J54" s="191">
        <v>4.515</v>
      </c>
      <c r="K54" s="95"/>
    </row>
    <row r="55" spans="1:11" s="96" customFormat="1" ht="11.25" customHeight="1">
      <c r="A55" s="98" t="s">
        <v>42</v>
      </c>
      <c r="B55" s="92"/>
      <c r="C55" s="93">
        <v>1034</v>
      </c>
      <c r="D55" s="93">
        <v>1022</v>
      </c>
      <c r="E55" s="93">
        <v>897</v>
      </c>
      <c r="F55" s="94"/>
      <c r="G55" s="94"/>
      <c r="H55" s="191">
        <v>0.775</v>
      </c>
      <c r="I55" s="191">
        <v>0.77</v>
      </c>
      <c r="J55" s="191">
        <v>0.675</v>
      </c>
      <c r="K55" s="95"/>
    </row>
    <row r="56" spans="1:11" s="96" customFormat="1" ht="11.25" customHeight="1">
      <c r="A56" s="98" t="s">
        <v>43</v>
      </c>
      <c r="B56" s="92"/>
      <c r="C56" s="93">
        <v>138373</v>
      </c>
      <c r="D56" s="93">
        <v>148000</v>
      </c>
      <c r="E56" s="93">
        <v>145400</v>
      </c>
      <c r="F56" s="94"/>
      <c r="G56" s="94"/>
      <c r="H56" s="191">
        <v>109.539</v>
      </c>
      <c r="I56" s="191">
        <v>105</v>
      </c>
      <c r="J56" s="191">
        <v>97.226</v>
      </c>
      <c r="K56" s="95"/>
    </row>
    <row r="57" spans="1:11" s="96" customFormat="1" ht="11.25" customHeight="1">
      <c r="A57" s="98" t="s">
        <v>44</v>
      </c>
      <c r="B57" s="92"/>
      <c r="C57" s="93">
        <v>31186</v>
      </c>
      <c r="D57" s="93">
        <v>31152</v>
      </c>
      <c r="E57" s="93">
        <v>29548</v>
      </c>
      <c r="F57" s="94"/>
      <c r="G57" s="94"/>
      <c r="H57" s="191">
        <v>26.629</v>
      </c>
      <c r="I57" s="191">
        <v>37.382400000000004</v>
      </c>
      <c r="J57" s="191">
        <v>35.4576</v>
      </c>
      <c r="K57" s="95"/>
    </row>
    <row r="58" spans="1:11" s="96" customFormat="1" ht="11.25" customHeight="1">
      <c r="A58" s="98" t="s">
        <v>45</v>
      </c>
      <c r="B58" s="92"/>
      <c r="C58" s="93">
        <v>2950</v>
      </c>
      <c r="D58" s="93">
        <v>1788</v>
      </c>
      <c r="E58" s="93">
        <v>1463</v>
      </c>
      <c r="F58" s="94"/>
      <c r="G58" s="94"/>
      <c r="H58" s="191">
        <v>1.649</v>
      </c>
      <c r="I58" s="191">
        <v>1.177</v>
      </c>
      <c r="J58" s="191">
        <v>1.054</v>
      </c>
      <c r="K58" s="95"/>
    </row>
    <row r="59" spans="1:11" s="105" customFormat="1" ht="11.25" customHeight="1">
      <c r="A59" s="99" t="s">
        <v>46</v>
      </c>
      <c r="B59" s="100"/>
      <c r="C59" s="101">
        <v>177282</v>
      </c>
      <c r="D59" s="101">
        <v>185675</v>
      </c>
      <c r="E59" s="101">
        <v>180621</v>
      </c>
      <c r="F59" s="102">
        <v>97.2780395852969</v>
      </c>
      <c r="G59" s="103"/>
      <c r="H59" s="192">
        <v>143.371</v>
      </c>
      <c r="I59" s="193">
        <v>148.9394</v>
      </c>
      <c r="J59" s="193">
        <v>138.9276</v>
      </c>
      <c r="K59" s="104">
        <v>93.2779372013047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394</v>
      </c>
      <c r="D61" s="93">
        <v>700</v>
      </c>
      <c r="E61" s="93">
        <v>410</v>
      </c>
      <c r="F61" s="94"/>
      <c r="G61" s="94"/>
      <c r="H61" s="191">
        <v>0.355</v>
      </c>
      <c r="I61" s="191">
        <v>0.25</v>
      </c>
      <c r="J61" s="191">
        <v>0.275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>
        <v>465</v>
      </c>
      <c r="D63" s="93">
        <v>419</v>
      </c>
      <c r="E63" s="93">
        <v>1009</v>
      </c>
      <c r="F63" s="94"/>
      <c r="G63" s="94"/>
      <c r="H63" s="191">
        <v>0.499</v>
      </c>
      <c r="I63" s="191">
        <v>0.13408</v>
      </c>
      <c r="J63" s="191">
        <v>0.323</v>
      </c>
      <c r="K63" s="95"/>
    </row>
    <row r="64" spans="1:11" s="105" customFormat="1" ht="11.25" customHeight="1">
      <c r="A64" s="99" t="s">
        <v>50</v>
      </c>
      <c r="B64" s="100"/>
      <c r="C64" s="101">
        <v>859</v>
      </c>
      <c r="D64" s="101">
        <v>1119</v>
      </c>
      <c r="E64" s="101">
        <v>1419</v>
      </c>
      <c r="F64" s="102">
        <v>126.80965147453082</v>
      </c>
      <c r="G64" s="103"/>
      <c r="H64" s="192">
        <v>0.854</v>
      </c>
      <c r="I64" s="193">
        <v>0.38408</v>
      </c>
      <c r="J64" s="193">
        <v>0.5980000000000001</v>
      </c>
      <c r="K64" s="104">
        <v>155.69672984794838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77</v>
      </c>
      <c r="D66" s="101">
        <v>37</v>
      </c>
      <c r="E66" s="101">
        <v>17</v>
      </c>
      <c r="F66" s="102">
        <v>45.945945945945944</v>
      </c>
      <c r="G66" s="103"/>
      <c r="H66" s="192">
        <v>0.077</v>
      </c>
      <c r="I66" s="193">
        <v>0.038</v>
      </c>
      <c r="J66" s="193">
        <v>0.021</v>
      </c>
      <c r="K66" s="104">
        <v>55.26315789473684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19942</v>
      </c>
      <c r="D68" s="93">
        <v>17240</v>
      </c>
      <c r="E68" s="93">
        <v>15150</v>
      </c>
      <c r="F68" s="94"/>
      <c r="G68" s="94"/>
      <c r="H68" s="191">
        <v>19.577</v>
      </c>
      <c r="I68" s="191">
        <v>19</v>
      </c>
      <c r="J68" s="191">
        <v>17</v>
      </c>
      <c r="K68" s="95"/>
    </row>
    <row r="69" spans="1:11" s="96" customFormat="1" ht="11.25" customHeight="1">
      <c r="A69" s="98" t="s">
        <v>53</v>
      </c>
      <c r="B69" s="92"/>
      <c r="C69" s="93">
        <v>932</v>
      </c>
      <c r="D69" s="93">
        <v>1000</v>
      </c>
      <c r="E69" s="93">
        <v>995</v>
      </c>
      <c r="F69" s="94"/>
      <c r="G69" s="94"/>
      <c r="H69" s="191">
        <v>1.968</v>
      </c>
      <c r="I69" s="191">
        <v>2</v>
      </c>
      <c r="J69" s="191">
        <v>2.5</v>
      </c>
      <c r="K69" s="95"/>
    </row>
    <row r="70" spans="1:11" s="105" customFormat="1" ht="11.25" customHeight="1">
      <c r="A70" s="99" t="s">
        <v>54</v>
      </c>
      <c r="B70" s="100"/>
      <c r="C70" s="101">
        <v>20874</v>
      </c>
      <c r="D70" s="101">
        <v>18240</v>
      </c>
      <c r="E70" s="101">
        <v>16145</v>
      </c>
      <c r="F70" s="102">
        <v>88.51425438596492</v>
      </c>
      <c r="G70" s="103"/>
      <c r="H70" s="192">
        <v>21.545</v>
      </c>
      <c r="I70" s="193">
        <v>21</v>
      </c>
      <c r="J70" s="193">
        <v>19.5</v>
      </c>
      <c r="K70" s="104">
        <v>92.85714285714286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>
        <v>60</v>
      </c>
      <c r="E72" s="93">
        <v>58</v>
      </c>
      <c r="F72" s="94"/>
      <c r="G72" s="94"/>
      <c r="H72" s="191"/>
      <c r="I72" s="191">
        <v>0.011</v>
      </c>
      <c r="J72" s="191">
        <v>0.023</v>
      </c>
      <c r="K72" s="95"/>
    </row>
    <row r="73" spans="1:11" s="96" customFormat="1" ht="11.25" customHeight="1">
      <c r="A73" s="98" t="s">
        <v>56</v>
      </c>
      <c r="B73" s="92"/>
      <c r="C73" s="93">
        <v>60682</v>
      </c>
      <c r="D73" s="93">
        <v>60250</v>
      </c>
      <c r="E73" s="93">
        <v>58700</v>
      </c>
      <c r="F73" s="94"/>
      <c r="G73" s="94"/>
      <c r="H73" s="191">
        <v>80.888</v>
      </c>
      <c r="I73" s="191">
        <v>61.1</v>
      </c>
      <c r="J73" s="191">
        <v>105.01549500000002</v>
      </c>
      <c r="K73" s="95"/>
    </row>
    <row r="74" spans="1:11" s="96" customFormat="1" ht="11.25" customHeight="1">
      <c r="A74" s="98" t="s">
        <v>57</v>
      </c>
      <c r="B74" s="92"/>
      <c r="C74" s="93">
        <v>46871</v>
      </c>
      <c r="D74" s="93">
        <v>41600</v>
      </c>
      <c r="E74" s="93">
        <v>37102</v>
      </c>
      <c r="F74" s="94"/>
      <c r="G74" s="94"/>
      <c r="H74" s="191">
        <v>39.811</v>
      </c>
      <c r="I74" s="191">
        <v>20.8</v>
      </c>
      <c r="J74" s="191">
        <v>43.5</v>
      </c>
      <c r="K74" s="95"/>
    </row>
    <row r="75" spans="1:11" s="96" customFormat="1" ht="11.25" customHeight="1">
      <c r="A75" s="98" t="s">
        <v>58</v>
      </c>
      <c r="B75" s="92"/>
      <c r="C75" s="93">
        <v>2193</v>
      </c>
      <c r="D75" s="93">
        <v>1452.213</v>
      </c>
      <c r="E75" s="93">
        <v>1028</v>
      </c>
      <c r="F75" s="94"/>
      <c r="G75" s="94"/>
      <c r="H75" s="191">
        <v>1.334</v>
      </c>
      <c r="I75" s="191">
        <v>0.8831526413581396</v>
      </c>
      <c r="J75" s="191">
        <v>0.71</v>
      </c>
      <c r="K75" s="95"/>
    </row>
    <row r="76" spans="1:11" s="96" customFormat="1" ht="11.25" customHeight="1">
      <c r="A76" s="98" t="s">
        <v>59</v>
      </c>
      <c r="B76" s="92"/>
      <c r="C76" s="93">
        <v>15783</v>
      </c>
      <c r="D76" s="93">
        <v>15290</v>
      </c>
      <c r="E76" s="93">
        <v>15773</v>
      </c>
      <c r="F76" s="94"/>
      <c r="G76" s="94"/>
      <c r="H76" s="191">
        <v>20.202</v>
      </c>
      <c r="I76" s="191">
        <v>25.687</v>
      </c>
      <c r="J76" s="191">
        <v>28.391</v>
      </c>
      <c r="K76" s="95"/>
    </row>
    <row r="77" spans="1:11" s="96" customFormat="1" ht="11.25" customHeight="1">
      <c r="A77" s="98" t="s">
        <v>60</v>
      </c>
      <c r="B77" s="92"/>
      <c r="C77" s="93">
        <v>2116</v>
      </c>
      <c r="D77" s="93">
        <v>1295</v>
      </c>
      <c r="E77" s="93">
        <v>671</v>
      </c>
      <c r="F77" s="94"/>
      <c r="G77" s="94"/>
      <c r="H77" s="191">
        <v>0.926</v>
      </c>
      <c r="I77" s="191">
        <v>0.97</v>
      </c>
      <c r="J77" s="191">
        <v>0.744</v>
      </c>
      <c r="K77" s="95"/>
    </row>
    <row r="78" spans="1:11" s="96" customFormat="1" ht="11.25" customHeight="1">
      <c r="A78" s="98" t="s">
        <v>61</v>
      </c>
      <c r="B78" s="92"/>
      <c r="C78" s="93">
        <v>3613</v>
      </c>
      <c r="D78" s="93">
        <v>2710</v>
      </c>
      <c r="E78" s="93">
        <v>2750</v>
      </c>
      <c r="F78" s="94"/>
      <c r="G78" s="94"/>
      <c r="H78" s="191">
        <v>4.016</v>
      </c>
      <c r="I78" s="191">
        <v>1.762</v>
      </c>
      <c r="J78" s="191">
        <v>2.612</v>
      </c>
      <c r="K78" s="95"/>
    </row>
    <row r="79" spans="1:11" s="96" customFormat="1" ht="11.25" customHeight="1">
      <c r="A79" s="98" t="s">
        <v>62</v>
      </c>
      <c r="B79" s="92"/>
      <c r="C79" s="93">
        <v>131534</v>
      </c>
      <c r="D79" s="93">
        <v>117984</v>
      </c>
      <c r="E79" s="93">
        <v>110741.0421</v>
      </c>
      <c r="F79" s="94"/>
      <c r="G79" s="94"/>
      <c r="H79" s="191">
        <v>138.525</v>
      </c>
      <c r="I79" s="191">
        <v>138.121</v>
      </c>
      <c r="J79" s="191">
        <v>195.60007466006994</v>
      </c>
      <c r="K79" s="95"/>
    </row>
    <row r="80" spans="1:11" s="105" customFormat="1" ht="11.25" customHeight="1">
      <c r="A80" s="106" t="s">
        <v>63</v>
      </c>
      <c r="B80" s="100"/>
      <c r="C80" s="101">
        <v>262792</v>
      </c>
      <c r="D80" s="101">
        <v>240641.213</v>
      </c>
      <c r="E80" s="101">
        <v>226823.04210000002</v>
      </c>
      <c r="F80" s="102">
        <v>94.25777042604918</v>
      </c>
      <c r="G80" s="103"/>
      <c r="H80" s="192">
        <v>285.702</v>
      </c>
      <c r="I80" s="193">
        <v>249.33415264135814</v>
      </c>
      <c r="J80" s="193">
        <v>376.59556966006994</v>
      </c>
      <c r="K80" s="104">
        <v>151.04050755604445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738851</v>
      </c>
      <c r="D87" s="116">
        <v>719070.9035</v>
      </c>
      <c r="E87" s="116">
        <v>716579.0421</v>
      </c>
      <c r="F87" s="117">
        <v>99.65346096082163</v>
      </c>
      <c r="G87" s="103"/>
      <c r="H87" s="196">
        <v>769.195</v>
      </c>
      <c r="I87" s="197">
        <v>713.3106326413581</v>
      </c>
      <c r="J87" s="197">
        <v>866.85916966007</v>
      </c>
      <c r="K87" s="117">
        <v>121.52618088000854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Normal="80" zoomScalePageLayoutView="0" workbookViewId="0" topLeftCell="A25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87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5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27</v>
      </c>
      <c r="D24" s="101">
        <v>26</v>
      </c>
      <c r="E24" s="101">
        <v>84</v>
      </c>
      <c r="F24" s="102">
        <v>323.0769230769231</v>
      </c>
      <c r="G24" s="103"/>
      <c r="H24" s="192">
        <v>0.057</v>
      </c>
      <c r="I24" s="193">
        <v>0.055</v>
      </c>
      <c r="J24" s="193">
        <v>0.25</v>
      </c>
      <c r="K24" s="104">
        <v>454.54545454545456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5</v>
      </c>
      <c r="D28" s="93">
        <v>14</v>
      </c>
      <c r="E28" s="93">
        <v>202</v>
      </c>
      <c r="F28" s="94"/>
      <c r="G28" s="94"/>
      <c r="H28" s="191">
        <v>0.015</v>
      </c>
      <c r="I28" s="191">
        <v>0.046</v>
      </c>
      <c r="J28" s="191">
        <v>0.616</v>
      </c>
      <c r="K28" s="95"/>
    </row>
    <row r="29" spans="1:11" s="96" customFormat="1" ht="11.25" customHeight="1">
      <c r="A29" s="98" t="s">
        <v>21</v>
      </c>
      <c r="B29" s="92"/>
      <c r="C29" s="93"/>
      <c r="D29" s="93">
        <v>83</v>
      </c>
      <c r="E29" s="93">
        <v>43</v>
      </c>
      <c r="F29" s="94"/>
      <c r="G29" s="94"/>
      <c r="H29" s="191"/>
      <c r="I29" s="191">
        <v>0.125</v>
      </c>
      <c r="J29" s="191">
        <v>0.108</v>
      </c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>
        <v>59</v>
      </c>
      <c r="F30" s="94"/>
      <c r="G30" s="94"/>
      <c r="H30" s="191"/>
      <c r="I30" s="191"/>
      <c r="J30" s="191">
        <v>0.13</v>
      </c>
      <c r="K30" s="95"/>
    </row>
    <row r="31" spans="1:11" s="105" customFormat="1" ht="11.25" customHeight="1">
      <c r="A31" s="106" t="s">
        <v>23</v>
      </c>
      <c r="B31" s="100"/>
      <c r="C31" s="101">
        <v>5</v>
      </c>
      <c r="D31" s="101">
        <v>97</v>
      </c>
      <c r="E31" s="101">
        <v>304</v>
      </c>
      <c r="F31" s="102">
        <v>313.4020618556701</v>
      </c>
      <c r="G31" s="103"/>
      <c r="H31" s="192">
        <v>0.015</v>
      </c>
      <c r="I31" s="193">
        <v>0.17099999999999999</v>
      </c>
      <c r="J31" s="193">
        <v>0.854</v>
      </c>
      <c r="K31" s="104">
        <v>499.41520467836256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</v>
      </c>
      <c r="D33" s="93"/>
      <c r="E33" s="93"/>
      <c r="F33" s="94"/>
      <c r="G33" s="94"/>
      <c r="H33" s="191">
        <v>0.01</v>
      </c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>
        <v>52</v>
      </c>
      <c r="D34" s="93">
        <v>22</v>
      </c>
      <c r="E34" s="93">
        <v>26</v>
      </c>
      <c r="F34" s="94"/>
      <c r="G34" s="94"/>
      <c r="H34" s="191">
        <v>0.1</v>
      </c>
      <c r="I34" s="191">
        <v>0.04</v>
      </c>
      <c r="J34" s="191">
        <v>0.054</v>
      </c>
      <c r="K34" s="95"/>
    </row>
    <row r="35" spans="1:11" s="96" customFormat="1" ht="11.25" customHeight="1">
      <c r="A35" s="98" t="s">
        <v>26</v>
      </c>
      <c r="B35" s="92"/>
      <c r="C35" s="93">
        <v>19</v>
      </c>
      <c r="D35" s="93">
        <v>30</v>
      </c>
      <c r="E35" s="93">
        <v>100</v>
      </c>
      <c r="F35" s="94"/>
      <c r="G35" s="94"/>
      <c r="H35" s="191">
        <v>0.038</v>
      </c>
      <c r="I35" s="191">
        <v>0.045</v>
      </c>
      <c r="J35" s="191">
        <v>0.18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>
        <v>74</v>
      </c>
      <c r="D37" s="101">
        <v>52</v>
      </c>
      <c r="E37" s="101">
        <v>126</v>
      </c>
      <c r="F37" s="102">
        <v>242.30769230769232</v>
      </c>
      <c r="G37" s="103"/>
      <c r="H37" s="192">
        <v>0.148</v>
      </c>
      <c r="I37" s="193">
        <v>0.08499999999999999</v>
      </c>
      <c r="J37" s="193">
        <v>0.23399999999999999</v>
      </c>
      <c r="K37" s="104">
        <v>275.29411764705884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39</v>
      </c>
      <c r="D41" s="93">
        <v>42</v>
      </c>
      <c r="E41" s="93">
        <v>46</v>
      </c>
      <c r="F41" s="94"/>
      <c r="G41" s="94"/>
      <c r="H41" s="191">
        <v>0.148</v>
      </c>
      <c r="I41" s="191">
        <v>0.13</v>
      </c>
      <c r="J41" s="191">
        <v>0.161</v>
      </c>
      <c r="K41" s="95"/>
    </row>
    <row r="42" spans="1:11" s="96" customFormat="1" ht="11.25" customHeight="1">
      <c r="A42" s="98" t="s">
        <v>31</v>
      </c>
      <c r="B42" s="92"/>
      <c r="C42" s="93">
        <v>9</v>
      </c>
      <c r="D42" s="93">
        <v>21</v>
      </c>
      <c r="E42" s="93">
        <v>36</v>
      </c>
      <c r="F42" s="94"/>
      <c r="G42" s="94"/>
      <c r="H42" s="191">
        <v>0.023</v>
      </c>
      <c r="I42" s="191">
        <v>0.053</v>
      </c>
      <c r="J42" s="191">
        <v>0.09</v>
      </c>
      <c r="K42" s="95"/>
    </row>
    <row r="43" spans="1:11" s="96" customFormat="1" ht="11.25" customHeight="1">
      <c r="A43" s="98" t="s">
        <v>32</v>
      </c>
      <c r="B43" s="92"/>
      <c r="C43" s="93">
        <v>62</v>
      </c>
      <c r="D43" s="93">
        <v>102</v>
      </c>
      <c r="E43" s="93">
        <v>116</v>
      </c>
      <c r="F43" s="94"/>
      <c r="G43" s="94"/>
      <c r="H43" s="191">
        <v>0.186</v>
      </c>
      <c r="I43" s="191">
        <v>0.255</v>
      </c>
      <c r="J43" s="191">
        <v>0.273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67</v>
      </c>
      <c r="D45" s="93">
        <v>75</v>
      </c>
      <c r="E45" s="93">
        <v>27</v>
      </c>
      <c r="F45" s="94"/>
      <c r="G45" s="94"/>
      <c r="H45" s="191">
        <v>0.208</v>
      </c>
      <c r="I45" s="191">
        <v>0.24</v>
      </c>
      <c r="J45" s="191">
        <v>0.081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22</v>
      </c>
      <c r="D48" s="93">
        <v>16</v>
      </c>
      <c r="E48" s="93">
        <v>50</v>
      </c>
      <c r="F48" s="94"/>
      <c r="G48" s="94"/>
      <c r="H48" s="191">
        <v>0.022</v>
      </c>
      <c r="I48" s="191">
        <v>0.04</v>
      </c>
      <c r="J48" s="191">
        <v>0.125</v>
      </c>
      <c r="K48" s="95"/>
    </row>
    <row r="49" spans="1:11" s="96" customFormat="1" ht="11.25" customHeight="1">
      <c r="A49" s="98" t="s">
        <v>38</v>
      </c>
      <c r="B49" s="92"/>
      <c r="C49" s="93">
        <v>27</v>
      </c>
      <c r="D49" s="93">
        <v>27</v>
      </c>
      <c r="E49" s="93">
        <v>20</v>
      </c>
      <c r="F49" s="94"/>
      <c r="G49" s="94"/>
      <c r="H49" s="191">
        <v>0.086</v>
      </c>
      <c r="I49" s="191">
        <v>0.086</v>
      </c>
      <c r="J49" s="191">
        <v>0.061</v>
      </c>
      <c r="K49" s="95"/>
    </row>
    <row r="50" spans="1:11" s="105" customFormat="1" ht="11.25" customHeight="1">
      <c r="A50" s="106" t="s">
        <v>39</v>
      </c>
      <c r="B50" s="100"/>
      <c r="C50" s="101">
        <v>226</v>
      </c>
      <c r="D50" s="101">
        <v>283</v>
      </c>
      <c r="E50" s="101">
        <v>295</v>
      </c>
      <c r="F50" s="102">
        <v>104.24028268551237</v>
      </c>
      <c r="G50" s="103"/>
      <c r="H50" s="192">
        <v>0.6729999999999999</v>
      </c>
      <c r="I50" s="193">
        <v>0.8039999999999999</v>
      </c>
      <c r="J50" s="193">
        <v>0.7909999999999999</v>
      </c>
      <c r="K50" s="104">
        <v>98.38308457711443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>
        <v>25</v>
      </c>
      <c r="D55" s="93">
        <v>27</v>
      </c>
      <c r="E55" s="93"/>
      <c r="F55" s="94"/>
      <c r="G55" s="94"/>
      <c r="H55" s="191">
        <v>0.057</v>
      </c>
      <c r="I55" s="191">
        <v>0.06</v>
      </c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>
        <v>18</v>
      </c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>
        <v>4</v>
      </c>
      <c r="D57" s="93"/>
      <c r="E57" s="93"/>
      <c r="F57" s="94"/>
      <c r="G57" s="94"/>
      <c r="H57" s="191">
        <v>0.008</v>
      </c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13</v>
      </c>
      <c r="D58" s="93">
        <v>4</v>
      </c>
      <c r="E58" s="93"/>
      <c r="F58" s="94"/>
      <c r="G58" s="94"/>
      <c r="H58" s="191">
        <v>0.027</v>
      </c>
      <c r="I58" s="191">
        <v>0.012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42</v>
      </c>
      <c r="D59" s="101">
        <v>31</v>
      </c>
      <c r="E59" s="101">
        <v>18</v>
      </c>
      <c r="F59" s="102">
        <v>58.064516129032256</v>
      </c>
      <c r="G59" s="103"/>
      <c r="H59" s="192">
        <v>0.092</v>
      </c>
      <c r="I59" s="193">
        <v>0.072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/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/>
      <c r="I66" s="193"/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626</v>
      </c>
      <c r="D68" s="93">
        <v>340</v>
      </c>
      <c r="E68" s="93">
        <v>420</v>
      </c>
      <c r="F68" s="94"/>
      <c r="G68" s="94"/>
      <c r="H68" s="191">
        <v>2.097</v>
      </c>
      <c r="I68" s="191">
        <v>1.3</v>
      </c>
      <c r="J68" s="191">
        <v>1.5</v>
      </c>
      <c r="K68" s="95"/>
    </row>
    <row r="69" spans="1:11" s="96" customFormat="1" ht="11.25" customHeight="1">
      <c r="A69" s="98" t="s">
        <v>53</v>
      </c>
      <c r="B69" s="92"/>
      <c r="C69" s="93">
        <v>299</v>
      </c>
      <c r="D69" s="93">
        <v>190</v>
      </c>
      <c r="E69" s="93">
        <v>430</v>
      </c>
      <c r="F69" s="94"/>
      <c r="G69" s="94"/>
      <c r="H69" s="191">
        <v>1.005</v>
      </c>
      <c r="I69" s="191">
        <v>0.5</v>
      </c>
      <c r="J69" s="191">
        <v>1.4</v>
      </c>
      <c r="K69" s="95"/>
    </row>
    <row r="70" spans="1:11" s="105" customFormat="1" ht="11.25" customHeight="1">
      <c r="A70" s="99" t="s">
        <v>54</v>
      </c>
      <c r="B70" s="100"/>
      <c r="C70" s="101">
        <v>925</v>
      </c>
      <c r="D70" s="101">
        <v>530</v>
      </c>
      <c r="E70" s="101">
        <v>850</v>
      </c>
      <c r="F70" s="102">
        <v>160.37735849056602</v>
      </c>
      <c r="G70" s="103"/>
      <c r="H70" s="192">
        <v>3.102</v>
      </c>
      <c r="I70" s="193">
        <v>1.8</v>
      </c>
      <c r="J70" s="193">
        <v>2.9</v>
      </c>
      <c r="K70" s="104">
        <v>161.11111111111111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>
        <v>6</v>
      </c>
      <c r="D73" s="93">
        <v>7</v>
      </c>
      <c r="E73" s="93"/>
      <c r="F73" s="94"/>
      <c r="G73" s="94"/>
      <c r="H73" s="191">
        <v>0.016</v>
      </c>
      <c r="I73" s="191">
        <v>0.019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10</v>
      </c>
      <c r="D74" s="93">
        <v>10</v>
      </c>
      <c r="E74" s="93">
        <v>13</v>
      </c>
      <c r="F74" s="94"/>
      <c r="G74" s="94"/>
      <c r="H74" s="191">
        <v>0.008</v>
      </c>
      <c r="I74" s="191">
        <v>0.009</v>
      </c>
      <c r="J74" s="191">
        <v>0.013</v>
      </c>
      <c r="K74" s="95"/>
    </row>
    <row r="75" spans="1:11" s="96" customFormat="1" ht="11.25" customHeight="1">
      <c r="A75" s="98" t="s">
        <v>58</v>
      </c>
      <c r="B75" s="92"/>
      <c r="C75" s="93"/>
      <c r="D75" s="93">
        <v>1.008</v>
      </c>
      <c r="E75" s="93">
        <v>1</v>
      </c>
      <c r="F75" s="94"/>
      <c r="G75" s="94"/>
      <c r="H75" s="191"/>
      <c r="I75" s="191"/>
      <c r="J75" s="191">
        <v>0.001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/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>
        <v>45</v>
      </c>
      <c r="F77" s="94"/>
      <c r="G77" s="94"/>
      <c r="H77" s="191"/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>
        <v>2</v>
      </c>
      <c r="D79" s="93">
        <v>5</v>
      </c>
      <c r="E79" s="93">
        <v>4.95</v>
      </c>
      <c r="F79" s="94"/>
      <c r="G79" s="94"/>
      <c r="H79" s="191">
        <v>0.01</v>
      </c>
      <c r="I79" s="191">
        <v>0.01</v>
      </c>
      <c r="J79" s="191">
        <v>0.0198</v>
      </c>
      <c r="K79" s="95"/>
    </row>
    <row r="80" spans="1:11" s="105" customFormat="1" ht="11.25" customHeight="1">
      <c r="A80" s="106" t="s">
        <v>63</v>
      </c>
      <c r="B80" s="100"/>
      <c r="C80" s="101">
        <v>18</v>
      </c>
      <c r="D80" s="101">
        <v>23.008</v>
      </c>
      <c r="E80" s="101">
        <v>63.95</v>
      </c>
      <c r="F80" s="102">
        <v>277.9468011126565</v>
      </c>
      <c r="G80" s="103"/>
      <c r="H80" s="192">
        <v>0.034</v>
      </c>
      <c r="I80" s="193">
        <v>0.038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1317</v>
      </c>
      <c r="D87" s="116">
        <v>1042.008</v>
      </c>
      <c r="E87" s="116">
        <v>1740.95</v>
      </c>
      <c r="F87" s="117">
        <v>167.07645238808146</v>
      </c>
      <c r="G87" s="103"/>
      <c r="H87" s="196">
        <v>4.1209999999999996</v>
      </c>
      <c r="I87" s="197">
        <v>3.025</v>
      </c>
      <c r="J87" s="197">
        <v>5.0628</v>
      </c>
      <c r="K87" s="117">
        <v>167.36528925619837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88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68</v>
      </c>
      <c r="D17" s="101"/>
      <c r="E17" s="101">
        <v>17</v>
      </c>
      <c r="F17" s="102"/>
      <c r="G17" s="103"/>
      <c r="H17" s="192">
        <v>0.15</v>
      </c>
      <c r="I17" s="193"/>
      <c r="J17" s="193">
        <v>0.024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834</v>
      </c>
      <c r="D19" s="93">
        <v>1022</v>
      </c>
      <c r="E19" s="93">
        <v>849</v>
      </c>
      <c r="F19" s="94"/>
      <c r="G19" s="94"/>
      <c r="H19" s="191">
        <v>2.502</v>
      </c>
      <c r="I19" s="191">
        <v>3.577</v>
      </c>
      <c r="J19" s="191">
        <v>2.207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834</v>
      </c>
      <c r="D22" s="101">
        <v>1022</v>
      </c>
      <c r="E22" s="101">
        <v>849</v>
      </c>
      <c r="F22" s="102">
        <v>83.07240704500978</v>
      </c>
      <c r="G22" s="103"/>
      <c r="H22" s="192">
        <v>2.502</v>
      </c>
      <c r="I22" s="193">
        <v>3.577</v>
      </c>
      <c r="J22" s="193">
        <v>2.207</v>
      </c>
      <c r="K22" s="104">
        <v>61.699748392507686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7075</v>
      </c>
      <c r="D24" s="101">
        <v>5401</v>
      </c>
      <c r="E24" s="101">
        <v>5402</v>
      </c>
      <c r="F24" s="102">
        <v>100.01851508979819</v>
      </c>
      <c r="G24" s="103"/>
      <c r="H24" s="192">
        <v>16.597</v>
      </c>
      <c r="I24" s="193">
        <v>16.315</v>
      </c>
      <c r="J24" s="193">
        <v>13.517</v>
      </c>
      <c r="K24" s="104">
        <v>82.85013790989886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516</v>
      </c>
      <c r="D26" s="101">
        <v>950</v>
      </c>
      <c r="E26" s="101">
        <v>620</v>
      </c>
      <c r="F26" s="102">
        <v>65.26315789473684</v>
      </c>
      <c r="G26" s="103"/>
      <c r="H26" s="192">
        <v>1.3</v>
      </c>
      <c r="I26" s="193">
        <v>3</v>
      </c>
      <c r="J26" s="193">
        <v>1.2</v>
      </c>
      <c r="K26" s="104">
        <v>40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3696</v>
      </c>
      <c r="D28" s="93">
        <v>3664</v>
      </c>
      <c r="E28" s="93">
        <v>2716</v>
      </c>
      <c r="F28" s="94"/>
      <c r="G28" s="94"/>
      <c r="H28" s="191">
        <v>7.748</v>
      </c>
      <c r="I28" s="191">
        <v>7.998</v>
      </c>
      <c r="J28" s="191">
        <v>5.659</v>
      </c>
      <c r="K28" s="95"/>
    </row>
    <row r="29" spans="1:11" s="96" customFormat="1" ht="11.25" customHeight="1">
      <c r="A29" s="98" t="s">
        <v>21</v>
      </c>
      <c r="B29" s="92"/>
      <c r="C29" s="93">
        <v>100</v>
      </c>
      <c r="D29" s="93">
        <v>63</v>
      </c>
      <c r="E29" s="93">
        <v>112</v>
      </c>
      <c r="F29" s="94"/>
      <c r="G29" s="94"/>
      <c r="H29" s="191">
        <v>0.187</v>
      </c>
      <c r="I29" s="191">
        <v>0.116</v>
      </c>
      <c r="J29" s="191">
        <v>0.248</v>
      </c>
      <c r="K29" s="95"/>
    </row>
    <row r="30" spans="1:11" s="96" customFormat="1" ht="11.25" customHeight="1">
      <c r="A30" s="98" t="s">
        <v>22</v>
      </c>
      <c r="B30" s="92"/>
      <c r="C30" s="93">
        <v>1508</v>
      </c>
      <c r="D30" s="93">
        <v>1508</v>
      </c>
      <c r="E30" s="93">
        <v>1383</v>
      </c>
      <c r="F30" s="94"/>
      <c r="G30" s="94"/>
      <c r="H30" s="191">
        <v>2.756</v>
      </c>
      <c r="I30" s="191">
        <v>2.76</v>
      </c>
      <c r="J30" s="191">
        <v>2.478</v>
      </c>
      <c r="K30" s="95"/>
    </row>
    <row r="31" spans="1:11" s="105" customFormat="1" ht="11.25" customHeight="1">
      <c r="A31" s="106" t="s">
        <v>23</v>
      </c>
      <c r="B31" s="100"/>
      <c r="C31" s="101">
        <v>5304</v>
      </c>
      <c r="D31" s="101">
        <v>5235</v>
      </c>
      <c r="E31" s="101">
        <v>4211</v>
      </c>
      <c r="F31" s="102">
        <v>80.43935052531042</v>
      </c>
      <c r="G31" s="103"/>
      <c r="H31" s="192">
        <v>10.691</v>
      </c>
      <c r="I31" s="193">
        <v>10.874</v>
      </c>
      <c r="J31" s="193">
        <v>8.385</v>
      </c>
      <c r="K31" s="104">
        <v>77.11053890012874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4496</v>
      </c>
      <c r="D33" s="93">
        <v>3967</v>
      </c>
      <c r="E33" s="93">
        <v>3800</v>
      </c>
      <c r="F33" s="94"/>
      <c r="G33" s="94"/>
      <c r="H33" s="191">
        <v>6.951</v>
      </c>
      <c r="I33" s="191">
        <v>6</v>
      </c>
      <c r="J33" s="191">
        <v>5.2</v>
      </c>
      <c r="K33" s="95"/>
    </row>
    <row r="34" spans="1:11" s="96" customFormat="1" ht="11.25" customHeight="1">
      <c r="A34" s="98" t="s">
        <v>25</v>
      </c>
      <c r="B34" s="92"/>
      <c r="C34" s="93">
        <v>3239</v>
      </c>
      <c r="D34" s="93">
        <v>3650</v>
      </c>
      <c r="E34" s="93">
        <v>3700</v>
      </c>
      <c r="F34" s="94"/>
      <c r="G34" s="94"/>
      <c r="H34" s="191">
        <v>9.572</v>
      </c>
      <c r="I34" s="191">
        <v>10.86</v>
      </c>
      <c r="J34" s="191">
        <v>10.5</v>
      </c>
      <c r="K34" s="95"/>
    </row>
    <row r="35" spans="1:11" s="96" customFormat="1" ht="11.25" customHeight="1">
      <c r="A35" s="98" t="s">
        <v>26</v>
      </c>
      <c r="B35" s="92"/>
      <c r="C35" s="93">
        <v>6619</v>
      </c>
      <c r="D35" s="93">
        <v>4500</v>
      </c>
      <c r="E35" s="93">
        <v>2600</v>
      </c>
      <c r="F35" s="94"/>
      <c r="G35" s="94"/>
      <c r="H35" s="191">
        <v>13.586</v>
      </c>
      <c r="I35" s="191">
        <v>14</v>
      </c>
      <c r="J35" s="191">
        <v>8</v>
      </c>
      <c r="K35" s="95"/>
    </row>
    <row r="36" spans="1:11" s="96" customFormat="1" ht="11.25" customHeight="1">
      <c r="A36" s="98" t="s">
        <v>27</v>
      </c>
      <c r="B36" s="92"/>
      <c r="C36" s="93">
        <v>494</v>
      </c>
      <c r="D36" s="93">
        <v>434</v>
      </c>
      <c r="E36" s="93">
        <v>630</v>
      </c>
      <c r="F36" s="94"/>
      <c r="G36" s="94"/>
      <c r="H36" s="191">
        <v>1.482</v>
      </c>
      <c r="I36" s="191">
        <v>1.302</v>
      </c>
      <c r="J36" s="191">
        <v>1.3</v>
      </c>
      <c r="K36" s="95"/>
    </row>
    <row r="37" spans="1:11" s="105" customFormat="1" ht="11.25" customHeight="1">
      <c r="A37" s="99" t="s">
        <v>28</v>
      </c>
      <c r="B37" s="100"/>
      <c r="C37" s="101">
        <v>14848</v>
      </c>
      <c r="D37" s="101">
        <v>12551</v>
      </c>
      <c r="E37" s="101">
        <v>10730</v>
      </c>
      <c r="F37" s="102">
        <v>85.49119592064378</v>
      </c>
      <c r="G37" s="103"/>
      <c r="H37" s="192">
        <v>31.591</v>
      </c>
      <c r="I37" s="193">
        <v>32.162</v>
      </c>
      <c r="J37" s="193">
        <v>25</v>
      </c>
      <c r="K37" s="104">
        <v>77.73148436042536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2163</v>
      </c>
      <c r="D41" s="93">
        <v>2985</v>
      </c>
      <c r="E41" s="93">
        <v>2892</v>
      </c>
      <c r="F41" s="94"/>
      <c r="G41" s="94"/>
      <c r="H41" s="191">
        <v>3.997</v>
      </c>
      <c r="I41" s="191">
        <v>6.664</v>
      </c>
      <c r="J41" s="191">
        <v>1.787</v>
      </c>
      <c r="K41" s="95"/>
    </row>
    <row r="42" spans="1:11" s="96" customFormat="1" ht="11.25" customHeight="1">
      <c r="A42" s="98" t="s">
        <v>31</v>
      </c>
      <c r="B42" s="92"/>
      <c r="C42" s="93">
        <v>1193</v>
      </c>
      <c r="D42" s="93">
        <v>3559</v>
      </c>
      <c r="E42" s="93">
        <v>2914</v>
      </c>
      <c r="F42" s="94"/>
      <c r="G42" s="94"/>
      <c r="H42" s="191">
        <v>1.556</v>
      </c>
      <c r="I42" s="191">
        <v>6.406</v>
      </c>
      <c r="J42" s="191">
        <v>2.954</v>
      </c>
      <c r="K42" s="95"/>
    </row>
    <row r="43" spans="1:11" s="96" customFormat="1" ht="11.25" customHeight="1">
      <c r="A43" s="98" t="s">
        <v>32</v>
      </c>
      <c r="B43" s="92"/>
      <c r="C43" s="93">
        <v>1244</v>
      </c>
      <c r="D43" s="93">
        <v>2300</v>
      </c>
      <c r="E43" s="93">
        <v>2303</v>
      </c>
      <c r="F43" s="94"/>
      <c r="G43" s="94"/>
      <c r="H43" s="191">
        <v>2.418</v>
      </c>
      <c r="I43" s="191">
        <v>5.545</v>
      </c>
      <c r="J43" s="191">
        <v>2.158</v>
      </c>
      <c r="K43" s="95"/>
    </row>
    <row r="44" spans="1:11" s="96" customFormat="1" ht="11.25" customHeight="1">
      <c r="A44" s="98" t="s">
        <v>33</v>
      </c>
      <c r="B44" s="92"/>
      <c r="C44" s="93">
        <v>465</v>
      </c>
      <c r="D44" s="93">
        <v>1413</v>
      </c>
      <c r="E44" s="93">
        <v>1189</v>
      </c>
      <c r="F44" s="94"/>
      <c r="G44" s="94"/>
      <c r="H44" s="191">
        <v>1.102</v>
      </c>
      <c r="I44" s="191">
        <v>4.471</v>
      </c>
      <c r="J44" s="191">
        <v>0.841</v>
      </c>
      <c r="K44" s="95"/>
    </row>
    <row r="45" spans="1:11" s="96" customFormat="1" ht="11.25" customHeight="1">
      <c r="A45" s="98" t="s">
        <v>34</v>
      </c>
      <c r="B45" s="92"/>
      <c r="C45" s="93">
        <v>7242</v>
      </c>
      <c r="D45" s="93">
        <v>7310</v>
      </c>
      <c r="E45" s="93">
        <v>6982</v>
      </c>
      <c r="F45" s="94"/>
      <c r="G45" s="94"/>
      <c r="H45" s="191">
        <v>11.896</v>
      </c>
      <c r="I45" s="191">
        <v>16.614</v>
      </c>
      <c r="J45" s="191">
        <v>6.624</v>
      </c>
      <c r="K45" s="95"/>
    </row>
    <row r="46" spans="1:11" s="96" customFormat="1" ht="11.25" customHeight="1">
      <c r="A46" s="98" t="s">
        <v>35</v>
      </c>
      <c r="B46" s="92"/>
      <c r="C46" s="93">
        <v>1665</v>
      </c>
      <c r="D46" s="93">
        <v>2372</v>
      </c>
      <c r="E46" s="93">
        <v>2890</v>
      </c>
      <c r="F46" s="94"/>
      <c r="G46" s="94"/>
      <c r="H46" s="191">
        <v>3.826</v>
      </c>
      <c r="I46" s="191">
        <v>5.932</v>
      </c>
      <c r="J46" s="191">
        <v>0.867</v>
      </c>
      <c r="K46" s="95"/>
    </row>
    <row r="47" spans="1:11" s="96" customFormat="1" ht="11.25" customHeight="1">
      <c r="A47" s="98" t="s">
        <v>36</v>
      </c>
      <c r="B47" s="92"/>
      <c r="C47" s="93">
        <v>1280</v>
      </c>
      <c r="D47" s="93">
        <v>2779</v>
      </c>
      <c r="E47" s="93">
        <v>1775</v>
      </c>
      <c r="F47" s="94"/>
      <c r="G47" s="94"/>
      <c r="H47" s="191">
        <v>2.678</v>
      </c>
      <c r="I47" s="191">
        <v>7.108</v>
      </c>
      <c r="J47" s="191">
        <v>1.89</v>
      </c>
      <c r="K47" s="95"/>
    </row>
    <row r="48" spans="1:11" s="96" customFormat="1" ht="11.25" customHeight="1">
      <c r="A48" s="98" t="s">
        <v>37</v>
      </c>
      <c r="B48" s="92"/>
      <c r="C48" s="93">
        <v>5932</v>
      </c>
      <c r="D48" s="93">
        <v>8228</v>
      </c>
      <c r="E48" s="93">
        <v>7585</v>
      </c>
      <c r="F48" s="94"/>
      <c r="G48" s="94"/>
      <c r="H48" s="191">
        <v>14.183</v>
      </c>
      <c r="I48" s="191">
        <v>26.468</v>
      </c>
      <c r="J48" s="191">
        <v>10.946</v>
      </c>
      <c r="K48" s="95"/>
    </row>
    <row r="49" spans="1:11" s="96" customFormat="1" ht="11.25" customHeight="1">
      <c r="A49" s="98" t="s">
        <v>38</v>
      </c>
      <c r="B49" s="92"/>
      <c r="C49" s="93">
        <v>7589</v>
      </c>
      <c r="D49" s="93">
        <v>11308</v>
      </c>
      <c r="E49" s="93">
        <v>9709</v>
      </c>
      <c r="F49" s="94"/>
      <c r="G49" s="94"/>
      <c r="H49" s="191">
        <v>17.541</v>
      </c>
      <c r="I49" s="191">
        <v>32.897</v>
      </c>
      <c r="J49" s="191">
        <v>12.216</v>
      </c>
      <c r="K49" s="95"/>
    </row>
    <row r="50" spans="1:11" s="105" customFormat="1" ht="11.25" customHeight="1">
      <c r="A50" s="106" t="s">
        <v>39</v>
      </c>
      <c r="B50" s="100"/>
      <c r="C50" s="101">
        <v>28773</v>
      </c>
      <c r="D50" s="101">
        <v>42254</v>
      </c>
      <c r="E50" s="101">
        <v>38239</v>
      </c>
      <c r="F50" s="102">
        <v>90.49794102333507</v>
      </c>
      <c r="G50" s="103"/>
      <c r="H50" s="192">
        <v>59.197</v>
      </c>
      <c r="I50" s="193">
        <v>112.10499999999999</v>
      </c>
      <c r="J50" s="193">
        <v>40.283</v>
      </c>
      <c r="K50" s="104">
        <v>35.93327683867803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532</v>
      </c>
      <c r="D52" s="101">
        <v>532</v>
      </c>
      <c r="E52" s="101">
        <v>532</v>
      </c>
      <c r="F52" s="102">
        <v>100</v>
      </c>
      <c r="G52" s="103"/>
      <c r="H52" s="192">
        <v>0.909</v>
      </c>
      <c r="I52" s="193">
        <v>0.909</v>
      </c>
      <c r="J52" s="193">
        <v>0.909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1766</v>
      </c>
      <c r="D54" s="93">
        <v>1622</v>
      </c>
      <c r="E54" s="93">
        <v>2001</v>
      </c>
      <c r="F54" s="94"/>
      <c r="G54" s="94"/>
      <c r="H54" s="191">
        <v>4.775</v>
      </c>
      <c r="I54" s="191">
        <v>4.379</v>
      </c>
      <c r="J54" s="191">
        <v>5.03</v>
      </c>
      <c r="K54" s="95"/>
    </row>
    <row r="55" spans="1:11" s="96" customFormat="1" ht="11.25" customHeight="1">
      <c r="A55" s="98" t="s">
        <v>42</v>
      </c>
      <c r="B55" s="92"/>
      <c r="C55" s="93">
        <v>221</v>
      </c>
      <c r="D55" s="93">
        <v>200</v>
      </c>
      <c r="E55" s="93">
        <v>259</v>
      </c>
      <c r="F55" s="94"/>
      <c r="G55" s="94"/>
      <c r="H55" s="191">
        <v>0.316</v>
      </c>
      <c r="I55" s="191">
        <v>0.285</v>
      </c>
      <c r="J55" s="191">
        <v>0.363</v>
      </c>
      <c r="K55" s="95"/>
    </row>
    <row r="56" spans="1:11" s="96" customFormat="1" ht="11.25" customHeight="1">
      <c r="A56" s="98" t="s">
        <v>43</v>
      </c>
      <c r="B56" s="92"/>
      <c r="C56" s="93">
        <v>1107</v>
      </c>
      <c r="D56" s="93">
        <v>1300</v>
      </c>
      <c r="E56" s="93">
        <v>980</v>
      </c>
      <c r="F56" s="94"/>
      <c r="G56" s="94"/>
      <c r="H56" s="191">
        <v>1.59</v>
      </c>
      <c r="I56" s="191">
        <v>2.45</v>
      </c>
      <c r="J56" s="191">
        <v>0.995</v>
      </c>
      <c r="K56" s="95"/>
    </row>
    <row r="57" spans="1:11" s="96" customFormat="1" ht="11.25" customHeight="1">
      <c r="A57" s="98" t="s">
        <v>44</v>
      </c>
      <c r="B57" s="92"/>
      <c r="C57" s="93">
        <v>4449</v>
      </c>
      <c r="D57" s="93">
        <v>4436</v>
      </c>
      <c r="E57" s="93">
        <v>5444</v>
      </c>
      <c r="F57" s="94"/>
      <c r="G57" s="94"/>
      <c r="H57" s="191">
        <v>7.054</v>
      </c>
      <c r="I57" s="191">
        <v>15.526</v>
      </c>
      <c r="J57" s="191">
        <v>11.976799999999999</v>
      </c>
      <c r="K57" s="95"/>
    </row>
    <row r="58" spans="1:11" s="96" customFormat="1" ht="11.25" customHeight="1">
      <c r="A58" s="98" t="s">
        <v>45</v>
      </c>
      <c r="B58" s="92"/>
      <c r="C58" s="93">
        <v>1698</v>
      </c>
      <c r="D58" s="93">
        <v>2707</v>
      </c>
      <c r="E58" s="93">
        <v>3198</v>
      </c>
      <c r="F58" s="94"/>
      <c r="G58" s="94"/>
      <c r="H58" s="191">
        <v>4.754</v>
      </c>
      <c r="I58" s="191">
        <v>7.892</v>
      </c>
      <c r="J58" s="191">
        <v>8.574</v>
      </c>
      <c r="K58" s="95"/>
    </row>
    <row r="59" spans="1:11" s="105" customFormat="1" ht="11.25" customHeight="1">
      <c r="A59" s="99" t="s">
        <v>46</v>
      </c>
      <c r="B59" s="100"/>
      <c r="C59" s="101">
        <v>9241</v>
      </c>
      <c r="D59" s="101">
        <v>10265</v>
      </c>
      <c r="E59" s="101">
        <v>11882</v>
      </c>
      <c r="F59" s="102">
        <v>115.75255723331709</v>
      </c>
      <c r="G59" s="103"/>
      <c r="H59" s="192">
        <v>18.488999999999997</v>
      </c>
      <c r="I59" s="193">
        <v>30.532</v>
      </c>
      <c r="J59" s="193">
        <v>26.9388</v>
      </c>
      <c r="K59" s="104">
        <v>88.23136381501376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/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/>
      <c r="I66" s="193"/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94</v>
      </c>
      <c r="D68" s="93">
        <v>300</v>
      </c>
      <c r="E68" s="93">
        <v>1740</v>
      </c>
      <c r="F68" s="94"/>
      <c r="G68" s="94"/>
      <c r="H68" s="191">
        <v>0.1739</v>
      </c>
      <c r="I68" s="191">
        <v>0.6</v>
      </c>
      <c r="J68" s="191">
        <v>2.5</v>
      </c>
      <c r="K68" s="95"/>
    </row>
    <row r="69" spans="1:11" s="96" customFormat="1" ht="11.25" customHeight="1">
      <c r="A69" s="98" t="s">
        <v>53</v>
      </c>
      <c r="B69" s="92"/>
      <c r="C69" s="93">
        <v>8</v>
      </c>
      <c r="D69" s="93">
        <v>100</v>
      </c>
      <c r="E69" s="93">
        <v>70</v>
      </c>
      <c r="F69" s="94"/>
      <c r="G69" s="94"/>
      <c r="H69" s="191">
        <v>0.0224</v>
      </c>
      <c r="I69" s="191">
        <v>0.2</v>
      </c>
      <c r="J69" s="191">
        <v>0.1</v>
      </c>
      <c r="K69" s="95"/>
    </row>
    <row r="70" spans="1:11" s="105" customFormat="1" ht="11.25" customHeight="1">
      <c r="A70" s="99" t="s">
        <v>54</v>
      </c>
      <c r="B70" s="100"/>
      <c r="C70" s="101">
        <v>102</v>
      </c>
      <c r="D70" s="101">
        <v>400</v>
      </c>
      <c r="E70" s="101">
        <v>1810</v>
      </c>
      <c r="F70" s="102">
        <v>452.5</v>
      </c>
      <c r="G70" s="103"/>
      <c r="H70" s="192">
        <v>0.1963</v>
      </c>
      <c r="I70" s="193">
        <v>0.8</v>
      </c>
      <c r="J70" s="193">
        <v>2.6</v>
      </c>
      <c r="K70" s="104">
        <v>325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>
        <v>280</v>
      </c>
      <c r="D73" s="93">
        <v>780</v>
      </c>
      <c r="E73" s="93">
        <v>1266.53</v>
      </c>
      <c r="F73" s="94"/>
      <c r="G73" s="94"/>
      <c r="H73" s="191">
        <v>0.29</v>
      </c>
      <c r="I73" s="191">
        <v>1.17</v>
      </c>
      <c r="J73" s="191">
        <v>2.9141</v>
      </c>
      <c r="K73" s="95"/>
    </row>
    <row r="74" spans="1:11" s="96" customFormat="1" ht="11.25" customHeight="1">
      <c r="A74" s="98" t="s">
        <v>57</v>
      </c>
      <c r="B74" s="92"/>
      <c r="C74" s="93">
        <v>521</v>
      </c>
      <c r="D74" s="93">
        <v>520</v>
      </c>
      <c r="E74" s="93">
        <v>4665</v>
      </c>
      <c r="F74" s="94"/>
      <c r="G74" s="94"/>
      <c r="H74" s="191">
        <v>0.485</v>
      </c>
      <c r="I74" s="191">
        <v>0.572</v>
      </c>
      <c r="J74" s="191">
        <v>5.598</v>
      </c>
      <c r="K74" s="95"/>
    </row>
    <row r="75" spans="1:11" s="96" customFormat="1" ht="11.25" customHeight="1">
      <c r="A75" s="98" t="s">
        <v>58</v>
      </c>
      <c r="B75" s="92"/>
      <c r="C75" s="93">
        <v>1</v>
      </c>
      <c r="D75" s="93">
        <v>55</v>
      </c>
      <c r="E75" s="93">
        <v>49</v>
      </c>
      <c r="F75" s="94"/>
      <c r="G75" s="94"/>
      <c r="H75" s="191">
        <v>0.002</v>
      </c>
      <c r="I75" s="191">
        <v>0.092</v>
      </c>
      <c r="J75" s="191">
        <v>0.043</v>
      </c>
      <c r="K75" s="95"/>
    </row>
    <row r="76" spans="1:11" s="96" customFormat="1" ht="11.25" customHeight="1">
      <c r="A76" s="98" t="s">
        <v>59</v>
      </c>
      <c r="B76" s="92"/>
      <c r="C76" s="93">
        <v>183</v>
      </c>
      <c r="D76" s="93">
        <v>723</v>
      </c>
      <c r="E76" s="93">
        <v>786</v>
      </c>
      <c r="F76" s="94"/>
      <c r="G76" s="94"/>
      <c r="H76" s="191">
        <v>0.641</v>
      </c>
      <c r="I76" s="191">
        <v>2.097</v>
      </c>
      <c r="J76" s="191">
        <v>1.336</v>
      </c>
      <c r="K76" s="95"/>
    </row>
    <row r="77" spans="1:11" s="96" customFormat="1" ht="11.25" customHeight="1">
      <c r="A77" s="98" t="s">
        <v>60</v>
      </c>
      <c r="B77" s="92"/>
      <c r="C77" s="93">
        <v>83</v>
      </c>
      <c r="D77" s="93">
        <v>72</v>
      </c>
      <c r="E77" s="93">
        <v>49</v>
      </c>
      <c r="F77" s="94"/>
      <c r="G77" s="94"/>
      <c r="H77" s="191">
        <v>0.091</v>
      </c>
      <c r="I77" s="191">
        <v>0.087</v>
      </c>
      <c r="J77" s="191">
        <v>0.073</v>
      </c>
      <c r="K77" s="95"/>
    </row>
    <row r="78" spans="1:11" s="96" customFormat="1" ht="11.25" customHeight="1">
      <c r="A78" s="98" t="s">
        <v>61</v>
      </c>
      <c r="B78" s="92"/>
      <c r="C78" s="93">
        <v>197</v>
      </c>
      <c r="D78" s="93">
        <v>212</v>
      </c>
      <c r="E78" s="93">
        <v>250</v>
      </c>
      <c r="F78" s="94"/>
      <c r="G78" s="94"/>
      <c r="H78" s="191">
        <v>0.322</v>
      </c>
      <c r="I78" s="191">
        <v>0.286</v>
      </c>
      <c r="J78" s="191">
        <v>0.35</v>
      </c>
      <c r="K78" s="95"/>
    </row>
    <row r="79" spans="1:11" s="96" customFormat="1" ht="11.25" customHeight="1">
      <c r="A79" s="98" t="s">
        <v>62</v>
      </c>
      <c r="B79" s="92"/>
      <c r="C79" s="93">
        <v>2482</v>
      </c>
      <c r="D79" s="93">
        <v>8818</v>
      </c>
      <c r="E79" s="93">
        <v>9068.567699999998</v>
      </c>
      <c r="F79" s="94"/>
      <c r="G79" s="94"/>
      <c r="H79" s="191">
        <v>5.936</v>
      </c>
      <c r="I79" s="191">
        <v>16.986</v>
      </c>
      <c r="J79" s="191">
        <v>14.895057465359463</v>
      </c>
      <c r="K79" s="95"/>
    </row>
    <row r="80" spans="1:11" s="105" customFormat="1" ht="11.25" customHeight="1">
      <c r="A80" s="106" t="s">
        <v>63</v>
      </c>
      <c r="B80" s="100"/>
      <c r="C80" s="101">
        <v>3747</v>
      </c>
      <c r="D80" s="101">
        <v>11180</v>
      </c>
      <c r="E80" s="101">
        <v>16134.097699999998</v>
      </c>
      <c r="F80" s="102">
        <v>144.3121440071556</v>
      </c>
      <c r="G80" s="103"/>
      <c r="H80" s="192">
        <v>7.7669999999999995</v>
      </c>
      <c r="I80" s="193">
        <v>21.29</v>
      </c>
      <c r="J80" s="193">
        <v>25.20915746535946</v>
      </c>
      <c r="K80" s="104">
        <v>118.40844276824548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71040</v>
      </c>
      <c r="D87" s="116">
        <v>89790</v>
      </c>
      <c r="E87" s="116">
        <v>90426.0977</v>
      </c>
      <c r="F87" s="117">
        <v>100.7084282214055</v>
      </c>
      <c r="G87" s="103"/>
      <c r="H87" s="196">
        <v>149.38930000000002</v>
      </c>
      <c r="I87" s="197">
        <v>231.564</v>
      </c>
      <c r="J87" s="197">
        <v>146.27295746535947</v>
      </c>
      <c r="K87" s="117">
        <v>63.16739971038653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89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5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43822</v>
      </c>
      <c r="D9" s="93">
        <v>43982</v>
      </c>
      <c r="E9" s="93">
        <v>43982</v>
      </c>
      <c r="F9" s="94"/>
      <c r="G9" s="94"/>
      <c r="H9" s="191">
        <v>1588.513</v>
      </c>
      <c r="I9" s="191">
        <v>1594.817</v>
      </c>
      <c r="J9" s="191">
        <v>1594.819</v>
      </c>
      <c r="K9" s="95"/>
    </row>
    <row r="10" spans="1:11" s="96" customFormat="1" ht="11.25" customHeight="1">
      <c r="A10" s="98" t="s">
        <v>8</v>
      </c>
      <c r="B10" s="92"/>
      <c r="C10" s="93">
        <v>19661</v>
      </c>
      <c r="D10" s="93">
        <v>19931</v>
      </c>
      <c r="E10" s="93">
        <v>19933</v>
      </c>
      <c r="F10" s="94"/>
      <c r="G10" s="94"/>
      <c r="H10" s="191">
        <v>662.379</v>
      </c>
      <c r="I10" s="191">
        <v>620.8</v>
      </c>
      <c r="J10" s="191">
        <v>620.803</v>
      </c>
      <c r="K10" s="95"/>
    </row>
    <row r="11" spans="1:11" s="96" customFormat="1" ht="11.25" customHeight="1">
      <c r="A11" s="91" t="s">
        <v>9</v>
      </c>
      <c r="B11" s="92"/>
      <c r="C11" s="93">
        <v>791</v>
      </c>
      <c r="D11" s="93">
        <v>651</v>
      </c>
      <c r="E11" s="93">
        <v>653</v>
      </c>
      <c r="F11" s="94"/>
      <c r="G11" s="94"/>
      <c r="H11" s="191">
        <v>36.908</v>
      </c>
      <c r="I11" s="191">
        <v>30.318</v>
      </c>
      <c r="J11" s="191">
        <v>30.32</v>
      </c>
      <c r="K11" s="95"/>
    </row>
    <row r="12" spans="1:11" s="96" customFormat="1" ht="11.25" customHeight="1">
      <c r="A12" s="98" t="s">
        <v>10</v>
      </c>
      <c r="B12" s="92"/>
      <c r="C12" s="93">
        <v>5271</v>
      </c>
      <c r="D12" s="93">
        <v>5328</v>
      </c>
      <c r="E12" s="93">
        <v>5328</v>
      </c>
      <c r="F12" s="94"/>
      <c r="G12" s="94"/>
      <c r="H12" s="191">
        <v>163.171</v>
      </c>
      <c r="I12" s="191">
        <v>132.24</v>
      </c>
      <c r="J12" s="191">
        <v>132.244</v>
      </c>
      <c r="K12" s="95"/>
    </row>
    <row r="13" spans="1:11" s="105" customFormat="1" ht="11.25" customHeight="1">
      <c r="A13" s="99" t="s">
        <v>11</v>
      </c>
      <c r="B13" s="100"/>
      <c r="C13" s="101">
        <v>69545</v>
      </c>
      <c r="D13" s="101">
        <v>69892</v>
      </c>
      <c r="E13" s="101">
        <v>69896</v>
      </c>
      <c r="F13" s="102">
        <v>100.00572311566417</v>
      </c>
      <c r="G13" s="103"/>
      <c r="H13" s="192">
        <v>2450.9709999999995</v>
      </c>
      <c r="I13" s="193">
        <v>2378.175</v>
      </c>
      <c r="J13" s="193">
        <v>2378.186</v>
      </c>
      <c r="K13" s="104">
        <v>100.00046253955239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8209</v>
      </c>
      <c r="D15" s="101">
        <v>8200</v>
      </c>
      <c r="E15" s="101">
        <v>7500</v>
      </c>
      <c r="F15" s="102">
        <v>91.46341463414635</v>
      </c>
      <c r="G15" s="103"/>
      <c r="H15" s="192">
        <v>451.495</v>
      </c>
      <c r="I15" s="193">
        <v>452</v>
      </c>
      <c r="J15" s="193">
        <v>365</v>
      </c>
      <c r="K15" s="104">
        <v>80.75221238938053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1200</v>
      </c>
      <c r="D17" s="101">
        <v>1200</v>
      </c>
      <c r="E17" s="101">
        <v>1626</v>
      </c>
      <c r="F17" s="102">
        <v>135.5</v>
      </c>
      <c r="G17" s="103"/>
      <c r="H17" s="192">
        <v>66</v>
      </c>
      <c r="I17" s="193">
        <v>51</v>
      </c>
      <c r="J17" s="193">
        <v>69.12</v>
      </c>
      <c r="K17" s="104">
        <v>135.52941176470588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625</v>
      </c>
      <c r="D19" s="93">
        <v>569</v>
      </c>
      <c r="E19" s="93">
        <v>573</v>
      </c>
      <c r="F19" s="94"/>
      <c r="G19" s="94"/>
      <c r="H19" s="191">
        <v>30.626</v>
      </c>
      <c r="I19" s="191">
        <v>23.898</v>
      </c>
      <c r="J19" s="191">
        <v>25.785</v>
      </c>
      <c r="K19" s="95"/>
    </row>
    <row r="20" spans="1:11" s="96" customFormat="1" ht="11.25" customHeight="1">
      <c r="A20" s="98" t="s">
        <v>15</v>
      </c>
      <c r="B20" s="92"/>
      <c r="C20" s="93">
        <v>140</v>
      </c>
      <c r="D20" s="93">
        <v>195</v>
      </c>
      <c r="E20" s="93">
        <v>191</v>
      </c>
      <c r="F20" s="94"/>
      <c r="G20" s="94"/>
      <c r="H20" s="191">
        <v>5.25</v>
      </c>
      <c r="I20" s="191">
        <v>4.583</v>
      </c>
      <c r="J20" s="191">
        <v>7.64</v>
      </c>
      <c r="K20" s="95"/>
    </row>
    <row r="21" spans="1:11" s="96" customFormat="1" ht="11.25" customHeight="1">
      <c r="A21" s="98" t="s">
        <v>16</v>
      </c>
      <c r="B21" s="92"/>
      <c r="C21" s="93">
        <v>280</v>
      </c>
      <c r="D21" s="93">
        <v>134</v>
      </c>
      <c r="E21" s="93">
        <v>140</v>
      </c>
      <c r="F21" s="94"/>
      <c r="G21" s="94"/>
      <c r="H21" s="191">
        <v>9.66</v>
      </c>
      <c r="I21" s="191">
        <v>2.854</v>
      </c>
      <c r="J21" s="191">
        <v>5.6</v>
      </c>
      <c r="K21" s="95"/>
    </row>
    <row r="22" spans="1:11" s="105" customFormat="1" ht="11.25" customHeight="1">
      <c r="A22" s="99" t="s">
        <v>17</v>
      </c>
      <c r="B22" s="100"/>
      <c r="C22" s="101">
        <v>1045</v>
      </c>
      <c r="D22" s="101">
        <v>898</v>
      </c>
      <c r="E22" s="101">
        <v>904</v>
      </c>
      <c r="F22" s="102">
        <v>100.66815144766147</v>
      </c>
      <c r="G22" s="103"/>
      <c r="H22" s="192">
        <v>45.536</v>
      </c>
      <c r="I22" s="193">
        <v>31.335</v>
      </c>
      <c r="J22" s="193">
        <v>39.025</v>
      </c>
      <c r="K22" s="104">
        <v>124.54124780596777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4417</v>
      </c>
      <c r="D24" s="101">
        <v>4268</v>
      </c>
      <c r="E24" s="101">
        <v>4162</v>
      </c>
      <c r="F24" s="102">
        <v>97.51640112464855</v>
      </c>
      <c r="G24" s="103"/>
      <c r="H24" s="192">
        <v>207.287</v>
      </c>
      <c r="I24" s="193">
        <v>182.095</v>
      </c>
      <c r="J24" s="193">
        <v>190.678</v>
      </c>
      <c r="K24" s="104">
        <v>104.71347373623658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117</v>
      </c>
      <c r="D26" s="101">
        <v>110</v>
      </c>
      <c r="E26" s="101">
        <v>80</v>
      </c>
      <c r="F26" s="102">
        <v>72.72727272727273</v>
      </c>
      <c r="G26" s="103"/>
      <c r="H26" s="192">
        <v>5.967</v>
      </c>
      <c r="I26" s="193">
        <v>5.5</v>
      </c>
      <c r="J26" s="193">
        <v>4.5</v>
      </c>
      <c r="K26" s="104">
        <v>81.81818181818181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/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>
        <v>10</v>
      </c>
      <c r="F30" s="94"/>
      <c r="G30" s="94"/>
      <c r="H30" s="191"/>
      <c r="I30" s="191"/>
      <c r="J30" s="191">
        <v>0.5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>
        <v>10</v>
      </c>
      <c r="F31" s="102"/>
      <c r="G31" s="103"/>
      <c r="H31" s="192"/>
      <c r="I31" s="193"/>
      <c r="J31" s="193">
        <v>0.5</v>
      </c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1642</v>
      </c>
      <c r="D33" s="93">
        <v>2000</v>
      </c>
      <c r="E33" s="93">
        <v>2000</v>
      </c>
      <c r="F33" s="94"/>
      <c r="G33" s="94"/>
      <c r="H33" s="191">
        <v>52.13</v>
      </c>
      <c r="I33" s="191">
        <v>72</v>
      </c>
      <c r="J33" s="191">
        <v>51.35</v>
      </c>
      <c r="K33" s="95"/>
    </row>
    <row r="34" spans="1:11" s="96" customFormat="1" ht="11.25" customHeight="1">
      <c r="A34" s="98" t="s">
        <v>25</v>
      </c>
      <c r="B34" s="92"/>
      <c r="C34" s="93">
        <v>3177</v>
      </c>
      <c r="D34" s="93">
        <v>2800</v>
      </c>
      <c r="E34" s="93">
        <v>3000</v>
      </c>
      <c r="F34" s="94"/>
      <c r="G34" s="94"/>
      <c r="H34" s="191">
        <v>167.402</v>
      </c>
      <c r="I34" s="191">
        <v>150</v>
      </c>
      <c r="J34" s="191">
        <v>105</v>
      </c>
      <c r="K34" s="95"/>
    </row>
    <row r="35" spans="1:11" s="96" customFormat="1" ht="11.25" customHeight="1">
      <c r="A35" s="98" t="s">
        <v>26</v>
      </c>
      <c r="B35" s="92"/>
      <c r="C35" s="93">
        <v>3575</v>
      </c>
      <c r="D35" s="93">
        <v>3500</v>
      </c>
      <c r="E35" s="93">
        <v>4000</v>
      </c>
      <c r="F35" s="94"/>
      <c r="G35" s="94"/>
      <c r="H35" s="191">
        <v>210.831</v>
      </c>
      <c r="I35" s="191">
        <v>210</v>
      </c>
      <c r="J35" s="191">
        <v>180</v>
      </c>
      <c r="K35" s="95"/>
    </row>
    <row r="36" spans="1:11" s="96" customFormat="1" ht="11.25" customHeight="1">
      <c r="A36" s="98" t="s">
        <v>27</v>
      </c>
      <c r="B36" s="92"/>
      <c r="C36" s="93"/>
      <c r="D36" s="93">
        <v>67.04</v>
      </c>
      <c r="E36" s="93"/>
      <c r="F36" s="94"/>
      <c r="G36" s="94"/>
      <c r="H36" s="191"/>
      <c r="I36" s="191">
        <v>0.60336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8394</v>
      </c>
      <c r="D37" s="101">
        <v>8367.04</v>
      </c>
      <c r="E37" s="101">
        <v>9000</v>
      </c>
      <c r="F37" s="102">
        <v>107.56492140589741</v>
      </c>
      <c r="G37" s="103"/>
      <c r="H37" s="192">
        <v>430.36299999999994</v>
      </c>
      <c r="I37" s="193">
        <v>432.60336</v>
      </c>
      <c r="J37" s="193">
        <v>336.35</v>
      </c>
      <c r="K37" s="104">
        <v>77.75020517639992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121</v>
      </c>
      <c r="D39" s="101">
        <v>121</v>
      </c>
      <c r="E39" s="101">
        <v>115</v>
      </c>
      <c r="F39" s="102">
        <v>95.04132231404958</v>
      </c>
      <c r="G39" s="103"/>
      <c r="H39" s="192">
        <v>5.818</v>
      </c>
      <c r="I39" s="193">
        <v>5.8</v>
      </c>
      <c r="J39" s="193">
        <v>4.95</v>
      </c>
      <c r="K39" s="104">
        <v>85.3448275862069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660</v>
      </c>
      <c r="D41" s="93">
        <v>447</v>
      </c>
      <c r="E41" s="93">
        <v>500</v>
      </c>
      <c r="F41" s="94"/>
      <c r="G41" s="94"/>
      <c r="H41" s="191">
        <v>42.016</v>
      </c>
      <c r="I41" s="191">
        <v>30.061</v>
      </c>
      <c r="J41" s="191">
        <v>33.25</v>
      </c>
      <c r="K41" s="95"/>
    </row>
    <row r="42" spans="1:11" s="96" customFormat="1" ht="11.25" customHeight="1">
      <c r="A42" s="98" t="s">
        <v>31</v>
      </c>
      <c r="B42" s="92"/>
      <c r="C42" s="93">
        <v>654</v>
      </c>
      <c r="D42" s="93">
        <v>647</v>
      </c>
      <c r="E42" s="93">
        <v>678</v>
      </c>
      <c r="F42" s="94"/>
      <c r="G42" s="94"/>
      <c r="H42" s="191">
        <v>37.32</v>
      </c>
      <c r="I42" s="191">
        <v>34.7</v>
      </c>
      <c r="J42" s="191"/>
      <c r="K42" s="95"/>
    </row>
    <row r="43" spans="1:11" s="96" customFormat="1" ht="11.25" customHeight="1">
      <c r="A43" s="98" t="s">
        <v>32</v>
      </c>
      <c r="B43" s="92"/>
      <c r="C43" s="93">
        <v>3757</v>
      </c>
      <c r="D43" s="93">
        <v>3045</v>
      </c>
      <c r="E43" s="93">
        <v>3100</v>
      </c>
      <c r="F43" s="94"/>
      <c r="G43" s="94"/>
      <c r="H43" s="191">
        <v>244.205</v>
      </c>
      <c r="I43" s="191">
        <v>197.925</v>
      </c>
      <c r="J43" s="191"/>
      <c r="K43" s="95"/>
    </row>
    <row r="44" spans="1:11" s="96" customFormat="1" ht="11.25" customHeight="1">
      <c r="A44" s="98" t="s">
        <v>33</v>
      </c>
      <c r="B44" s="92"/>
      <c r="C44" s="93">
        <v>3500</v>
      </c>
      <c r="D44" s="93">
        <v>3500</v>
      </c>
      <c r="E44" s="93">
        <v>1604</v>
      </c>
      <c r="F44" s="94"/>
      <c r="G44" s="94"/>
      <c r="H44" s="191">
        <v>175</v>
      </c>
      <c r="I44" s="191">
        <v>175</v>
      </c>
      <c r="J44" s="191">
        <v>40.1</v>
      </c>
      <c r="K44" s="95"/>
    </row>
    <row r="45" spans="1:11" s="96" customFormat="1" ht="11.25" customHeight="1">
      <c r="A45" s="98" t="s">
        <v>34</v>
      </c>
      <c r="B45" s="92"/>
      <c r="C45" s="93">
        <v>193</v>
      </c>
      <c r="D45" s="93">
        <v>140</v>
      </c>
      <c r="E45" s="93">
        <v>200</v>
      </c>
      <c r="F45" s="94"/>
      <c r="G45" s="94"/>
      <c r="H45" s="191">
        <v>10.09</v>
      </c>
      <c r="I45" s="191">
        <v>9.1</v>
      </c>
      <c r="J45" s="191">
        <v>10</v>
      </c>
      <c r="K45" s="95"/>
    </row>
    <row r="46" spans="1:11" s="96" customFormat="1" ht="11.25" customHeight="1">
      <c r="A46" s="98" t="s">
        <v>35</v>
      </c>
      <c r="B46" s="92"/>
      <c r="C46" s="93">
        <v>540</v>
      </c>
      <c r="D46" s="93">
        <v>470</v>
      </c>
      <c r="E46" s="93">
        <v>456</v>
      </c>
      <c r="F46" s="94"/>
      <c r="G46" s="94"/>
      <c r="H46" s="191">
        <v>32.4</v>
      </c>
      <c r="I46" s="191">
        <v>28.2</v>
      </c>
      <c r="J46" s="191">
        <v>25.08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154</v>
      </c>
      <c r="D48" s="93">
        <v>500</v>
      </c>
      <c r="E48" s="93">
        <v>500</v>
      </c>
      <c r="F48" s="94"/>
      <c r="G48" s="94"/>
      <c r="H48" s="191">
        <v>11.55</v>
      </c>
      <c r="I48" s="191">
        <v>37.5</v>
      </c>
      <c r="J48" s="191">
        <v>35</v>
      </c>
      <c r="K48" s="95"/>
    </row>
    <row r="49" spans="1:11" s="96" customFormat="1" ht="11.25" customHeight="1">
      <c r="A49" s="98" t="s">
        <v>38</v>
      </c>
      <c r="B49" s="92"/>
      <c r="C49" s="93">
        <v>974</v>
      </c>
      <c r="D49" s="93">
        <v>1227</v>
      </c>
      <c r="E49" s="93">
        <v>920</v>
      </c>
      <c r="F49" s="94"/>
      <c r="G49" s="94"/>
      <c r="H49" s="191">
        <v>63.31</v>
      </c>
      <c r="I49" s="191">
        <v>73.612</v>
      </c>
      <c r="J49" s="191">
        <v>50.6</v>
      </c>
      <c r="K49" s="95"/>
    </row>
    <row r="50" spans="1:11" s="105" customFormat="1" ht="11.25" customHeight="1">
      <c r="A50" s="106" t="s">
        <v>39</v>
      </c>
      <c r="B50" s="100"/>
      <c r="C50" s="101">
        <v>10432</v>
      </c>
      <c r="D50" s="101">
        <v>9976</v>
      </c>
      <c r="E50" s="101">
        <v>7958</v>
      </c>
      <c r="F50" s="102">
        <v>79.77145148356054</v>
      </c>
      <c r="G50" s="103"/>
      <c r="H50" s="192">
        <v>615.8909999999998</v>
      </c>
      <c r="I50" s="193">
        <v>586.0980000000001</v>
      </c>
      <c r="J50" s="193">
        <v>194.03</v>
      </c>
      <c r="K50" s="104">
        <v>33.10538510624502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800</v>
      </c>
      <c r="D54" s="93">
        <v>800</v>
      </c>
      <c r="E54" s="93">
        <v>700</v>
      </c>
      <c r="F54" s="94"/>
      <c r="G54" s="94"/>
      <c r="H54" s="191">
        <v>42.4</v>
      </c>
      <c r="I54" s="191">
        <v>44</v>
      </c>
      <c r="J54" s="191">
        <v>38.5</v>
      </c>
      <c r="K54" s="95"/>
    </row>
    <row r="55" spans="1:11" s="96" customFormat="1" ht="11.25" customHeight="1">
      <c r="A55" s="98" t="s">
        <v>42</v>
      </c>
      <c r="B55" s="92"/>
      <c r="C55" s="93">
        <v>56</v>
      </c>
      <c r="D55" s="93">
        <v>48</v>
      </c>
      <c r="E55" s="93">
        <v>42</v>
      </c>
      <c r="F55" s="94"/>
      <c r="G55" s="94"/>
      <c r="H55" s="191">
        <v>2.52</v>
      </c>
      <c r="I55" s="191">
        <v>2.16</v>
      </c>
      <c r="J55" s="191">
        <v>1.89</v>
      </c>
      <c r="K55" s="95"/>
    </row>
    <row r="56" spans="1:11" s="96" customFormat="1" ht="11.25" customHeight="1">
      <c r="A56" s="98" t="s">
        <v>43</v>
      </c>
      <c r="B56" s="92"/>
      <c r="C56" s="93">
        <v>20</v>
      </c>
      <c r="D56" s="93">
        <v>5</v>
      </c>
      <c r="E56" s="93">
        <v>7</v>
      </c>
      <c r="F56" s="94"/>
      <c r="G56" s="94"/>
      <c r="H56" s="191">
        <v>0.32</v>
      </c>
      <c r="I56" s="191">
        <v>0.08</v>
      </c>
      <c r="J56" s="191">
        <v>0.112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1063</v>
      </c>
      <c r="D58" s="93">
        <v>1509</v>
      </c>
      <c r="E58" s="93">
        <v>1562</v>
      </c>
      <c r="F58" s="94"/>
      <c r="G58" s="94"/>
      <c r="H58" s="191">
        <v>55.276</v>
      </c>
      <c r="I58" s="191">
        <v>70.923</v>
      </c>
      <c r="J58" s="191">
        <v>78.1</v>
      </c>
      <c r="K58" s="95"/>
    </row>
    <row r="59" spans="1:11" s="105" customFormat="1" ht="11.25" customHeight="1">
      <c r="A59" s="99" t="s">
        <v>46</v>
      </c>
      <c r="B59" s="100"/>
      <c r="C59" s="101">
        <v>1939</v>
      </c>
      <c r="D59" s="101">
        <v>2362</v>
      </c>
      <c r="E59" s="101">
        <v>2311</v>
      </c>
      <c r="F59" s="102">
        <v>97.84081287044877</v>
      </c>
      <c r="G59" s="103"/>
      <c r="H59" s="192">
        <v>100.516</v>
      </c>
      <c r="I59" s="193">
        <v>117.163</v>
      </c>
      <c r="J59" s="193">
        <v>118.602</v>
      </c>
      <c r="K59" s="104">
        <v>101.2282034430665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55</v>
      </c>
      <c r="D61" s="93"/>
      <c r="E61" s="93"/>
      <c r="F61" s="94"/>
      <c r="G61" s="94"/>
      <c r="H61" s="191">
        <v>1.54</v>
      </c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>
        <v>39</v>
      </c>
      <c r="D62" s="93">
        <v>40</v>
      </c>
      <c r="E62" s="93">
        <v>40</v>
      </c>
      <c r="F62" s="94"/>
      <c r="G62" s="94"/>
      <c r="H62" s="191">
        <v>0.525</v>
      </c>
      <c r="I62" s="191">
        <v>0.528</v>
      </c>
      <c r="J62" s="191">
        <v>0.501</v>
      </c>
      <c r="K62" s="95"/>
    </row>
    <row r="63" spans="1:11" s="96" customFormat="1" ht="11.25" customHeight="1">
      <c r="A63" s="98" t="s">
        <v>49</v>
      </c>
      <c r="B63" s="92"/>
      <c r="C63" s="93">
        <v>24</v>
      </c>
      <c r="D63" s="93">
        <v>190</v>
      </c>
      <c r="E63" s="93">
        <v>190</v>
      </c>
      <c r="F63" s="94"/>
      <c r="G63" s="94"/>
      <c r="H63" s="191">
        <v>0.525</v>
      </c>
      <c r="I63" s="191">
        <v>3.61</v>
      </c>
      <c r="J63" s="191">
        <v>3.61</v>
      </c>
      <c r="K63" s="95"/>
    </row>
    <row r="64" spans="1:11" s="105" customFormat="1" ht="11.25" customHeight="1">
      <c r="A64" s="99" t="s">
        <v>50</v>
      </c>
      <c r="B64" s="100"/>
      <c r="C64" s="101">
        <v>118</v>
      </c>
      <c r="D64" s="101">
        <v>230</v>
      </c>
      <c r="E64" s="101">
        <v>230</v>
      </c>
      <c r="F64" s="102">
        <v>100</v>
      </c>
      <c r="G64" s="103"/>
      <c r="H64" s="192">
        <v>2.59</v>
      </c>
      <c r="I64" s="193">
        <v>4.138</v>
      </c>
      <c r="J64" s="193">
        <v>4.111</v>
      </c>
      <c r="K64" s="104">
        <v>99.34751087481875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27</v>
      </c>
      <c r="D66" s="101">
        <v>26</v>
      </c>
      <c r="E66" s="101">
        <v>26</v>
      </c>
      <c r="F66" s="102">
        <v>100</v>
      </c>
      <c r="G66" s="103"/>
      <c r="H66" s="192">
        <v>0.756</v>
      </c>
      <c r="I66" s="193">
        <v>0.73</v>
      </c>
      <c r="J66" s="193">
        <v>0.71</v>
      </c>
      <c r="K66" s="104">
        <v>97.26027397260275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230</v>
      </c>
      <c r="D68" s="93">
        <v>230</v>
      </c>
      <c r="E68" s="93">
        <v>200</v>
      </c>
      <c r="F68" s="94"/>
      <c r="G68" s="94"/>
      <c r="H68" s="191">
        <v>13.34</v>
      </c>
      <c r="I68" s="191">
        <v>13</v>
      </c>
      <c r="J68" s="191">
        <v>16</v>
      </c>
      <c r="K68" s="95"/>
    </row>
    <row r="69" spans="1:11" s="96" customFormat="1" ht="11.25" customHeight="1">
      <c r="A69" s="98" t="s">
        <v>53</v>
      </c>
      <c r="B69" s="92"/>
      <c r="C69" s="93">
        <v>360</v>
      </c>
      <c r="D69" s="93">
        <v>360</v>
      </c>
      <c r="E69" s="93">
        <v>300</v>
      </c>
      <c r="F69" s="94"/>
      <c r="G69" s="94"/>
      <c r="H69" s="191">
        <v>19.44</v>
      </c>
      <c r="I69" s="191">
        <v>19</v>
      </c>
      <c r="J69" s="191">
        <v>22</v>
      </c>
      <c r="K69" s="95"/>
    </row>
    <row r="70" spans="1:11" s="105" customFormat="1" ht="11.25" customHeight="1">
      <c r="A70" s="99" t="s">
        <v>54</v>
      </c>
      <c r="B70" s="100"/>
      <c r="C70" s="101">
        <v>590</v>
      </c>
      <c r="D70" s="101">
        <v>590</v>
      </c>
      <c r="E70" s="101">
        <v>500</v>
      </c>
      <c r="F70" s="102">
        <v>84.7457627118644</v>
      </c>
      <c r="G70" s="103"/>
      <c r="H70" s="192">
        <v>32.78</v>
      </c>
      <c r="I70" s="193">
        <v>32</v>
      </c>
      <c r="J70" s="193">
        <v>38</v>
      </c>
      <c r="K70" s="104">
        <v>118.75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11</v>
      </c>
      <c r="D72" s="93">
        <v>11</v>
      </c>
      <c r="E72" s="93">
        <v>11</v>
      </c>
      <c r="F72" s="94"/>
      <c r="G72" s="94"/>
      <c r="H72" s="191">
        <v>0.101</v>
      </c>
      <c r="I72" s="191">
        <v>0.101</v>
      </c>
      <c r="J72" s="191">
        <v>0.083</v>
      </c>
      <c r="K72" s="95"/>
    </row>
    <row r="73" spans="1:11" s="96" customFormat="1" ht="11.25" customHeight="1">
      <c r="A73" s="98" t="s">
        <v>56</v>
      </c>
      <c r="B73" s="92"/>
      <c r="C73" s="93">
        <v>300</v>
      </c>
      <c r="D73" s="93">
        <v>300</v>
      </c>
      <c r="E73" s="93">
        <v>300</v>
      </c>
      <c r="F73" s="94"/>
      <c r="G73" s="94"/>
      <c r="H73" s="191">
        <v>8.1</v>
      </c>
      <c r="I73" s="191">
        <v>7.9</v>
      </c>
      <c r="J73" s="191">
        <v>4.425</v>
      </c>
      <c r="K73" s="95"/>
    </row>
    <row r="74" spans="1:11" s="96" customFormat="1" ht="11.25" customHeight="1">
      <c r="A74" s="98" t="s">
        <v>57</v>
      </c>
      <c r="B74" s="92"/>
      <c r="C74" s="93">
        <v>159</v>
      </c>
      <c r="D74" s="93">
        <v>160</v>
      </c>
      <c r="E74" s="93">
        <v>130</v>
      </c>
      <c r="F74" s="94"/>
      <c r="G74" s="94"/>
      <c r="H74" s="191">
        <v>7.86</v>
      </c>
      <c r="I74" s="191">
        <v>7.2</v>
      </c>
      <c r="J74" s="191">
        <v>5.85</v>
      </c>
      <c r="K74" s="95"/>
    </row>
    <row r="75" spans="1:11" s="96" customFormat="1" ht="11.25" customHeight="1">
      <c r="A75" s="98" t="s">
        <v>58</v>
      </c>
      <c r="B75" s="92"/>
      <c r="C75" s="93">
        <v>152</v>
      </c>
      <c r="D75" s="93">
        <v>152</v>
      </c>
      <c r="E75" s="93">
        <v>523</v>
      </c>
      <c r="F75" s="94"/>
      <c r="G75" s="94"/>
      <c r="H75" s="191">
        <v>6.746</v>
      </c>
      <c r="I75" s="191">
        <v>6.7459</v>
      </c>
      <c r="J75" s="191">
        <v>26.687</v>
      </c>
      <c r="K75" s="95"/>
    </row>
    <row r="76" spans="1:11" s="96" customFormat="1" ht="11.25" customHeight="1">
      <c r="A76" s="98" t="s">
        <v>59</v>
      </c>
      <c r="B76" s="92"/>
      <c r="C76" s="93">
        <v>149</v>
      </c>
      <c r="D76" s="93">
        <v>100</v>
      </c>
      <c r="E76" s="93">
        <v>122</v>
      </c>
      <c r="F76" s="94"/>
      <c r="G76" s="94"/>
      <c r="H76" s="191">
        <v>8.523</v>
      </c>
      <c r="I76" s="191">
        <v>5.434</v>
      </c>
      <c r="J76" s="191">
        <v>6.832</v>
      </c>
      <c r="K76" s="95"/>
    </row>
    <row r="77" spans="1:11" s="96" customFormat="1" ht="11.25" customHeight="1">
      <c r="A77" s="98" t="s">
        <v>60</v>
      </c>
      <c r="B77" s="92"/>
      <c r="C77" s="93">
        <v>66</v>
      </c>
      <c r="D77" s="93">
        <v>145</v>
      </c>
      <c r="E77" s="93">
        <v>165</v>
      </c>
      <c r="F77" s="94"/>
      <c r="G77" s="94"/>
      <c r="H77" s="191">
        <v>2.45</v>
      </c>
      <c r="I77" s="191">
        <v>6.525</v>
      </c>
      <c r="J77" s="191">
        <v>7.425</v>
      </c>
      <c r="K77" s="95"/>
    </row>
    <row r="78" spans="1:11" s="96" customFormat="1" ht="11.25" customHeight="1">
      <c r="A78" s="98" t="s">
        <v>61</v>
      </c>
      <c r="B78" s="92"/>
      <c r="C78" s="93">
        <v>50</v>
      </c>
      <c r="D78" s="93">
        <v>50</v>
      </c>
      <c r="E78" s="93">
        <v>45</v>
      </c>
      <c r="F78" s="94"/>
      <c r="G78" s="94"/>
      <c r="H78" s="191">
        <v>1.63</v>
      </c>
      <c r="I78" s="191">
        <v>1.63</v>
      </c>
      <c r="J78" s="191">
        <v>1.467</v>
      </c>
      <c r="K78" s="95"/>
    </row>
    <row r="79" spans="1:11" s="96" customFormat="1" ht="11.25" customHeight="1">
      <c r="A79" s="98" t="s">
        <v>62</v>
      </c>
      <c r="B79" s="92"/>
      <c r="C79" s="93">
        <v>300</v>
      </c>
      <c r="D79" s="93">
        <v>299</v>
      </c>
      <c r="E79" s="93">
        <v>371.14000000000004</v>
      </c>
      <c r="F79" s="94"/>
      <c r="G79" s="94"/>
      <c r="H79" s="191">
        <v>15.73</v>
      </c>
      <c r="I79" s="191">
        <v>19.296</v>
      </c>
      <c r="J79" s="191">
        <v>14.845600000000003</v>
      </c>
      <c r="K79" s="95"/>
    </row>
    <row r="80" spans="1:11" s="105" customFormat="1" ht="11.25" customHeight="1">
      <c r="A80" s="106" t="s">
        <v>63</v>
      </c>
      <c r="B80" s="100"/>
      <c r="C80" s="101">
        <v>1187</v>
      </c>
      <c r="D80" s="101">
        <v>1217</v>
      </c>
      <c r="E80" s="101">
        <v>1667.14</v>
      </c>
      <c r="F80" s="102">
        <v>136.98767460969597</v>
      </c>
      <c r="G80" s="103"/>
      <c r="H80" s="192">
        <v>51.14</v>
      </c>
      <c r="I80" s="193">
        <v>54.831900000000005</v>
      </c>
      <c r="J80" s="193">
        <v>67.6146</v>
      </c>
      <c r="K80" s="104">
        <v>123.31252427875012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376</v>
      </c>
      <c r="D82" s="93">
        <v>375</v>
      </c>
      <c r="E82" s="93">
        <v>371</v>
      </c>
      <c r="F82" s="94"/>
      <c r="G82" s="94"/>
      <c r="H82" s="191">
        <v>4.497</v>
      </c>
      <c r="I82" s="191">
        <v>4.497</v>
      </c>
      <c r="J82" s="191">
        <v>4.692</v>
      </c>
      <c r="K82" s="95"/>
    </row>
    <row r="83" spans="1:11" s="96" customFormat="1" ht="11.25" customHeight="1">
      <c r="A83" s="98" t="s">
        <v>65</v>
      </c>
      <c r="B83" s="92"/>
      <c r="C83" s="93">
        <v>200</v>
      </c>
      <c r="D83" s="93">
        <v>200</v>
      </c>
      <c r="E83" s="93">
        <v>157</v>
      </c>
      <c r="F83" s="94"/>
      <c r="G83" s="94"/>
      <c r="H83" s="191">
        <v>1.982</v>
      </c>
      <c r="I83" s="191">
        <v>2</v>
      </c>
      <c r="J83" s="191">
        <v>1.592</v>
      </c>
      <c r="K83" s="95"/>
    </row>
    <row r="84" spans="1:11" s="105" customFormat="1" ht="11.25" customHeight="1">
      <c r="A84" s="99" t="s">
        <v>66</v>
      </c>
      <c r="B84" s="100"/>
      <c r="C84" s="101">
        <v>576</v>
      </c>
      <c r="D84" s="101">
        <v>575</v>
      </c>
      <c r="E84" s="101">
        <v>528</v>
      </c>
      <c r="F84" s="102">
        <v>91.82608695652173</v>
      </c>
      <c r="G84" s="103"/>
      <c r="H84" s="192">
        <v>6.479</v>
      </c>
      <c r="I84" s="193">
        <v>6.497</v>
      </c>
      <c r="J84" s="193">
        <v>6.284000000000001</v>
      </c>
      <c r="K84" s="104">
        <v>96.72156379867633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107917</v>
      </c>
      <c r="D87" s="116">
        <v>108032.04000000001</v>
      </c>
      <c r="E87" s="116">
        <v>106513.14</v>
      </c>
      <c r="F87" s="117">
        <v>98.59402821607367</v>
      </c>
      <c r="G87" s="103"/>
      <c r="H87" s="196">
        <v>4473.589</v>
      </c>
      <c r="I87" s="197">
        <v>4339.96626</v>
      </c>
      <c r="J87" s="197">
        <v>3817.6605999999997</v>
      </c>
      <c r="K87" s="117">
        <v>87.96521381251475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90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1</v>
      </c>
      <c r="D19" s="93"/>
      <c r="E19" s="93"/>
      <c r="F19" s="94"/>
      <c r="G19" s="94"/>
      <c r="H19" s="191">
        <v>0.003</v>
      </c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1</v>
      </c>
      <c r="D22" s="101"/>
      <c r="E22" s="101"/>
      <c r="F22" s="102"/>
      <c r="G22" s="103"/>
      <c r="H22" s="192">
        <v>0.003</v>
      </c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1219</v>
      </c>
      <c r="D24" s="101">
        <v>1203</v>
      </c>
      <c r="E24" s="101">
        <v>1461</v>
      </c>
      <c r="F24" s="102">
        <v>121.44638403990025</v>
      </c>
      <c r="G24" s="103"/>
      <c r="H24" s="192">
        <v>4.538</v>
      </c>
      <c r="I24" s="193">
        <v>4.612</v>
      </c>
      <c r="J24" s="193">
        <v>5.993</v>
      </c>
      <c r="K24" s="104">
        <v>129.94362532523851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65</v>
      </c>
      <c r="D26" s="101">
        <v>65</v>
      </c>
      <c r="E26" s="101">
        <v>60</v>
      </c>
      <c r="F26" s="102">
        <v>92.3076923076923</v>
      </c>
      <c r="G26" s="103"/>
      <c r="H26" s="192">
        <v>0.205</v>
      </c>
      <c r="I26" s="193">
        <v>0.24</v>
      </c>
      <c r="J26" s="193">
        <v>0.28</v>
      </c>
      <c r="K26" s="104">
        <v>116.66666666666669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5</v>
      </c>
      <c r="D28" s="93">
        <v>6</v>
      </c>
      <c r="E28" s="93">
        <v>4</v>
      </c>
      <c r="F28" s="94"/>
      <c r="G28" s="94"/>
      <c r="H28" s="191">
        <v>0.023</v>
      </c>
      <c r="I28" s="191">
        <v>0.018</v>
      </c>
      <c r="J28" s="191">
        <v>0.017</v>
      </c>
      <c r="K28" s="95"/>
    </row>
    <row r="29" spans="1:11" s="96" customFormat="1" ht="11.25" customHeight="1">
      <c r="A29" s="98" t="s">
        <v>21</v>
      </c>
      <c r="B29" s="92"/>
      <c r="C29" s="93">
        <v>15</v>
      </c>
      <c r="D29" s="93">
        <v>15</v>
      </c>
      <c r="E29" s="93">
        <v>14</v>
      </c>
      <c r="F29" s="94"/>
      <c r="G29" s="94"/>
      <c r="H29" s="191">
        <v>0.048</v>
      </c>
      <c r="I29" s="191">
        <v>0.053</v>
      </c>
      <c r="J29" s="191">
        <v>0.032</v>
      </c>
      <c r="K29" s="95"/>
    </row>
    <row r="30" spans="1:11" s="96" customFormat="1" ht="11.25" customHeight="1">
      <c r="A30" s="98" t="s">
        <v>22</v>
      </c>
      <c r="B30" s="92"/>
      <c r="C30" s="93">
        <v>47</v>
      </c>
      <c r="D30" s="93">
        <v>47</v>
      </c>
      <c r="E30" s="93">
        <v>53</v>
      </c>
      <c r="F30" s="94"/>
      <c r="G30" s="94"/>
      <c r="H30" s="191">
        <v>0.279</v>
      </c>
      <c r="I30" s="191">
        <v>0.273</v>
      </c>
      <c r="J30" s="191">
        <v>0.312</v>
      </c>
      <c r="K30" s="95"/>
    </row>
    <row r="31" spans="1:11" s="105" customFormat="1" ht="11.25" customHeight="1">
      <c r="A31" s="106" t="s">
        <v>23</v>
      </c>
      <c r="B31" s="100"/>
      <c r="C31" s="101">
        <v>67</v>
      </c>
      <c r="D31" s="101">
        <v>68</v>
      </c>
      <c r="E31" s="101">
        <v>71</v>
      </c>
      <c r="F31" s="102">
        <v>104.41176470588235</v>
      </c>
      <c r="G31" s="103"/>
      <c r="H31" s="192">
        <v>0.35000000000000003</v>
      </c>
      <c r="I31" s="193">
        <v>0.34400000000000003</v>
      </c>
      <c r="J31" s="193">
        <v>0.361</v>
      </c>
      <c r="K31" s="104">
        <v>104.94186046511628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2</v>
      </c>
      <c r="D33" s="93">
        <v>2</v>
      </c>
      <c r="E33" s="93">
        <v>2</v>
      </c>
      <c r="F33" s="94"/>
      <c r="G33" s="94"/>
      <c r="H33" s="191">
        <v>0.013</v>
      </c>
      <c r="I33" s="191">
        <v>0.013</v>
      </c>
      <c r="J33" s="191">
        <v>0.013</v>
      </c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/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/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>
        <v>2</v>
      </c>
      <c r="D37" s="101">
        <v>2</v>
      </c>
      <c r="E37" s="101">
        <v>2</v>
      </c>
      <c r="F37" s="102">
        <v>100</v>
      </c>
      <c r="G37" s="103"/>
      <c r="H37" s="192">
        <v>0.013</v>
      </c>
      <c r="I37" s="193">
        <v>0.013</v>
      </c>
      <c r="J37" s="193">
        <v>0.013</v>
      </c>
      <c r="K37" s="104">
        <v>100.00000000000001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10</v>
      </c>
      <c r="D41" s="93">
        <v>10</v>
      </c>
      <c r="E41" s="93">
        <v>9</v>
      </c>
      <c r="F41" s="94"/>
      <c r="G41" s="94"/>
      <c r="H41" s="191">
        <v>0.052</v>
      </c>
      <c r="I41" s="191">
        <v>0.053</v>
      </c>
      <c r="J41" s="191">
        <v>0.05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>
        <v>6</v>
      </c>
      <c r="D43" s="93">
        <v>2</v>
      </c>
      <c r="E43" s="93">
        <v>2</v>
      </c>
      <c r="F43" s="94"/>
      <c r="G43" s="94"/>
      <c r="H43" s="191">
        <v>0.039</v>
      </c>
      <c r="I43" s="191">
        <v>0.013</v>
      </c>
      <c r="J43" s="191">
        <v>0.013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>
        <v>6</v>
      </c>
      <c r="D46" s="93">
        <v>4</v>
      </c>
      <c r="E46" s="93">
        <v>3</v>
      </c>
      <c r="F46" s="94"/>
      <c r="G46" s="94"/>
      <c r="H46" s="191">
        <v>0.06</v>
      </c>
      <c r="I46" s="191">
        <v>0.04</v>
      </c>
      <c r="J46" s="191">
        <v>0.03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44</v>
      </c>
      <c r="D48" s="93">
        <v>55</v>
      </c>
      <c r="E48" s="93">
        <v>55</v>
      </c>
      <c r="F48" s="94"/>
      <c r="G48" s="94"/>
      <c r="H48" s="191">
        <v>0.308</v>
      </c>
      <c r="I48" s="191">
        <v>0.193</v>
      </c>
      <c r="J48" s="191">
        <v>0.275</v>
      </c>
      <c r="K48" s="95"/>
    </row>
    <row r="49" spans="1:11" s="96" customFormat="1" ht="11.25" customHeight="1">
      <c r="A49" s="98" t="s">
        <v>38</v>
      </c>
      <c r="B49" s="92"/>
      <c r="C49" s="93">
        <v>29</v>
      </c>
      <c r="D49" s="93">
        <v>29</v>
      </c>
      <c r="E49" s="93">
        <v>32</v>
      </c>
      <c r="F49" s="94"/>
      <c r="G49" s="94"/>
      <c r="H49" s="191">
        <v>0.059</v>
      </c>
      <c r="I49" s="191">
        <v>0.059</v>
      </c>
      <c r="J49" s="191">
        <v>0.067</v>
      </c>
      <c r="K49" s="95"/>
    </row>
    <row r="50" spans="1:11" s="105" customFormat="1" ht="11.25" customHeight="1">
      <c r="A50" s="106" t="s">
        <v>39</v>
      </c>
      <c r="B50" s="100"/>
      <c r="C50" s="101">
        <v>95</v>
      </c>
      <c r="D50" s="101">
        <v>100</v>
      </c>
      <c r="E50" s="101">
        <v>101</v>
      </c>
      <c r="F50" s="102">
        <v>101</v>
      </c>
      <c r="G50" s="103"/>
      <c r="H50" s="192">
        <v>0.518</v>
      </c>
      <c r="I50" s="193">
        <v>0.35800000000000004</v>
      </c>
      <c r="J50" s="193">
        <v>0.435</v>
      </c>
      <c r="K50" s="104">
        <v>121.50837988826814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70</v>
      </c>
      <c r="D52" s="101">
        <v>70</v>
      </c>
      <c r="E52" s="101">
        <v>70</v>
      </c>
      <c r="F52" s="102">
        <v>100</v>
      </c>
      <c r="G52" s="103"/>
      <c r="H52" s="192">
        <v>0.495</v>
      </c>
      <c r="I52" s="193">
        <v>0.495</v>
      </c>
      <c r="J52" s="193">
        <v>0.495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>
        <v>39</v>
      </c>
      <c r="D55" s="93">
        <v>45</v>
      </c>
      <c r="E55" s="93">
        <v>81</v>
      </c>
      <c r="F55" s="94"/>
      <c r="G55" s="94"/>
      <c r="H55" s="191">
        <v>0.195</v>
      </c>
      <c r="I55" s="191">
        <v>0.225</v>
      </c>
      <c r="J55" s="191">
        <v>0.405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>
        <v>12</v>
      </c>
      <c r="F56" s="94"/>
      <c r="G56" s="94"/>
      <c r="H56" s="191"/>
      <c r="I56" s="191"/>
      <c r="J56" s="191">
        <v>0.06</v>
      </c>
      <c r="K56" s="95"/>
    </row>
    <row r="57" spans="1:11" s="96" customFormat="1" ht="11.25" customHeight="1">
      <c r="A57" s="98" t="s">
        <v>44</v>
      </c>
      <c r="B57" s="92"/>
      <c r="C57" s="93">
        <v>637</v>
      </c>
      <c r="D57" s="93">
        <v>846</v>
      </c>
      <c r="E57" s="93">
        <v>978</v>
      </c>
      <c r="F57" s="94"/>
      <c r="G57" s="94"/>
      <c r="H57" s="191">
        <v>3.835</v>
      </c>
      <c r="I57" s="191">
        <v>4.23</v>
      </c>
      <c r="J57" s="191">
        <v>4.89</v>
      </c>
      <c r="K57" s="95"/>
    </row>
    <row r="58" spans="1:11" s="96" customFormat="1" ht="11.25" customHeight="1">
      <c r="A58" s="98" t="s">
        <v>45</v>
      </c>
      <c r="B58" s="92"/>
      <c r="C58" s="93">
        <v>60</v>
      </c>
      <c r="D58" s="93">
        <v>60</v>
      </c>
      <c r="E58" s="93">
        <v>60</v>
      </c>
      <c r="F58" s="94"/>
      <c r="G58" s="94"/>
      <c r="H58" s="191">
        <v>0.348</v>
      </c>
      <c r="I58" s="191">
        <v>0.348</v>
      </c>
      <c r="J58" s="191">
        <v>0.375</v>
      </c>
      <c r="K58" s="95"/>
    </row>
    <row r="59" spans="1:11" s="105" customFormat="1" ht="11.25" customHeight="1">
      <c r="A59" s="99" t="s">
        <v>46</v>
      </c>
      <c r="B59" s="100"/>
      <c r="C59" s="101">
        <v>736</v>
      </c>
      <c r="D59" s="101">
        <v>951</v>
      </c>
      <c r="E59" s="101">
        <v>1131</v>
      </c>
      <c r="F59" s="102">
        <v>118.92744479495268</v>
      </c>
      <c r="G59" s="103"/>
      <c r="H59" s="192">
        <v>4.378</v>
      </c>
      <c r="I59" s="193">
        <v>4.803</v>
      </c>
      <c r="J59" s="193">
        <v>5.7299999999999995</v>
      </c>
      <c r="K59" s="104">
        <v>119.3004372267333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>
        <v>2</v>
      </c>
      <c r="D62" s="93">
        <v>2</v>
      </c>
      <c r="E62" s="93">
        <v>2</v>
      </c>
      <c r="F62" s="94"/>
      <c r="G62" s="94"/>
      <c r="H62" s="191">
        <v>0.006</v>
      </c>
      <c r="I62" s="191">
        <v>0.006</v>
      </c>
      <c r="J62" s="191">
        <v>0.006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>
        <v>2</v>
      </c>
      <c r="D64" s="101">
        <v>2</v>
      </c>
      <c r="E64" s="101">
        <v>2</v>
      </c>
      <c r="F64" s="102">
        <v>100</v>
      </c>
      <c r="G64" s="103"/>
      <c r="H64" s="192">
        <v>0.006</v>
      </c>
      <c r="I64" s="193">
        <v>0.006</v>
      </c>
      <c r="J64" s="193">
        <v>0.006</v>
      </c>
      <c r="K64" s="104">
        <v>100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7</v>
      </c>
      <c r="D66" s="101">
        <v>7</v>
      </c>
      <c r="E66" s="101">
        <v>6</v>
      </c>
      <c r="F66" s="102">
        <v>85.71428571428571</v>
      </c>
      <c r="G66" s="103"/>
      <c r="H66" s="192">
        <v>0.034</v>
      </c>
      <c r="I66" s="193">
        <v>0.033</v>
      </c>
      <c r="J66" s="193">
        <v>0.024</v>
      </c>
      <c r="K66" s="104">
        <v>72.72727272727272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440</v>
      </c>
      <c r="D68" s="93">
        <v>414</v>
      </c>
      <c r="E68" s="93">
        <v>437</v>
      </c>
      <c r="F68" s="94"/>
      <c r="G68" s="94"/>
      <c r="H68" s="191">
        <v>3.202</v>
      </c>
      <c r="I68" s="191">
        <v>2.7</v>
      </c>
      <c r="J68" s="191">
        <v>2.4</v>
      </c>
      <c r="K68" s="95"/>
    </row>
    <row r="69" spans="1:11" s="96" customFormat="1" ht="11.25" customHeight="1">
      <c r="A69" s="98" t="s">
        <v>53</v>
      </c>
      <c r="B69" s="92"/>
      <c r="C69" s="93">
        <v>307</v>
      </c>
      <c r="D69" s="93">
        <v>350</v>
      </c>
      <c r="E69" s="93">
        <v>453</v>
      </c>
      <c r="F69" s="94"/>
      <c r="G69" s="94"/>
      <c r="H69" s="191">
        <v>2.127</v>
      </c>
      <c r="I69" s="191">
        <v>2.1</v>
      </c>
      <c r="J69" s="191">
        <v>2.5</v>
      </c>
      <c r="K69" s="95"/>
    </row>
    <row r="70" spans="1:11" s="105" customFormat="1" ht="11.25" customHeight="1">
      <c r="A70" s="99" t="s">
        <v>54</v>
      </c>
      <c r="B70" s="100"/>
      <c r="C70" s="101">
        <v>747</v>
      </c>
      <c r="D70" s="101">
        <v>764</v>
      </c>
      <c r="E70" s="101">
        <v>890</v>
      </c>
      <c r="F70" s="102">
        <v>116.49214659685863</v>
      </c>
      <c r="G70" s="103"/>
      <c r="H70" s="192">
        <v>5.329</v>
      </c>
      <c r="I70" s="193">
        <v>4.800000000000001</v>
      </c>
      <c r="J70" s="193">
        <v>4.9</v>
      </c>
      <c r="K70" s="104">
        <v>102.08333333333333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38</v>
      </c>
      <c r="D72" s="93">
        <v>48</v>
      </c>
      <c r="E72" s="93">
        <v>50</v>
      </c>
      <c r="F72" s="94"/>
      <c r="G72" s="94"/>
      <c r="H72" s="191">
        <v>0.231</v>
      </c>
      <c r="I72" s="191">
        <v>0.32</v>
      </c>
      <c r="J72" s="191">
        <v>0.327</v>
      </c>
      <c r="K72" s="95"/>
    </row>
    <row r="73" spans="1:11" s="96" customFormat="1" ht="11.25" customHeight="1">
      <c r="A73" s="98" t="s">
        <v>56</v>
      </c>
      <c r="B73" s="92"/>
      <c r="C73" s="93">
        <v>280</v>
      </c>
      <c r="D73" s="93">
        <v>280</v>
      </c>
      <c r="E73" s="93">
        <v>240</v>
      </c>
      <c r="F73" s="94"/>
      <c r="G73" s="94"/>
      <c r="H73" s="191">
        <v>1.344</v>
      </c>
      <c r="I73" s="191">
        <v>1.35</v>
      </c>
      <c r="J73" s="191">
        <v>0.971</v>
      </c>
      <c r="K73" s="95"/>
    </row>
    <row r="74" spans="1:11" s="96" customFormat="1" ht="11.25" customHeight="1">
      <c r="A74" s="98" t="s">
        <v>57</v>
      </c>
      <c r="B74" s="92"/>
      <c r="C74" s="93">
        <v>248</v>
      </c>
      <c r="D74" s="93">
        <v>250</v>
      </c>
      <c r="E74" s="93">
        <v>285</v>
      </c>
      <c r="F74" s="94"/>
      <c r="G74" s="94"/>
      <c r="H74" s="191">
        <v>1.084</v>
      </c>
      <c r="I74" s="191">
        <v>1.125</v>
      </c>
      <c r="J74" s="191">
        <v>1.785</v>
      </c>
      <c r="K74" s="95"/>
    </row>
    <row r="75" spans="1:11" s="96" customFormat="1" ht="11.25" customHeight="1">
      <c r="A75" s="98" t="s">
        <v>58</v>
      </c>
      <c r="B75" s="92"/>
      <c r="C75" s="93">
        <v>6145</v>
      </c>
      <c r="D75" s="93">
        <v>6145</v>
      </c>
      <c r="E75" s="93">
        <v>6446</v>
      </c>
      <c r="F75" s="94"/>
      <c r="G75" s="94"/>
      <c r="H75" s="191">
        <v>34.521</v>
      </c>
      <c r="I75" s="191">
        <v>26.5809005</v>
      </c>
      <c r="J75" s="191">
        <v>33.088</v>
      </c>
      <c r="K75" s="95"/>
    </row>
    <row r="76" spans="1:11" s="96" customFormat="1" ht="11.25" customHeight="1">
      <c r="A76" s="98" t="s">
        <v>59</v>
      </c>
      <c r="B76" s="92"/>
      <c r="C76" s="93">
        <v>2</v>
      </c>
      <c r="D76" s="93">
        <v>3</v>
      </c>
      <c r="E76" s="93">
        <v>41</v>
      </c>
      <c r="F76" s="94"/>
      <c r="G76" s="94"/>
      <c r="H76" s="191">
        <v>0.008</v>
      </c>
      <c r="I76" s="191">
        <v>0.018</v>
      </c>
      <c r="J76" s="191">
        <v>0.072</v>
      </c>
      <c r="K76" s="95"/>
    </row>
    <row r="77" spans="1:11" s="96" customFormat="1" ht="11.25" customHeight="1">
      <c r="A77" s="98" t="s">
        <v>60</v>
      </c>
      <c r="B77" s="92"/>
      <c r="C77" s="93">
        <v>437</v>
      </c>
      <c r="D77" s="93">
        <v>512</v>
      </c>
      <c r="E77" s="93">
        <v>575</v>
      </c>
      <c r="F77" s="94"/>
      <c r="G77" s="94"/>
      <c r="H77" s="191">
        <v>1.32</v>
      </c>
      <c r="I77" s="191">
        <v>1.5</v>
      </c>
      <c r="J77" s="191">
        <v>3.152</v>
      </c>
      <c r="K77" s="95"/>
    </row>
    <row r="78" spans="1:11" s="96" customFormat="1" ht="11.25" customHeight="1">
      <c r="A78" s="98" t="s">
        <v>61</v>
      </c>
      <c r="B78" s="92"/>
      <c r="C78" s="93">
        <v>519</v>
      </c>
      <c r="D78" s="93">
        <v>520</v>
      </c>
      <c r="E78" s="93">
        <v>700</v>
      </c>
      <c r="F78" s="94"/>
      <c r="G78" s="94"/>
      <c r="H78" s="191">
        <v>2.794</v>
      </c>
      <c r="I78" s="191">
        <v>2.34</v>
      </c>
      <c r="J78" s="191">
        <v>4.45</v>
      </c>
      <c r="K78" s="95"/>
    </row>
    <row r="79" spans="1:11" s="96" customFormat="1" ht="11.25" customHeight="1">
      <c r="A79" s="98" t="s">
        <v>62</v>
      </c>
      <c r="B79" s="92"/>
      <c r="C79" s="93">
        <v>571</v>
      </c>
      <c r="D79" s="93">
        <v>642</v>
      </c>
      <c r="E79" s="93">
        <v>720.8</v>
      </c>
      <c r="F79" s="94"/>
      <c r="G79" s="94"/>
      <c r="H79" s="191">
        <v>1.6</v>
      </c>
      <c r="I79" s="191">
        <v>2.761</v>
      </c>
      <c r="J79" s="191">
        <v>3.507411386927677</v>
      </c>
      <c r="K79" s="95"/>
    </row>
    <row r="80" spans="1:11" s="105" customFormat="1" ht="11.25" customHeight="1">
      <c r="A80" s="106" t="s">
        <v>63</v>
      </c>
      <c r="B80" s="100"/>
      <c r="C80" s="101">
        <v>8240</v>
      </c>
      <c r="D80" s="101">
        <v>8400</v>
      </c>
      <c r="E80" s="101">
        <v>9057.8</v>
      </c>
      <c r="F80" s="102">
        <v>107.83095238095237</v>
      </c>
      <c r="G80" s="103"/>
      <c r="H80" s="192">
        <v>42.902</v>
      </c>
      <c r="I80" s="193">
        <v>35.99490050000001</v>
      </c>
      <c r="J80" s="193">
        <v>47.352411386927685</v>
      </c>
      <c r="K80" s="104">
        <v>131.55311093838884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11251</v>
      </c>
      <c r="D87" s="116">
        <v>11632</v>
      </c>
      <c r="E87" s="116">
        <v>12851.8</v>
      </c>
      <c r="F87" s="117">
        <v>110.48658872077029</v>
      </c>
      <c r="G87" s="103"/>
      <c r="H87" s="196">
        <v>58.771</v>
      </c>
      <c r="I87" s="197">
        <v>51.69890050000001</v>
      </c>
      <c r="J87" s="197">
        <v>65.58941138692768</v>
      </c>
      <c r="K87" s="117">
        <v>126.86809729527549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91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4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2</v>
      </c>
      <c r="D26" s="101">
        <v>2</v>
      </c>
      <c r="E26" s="101">
        <v>2</v>
      </c>
      <c r="F26" s="102">
        <v>100</v>
      </c>
      <c r="G26" s="103"/>
      <c r="H26" s="192">
        <v>0.036</v>
      </c>
      <c r="I26" s="193">
        <v>0.036</v>
      </c>
      <c r="J26" s="193">
        <v>0.03</v>
      </c>
      <c r="K26" s="104">
        <v>83.33333333333334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3</v>
      </c>
      <c r="D28" s="93">
        <v>1</v>
      </c>
      <c r="E28" s="93">
        <v>1</v>
      </c>
      <c r="F28" s="94"/>
      <c r="G28" s="94"/>
      <c r="H28" s="191">
        <v>0.12</v>
      </c>
      <c r="I28" s="191">
        <v>0.04</v>
      </c>
      <c r="J28" s="191">
        <v>0.039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>
        <v>1</v>
      </c>
      <c r="F29" s="94"/>
      <c r="G29" s="94"/>
      <c r="H29" s="191"/>
      <c r="I29" s="191"/>
      <c r="J29" s="191">
        <v>0.02</v>
      </c>
      <c r="K29" s="95"/>
    </row>
    <row r="30" spans="1:11" s="96" customFormat="1" ht="11.25" customHeight="1">
      <c r="A30" s="98" t="s">
        <v>22</v>
      </c>
      <c r="B30" s="92"/>
      <c r="C30" s="93">
        <v>13</v>
      </c>
      <c r="D30" s="93">
        <v>13</v>
      </c>
      <c r="E30" s="93">
        <v>13</v>
      </c>
      <c r="F30" s="94"/>
      <c r="G30" s="94"/>
      <c r="H30" s="191">
        <v>0.488</v>
      </c>
      <c r="I30" s="191">
        <v>0.4</v>
      </c>
      <c r="J30" s="191">
        <v>0.4</v>
      </c>
      <c r="K30" s="95"/>
    </row>
    <row r="31" spans="1:11" s="105" customFormat="1" ht="11.25" customHeight="1">
      <c r="A31" s="106" t="s">
        <v>23</v>
      </c>
      <c r="B31" s="100"/>
      <c r="C31" s="101">
        <v>16</v>
      </c>
      <c r="D31" s="101">
        <v>14</v>
      </c>
      <c r="E31" s="101">
        <v>15</v>
      </c>
      <c r="F31" s="102">
        <v>107.14285714285714</v>
      </c>
      <c r="G31" s="103"/>
      <c r="H31" s="192">
        <v>0.608</v>
      </c>
      <c r="I31" s="193">
        <v>0.44</v>
      </c>
      <c r="J31" s="193">
        <v>0.459</v>
      </c>
      <c r="K31" s="104">
        <v>104.31818181818181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13</v>
      </c>
      <c r="D33" s="93">
        <v>15</v>
      </c>
      <c r="E33" s="93">
        <v>28</v>
      </c>
      <c r="F33" s="94"/>
      <c r="G33" s="94"/>
      <c r="H33" s="191">
        <v>0.417</v>
      </c>
      <c r="I33" s="191">
        <v>0.42</v>
      </c>
      <c r="J33" s="191">
        <v>0.78</v>
      </c>
      <c r="K33" s="95"/>
    </row>
    <row r="34" spans="1:11" s="96" customFormat="1" ht="11.25" customHeight="1">
      <c r="A34" s="98" t="s">
        <v>25</v>
      </c>
      <c r="B34" s="92"/>
      <c r="C34" s="93">
        <v>7</v>
      </c>
      <c r="D34" s="93">
        <v>8</v>
      </c>
      <c r="E34" s="93">
        <v>14</v>
      </c>
      <c r="F34" s="94"/>
      <c r="G34" s="94"/>
      <c r="H34" s="191">
        <v>0.21</v>
      </c>
      <c r="I34" s="191">
        <v>0.24</v>
      </c>
      <c r="J34" s="191">
        <v>0.42</v>
      </c>
      <c r="K34" s="95"/>
    </row>
    <row r="35" spans="1:11" s="96" customFormat="1" ht="11.25" customHeight="1">
      <c r="A35" s="98" t="s">
        <v>26</v>
      </c>
      <c r="B35" s="92"/>
      <c r="C35" s="93">
        <v>28</v>
      </c>
      <c r="D35" s="93">
        <v>30</v>
      </c>
      <c r="E35" s="93">
        <v>35</v>
      </c>
      <c r="F35" s="94"/>
      <c r="G35" s="94"/>
      <c r="H35" s="191">
        <v>0.638</v>
      </c>
      <c r="I35" s="191">
        <v>0.72</v>
      </c>
      <c r="J35" s="191">
        <v>0.84</v>
      </c>
      <c r="K35" s="95"/>
    </row>
    <row r="36" spans="1:11" s="96" customFormat="1" ht="11.25" customHeight="1">
      <c r="A36" s="98" t="s">
        <v>27</v>
      </c>
      <c r="B36" s="92"/>
      <c r="C36" s="93">
        <v>199</v>
      </c>
      <c r="D36" s="93">
        <v>150</v>
      </c>
      <c r="E36" s="93">
        <v>175</v>
      </c>
      <c r="F36" s="94"/>
      <c r="G36" s="94"/>
      <c r="H36" s="191">
        <v>5.97</v>
      </c>
      <c r="I36" s="191">
        <v>4.5</v>
      </c>
      <c r="J36" s="191">
        <v>5.25</v>
      </c>
      <c r="K36" s="95"/>
    </row>
    <row r="37" spans="1:11" s="105" customFormat="1" ht="11.25" customHeight="1">
      <c r="A37" s="99" t="s">
        <v>28</v>
      </c>
      <c r="B37" s="100"/>
      <c r="C37" s="101">
        <v>247</v>
      </c>
      <c r="D37" s="101">
        <v>203</v>
      </c>
      <c r="E37" s="101">
        <v>252</v>
      </c>
      <c r="F37" s="102">
        <v>124.13793103448276</v>
      </c>
      <c r="G37" s="103"/>
      <c r="H37" s="192">
        <v>7.234999999999999</v>
      </c>
      <c r="I37" s="193">
        <v>5.88</v>
      </c>
      <c r="J37" s="193">
        <v>7.29</v>
      </c>
      <c r="K37" s="104">
        <v>123.9795918367347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312</v>
      </c>
      <c r="D39" s="101">
        <v>300</v>
      </c>
      <c r="E39" s="101">
        <v>340</v>
      </c>
      <c r="F39" s="102">
        <v>113.33333333333333</v>
      </c>
      <c r="G39" s="103"/>
      <c r="H39" s="192">
        <v>10.877</v>
      </c>
      <c r="I39" s="193">
        <v>10.8</v>
      </c>
      <c r="J39" s="193">
        <v>12.3</v>
      </c>
      <c r="K39" s="104">
        <v>113.88888888888889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25</v>
      </c>
      <c r="D41" s="93">
        <v>26</v>
      </c>
      <c r="E41" s="93">
        <v>26</v>
      </c>
      <c r="F41" s="94"/>
      <c r="G41" s="94"/>
      <c r="H41" s="191">
        <v>0.344</v>
      </c>
      <c r="I41" s="191">
        <v>0.35</v>
      </c>
      <c r="J41" s="191">
        <v>0.305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>
        <v>1</v>
      </c>
      <c r="D43" s="93">
        <v>1</v>
      </c>
      <c r="E43" s="93"/>
      <c r="F43" s="94"/>
      <c r="G43" s="94"/>
      <c r="H43" s="191">
        <v>0.036</v>
      </c>
      <c r="I43" s="191">
        <v>0.036</v>
      </c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9</v>
      </c>
      <c r="D45" s="93">
        <v>9</v>
      </c>
      <c r="E45" s="93">
        <v>6</v>
      </c>
      <c r="F45" s="94"/>
      <c r="G45" s="94"/>
      <c r="H45" s="191">
        <v>0.225</v>
      </c>
      <c r="I45" s="191">
        <v>0.234</v>
      </c>
      <c r="J45" s="191">
        <v>0.15</v>
      </c>
      <c r="K45" s="95"/>
    </row>
    <row r="46" spans="1:11" s="96" customFormat="1" ht="11.25" customHeight="1">
      <c r="A46" s="98" t="s">
        <v>35</v>
      </c>
      <c r="B46" s="92"/>
      <c r="C46" s="93">
        <v>15</v>
      </c>
      <c r="D46" s="93">
        <v>14</v>
      </c>
      <c r="E46" s="93">
        <v>12</v>
      </c>
      <c r="F46" s="94"/>
      <c r="G46" s="94"/>
      <c r="H46" s="191">
        <v>0.45</v>
      </c>
      <c r="I46" s="191">
        <v>0.42</v>
      </c>
      <c r="J46" s="191">
        <v>0.36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1</v>
      </c>
      <c r="D48" s="93">
        <v>1</v>
      </c>
      <c r="E48" s="93">
        <v>1</v>
      </c>
      <c r="F48" s="94"/>
      <c r="G48" s="94"/>
      <c r="H48" s="191">
        <v>0.061</v>
      </c>
      <c r="I48" s="191">
        <v>0.061</v>
      </c>
      <c r="J48" s="191">
        <v>0.061</v>
      </c>
      <c r="K48" s="95"/>
    </row>
    <row r="49" spans="1:11" s="96" customFormat="1" ht="11.25" customHeight="1">
      <c r="A49" s="98" t="s">
        <v>38</v>
      </c>
      <c r="B49" s="92"/>
      <c r="C49" s="93">
        <v>4</v>
      </c>
      <c r="D49" s="93">
        <v>4</v>
      </c>
      <c r="E49" s="93">
        <v>3</v>
      </c>
      <c r="F49" s="94"/>
      <c r="G49" s="94"/>
      <c r="H49" s="191">
        <v>0.085</v>
      </c>
      <c r="I49" s="191">
        <v>0.085</v>
      </c>
      <c r="J49" s="191">
        <v>0.045</v>
      </c>
      <c r="K49" s="95"/>
    </row>
    <row r="50" spans="1:11" s="105" customFormat="1" ht="11.25" customHeight="1">
      <c r="A50" s="106" t="s">
        <v>39</v>
      </c>
      <c r="B50" s="100"/>
      <c r="C50" s="101">
        <v>55</v>
      </c>
      <c r="D50" s="101">
        <v>55</v>
      </c>
      <c r="E50" s="101">
        <v>48</v>
      </c>
      <c r="F50" s="102">
        <v>87.27272727272727</v>
      </c>
      <c r="G50" s="103"/>
      <c r="H50" s="192">
        <v>1.2009999999999998</v>
      </c>
      <c r="I50" s="193">
        <v>1.186</v>
      </c>
      <c r="J50" s="193">
        <v>0.9209999999999999</v>
      </c>
      <c r="K50" s="104">
        <v>77.65598650927487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50</v>
      </c>
      <c r="D52" s="101">
        <v>50</v>
      </c>
      <c r="E52" s="101">
        <v>50</v>
      </c>
      <c r="F52" s="102">
        <v>100</v>
      </c>
      <c r="G52" s="103"/>
      <c r="H52" s="192">
        <v>1.75</v>
      </c>
      <c r="I52" s="193">
        <v>1.75</v>
      </c>
      <c r="J52" s="193">
        <v>1.75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70</v>
      </c>
      <c r="D54" s="93">
        <v>102</v>
      </c>
      <c r="E54" s="93">
        <v>125</v>
      </c>
      <c r="F54" s="94"/>
      <c r="G54" s="94"/>
      <c r="H54" s="191">
        <v>2.8</v>
      </c>
      <c r="I54" s="191">
        <v>4.284</v>
      </c>
      <c r="J54" s="191">
        <v>5.125</v>
      </c>
      <c r="K54" s="95"/>
    </row>
    <row r="55" spans="1:11" s="96" customFormat="1" ht="11.25" customHeight="1">
      <c r="A55" s="98" t="s">
        <v>42</v>
      </c>
      <c r="B55" s="92"/>
      <c r="C55" s="93">
        <v>1940</v>
      </c>
      <c r="D55" s="93">
        <v>2150</v>
      </c>
      <c r="E55" s="93">
        <v>2515</v>
      </c>
      <c r="F55" s="94"/>
      <c r="G55" s="94"/>
      <c r="H55" s="191">
        <v>77.6</v>
      </c>
      <c r="I55" s="191">
        <v>86</v>
      </c>
      <c r="J55" s="191">
        <v>100.6</v>
      </c>
      <c r="K55" s="95"/>
    </row>
    <row r="56" spans="1:11" s="96" customFormat="1" ht="11.25" customHeight="1">
      <c r="A56" s="98" t="s">
        <v>43</v>
      </c>
      <c r="B56" s="92"/>
      <c r="C56" s="93">
        <v>13</v>
      </c>
      <c r="D56" s="93">
        <v>15</v>
      </c>
      <c r="E56" s="93">
        <v>10</v>
      </c>
      <c r="F56" s="94"/>
      <c r="G56" s="94"/>
      <c r="H56" s="191">
        <v>0.201</v>
      </c>
      <c r="I56" s="191">
        <v>0.6</v>
      </c>
      <c r="J56" s="191">
        <v>0.19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792</v>
      </c>
      <c r="D58" s="93">
        <v>453</v>
      </c>
      <c r="E58" s="93">
        <v>613</v>
      </c>
      <c r="F58" s="94"/>
      <c r="G58" s="94"/>
      <c r="H58" s="191">
        <v>31.374</v>
      </c>
      <c r="I58" s="191">
        <v>18.076</v>
      </c>
      <c r="J58" s="191">
        <v>9.705</v>
      </c>
      <c r="K58" s="95"/>
    </row>
    <row r="59" spans="1:11" s="105" customFormat="1" ht="11.25" customHeight="1">
      <c r="A59" s="99" t="s">
        <v>46</v>
      </c>
      <c r="B59" s="100"/>
      <c r="C59" s="101">
        <v>2815</v>
      </c>
      <c r="D59" s="101">
        <v>2720</v>
      </c>
      <c r="E59" s="101">
        <v>3263</v>
      </c>
      <c r="F59" s="102">
        <v>119.96323529411765</v>
      </c>
      <c r="G59" s="103"/>
      <c r="H59" s="192">
        <v>111.97499999999998</v>
      </c>
      <c r="I59" s="193">
        <v>108.96000000000001</v>
      </c>
      <c r="J59" s="193">
        <v>115.61999999999999</v>
      </c>
      <c r="K59" s="104">
        <v>106.11233480176209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203</v>
      </c>
      <c r="D61" s="93">
        <v>250</v>
      </c>
      <c r="E61" s="93">
        <v>275</v>
      </c>
      <c r="F61" s="94"/>
      <c r="G61" s="94"/>
      <c r="H61" s="191">
        <v>11.415</v>
      </c>
      <c r="I61" s="191">
        <v>12.5</v>
      </c>
      <c r="J61" s="191">
        <v>13.75</v>
      </c>
      <c r="K61" s="95"/>
    </row>
    <row r="62" spans="1:11" s="96" customFormat="1" ht="11.25" customHeight="1">
      <c r="A62" s="98" t="s">
        <v>48</v>
      </c>
      <c r="B62" s="92"/>
      <c r="C62" s="93">
        <v>510</v>
      </c>
      <c r="D62" s="93">
        <v>500</v>
      </c>
      <c r="E62" s="93">
        <v>501</v>
      </c>
      <c r="F62" s="94"/>
      <c r="G62" s="94"/>
      <c r="H62" s="191">
        <v>13.59</v>
      </c>
      <c r="I62" s="191">
        <v>14.153</v>
      </c>
      <c r="J62" s="191">
        <v>12.876</v>
      </c>
      <c r="K62" s="95"/>
    </row>
    <row r="63" spans="1:11" s="96" customFormat="1" ht="11.25" customHeight="1">
      <c r="A63" s="98" t="s">
        <v>49</v>
      </c>
      <c r="B63" s="92"/>
      <c r="C63" s="93">
        <v>1034</v>
      </c>
      <c r="D63" s="93">
        <v>1011</v>
      </c>
      <c r="E63" s="93">
        <v>956</v>
      </c>
      <c r="F63" s="94"/>
      <c r="G63" s="94"/>
      <c r="H63" s="191">
        <v>40.843</v>
      </c>
      <c r="I63" s="191">
        <v>52.3</v>
      </c>
      <c r="J63" s="191">
        <v>48.182</v>
      </c>
      <c r="K63" s="95"/>
    </row>
    <row r="64" spans="1:11" s="105" customFormat="1" ht="11.25" customHeight="1">
      <c r="A64" s="99" t="s">
        <v>50</v>
      </c>
      <c r="B64" s="100"/>
      <c r="C64" s="101">
        <v>1747</v>
      </c>
      <c r="D64" s="101">
        <v>1761</v>
      </c>
      <c r="E64" s="101">
        <v>1732</v>
      </c>
      <c r="F64" s="102">
        <v>98.35320840431572</v>
      </c>
      <c r="G64" s="103"/>
      <c r="H64" s="192">
        <v>65.848</v>
      </c>
      <c r="I64" s="193">
        <v>78.953</v>
      </c>
      <c r="J64" s="193">
        <v>74.80799999999999</v>
      </c>
      <c r="K64" s="104">
        <v>94.7500411637303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2407</v>
      </c>
      <c r="D66" s="101">
        <v>3173</v>
      </c>
      <c r="E66" s="101">
        <v>2930</v>
      </c>
      <c r="F66" s="102">
        <v>92.34163252442484</v>
      </c>
      <c r="G66" s="103"/>
      <c r="H66" s="192">
        <v>172.01</v>
      </c>
      <c r="I66" s="193">
        <v>206.245</v>
      </c>
      <c r="J66" s="193">
        <v>221.78</v>
      </c>
      <c r="K66" s="104">
        <v>107.53230381342578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327</v>
      </c>
      <c r="D68" s="93">
        <v>200</v>
      </c>
      <c r="E68" s="93">
        <v>200</v>
      </c>
      <c r="F68" s="94"/>
      <c r="G68" s="94"/>
      <c r="H68" s="191">
        <v>15.091</v>
      </c>
      <c r="I68" s="191">
        <v>9</v>
      </c>
      <c r="J68" s="191">
        <v>8</v>
      </c>
      <c r="K68" s="95"/>
    </row>
    <row r="69" spans="1:11" s="96" customFormat="1" ht="11.25" customHeight="1">
      <c r="A69" s="98" t="s">
        <v>53</v>
      </c>
      <c r="B69" s="92"/>
      <c r="C69" s="93">
        <v>128</v>
      </c>
      <c r="D69" s="93">
        <v>100</v>
      </c>
      <c r="E69" s="93">
        <v>90</v>
      </c>
      <c r="F69" s="94"/>
      <c r="G69" s="94"/>
      <c r="H69" s="191">
        <v>5.327</v>
      </c>
      <c r="I69" s="191">
        <v>4</v>
      </c>
      <c r="J69" s="191">
        <v>4</v>
      </c>
      <c r="K69" s="95"/>
    </row>
    <row r="70" spans="1:11" s="105" customFormat="1" ht="11.25" customHeight="1">
      <c r="A70" s="99" t="s">
        <v>54</v>
      </c>
      <c r="B70" s="100"/>
      <c r="C70" s="101">
        <v>455</v>
      </c>
      <c r="D70" s="101">
        <v>300</v>
      </c>
      <c r="E70" s="101">
        <v>290</v>
      </c>
      <c r="F70" s="102">
        <v>96.66666666666667</v>
      </c>
      <c r="G70" s="103"/>
      <c r="H70" s="192">
        <v>20.418</v>
      </c>
      <c r="I70" s="193">
        <v>13</v>
      </c>
      <c r="J70" s="193">
        <v>12</v>
      </c>
      <c r="K70" s="104">
        <v>92.3076923076923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8378</v>
      </c>
      <c r="D72" s="93">
        <v>8590</v>
      </c>
      <c r="E72" s="93">
        <v>8309</v>
      </c>
      <c r="F72" s="94"/>
      <c r="G72" s="94"/>
      <c r="H72" s="191">
        <v>525.671</v>
      </c>
      <c r="I72" s="191">
        <v>532.288</v>
      </c>
      <c r="J72" s="191">
        <v>558.223</v>
      </c>
      <c r="K72" s="95"/>
    </row>
    <row r="73" spans="1:11" s="96" customFormat="1" ht="11.25" customHeight="1">
      <c r="A73" s="98" t="s">
        <v>56</v>
      </c>
      <c r="B73" s="92"/>
      <c r="C73" s="93">
        <v>160</v>
      </c>
      <c r="D73" s="93">
        <v>160</v>
      </c>
      <c r="E73" s="93">
        <v>160</v>
      </c>
      <c r="F73" s="94"/>
      <c r="G73" s="94"/>
      <c r="H73" s="191">
        <v>7.36</v>
      </c>
      <c r="I73" s="191">
        <v>6.1</v>
      </c>
      <c r="J73" s="191">
        <v>6.4</v>
      </c>
      <c r="K73" s="95"/>
    </row>
    <row r="74" spans="1:11" s="96" customFormat="1" ht="11.25" customHeight="1">
      <c r="A74" s="98" t="s">
        <v>57</v>
      </c>
      <c r="B74" s="92"/>
      <c r="C74" s="93">
        <v>423</v>
      </c>
      <c r="D74" s="93">
        <v>425</v>
      </c>
      <c r="E74" s="93">
        <v>390</v>
      </c>
      <c r="F74" s="94"/>
      <c r="G74" s="94"/>
      <c r="H74" s="191">
        <v>11.152</v>
      </c>
      <c r="I74" s="191">
        <v>12.75</v>
      </c>
      <c r="J74" s="191">
        <v>11.7</v>
      </c>
      <c r="K74" s="95"/>
    </row>
    <row r="75" spans="1:11" s="96" customFormat="1" ht="11.25" customHeight="1">
      <c r="A75" s="98" t="s">
        <v>58</v>
      </c>
      <c r="B75" s="92"/>
      <c r="C75" s="93">
        <v>354</v>
      </c>
      <c r="D75" s="93">
        <v>354</v>
      </c>
      <c r="E75" s="93">
        <v>448</v>
      </c>
      <c r="F75" s="94"/>
      <c r="G75" s="94"/>
      <c r="H75" s="191">
        <v>17.075</v>
      </c>
      <c r="I75" s="191">
        <v>17.066599999999998</v>
      </c>
      <c r="J75" s="191">
        <v>20.486</v>
      </c>
      <c r="K75" s="95"/>
    </row>
    <row r="76" spans="1:11" s="96" customFormat="1" ht="11.25" customHeight="1">
      <c r="A76" s="98" t="s">
        <v>59</v>
      </c>
      <c r="B76" s="92"/>
      <c r="C76" s="93">
        <v>250</v>
      </c>
      <c r="D76" s="93">
        <v>200</v>
      </c>
      <c r="E76" s="93">
        <v>190</v>
      </c>
      <c r="F76" s="94"/>
      <c r="G76" s="94"/>
      <c r="H76" s="191">
        <v>8.75</v>
      </c>
      <c r="I76" s="191">
        <v>6.4</v>
      </c>
      <c r="J76" s="191">
        <v>6.514</v>
      </c>
      <c r="K76" s="95"/>
    </row>
    <row r="77" spans="1:11" s="96" customFormat="1" ht="11.25" customHeight="1">
      <c r="A77" s="98" t="s">
        <v>60</v>
      </c>
      <c r="B77" s="92"/>
      <c r="C77" s="93">
        <v>63</v>
      </c>
      <c r="D77" s="93">
        <v>3</v>
      </c>
      <c r="E77" s="93">
        <v>17</v>
      </c>
      <c r="F77" s="94"/>
      <c r="G77" s="94"/>
      <c r="H77" s="191">
        <v>1.8</v>
      </c>
      <c r="I77" s="191">
        <v>0.06</v>
      </c>
      <c r="J77" s="191">
        <v>0.425</v>
      </c>
      <c r="K77" s="95"/>
    </row>
    <row r="78" spans="1:11" s="96" customFormat="1" ht="11.25" customHeight="1">
      <c r="A78" s="98" t="s">
        <v>61</v>
      </c>
      <c r="B78" s="92"/>
      <c r="C78" s="93">
        <v>121</v>
      </c>
      <c r="D78" s="93">
        <v>120</v>
      </c>
      <c r="E78" s="93">
        <v>100</v>
      </c>
      <c r="F78" s="94"/>
      <c r="G78" s="94"/>
      <c r="H78" s="191">
        <v>5.325</v>
      </c>
      <c r="I78" s="191">
        <v>5.28</v>
      </c>
      <c r="J78" s="191">
        <v>3.9</v>
      </c>
      <c r="K78" s="95"/>
    </row>
    <row r="79" spans="1:11" s="96" customFormat="1" ht="11.25" customHeight="1">
      <c r="A79" s="98" t="s">
        <v>62</v>
      </c>
      <c r="B79" s="92"/>
      <c r="C79" s="93">
        <v>1000</v>
      </c>
      <c r="D79" s="93">
        <v>953</v>
      </c>
      <c r="E79" s="93">
        <v>889</v>
      </c>
      <c r="F79" s="94"/>
      <c r="G79" s="94"/>
      <c r="H79" s="191">
        <v>60</v>
      </c>
      <c r="I79" s="191">
        <v>57.18</v>
      </c>
      <c r="J79" s="191">
        <v>54.709</v>
      </c>
      <c r="K79" s="95"/>
    </row>
    <row r="80" spans="1:11" s="105" customFormat="1" ht="11.25" customHeight="1">
      <c r="A80" s="106" t="s">
        <v>63</v>
      </c>
      <c r="B80" s="100"/>
      <c r="C80" s="101">
        <v>10749</v>
      </c>
      <c r="D80" s="101">
        <v>10805</v>
      </c>
      <c r="E80" s="101">
        <v>10503</v>
      </c>
      <c r="F80" s="102">
        <v>97.20499768625636</v>
      </c>
      <c r="G80" s="103"/>
      <c r="H80" s="192">
        <v>637.1330000000002</v>
      </c>
      <c r="I80" s="193">
        <v>637.1245999999999</v>
      </c>
      <c r="J80" s="193">
        <v>662.357</v>
      </c>
      <c r="K80" s="104">
        <v>103.96035563530275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223</v>
      </c>
      <c r="D82" s="93">
        <v>223</v>
      </c>
      <c r="E82" s="93">
        <v>213</v>
      </c>
      <c r="F82" s="94"/>
      <c r="G82" s="94"/>
      <c r="H82" s="191">
        <v>8.271</v>
      </c>
      <c r="I82" s="191">
        <v>8.271</v>
      </c>
      <c r="J82" s="191">
        <v>7.679</v>
      </c>
      <c r="K82" s="95"/>
    </row>
    <row r="83" spans="1:11" s="96" customFormat="1" ht="11.25" customHeight="1">
      <c r="A83" s="98" t="s">
        <v>65</v>
      </c>
      <c r="B83" s="92"/>
      <c r="C83" s="93">
        <v>69</v>
      </c>
      <c r="D83" s="93">
        <v>70</v>
      </c>
      <c r="E83" s="93">
        <v>75</v>
      </c>
      <c r="F83" s="94"/>
      <c r="G83" s="94"/>
      <c r="H83" s="191">
        <v>2.336</v>
      </c>
      <c r="I83" s="191">
        <v>2.4</v>
      </c>
      <c r="J83" s="191">
        <v>2.544</v>
      </c>
      <c r="K83" s="95"/>
    </row>
    <row r="84" spans="1:11" s="105" customFormat="1" ht="11.25" customHeight="1">
      <c r="A84" s="99" t="s">
        <v>66</v>
      </c>
      <c r="B84" s="100"/>
      <c r="C84" s="101">
        <v>292</v>
      </c>
      <c r="D84" s="101">
        <v>293</v>
      </c>
      <c r="E84" s="101">
        <v>288</v>
      </c>
      <c r="F84" s="102">
        <v>98.29351535836177</v>
      </c>
      <c r="G84" s="103"/>
      <c r="H84" s="192">
        <v>10.607000000000001</v>
      </c>
      <c r="I84" s="193">
        <v>10.671000000000001</v>
      </c>
      <c r="J84" s="193">
        <v>10.223</v>
      </c>
      <c r="K84" s="104">
        <v>95.80170555711742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19147</v>
      </c>
      <c r="D87" s="116">
        <v>19676</v>
      </c>
      <c r="E87" s="116">
        <v>19713</v>
      </c>
      <c r="F87" s="117">
        <v>100.18804635088432</v>
      </c>
      <c r="G87" s="103"/>
      <c r="H87" s="196">
        <v>1039.698</v>
      </c>
      <c r="I87" s="197">
        <v>1075.0456</v>
      </c>
      <c r="J87" s="197">
        <v>1119.538</v>
      </c>
      <c r="K87" s="117">
        <v>104.13865235111888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92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4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6</v>
      </c>
      <c r="D24" s="101">
        <v>6</v>
      </c>
      <c r="E24" s="101">
        <v>6</v>
      </c>
      <c r="F24" s="102">
        <v>100</v>
      </c>
      <c r="G24" s="103"/>
      <c r="H24" s="192">
        <v>0.201</v>
      </c>
      <c r="I24" s="193">
        <v>0.18</v>
      </c>
      <c r="J24" s="193">
        <v>0.2</v>
      </c>
      <c r="K24" s="104">
        <v>111.11111111111111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8</v>
      </c>
      <c r="D26" s="101">
        <v>8</v>
      </c>
      <c r="E26" s="101">
        <v>10</v>
      </c>
      <c r="F26" s="102">
        <v>125</v>
      </c>
      <c r="G26" s="103"/>
      <c r="H26" s="192">
        <v>0.12</v>
      </c>
      <c r="I26" s="193">
        <v>0.12</v>
      </c>
      <c r="J26" s="193">
        <v>0.12</v>
      </c>
      <c r="K26" s="104"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9</v>
      </c>
      <c r="D28" s="93">
        <v>3</v>
      </c>
      <c r="E28" s="93">
        <v>5</v>
      </c>
      <c r="F28" s="94"/>
      <c r="G28" s="94"/>
      <c r="H28" s="191">
        <v>0.27</v>
      </c>
      <c r="I28" s="191">
        <v>0.09</v>
      </c>
      <c r="J28" s="191">
        <v>0.15</v>
      </c>
      <c r="K28" s="95"/>
    </row>
    <row r="29" spans="1:11" s="96" customFormat="1" ht="11.25" customHeight="1">
      <c r="A29" s="98" t="s">
        <v>21</v>
      </c>
      <c r="B29" s="92"/>
      <c r="C29" s="93">
        <v>1</v>
      </c>
      <c r="D29" s="93">
        <v>1</v>
      </c>
      <c r="E29" s="93"/>
      <c r="F29" s="94"/>
      <c r="G29" s="94"/>
      <c r="H29" s="191">
        <v>0.02</v>
      </c>
      <c r="I29" s="191">
        <v>0.02</v>
      </c>
      <c r="J29" s="191"/>
      <c r="K29" s="95"/>
    </row>
    <row r="30" spans="1:11" s="96" customFormat="1" ht="11.25" customHeight="1">
      <c r="A30" s="98" t="s">
        <v>22</v>
      </c>
      <c r="B30" s="92"/>
      <c r="C30" s="93">
        <v>28</v>
      </c>
      <c r="D30" s="93">
        <v>28</v>
      </c>
      <c r="E30" s="93">
        <v>28</v>
      </c>
      <c r="F30" s="94"/>
      <c r="G30" s="94"/>
      <c r="H30" s="191">
        <v>0.631</v>
      </c>
      <c r="I30" s="191">
        <v>0.69</v>
      </c>
      <c r="J30" s="191">
        <v>0.69</v>
      </c>
      <c r="K30" s="95"/>
    </row>
    <row r="31" spans="1:11" s="105" customFormat="1" ht="11.25" customHeight="1">
      <c r="A31" s="106" t="s">
        <v>23</v>
      </c>
      <c r="B31" s="100"/>
      <c r="C31" s="101">
        <v>38</v>
      </c>
      <c r="D31" s="101">
        <v>32</v>
      </c>
      <c r="E31" s="101">
        <v>33</v>
      </c>
      <c r="F31" s="102">
        <v>103.125</v>
      </c>
      <c r="G31" s="103"/>
      <c r="H31" s="192">
        <v>0.921</v>
      </c>
      <c r="I31" s="193">
        <v>0.7999999999999999</v>
      </c>
      <c r="J31" s="193">
        <v>0.84</v>
      </c>
      <c r="K31" s="104">
        <v>105.00000000000001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62</v>
      </c>
      <c r="D33" s="93">
        <v>60</v>
      </c>
      <c r="E33" s="93">
        <v>56</v>
      </c>
      <c r="F33" s="94"/>
      <c r="G33" s="94"/>
      <c r="H33" s="191">
        <v>0.753</v>
      </c>
      <c r="I33" s="191">
        <v>0.86</v>
      </c>
      <c r="J33" s="191">
        <v>0.8</v>
      </c>
      <c r="K33" s="95"/>
    </row>
    <row r="34" spans="1:11" s="96" customFormat="1" ht="11.25" customHeight="1">
      <c r="A34" s="98" t="s">
        <v>25</v>
      </c>
      <c r="B34" s="92"/>
      <c r="C34" s="93">
        <v>7</v>
      </c>
      <c r="D34" s="93">
        <v>8</v>
      </c>
      <c r="E34" s="93">
        <v>16</v>
      </c>
      <c r="F34" s="94"/>
      <c r="G34" s="94"/>
      <c r="H34" s="191">
        <v>0.154</v>
      </c>
      <c r="I34" s="191">
        <v>0.16</v>
      </c>
      <c r="J34" s="191">
        <v>0.35</v>
      </c>
      <c r="K34" s="95"/>
    </row>
    <row r="35" spans="1:11" s="96" customFormat="1" ht="11.25" customHeight="1">
      <c r="A35" s="98" t="s">
        <v>26</v>
      </c>
      <c r="B35" s="92"/>
      <c r="C35" s="93">
        <v>79</v>
      </c>
      <c r="D35" s="93">
        <v>80</v>
      </c>
      <c r="E35" s="93">
        <v>80</v>
      </c>
      <c r="F35" s="94"/>
      <c r="G35" s="94"/>
      <c r="H35" s="191">
        <v>1.496</v>
      </c>
      <c r="I35" s="191">
        <v>1.8</v>
      </c>
      <c r="J35" s="191">
        <v>1.8</v>
      </c>
      <c r="K35" s="95"/>
    </row>
    <row r="36" spans="1:11" s="96" customFormat="1" ht="11.25" customHeight="1">
      <c r="A36" s="98" t="s">
        <v>27</v>
      </c>
      <c r="B36" s="92"/>
      <c r="C36" s="93">
        <v>121</v>
      </c>
      <c r="D36" s="93">
        <v>121</v>
      </c>
      <c r="E36" s="93">
        <v>127</v>
      </c>
      <c r="F36" s="94"/>
      <c r="G36" s="94"/>
      <c r="H36" s="191">
        <v>2.42</v>
      </c>
      <c r="I36" s="191">
        <v>2.541</v>
      </c>
      <c r="J36" s="191">
        <v>2.54</v>
      </c>
      <c r="K36" s="95"/>
    </row>
    <row r="37" spans="1:11" s="105" customFormat="1" ht="11.25" customHeight="1">
      <c r="A37" s="99" t="s">
        <v>28</v>
      </c>
      <c r="B37" s="100"/>
      <c r="C37" s="101">
        <v>269</v>
      </c>
      <c r="D37" s="101">
        <v>269</v>
      </c>
      <c r="E37" s="101">
        <v>279</v>
      </c>
      <c r="F37" s="102">
        <v>103.71747211895911</v>
      </c>
      <c r="G37" s="103"/>
      <c r="H37" s="192">
        <v>4.823</v>
      </c>
      <c r="I37" s="193">
        <v>5.361000000000001</v>
      </c>
      <c r="J37" s="193">
        <v>5.49</v>
      </c>
      <c r="K37" s="104">
        <v>102.40626748740905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210</v>
      </c>
      <c r="D39" s="101">
        <v>200</v>
      </c>
      <c r="E39" s="101">
        <v>200</v>
      </c>
      <c r="F39" s="102">
        <v>100</v>
      </c>
      <c r="G39" s="103"/>
      <c r="H39" s="192">
        <v>4.685</v>
      </c>
      <c r="I39" s="193">
        <v>4.6</v>
      </c>
      <c r="J39" s="193">
        <v>5.3</v>
      </c>
      <c r="K39" s="104">
        <v>115.21739130434783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22</v>
      </c>
      <c r="D41" s="93">
        <v>23</v>
      </c>
      <c r="E41" s="93">
        <v>23</v>
      </c>
      <c r="F41" s="94"/>
      <c r="G41" s="94"/>
      <c r="H41" s="191">
        <v>0.219</v>
      </c>
      <c r="I41" s="191">
        <v>0.24</v>
      </c>
      <c r="J41" s="191">
        <v>0.24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11</v>
      </c>
      <c r="D45" s="93">
        <v>11</v>
      </c>
      <c r="E45" s="93">
        <v>7</v>
      </c>
      <c r="F45" s="94"/>
      <c r="G45" s="94"/>
      <c r="H45" s="191">
        <v>0.264</v>
      </c>
      <c r="I45" s="191">
        <v>0.275</v>
      </c>
      <c r="J45" s="191">
        <v>0.168</v>
      </c>
      <c r="K45" s="95"/>
    </row>
    <row r="46" spans="1:11" s="96" customFormat="1" ht="11.25" customHeight="1">
      <c r="A46" s="98" t="s">
        <v>35</v>
      </c>
      <c r="B46" s="92"/>
      <c r="C46" s="93">
        <v>35</v>
      </c>
      <c r="D46" s="93">
        <v>26</v>
      </c>
      <c r="E46" s="93">
        <v>25</v>
      </c>
      <c r="F46" s="94"/>
      <c r="G46" s="94"/>
      <c r="H46" s="191">
        <v>1.05</v>
      </c>
      <c r="I46" s="191">
        <v>0.78</v>
      </c>
      <c r="J46" s="191">
        <v>0.75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11</v>
      </c>
      <c r="D48" s="93">
        <v>12</v>
      </c>
      <c r="E48" s="93">
        <v>10</v>
      </c>
      <c r="F48" s="94"/>
      <c r="G48" s="94"/>
      <c r="H48" s="191">
        <v>0.253</v>
      </c>
      <c r="I48" s="191">
        <v>0.276</v>
      </c>
      <c r="J48" s="191">
        <v>0.23</v>
      </c>
      <c r="K48" s="95"/>
    </row>
    <row r="49" spans="1:11" s="96" customFormat="1" ht="11.25" customHeight="1">
      <c r="A49" s="98" t="s">
        <v>38</v>
      </c>
      <c r="B49" s="92"/>
      <c r="C49" s="93">
        <v>35</v>
      </c>
      <c r="D49" s="93">
        <v>35</v>
      </c>
      <c r="E49" s="93">
        <v>29</v>
      </c>
      <c r="F49" s="94"/>
      <c r="G49" s="94"/>
      <c r="H49" s="191">
        <v>0.419</v>
      </c>
      <c r="I49" s="191">
        <v>0.419</v>
      </c>
      <c r="J49" s="191">
        <v>0.391</v>
      </c>
      <c r="K49" s="95"/>
    </row>
    <row r="50" spans="1:11" s="105" customFormat="1" ht="11.25" customHeight="1">
      <c r="A50" s="106" t="s">
        <v>39</v>
      </c>
      <c r="B50" s="100"/>
      <c r="C50" s="101">
        <v>114</v>
      </c>
      <c r="D50" s="101">
        <v>107</v>
      </c>
      <c r="E50" s="101">
        <v>94</v>
      </c>
      <c r="F50" s="102">
        <v>87.85046728971963</v>
      </c>
      <c r="G50" s="103"/>
      <c r="H50" s="192">
        <v>2.205</v>
      </c>
      <c r="I50" s="193">
        <v>1.99</v>
      </c>
      <c r="J50" s="193">
        <v>1.779</v>
      </c>
      <c r="K50" s="104">
        <v>89.3969849246231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360</v>
      </c>
      <c r="D52" s="101">
        <v>360</v>
      </c>
      <c r="E52" s="101">
        <v>360</v>
      </c>
      <c r="F52" s="102">
        <v>100</v>
      </c>
      <c r="G52" s="103"/>
      <c r="H52" s="192">
        <v>5.16</v>
      </c>
      <c r="I52" s="193">
        <v>5.16</v>
      </c>
      <c r="J52" s="193">
        <v>5.16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272</v>
      </c>
      <c r="D54" s="93">
        <v>330</v>
      </c>
      <c r="E54" s="93">
        <v>425</v>
      </c>
      <c r="F54" s="94"/>
      <c r="G54" s="94"/>
      <c r="H54" s="191">
        <v>11.571</v>
      </c>
      <c r="I54" s="191">
        <v>13.05</v>
      </c>
      <c r="J54" s="191">
        <v>16.038</v>
      </c>
      <c r="K54" s="95"/>
    </row>
    <row r="55" spans="1:11" s="96" customFormat="1" ht="11.25" customHeight="1">
      <c r="A55" s="98" t="s">
        <v>42</v>
      </c>
      <c r="B55" s="92"/>
      <c r="C55" s="93">
        <v>6250</v>
      </c>
      <c r="D55" s="93">
        <v>6150</v>
      </c>
      <c r="E55" s="93">
        <v>5800</v>
      </c>
      <c r="F55" s="94"/>
      <c r="G55" s="94"/>
      <c r="H55" s="191">
        <v>187.5</v>
      </c>
      <c r="I55" s="191">
        <v>184.5</v>
      </c>
      <c r="J55" s="191">
        <v>174</v>
      </c>
      <c r="K55" s="95"/>
    </row>
    <row r="56" spans="1:11" s="96" customFormat="1" ht="11.25" customHeight="1">
      <c r="A56" s="98" t="s">
        <v>43</v>
      </c>
      <c r="B56" s="92"/>
      <c r="C56" s="93">
        <v>76</v>
      </c>
      <c r="D56" s="93">
        <v>139</v>
      </c>
      <c r="E56" s="93">
        <v>300</v>
      </c>
      <c r="F56" s="94"/>
      <c r="G56" s="94"/>
      <c r="H56" s="191">
        <v>0.824</v>
      </c>
      <c r="I56" s="191">
        <v>2</v>
      </c>
      <c r="J56" s="191">
        <v>4.097</v>
      </c>
      <c r="K56" s="95"/>
    </row>
    <row r="57" spans="1:11" s="96" customFormat="1" ht="11.25" customHeight="1">
      <c r="A57" s="98" t="s">
        <v>44</v>
      </c>
      <c r="B57" s="92"/>
      <c r="C57" s="93">
        <v>19</v>
      </c>
      <c r="D57" s="93">
        <v>29</v>
      </c>
      <c r="E57" s="93">
        <v>29</v>
      </c>
      <c r="F57" s="94"/>
      <c r="G57" s="94"/>
      <c r="H57" s="191">
        <v>0.295</v>
      </c>
      <c r="I57" s="191">
        <v>0.87</v>
      </c>
      <c r="J57" s="191">
        <v>0.87</v>
      </c>
      <c r="K57" s="95"/>
    </row>
    <row r="58" spans="1:11" s="96" customFormat="1" ht="11.25" customHeight="1">
      <c r="A58" s="98" t="s">
        <v>45</v>
      </c>
      <c r="B58" s="92"/>
      <c r="C58" s="93">
        <v>863</v>
      </c>
      <c r="D58" s="93">
        <v>810</v>
      </c>
      <c r="E58" s="93">
        <v>847</v>
      </c>
      <c r="F58" s="94"/>
      <c r="G58" s="94"/>
      <c r="H58" s="191">
        <v>24.631</v>
      </c>
      <c r="I58" s="191">
        <v>22.059</v>
      </c>
      <c r="J58" s="191">
        <v>13.447</v>
      </c>
      <c r="K58" s="95"/>
    </row>
    <row r="59" spans="1:11" s="105" customFormat="1" ht="11.25" customHeight="1">
      <c r="A59" s="99" t="s">
        <v>46</v>
      </c>
      <c r="B59" s="100"/>
      <c r="C59" s="101">
        <v>7480</v>
      </c>
      <c r="D59" s="101">
        <v>7458</v>
      </c>
      <c r="E59" s="101">
        <v>7401</v>
      </c>
      <c r="F59" s="102">
        <v>99.23572003218021</v>
      </c>
      <c r="G59" s="103"/>
      <c r="H59" s="192">
        <v>224.821</v>
      </c>
      <c r="I59" s="193">
        <v>222.479</v>
      </c>
      <c r="J59" s="193">
        <v>208.45200000000003</v>
      </c>
      <c r="K59" s="104">
        <v>93.69513527119415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1094</v>
      </c>
      <c r="D61" s="93">
        <v>850</v>
      </c>
      <c r="E61" s="93">
        <v>890</v>
      </c>
      <c r="F61" s="94"/>
      <c r="G61" s="94"/>
      <c r="H61" s="191">
        <v>29.071</v>
      </c>
      <c r="I61" s="191">
        <v>25.5</v>
      </c>
      <c r="J61" s="191">
        <v>26.7</v>
      </c>
      <c r="K61" s="95"/>
    </row>
    <row r="62" spans="1:11" s="96" customFormat="1" ht="11.25" customHeight="1">
      <c r="A62" s="98" t="s">
        <v>48</v>
      </c>
      <c r="B62" s="92"/>
      <c r="C62" s="93">
        <v>472</v>
      </c>
      <c r="D62" s="93">
        <v>430</v>
      </c>
      <c r="E62" s="93">
        <v>401</v>
      </c>
      <c r="F62" s="94"/>
      <c r="G62" s="94"/>
      <c r="H62" s="191">
        <v>11.471</v>
      </c>
      <c r="I62" s="191">
        <v>10.228</v>
      </c>
      <c r="J62" s="191">
        <v>7.493</v>
      </c>
      <c r="K62" s="95"/>
    </row>
    <row r="63" spans="1:11" s="96" customFormat="1" ht="11.25" customHeight="1">
      <c r="A63" s="98" t="s">
        <v>49</v>
      </c>
      <c r="B63" s="92"/>
      <c r="C63" s="93">
        <v>126</v>
      </c>
      <c r="D63" s="93">
        <v>126</v>
      </c>
      <c r="E63" s="93">
        <v>143</v>
      </c>
      <c r="F63" s="94"/>
      <c r="G63" s="94"/>
      <c r="H63" s="191">
        <v>3.244</v>
      </c>
      <c r="I63" s="191">
        <v>4.54</v>
      </c>
      <c r="J63" s="191">
        <v>5.148</v>
      </c>
      <c r="K63" s="95"/>
    </row>
    <row r="64" spans="1:11" s="105" customFormat="1" ht="11.25" customHeight="1">
      <c r="A64" s="99" t="s">
        <v>50</v>
      </c>
      <c r="B64" s="100"/>
      <c r="C64" s="101">
        <v>1692</v>
      </c>
      <c r="D64" s="101">
        <v>1406</v>
      </c>
      <c r="E64" s="101">
        <v>1434</v>
      </c>
      <c r="F64" s="102">
        <v>101.99146514935988</v>
      </c>
      <c r="G64" s="103"/>
      <c r="H64" s="192">
        <v>43.786</v>
      </c>
      <c r="I64" s="193">
        <v>40.268</v>
      </c>
      <c r="J64" s="193">
        <v>39.340999999999994</v>
      </c>
      <c r="K64" s="104">
        <v>97.6979239098043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5521</v>
      </c>
      <c r="D66" s="101">
        <v>6457</v>
      </c>
      <c r="E66" s="101">
        <v>5300</v>
      </c>
      <c r="F66" s="102">
        <v>82.08146197924732</v>
      </c>
      <c r="G66" s="103"/>
      <c r="H66" s="192">
        <v>189.013</v>
      </c>
      <c r="I66" s="193">
        <v>227.196</v>
      </c>
      <c r="J66" s="193">
        <v>179.523</v>
      </c>
      <c r="K66" s="104">
        <v>79.01679607035335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1130</v>
      </c>
      <c r="D68" s="93">
        <v>600</v>
      </c>
      <c r="E68" s="93">
        <v>630</v>
      </c>
      <c r="F68" s="94"/>
      <c r="G68" s="94"/>
      <c r="H68" s="191">
        <v>36.79</v>
      </c>
      <c r="I68" s="191">
        <v>21</v>
      </c>
      <c r="J68" s="191">
        <v>15</v>
      </c>
      <c r="K68" s="95"/>
    </row>
    <row r="69" spans="1:11" s="96" customFormat="1" ht="11.25" customHeight="1">
      <c r="A69" s="98" t="s">
        <v>53</v>
      </c>
      <c r="B69" s="92"/>
      <c r="C69" s="93">
        <v>188</v>
      </c>
      <c r="D69" s="93">
        <v>100</v>
      </c>
      <c r="E69" s="93">
        <v>75</v>
      </c>
      <c r="F69" s="94"/>
      <c r="G69" s="94"/>
      <c r="H69" s="191">
        <v>5.302</v>
      </c>
      <c r="I69" s="191">
        <v>3.5</v>
      </c>
      <c r="J69" s="191">
        <v>2.5</v>
      </c>
      <c r="K69" s="95"/>
    </row>
    <row r="70" spans="1:11" s="105" customFormat="1" ht="11.25" customHeight="1">
      <c r="A70" s="99" t="s">
        <v>54</v>
      </c>
      <c r="B70" s="100"/>
      <c r="C70" s="101">
        <v>1318</v>
      </c>
      <c r="D70" s="101">
        <v>700</v>
      </c>
      <c r="E70" s="101">
        <v>705</v>
      </c>
      <c r="F70" s="102">
        <v>100.71428571428571</v>
      </c>
      <c r="G70" s="103"/>
      <c r="H70" s="192">
        <v>42.092</v>
      </c>
      <c r="I70" s="193">
        <v>24.5</v>
      </c>
      <c r="J70" s="193">
        <v>17.5</v>
      </c>
      <c r="K70" s="104">
        <v>71.42857142857143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2946</v>
      </c>
      <c r="D72" s="93">
        <v>2467</v>
      </c>
      <c r="E72" s="93">
        <v>2339</v>
      </c>
      <c r="F72" s="94"/>
      <c r="G72" s="94"/>
      <c r="H72" s="191">
        <v>114.855</v>
      </c>
      <c r="I72" s="191">
        <v>96.418</v>
      </c>
      <c r="J72" s="191">
        <v>93.527</v>
      </c>
      <c r="K72" s="95"/>
    </row>
    <row r="73" spans="1:11" s="96" customFormat="1" ht="11.25" customHeight="1">
      <c r="A73" s="98" t="s">
        <v>56</v>
      </c>
      <c r="B73" s="92"/>
      <c r="C73" s="93">
        <v>193</v>
      </c>
      <c r="D73" s="93">
        <v>193</v>
      </c>
      <c r="E73" s="93">
        <v>195</v>
      </c>
      <c r="F73" s="94"/>
      <c r="G73" s="94"/>
      <c r="H73" s="191">
        <v>6.551</v>
      </c>
      <c r="I73" s="191">
        <v>5.4</v>
      </c>
      <c r="J73" s="191">
        <v>6.1</v>
      </c>
      <c r="K73" s="95"/>
    </row>
    <row r="74" spans="1:11" s="96" customFormat="1" ht="11.25" customHeight="1">
      <c r="A74" s="98" t="s">
        <v>57</v>
      </c>
      <c r="B74" s="92"/>
      <c r="C74" s="93">
        <v>372</v>
      </c>
      <c r="D74" s="93">
        <v>355</v>
      </c>
      <c r="E74" s="93">
        <v>355</v>
      </c>
      <c r="F74" s="94"/>
      <c r="G74" s="94"/>
      <c r="H74" s="191">
        <v>8.064</v>
      </c>
      <c r="I74" s="191">
        <v>8.165</v>
      </c>
      <c r="J74" s="191">
        <v>8.165</v>
      </c>
      <c r="K74" s="95"/>
    </row>
    <row r="75" spans="1:11" s="96" customFormat="1" ht="11.25" customHeight="1">
      <c r="A75" s="98" t="s">
        <v>58</v>
      </c>
      <c r="B75" s="92"/>
      <c r="C75" s="93">
        <v>229</v>
      </c>
      <c r="D75" s="93">
        <v>229</v>
      </c>
      <c r="E75" s="93">
        <v>237</v>
      </c>
      <c r="F75" s="94"/>
      <c r="G75" s="94"/>
      <c r="H75" s="191">
        <v>7.548</v>
      </c>
      <c r="I75" s="191">
        <v>7.547497000000001</v>
      </c>
      <c r="J75" s="191">
        <v>7.439</v>
      </c>
      <c r="K75" s="95"/>
    </row>
    <row r="76" spans="1:11" s="96" customFormat="1" ht="11.25" customHeight="1">
      <c r="A76" s="98" t="s">
        <v>59</v>
      </c>
      <c r="B76" s="92"/>
      <c r="C76" s="93">
        <v>200</v>
      </c>
      <c r="D76" s="93">
        <v>170</v>
      </c>
      <c r="E76" s="93">
        <v>160</v>
      </c>
      <c r="F76" s="94"/>
      <c r="G76" s="94"/>
      <c r="H76" s="191">
        <v>5.8</v>
      </c>
      <c r="I76" s="191">
        <v>5.132</v>
      </c>
      <c r="J76" s="191">
        <v>4.816</v>
      </c>
      <c r="K76" s="95"/>
    </row>
    <row r="77" spans="1:11" s="96" customFormat="1" ht="11.25" customHeight="1">
      <c r="A77" s="98" t="s">
        <v>60</v>
      </c>
      <c r="B77" s="92"/>
      <c r="C77" s="93">
        <v>89</v>
      </c>
      <c r="D77" s="93">
        <v>7</v>
      </c>
      <c r="E77" s="93">
        <v>18</v>
      </c>
      <c r="F77" s="94"/>
      <c r="G77" s="94"/>
      <c r="H77" s="191">
        <v>1.66</v>
      </c>
      <c r="I77" s="191">
        <v>0.105</v>
      </c>
      <c r="J77" s="191">
        <v>0.306</v>
      </c>
      <c r="K77" s="95"/>
    </row>
    <row r="78" spans="1:11" s="96" customFormat="1" ht="11.25" customHeight="1">
      <c r="A78" s="98" t="s">
        <v>61</v>
      </c>
      <c r="B78" s="92"/>
      <c r="C78" s="93">
        <v>564</v>
      </c>
      <c r="D78" s="93">
        <v>560</v>
      </c>
      <c r="E78" s="93">
        <v>470</v>
      </c>
      <c r="F78" s="94"/>
      <c r="G78" s="94"/>
      <c r="H78" s="191">
        <v>15.798</v>
      </c>
      <c r="I78" s="191">
        <v>16.24</v>
      </c>
      <c r="J78" s="191">
        <v>13.7</v>
      </c>
      <c r="K78" s="95"/>
    </row>
    <row r="79" spans="1:11" s="96" customFormat="1" ht="11.25" customHeight="1">
      <c r="A79" s="98" t="s">
        <v>62</v>
      </c>
      <c r="B79" s="92"/>
      <c r="C79" s="93">
        <v>350</v>
      </c>
      <c r="D79" s="93">
        <v>330</v>
      </c>
      <c r="E79" s="93">
        <v>322.446</v>
      </c>
      <c r="F79" s="94"/>
      <c r="G79" s="94"/>
      <c r="H79" s="191">
        <v>9</v>
      </c>
      <c r="I79" s="191">
        <v>8.486</v>
      </c>
      <c r="J79" s="191">
        <v>8.292</v>
      </c>
      <c r="K79" s="95"/>
    </row>
    <row r="80" spans="1:11" s="105" customFormat="1" ht="11.25" customHeight="1">
      <c r="A80" s="106" t="s">
        <v>63</v>
      </c>
      <c r="B80" s="100"/>
      <c r="C80" s="101">
        <v>4943</v>
      </c>
      <c r="D80" s="101">
        <v>4311</v>
      </c>
      <c r="E80" s="101">
        <v>4096.446</v>
      </c>
      <c r="F80" s="102">
        <v>95.02310368823939</v>
      </c>
      <c r="G80" s="103"/>
      <c r="H80" s="192">
        <v>169.276</v>
      </c>
      <c r="I80" s="193">
        <v>147.49349700000002</v>
      </c>
      <c r="J80" s="193">
        <v>142.345</v>
      </c>
      <c r="K80" s="104">
        <v>96.50933966261576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135</v>
      </c>
      <c r="D82" s="93">
        <v>135</v>
      </c>
      <c r="E82" s="93">
        <v>136</v>
      </c>
      <c r="F82" s="94"/>
      <c r="G82" s="94"/>
      <c r="H82" s="191">
        <v>3.293</v>
      </c>
      <c r="I82" s="191">
        <v>3.278</v>
      </c>
      <c r="J82" s="191">
        <v>3.424</v>
      </c>
      <c r="K82" s="95"/>
    </row>
    <row r="83" spans="1:11" s="96" customFormat="1" ht="11.25" customHeight="1">
      <c r="A83" s="98" t="s">
        <v>65</v>
      </c>
      <c r="B83" s="92"/>
      <c r="C83" s="93">
        <v>50</v>
      </c>
      <c r="D83" s="93">
        <v>54</v>
      </c>
      <c r="E83" s="93">
        <v>55</v>
      </c>
      <c r="F83" s="94"/>
      <c r="G83" s="94"/>
      <c r="H83" s="191">
        <v>1.66</v>
      </c>
      <c r="I83" s="191">
        <v>1.8</v>
      </c>
      <c r="J83" s="191">
        <v>1.803</v>
      </c>
      <c r="K83" s="95"/>
    </row>
    <row r="84" spans="1:11" s="105" customFormat="1" ht="11.25" customHeight="1">
      <c r="A84" s="99" t="s">
        <v>66</v>
      </c>
      <c r="B84" s="100"/>
      <c r="C84" s="101">
        <v>185</v>
      </c>
      <c r="D84" s="101">
        <v>189</v>
      </c>
      <c r="E84" s="101">
        <v>191</v>
      </c>
      <c r="F84" s="102">
        <v>101.05820105820106</v>
      </c>
      <c r="G84" s="103"/>
      <c r="H84" s="192">
        <v>4.953</v>
      </c>
      <c r="I84" s="193">
        <v>5.078</v>
      </c>
      <c r="J84" s="193">
        <v>5.227</v>
      </c>
      <c r="K84" s="104">
        <v>102.9342260732572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22144</v>
      </c>
      <c r="D87" s="116">
        <v>21503</v>
      </c>
      <c r="E87" s="116">
        <v>20109.446</v>
      </c>
      <c r="F87" s="117">
        <v>93.51925777798448</v>
      </c>
      <c r="G87" s="103"/>
      <c r="H87" s="196">
        <v>692.056</v>
      </c>
      <c r="I87" s="197">
        <v>685.225497</v>
      </c>
      <c r="J87" s="197">
        <v>611.277</v>
      </c>
      <c r="K87" s="117">
        <v>89.20815157583081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93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7</v>
      </c>
      <c r="D9" s="93">
        <v>5</v>
      </c>
      <c r="E9" s="93">
        <v>7</v>
      </c>
      <c r="F9" s="94"/>
      <c r="G9" s="94"/>
      <c r="H9" s="191">
        <v>0.576</v>
      </c>
      <c r="I9" s="191">
        <v>0.257</v>
      </c>
      <c r="J9" s="191"/>
      <c r="K9" s="95"/>
    </row>
    <row r="10" spans="1:11" s="96" customFormat="1" ht="11.25" customHeight="1">
      <c r="A10" s="98" t="s">
        <v>8</v>
      </c>
      <c r="B10" s="92"/>
      <c r="C10" s="93">
        <v>2</v>
      </c>
      <c r="D10" s="93">
        <v>5</v>
      </c>
      <c r="E10" s="93">
        <v>5</v>
      </c>
      <c r="F10" s="94"/>
      <c r="G10" s="94"/>
      <c r="H10" s="191">
        <v>0.178</v>
      </c>
      <c r="I10" s="191">
        <v>0.353</v>
      </c>
      <c r="J10" s="191"/>
      <c r="K10" s="95"/>
    </row>
    <row r="11" spans="1:11" s="96" customFormat="1" ht="11.25" customHeight="1">
      <c r="A11" s="91" t="s">
        <v>9</v>
      </c>
      <c r="B11" s="92"/>
      <c r="C11" s="93">
        <v>3</v>
      </c>
      <c r="D11" s="93">
        <v>3</v>
      </c>
      <c r="E11" s="93">
        <v>3</v>
      </c>
      <c r="F11" s="94"/>
      <c r="G11" s="94"/>
      <c r="H11" s="191">
        <v>0.3</v>
      </c>
      <c r="I11" s="191">
        <v>0.181</v>
      </c>
      <c r="J11" s="191"/>
      <c r="K11" s="95"/>
    </row>
    <row r="12" spans="1:11" s="96" customFormat="1" ht="11.25" customHeight="1">
      <c r="A12" s="98" t="s">
        <v>10</v>
      </c>
      <c r="B12" s="92"/>
      <c r="C12" s="93">
        <v>8</v>
      </c>
      <c r="D12" s="93">
        <v>15</v>
      </c>
      <c r="E12" s="93">
        <v>15</v>
      </c>
      <c r="F12" s="94"/>
      <c r="G12" s="94"/>
      <c r="H12" s="191">
        <v>0.669</v>
      </c>
      <c r="I12" s="191">
        <v>0.932</v>
      </c>
      <c r="J12" s="191"/>
      <c r="K12" s="95"/>
    </row>
    <row r="13" spans="1:11" s="105" customFormat="1" ht="11.25" customHeight="1">
      <c r="A13" s="99" t="s">
        <v>11</v>
      </c>
      <c r="B13" s="100"/>
      <c r="C13" s="101">
        <v>20</v>
      </c>
      <c r="D13" s="101">
        <v>28</v>
      </c>
      <c r="E13" s="101">
        <v>30</v>
      </c>
      <c r="F13" s="102">
        <v>107.14285714285714</v>
      </c>
      <c r="G13" s="103"/>
      <c r="H13" s="192">
        <v>1.723</v>
      </c>
      <c r="I13" s="193">
        <v>1.7229999999999999</v>
      </c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>
        <v>4</v>
      </c>
      <c r="D20" s="93">
        <v>4</v>
      </c>
      <c r="E20" s="93"/>
      <c r="F20" s="94"/>
      <c r="G20" s="94"/>
      <c r="H20" s="191">
        <v>0.229</v>
      </c>
      <c r="I20" s="191">
        <v>0.229</v>
      </c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4</v>
      </c>
      <c r="D22" s="101">
        <v>4</v>
      </c>
      <c r="E22" s="101"/>
      <c r="F22" s="102"/>
      <c r="G22" s="103"/>
      <c r="H22" s="192">
        <v>0.229</v>
      </c>
      <c r="I22" s="193">
        <v>0.229</v>
      </c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9</v>
      </c>
      <c r="D28" s="93"/>
      <c r="E28" s="93"/>
      <c r="F28" s="94"/>
      <c r="G28" s="94"/>
      <c r="H28" s="191">
        <v>0.653</v>
      </c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>
        <v>2</v>
      </c>
      <c r="E29" s="93">
        <v>2</v>
      </c>
      <c r="F29" s="94"/>
      <c r="G29" s="94"/>
      <c r="H29" s="191"/>
      <c r="I29" s="191">
        <v>0.103</v>
      </c>
      <c r="J29" s="191"/>
      <c r="K29" s="95"/>
    </row>
    <row r="30" spans="1:11" s="96" customFormat="1" ht="11.25" customHeight="1">
      <c r="A30" s="98" t="s">
        <v>22</v>
      </c>
      <c r="B30" s="92"/>
      <c r="C30" s="93">
        <v>39</v>
      </c>
      <c r="D30" s="93"/>
      <c r="E30" s="93"/>
      <c r="F30" s="94"/>
      <c r="G30" s="94"/>
      <c r="H30" s="191">
        <v>3.172</v>
      </c>
      <c r="I30" s="191"/>
      <c r="J30" s="191"/>
      <c r="K30" s="95"/>
    </row>
    <row r="31" spans="1:11" s="105" customFormat="1" ht="11.25" customHeight="1">
      <c r="A31" s="106" t="s">
        <v>23</v>
      </c>
      <c r="B31" s="100"/>
      <c r="C31" s="101">
        <v>48</v>
      </c>
      <c r="D31" s="101">
        <v>2</v>
      </c>
      <c r="E31" s="101">
        <v>2</v>
      </c>
      <c r="F31" s="102">
        <v>100</v>
      </c>
      <c r="G31" s="103"/>
      <c r="H31" s="192">
        <v>3.825</v>
      </c>
      <c r="I31" s="193">
        <v>0.103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40</v>
      </c>
      <c r="D33" s="93">
        <v>40</v>
      </c>
      <c r="E33" s="93">
        <v>40</v>
      </c>
      <c r="F33" s="94"/>
      <c r="G33" s="94"/>
      <c r="H33" s="191">
        <v>2.223</v>
      </c>
      <c r="I33" s="191">
        <v>2</v>
      </c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/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>
        <v>38</v>
      </c>
      <c r="D35" s="93">
        <v>35</v>
      </c>
      <c r="E35" s="93">
        <v>40</v>
      </c>
      <c r="F35" s="94"/>
      <c r="G35" s="94"/>
      <c r="H35" s="191">
        <v>1.413</v>
      </c>
      <c r="I35" s="191">
        <v>1.225</v>
      </c>
      <c r="J35" s="191"/>
      <c r="K35" s="95"/>
    </row>
    <row r="36" spans="1:11" s="96" customFormat="1" ht="11.25" customHeight="1">
      <c r="A36" s="98" t="s">
        <v>27</v>
      </c>
      <c r="B36" s="92"/>
      <c r="C36" s="93">
        <v>37</v>
      </c>
      <c r="D36" s="93">
        <v>28</v>
      </c>
      <c r="E36" s="93">
        <v>77</v>
      </c>
      <c r="F36" s="94"/>
      <c r="G36" s="94"/>
      <c r="H36" s="191">
        <v>1.295</v>
      </c>
      <c r="I36" s="191">
        <v>0.98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115</v>
      </c>
      <c r="D37" s="101">
        <v>103</v>
      </c>
      <c r="E37" s="101">
        <v>157</v>
      </c>
      <c r="F37" s="102">
        <v>152.4271844660194</v>
      </c>
      <c r="G37" s="103"/>
      <c r="H37" s="192">
        <v>4.931</v>
      </c>
      <c r="I37" s="193">
        <v>4.205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51</v>
      </c>
      <c r="D39" s="101">
        <v>50</v>
      </c>
      <c r="E39" s="101">
        <v>55</v>
      </c>
      <c r="F39" s="102">
        <v>110</v>
      </c>
      <c r="G39" s="103"/>
      <c r="H39" s="192">
        <v>1.924</v>
      </c>
      <c r="I39" s="193">
        <v>1.9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3</v>
      </c>
      <c r="D45" s="93">
        <v>3</v>
      </c>
      <c r="E45" s="93">
        <v>3</v>
      </c>
      <c r="F45" s="94"/>
      <c r="G45" s="94"/>
      <c r="H45" s="191">
        <v>0.114</v>
      </c>
      <c r="I45" s="191">
        <v>0.114</v>
      </c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>
        <v>3</v>
      </c>
      <c r="D50" s="101">
        <v>3</v>
      </c>
      <c r="E50" s="101">
        <v>3</v>
      </c>
      <c r="F50" s="102">
        <v>100</v>
      </c>
      <c r="G50" s="103"/>
      <c r="H50" s="192">
        <v>0.114</v>
      </c>
      <c r="I50" s="193">
        <v>0.114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5</v>
      </c>
      <c r="D52" s="101">
        <v>5</v>
      </c>
      <c r="E52" s="101">
        <v>5</v>
      </c>
      <c r="F52" s="102">
        <v>100</v>
      </c>
      <c r="G52" s="103"/>
      <c r="H52" s="192">
        <v>0.462</v>
      </c>
      <c r="I52" s="193">
        <v>0.462</v>
      </c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/>
      <c r="I58" s="191"/>
      <c r="J58" s="191"/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/>
      <c r="I59" s="193"/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267</v>
      </c>
      <c r="D61" s="93">
        <v>270</v>
      </c>
      <c r="E61" s="93">
        <v>270</v>
      </c>
      <c r="F61" s="94"/>
      <c r="G61" s="94"/>
      <c r="H61" s="191">
        <v>34.71</v>
      </c>
      <c r="I61" s="191">
        <v>29.7</v>
      </c>
      <c r="J61" s="191"/>
      <c r="K61" s="95"/>
    </row>
    <row r="62" spans="1:11" s="96" customFormat="1" ht="11.25" customHeight="1">
      <c r="A62" s="98" t="s">
        <v>48</v>
      </c>
      <c r="B62" s="92"/>
      <c r="C62" s="93">
        <v>70</v>
      </c>
      <c r="D62" s="93">
        <v>75</v>
      </c>
      <c r="E62" s="93">
        <v>75</v>
      </c>
      <c r="F62" s="94"/>
      <c r="G62" s="94"/>
      <c r="H62" s="191">
        <v>2.044</v>
      </c>
      <c r="I62" s="191">
        <v>2.179</v>
      </c>
      <c r="J62" s="191"/>
      <c r="K62" s="95"/>
    </row>
    <row r="63" spans="1:11" s="96" customFormat="1" ht="11.25" customHeight="1">
      <c r="A63" s="98" t="s">
        <v>49</v>
      </c>
      <c r="B63" s="92"/>
      <c r="C63" s="93">
        <v>93</v>
      </c>
      <c r="D63" s="93"/>
      <c r="E63" s="93"/>
      <c r="F63" s="94"/>
      <c r="G63" s="94"/>
      <c r="H63" s="191">
        <v>3.767</v>
      </c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>
        <v>430</v>
      </c>
      <c r="D64" s="101">
        <v>345</v>
      </c>
      <c r="E64" s="101">
        <v>345</v>
      </c>
      <c r="F64" s="102">
        <v>100</v>
      </c>
      <c r="G64" s="103"/>
      <c r="H64" s="192">
        <v>40.521</v>
      </c>
      <c r="I64" s="193">
        <v>31.878999999999998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902</v>
      </c>
      <c r="D66" s="101">
        <v>1420</v>
      </c>
      <c r="E66" s="101">
        <v>1483</v>
      </c>
      <c r="F66" s="102">
        <v>104.43661971830986</v>
      </c>
      <c r="G66" s="103"/>
      <c r="H66" s="192">
        <v>41.782</v>
      </c>
      <c r="I66" s="193">
        <v>65.777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2145</v>
      </c>
      <c r="D72" s="93">
        <v>2250</v>
      </c>
      <c r="E72" s="93"/>
      <c r="F72" s="94"/>
      <c r="G72" s="94"/>
      <c r="H72" s="191">
        <v>246.189</v>
      </c>
      <c r="I72" s="191">
        <v>266.625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185</v>
      </c>
      <c r="D73" s="93">
        <v>185</v>
      </c>
      <c r="E73" s="93">
        <v>185</v>
      </c>
      <c r="F73" s="94"/>
      <c r="G73" s="94"/>
      <c r="H73" s="191">
        <v>6.7</v>
      </c>
      <c r="I73" s="191">
        <v>6.7</v>
      </c>
      <c r="J73" s="191"/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/>
      <c r="I74" s="191"/>
      <c r="J74" s="191"/>
      <c r="K74" s="95"/>
    </row>
    <row r="75" spans="1:11" s="96" customFormat="1" ht="11.25" customHeight="1">
      <c r="A75" s="98" t="s">
        <v>58</v>
      </c>
      <c r="B75" s="92"/>
      <c r="C75" s="93">
        <v>1019</v>
      </c>
      <c r="D75" s="93">
        <v>1019</v>
      </c>
      <c r="E75" s="93">
        <v>189</v>
      </c>
      <c r="F75" s="94"/>
      <c r="G75" s="94"/>
      <c r="H75" s="191">
        <v>107.683</v>
      </c>
      <c r="I75" s="191">
        <v>107.682935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15</v>
      </c>
      <c r="D76" s="93">
        <v>15</v>
      </c>
      <c r="E76" s="93">
        <v>15</v>
      </c>
      <c r="F76" s="94"/>
      <c r="G76" s="94"/>
      <c r="H76" s="191">
        <v>0.375</v>
      </c>
      <c r="I76" s="191">
        <v>0.375</v>
      </c>
      <c r="J76" s="191"/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>
        <v>20</v>
      </c>
      <c r="F77" s="94"/>
      <c r="G77" s="94"/>
      <c r="H77" s="191"/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>
        <v>201</v>
      </c>
      <c r="D78" s="93">
        <v>200</v>
      </c>
      <c r="E78" s="93">
        <v>180</v>
      </c>
      <c r="F78" s="94"/>
      <c r="G78" s="94"/>
      <c r="H78" s="191">
        <v>12.812</v>
      </c>
      <c r="I78" s="191">
        <v>12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30</v>
      </c>
      <c r="D79" s="93">
        <v>30</v>
      </c>
      <c r="E79" s="93">
        <v>27.91049439053421</v>
      </c>
      <c r="F79" s="94"/>
      <c r="G79" s="94"/>
      <c r="H79" s="191">
        <v>2.55</v>
      </c>
      <c r="I79" s="191">
        <v>2.55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3595</v>
      </c>
      <c r="D80" s="101">
        <v>3699</v>
      </c>
      <c r="E80" s="101"/>
      <c r="F80" s="102"/>
      <c r="G80" s="103"/>
      <c r="H80" s="192">
        <v>376.309</v>
      </c>
      <c r="I80" s="193">
        <v>395.932935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189</v>
      </c>
      <c r="D82" s="93">
        <v>180</v>
      </c>
      <c r="E82" s="93">
        <v>150</v>
      </c>
      <c r="F82" s="94"/>
      <c r="G82" s="94"/>
      <c r="H82" s="191">
        <v>20.811</v>
      </c>
      <c r="I82" s="191">
        <v>19.807</v>
      </c>
      <c r="J82" s="191"/>
      <c r="K82" s="95"/>
    </row>
    <row r="83" spans="1:11" s="96" customFormat="1" ht="11.25" customHeight="1">
      <c r="A83" s="98" t="s">
        <v>65</v>
      </c>
      <c r="B83" s="92"/>
      <c r="C83" s="93">
        <v>28</v>
      </c>
      <c r="D83" s="93">
        <v>28</v>
      </c>
      <c r="E83" s="93">
        <v>21</v>
      </c>
      <c r="F83" s="94"/>
      <c r="G83" s="94"/>
      <c r="H83" s="191">
        <v>2.423</v>
      </c>
      <c r="I83" s="191">
        <v>1.7</v>
      </c>
      <c r="J83" s="191"/>
      <c r="K83" s="95"/>
    </row>
    <row r="84" spans="1:11" s="105" customFormat="1" ht="11.25" customHeight="1">
      <c r="A84" s="99" t="s">
        <v>66</v>
      </c>
      <c r="B84" s="100"/>
      <c r="C84" s="101">
        <v>217</v>
      </c>
      <c r="D84" s="101">
        <v>208</v>
      </c>
      <c r="E84" s="101">
        <v>171</v>
      </c>
      <c r="F84" s="102">
        <v>82.21153846153847</v>
      </c>
      <c r="G84" s="103"/>
      <c r="H84" s="192">
        <v>23.234</v>
      </c>
      <c r="I84" s="193">
        <v>21.506999999999998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5390</v>
      </c>
      <c r="D87" s="116">
        <v>5867</v>
      </c>
      <c r="E87" s="116"/>
      <c r="F87" s="117"/>
      <c r="G87" s="103"/>
      <c r="H87" s="196">
        <v>495.05400000000003</v>
      </c>
      <c r="I87" s="197">
        <v>523.8319349999999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94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280</v>
      </c>
      <c r="D9" s="93">
        <v>274</v>
      </c>
      <c r="E9" s="93">
        <v>276</v>
      </c>
      <c r="F9" s="94"/>
      <c r="G9" s="94"/>
      <c r="H9" s="191">
        <v>22.848</v>
      </c>
      <c r="I9" s="191">
        <v>23.171</v>
      </c>
      <c r="J9" s="191"/>
      <c r="K9" s="95"/>
    </row>
    <row r="10" spans="1:11" s="96" customFormat="1" ht="11.25" customHeight="1">
      <c r="A10" s="98" t="s">
        <v>8</v>
      </c>
      <c r="B10" s="92"/>
      <c r="C10" s="93">
        <v>181</v>
      </c>
      <c r="D10" s="93">
        <v>174</v>
      </c>
      <c r="E10" s="93">
        <v>175</v>
      </c>
      <c r="F10" s="94"/>
      <c r="G10" s="94"/>
      <c r="H10" s="191">
        <v>15.351</v>
      </c>
      <c r="I10" s="191">
        <v>15.501</v>
      </c>
      <c r="J10" s="191"/>
      <c r="K10" s="95"/>
    </row>
    <row r="11" spans="1:11" s="96" customFormat="1" ht="11.25" customHeight="1">
      <c r="A11" s="91" t="s">
        <v>9</v>
      </c>
      <c r="B11" s="92"/>
      <c r="C11" s="93">
        <v>228</v>
      </c>
      <c r="D11" s="93">
        <v>227</v>
      </c>
      <c r="E11" s="93">
        <v>227</v>
      </c>
      <c r="F11" s="94"/>
      <c r="G11" s="94"/>
      <c r="H11" s="191">
        <v>22.63</v>
      </c>
      <c r="I11" s="191">
        <v>24.722</v>
      </c>
      <c r="J11" s="191"/>
      <c r="K11" s="95"/>
    </row>
    <row r="12" spans="1:11" s="96" customFormat="1" ht="11.25" customHeight="1">
      <c r="A12" s="98" t="s">
        <v>10</v>
      </c>
      <c r="B12" s="92"/>
      <c r="C12" s="93">
        <v>400</v>
      </c>
      <c r="D12" s="93">
        <v>367</v>
      </c>
      <c r="E12" s="93">
        <v>367</v>
      </c>
      <c r="F12" s="94"/>
      <c r="G12" s="94"/>
      <c r="H12" s="191">
        <v>31.681</v>
      </c>
      <c r="I12" s="191">
        <v>29.492</v>
      </c>
      <c r="J12" s="191"/>
      <c r="K12" s="95"/>
    </row>
    <row r="13" spans="1:11" s="105" customFormat="1" ht="11.25" customHeight="1">
      <c r="A13" s="99" t="s">
        <v>11</v>
      </c>
      <c r="B13" s="100"/>
      <c r="C13" s="101">
        <v>1089</v>
      </c>
      <c r="D13" s="101">
        <v>1042</v>
      </c>
      <c r="E13" s="101">
        <v>1045</v>
      </c>
      <c r="F13" s="102">
        <v>100.28790786948177</v>
      </c>
      <c r="G13" s="103"/>
      <c r="H13" s="192">
        <v>92.50999999999999</v>
      </c>
      <c r="I13" s="193">
        <v>92.886</v>
      </c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96</v>
      </c>
      <c r="D15" s="101">
        <v>96</v>
      </c>
      <c r="E15" s="101">
        <v>115</v>
      </c>
      <c r="F15" s="102">
        <v>119.79166666666667</v>
      </c>
      <c r="G15" s="103"/>
      <c r="H15" s="192">
        <v>2.36</v>
      </c>
      <c r="I15" s="193">
        <v>2.3</v>
      </c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16</v>
      </c>
      <c r="D17" s="101">
        <v>16</v>
      </c>
      <c r="E17" s="101">
        <v>5</v>
      </c>
      <c r="F17" s="102">
        <v>31.25</v>
      </c>
      <c r="G17" s="103"/>
      <c r="H17" s="192">
        <v>0.324</v>
      </c>
      <c r="I17" s="193">
        <v>1.165</v>
      </c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55</v>
      </c>
      <c r="D19" s="93">
        <v>55</v>
      </c>
      <c r="E19" s="93">
        <v>75</v>
      </c>
      <c r="F19" s="94"/>
      <c r="G19" s="94"/>
      <c r="H19" s="191">
        <v>1.56</v>
      </c>
      <c r="I19" s="191">
        <v>1.441</v>
      </c>
      <c r="J19" s="191"/>
      <c r="K19" s="95"/>
    </row>
    <row r="20" spans="1:11" s="96" customFormat="1" ht="11.25" customHeight="1">
      <c r="A20" s="98" t="s">
        <v>15</v>
      </c>
      <c r="B20" s="92"/>
      <c r="C20" s="93">
        <v>75</v>
      </c>
      <c r="D20" s="93">
        <v>84</v>
      </c>
      <c r="E20" s="93">
        <v>164</v>
      </c>
      <c r="F20" s="94"/>
      <c r="G20" s="94"/>
      <c r="H20" s="191">
        <v>1.949</v>
      </c>
      <c r="I20" s="191">
        <v>2.368</v>
      </c>
      <c r="J20" s="191"/>
      <c r="K20" s="95"/>
    </row>
    <row r="21" spans="1:11" s="96" customFormat="1" ht="11.25" customHeight="1">
      <c r="A21" s="98" t="s">
        <v>16</v>
      </c>
      <c r="B21" s="92"/>
      <c r="C21" s="93">
        <v>164</v>
      </c>
      <c r="D21" s="93">
        <v>164</v>
      </c>
      <c r="E21" s="93"/>
      <c r="F21" s="94"/>
      <c r="G21" s="94"/>
      <c r="H21" s="191">
        <v>4.047</v>
      </c>
      <c r="I21" s="191">
        <v>3.936</v>
      </c>
      <c r="J21" s="191"/>
      <c r="K21" s="95"/>
    </row>
    <row r="22" spans="1:11" s="105" customFormat="1" ht="11.25" customHeight="1">
      <c r="A22" s="99" t="s">
        <v>17</v>
      </c>
      <c r="B22" s="100"/>
      <c r="C22" s="101">
        <v>294</v>
      </c>
      <c r="D22" s="101">
        <v>303</v>
      </c>
      <c r="E22" s="101"/>
      <c r="F22" s="102"/>
      <c r="G22" s="103"/>
      <c r="H22" s="192">
        <v>7.556</v>
      </c>
      <c r="I22" s="193">
        <v>7.745</v>
      </c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2056</v>
      </c>
      <c r="D24" s="101">
        <v>2212</v>
      </c>
      <c r="E24" s="101">
        <v>2234</v>
      </c>
      <c r="F24" s="102">
        <v>100.99457504520795</v>
      </c>
      <c r="G24" s="103"/>
      <c r="H24" s="192">
        <v>163.305</v>
      </c>
      <c r="I24" s="193">
        <v>180.169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170</v>
      </c>
      <c r="D26" s="101">
        <v>150</v>
      </c>
      <c r="E26" s="101">
        <v>200</v>
      </c>
      <c r="F26" s="102">
        <v>133.33333333333334</v>
      </c>
      <c r="G26" s="103"/>
      <c r="H26" s="192">
        <v>12.986</v>
      </c>
      <c r="I26" s="193">
        <v>10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51</v>
      </c>
      <c r="D28" s="93">
        <v>31</v>
      </c>
      <c r="E28" s="93">
        <v>21</v>
      </c>
      <c r="F28" s="94"/>
      <c r="G28" s="94"/>
      <c r="H28" s="191">
        <v>3.701</v>
      </c>
      <c r="I28" s="191">
        <v>2.35</v>
      </c>
      <c r="J28" s="191"/>
      <c r="K28" s="95"/>
    </row>
    <row r="29" spans="1:11" s="96" customFormat="1" ht="11.25" customHeight="1">
      <c r="A29" s="98" t="s">
        <v>21</v>
      </c>
      <c r="B29" s="92"/>
      <c r="C29" s="93">
        <v>6</v>
      </c>
      <c r="D29" s="93">
        <v>12</v>
      </c>
      <c r="E29" s="93">
        <v>9</v>
      </c>
      <c r="F29" s="94"/>
      <c r="G29" s="94"/>
      <c r="H29" s="191">
        <v>0.39</v>
      </c>
      <c r="I29" s="191">
        <v>0.629</v>
      </c>
      <c r="J29" s="191"/>
      <c r="K29" s="95"/>
    </row>
    <row r="30" spans="1:11" s="96" customFormat="1" ht="11.25" customHeight="1">
      <c r="A30" s="98" t="s">
        <v>22</v>
      </c>
      <c r="B30" s="92"/>
      <c r="C30" s="93">
        <v>641</v>
      </c>
      <c r="D30" s="93">
        <v>631</v>
      </c>
      <c r="E30" s="93">
        <v>725</v>
      </c>
      <c r="F30" s="94"/>
      <c r="G30" s="94"/>
      <c r="H30" s="191">
        <v>47.452</v>
      </c>
      <c r="I30" s="191">
        <v>52.1</v>
      </c>
      <c r="J30" s="191"/>
      <c r="K30" s="95"/>
    </row>
    <row r="31" spans="1:11" s="105" customFormat="1" ht="11.25" customHeight="1">
      <c r="A31" s="106" t="s">
        <v>23</v>
      </c>
      <c r="B31" s="100"/>
      <c r="C31" s="101">
        <v>698</v>
      </c>
      <c r="D31" s="101">
        <v>674</v>
      </c>
      <c r="E31" s="101">
        <v>755</v>
      </c>
      <c r="F31" s="102">
        <v>112.01780415430267</v>
      </c>
      <c r="G31" s="103"/>
      <c r="H31" s="192">
        <v>51.543</v>
      </c>
      <c r="I31" s="193">
        <v>55.079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340</v>
      </c>
      <c r="D33" s="93">
        <v>345</v>
      </c>
      <c r="E33" s="93">
        <v>340</v>
      </c>
      <c r="F33" s="94"/>
      <c r="G33" s="94"/>
      <c r="H33" s="191">
        <v>18.893</v>
      </c>
      <c r="I33" s="191">
        <v>19.6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269</v>
      </c>
      <c r="D34" s="93">
        <v>266</v>
      </c>
      <c r="E34" s="93">
        <v>265</v>
      </c>
      <c r="F34" s="94"/>
      <c r="G34" s="94"/>
      <c r="H34" s="191">
        <v>9.735</v>
      </c>
      <c r="I34" s="191">
        <v>9.675</v>
      </c>
      <c r="J34" s="191"/>
      <c r="K34" s="95"/>
    </row>
    <row r="35" spans="1:11" s="96" customFormat="1" ht="11.25" customHeight="1">
      <c r="A35" s="98" t="s">
        <v>26</v>
      </c>
      <c r="B35" s="92"/>
      <c r="C35" s="93">
        <v>201</v>
      </c>
      <c r="D35" s="93">
        <v>195</v>
      </c>
      <c r="E35" s="93">
        <v>190</v>
      </c>
      <c r="F35" s="94"/>
      <c r="G35" s="94"/>
      <c r="H35" s="191">
        <v>7.064</v>
      </c>
      <c r="I35" s="191">
        <v>6.725</v>
      </c>
      <c r="J35" s="191"/>
      <c r="K35" s="95"/>
    </row>
    <row r="36" spans="1:11" s="96" customFormat="1" ht="11.25" customHeight="1">
      <c r="A36" s="98" t="s">
        <v>27</v>
      </c>
      <c r="B36" s="92"/>
      <c r="C36" s="93">
        <v>376</v>
      </c>
      <c r="D36" s="93">
        <v>367</v>
      </c>
      <c r="E36" s="93">
        <v>400</v>
      </c>
      <c r="F36" s="94"/>
      <c r="G36" s="94"/>
      <c r="H36" s="191">
        <v>14.385</v>
      </c>
      <c r="I36" s="191">
        <v>12.853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1186</v>
      </c>
      <c r="D37" s="101">
        <v>1173</v>
      </c>
      <c r="E37" s="101">
        <v>1195</v>
      </c>
      <c r="F37" s="102">
        <v>101.87553282182438</v>
      </c>
      <c r="G37" s="103"/>
      <c r="H37" s="192">
        <v>50.077</v>
      </c>
      <c r="I37" s="193">
        <v>48.853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285</v>
      </c>
      <c r="D39" s="101">
        <v>294</v>
      </c>
      <c r="E39" s="101">
        <v>379</v>
      </c>
      <c r="F39" s="102">
        <v>128.91156462585033</v>
      </c>
      <c r="G39" s="103"/>
      <c r="H39" s="192">
        <v>10.689</v>
      </c>
      <c r="I39" s="193">
        <v>11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16</v>
      </c>
      <c r="D41" s="93">
        <v>15</v>
      </c>
      <c r="E41" s="93">
        <v>14</v>
      </c>
      <c r="F41" s="94"/>
      <c r="G41" s="94"/>
      <c r="H41" s="191">
        <v>1.04</v>
      </c>
      <c r="I41" s="191">
        <v>0.923</v>
      </c>
      <c r="J41" s="191"/>
      <c r="K41" s="95"/>
    </row>
    <row r="42" spans="1:11" s="96" customFormat="1" ht="11.25" customHeight="1">
      <c r="A42" s="98" t="s">
        <v>31</v>
      </c>
      <c r="B42" s="92"/>
      <c r="C42" s="93">
        <v>3</v>
      </c>
      <c r="D42" s="93">
        <v>1</v>
      </c>
      <c r="E42" s="93">
        <v>1</v>
      </c>
      <c r="F42" s="94"/>
      <c r="G42" s="94"/>
      <c r="H42" s="191">
        <v>0.15</v>
      </c>
      <c r="I42" s="191">
        <v>0.05</v>
      </c>
      <c r="J42" s="191"/>
      <c r="K42" s="95"/>
    </row>
    <row r="43" spans="1:11" s="96" customFormat="1" ht="11.25" customHeight="1">
      <c r="A43" s="98" t="s">
        <v>32</v>
      </c>
      <c r="B43" s="92"/>
      <c r="C43" s="93">
        <v>25</v>
      </c>
      <c r="D43" s="93">
        <v>22</v>
      </c>
      <c r="E43" s="93">
        <v>25</v>
      </c>
      <c r="F43" s="94"/>
      <c r="G43" s="94"/>
      <c r="H43" s="191">
        <v>1.25</v>
      </c>
      <c r="I43" s="191">
        <v>1.1</v>
      </c>
      <c r="J43" s="191"/>
      <c r="K43" s="95"/>
    </row>
    <row r="44" spans="1:11" s="96" customFormat="1" ht="11.25" customHeight="1">
      <c r="A44" s="98" t="s">
        <v>33</v>
      </c>
      <c r="B44" s="92"/>
      <c r="C44" s="93">
        <v>10</v>
      </c>
      <c r="D44" s="93">
        <v>5</v>
      </c>
      <c r="E44" s="93">
        <v>5</v>
      </c>
      <c r="F44" s="94"/>
      <c r="G44" s="94"/>
      <c r="H44" s="191">
        <v>0.45</v>
      </c>
      <c r="I44" s="191">
        <v>0.225</v>
      </c>
      <c r="J44" s="191"/>
      <c r="K44" s="95"/>
    </row>
    <row r="45" spans="1:11" s="96" customFormat="1" ht="11.25" customHeight="1">
      <c r="A45" s="98" t="s">
        <v>34</v>
      </c>
      <c r="B45" s="92"/>
      <c r="C45" s="93">
        <v>35</v>
      </c>
      <c r="D45" s="93">
        <v>35</v>
      </c>
      <c r="E45" s="93">
        <v>28</v>
      </c>
      <c r="F45" s="94"/>
      <c r="G45" s="94"/>
      <c r="H45" s="191">
        <v>1.12</v>
      </c>
      <c r="I45" s="191">
        <v>1.106</v>
      </c>
      <c r="J45" s="191"/>
      <c r="K45" s="95"/>
    </row>
    <row r="46" spans="1:11" s="96" customFormat="1" ht="11.25" customHeight="1">
      <c r="A46" s="98" t="s">
        <v>35</v>
      </c>
      <c r="B46" s="92"/>
      <c r="C46" s="93">
        <v>40</v>
      </c>
      <c r="D46" s="93">
        <v>34</v>
      </c>
      <c r="E46" s="93">
        <v>36</v>
      </c>
      <c r="F46" s="94"/>
      <c r="G46" s="94"/>
      <c r="H46" s="191">
        <v>1.6</v>
      </c>
      <c r="I46" s="191">
        <v>1.36</v>
      </c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11</v>
      </c>
      <c r="D48" s="93">
        <v>11</v>
      </c>
      <c r="E48" s="93">
        <v>10</v>
      </c>
      <c r="F48" s="94"/>
      <c r="G48" s="94"/>
      <c r="H48" s="191">
        <v>0.561</v>
      </c>
      <c r="I48" s="191">
        <v>0.418</v>
      </c>
      <c r="J48" s="191"/>
      <c r="K48" s="95"/>
    </row>
    <row r="49" spans="1:11" s="96" customFormat="1" ht="11.25" customHeight="1">
      <c r="A49" s="98" t="s">
        <v>38</v>
      </c>
      <c r="B49" s="92"/>
      <c r="C49" s="93">
        <v>9</v>
      </c>
      <c r="D49" s="93">
        <v>9</v>
      </c>
      <c r="E49" s="93">
        <v>7</v>
      </c>
      <c r="F49" s="94"/>
      <c r="G49" s="94"/>
      <c r="H49" s="191">
        <v>0.522</v>
      </c>
      <c r="I49" s="191">
        <v>0.522</v>
      </c>
      <c r="J49" s="191"/>
      <c r="K49" s="95"/>
    </row>
    <row r="50" spans="1:11" s="105" customFormat="1" ht="11.25" customHeight="1">
      <c r="A50" s="106" t="s">
        <v>39</v>
      </c>
      <c r="B50" s="100"/>
      <c r="C50" s="101">
        <v>149</v>
      </c>
      <c r="D50" s="101">
        <v>132</v>
      </c>
      <c r="E50" s="101">
        <v>126</v>
      </c>
      <c r="F50" s="102">
        <v>95.45454545454545</v>
      </c>
      <c r="G50" s="103"/>
      <c r="H50" s="192">
        <v>6.693</v>
      </c>
      <c r="I50" s="193">
        <v>5.7040000000000015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56</v>
      </c>
      <c r="D52" s="101">
        <v>56</v>
      </c>
      <c r="E52" s="101">
        <v>56</v>
      </c>
      <c r="F52" s="102">
        <v>100</v>
      </c>
      <c r="G52" s="103"/>
      <c r="H52" s="192">
        <v>5.18</v>
      </c>
      <c r="I52" s="193">
        <v>5.18</v>
      </c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263</v>
      </c>
      <c r="D54" s="93">
        <v>223</v>
      </c>
      <c r="E54" s="93"/>
      <c r="F54" s="94"/>
      <c r="G54" s="94"/>
      <c r="H54" s="191">
        <v>24.955</v>
      </c>
      <c r="I54" s="191">
        <v>21.583</v>
      </c>
      <c r="J54" s="191"/>
      <c r="K54" s="95"/>
    </row>
    <row r="55" spans="1:11" s="96" customFormat="1" ht="11.25" customHeight="1">
      <c r="A55" s="98" t="s">
        <v>42</v>
      </c>
      <c r="B55" s="92"/>
      <c r="C55" s="93">
        <v>285</v>
      </c>
      <c r="D55" s="93">
        <v>340</v>
      </c>
      <c r="E55" s="93">
        <v>275</v>
      </c>
      <c r="F55" s="94"/>
      <c r="G55" s="94"/>
      <c r="H55" s="191">
        <v>22.35</v>
      </c>
      <c r="I55" s="191">
        <v>26.05</v>
      </c>
      <c r="J55" s="191"/>
      <c r="K55" s="95"/>
    </row>
    <row r="56" spans="1:11" s="96" customFormat="1" ht="11.25" customHeight="1">
      <c r="A56" s="98" t="s">
        <v>43</v>
      </c>
      <c r="B56" s="92"/>
      <c r="C56" s="93">
        <v>9</v>
      </c>
      <c r="D56" s="93">
        <v>8</v>
      </c>
      <c r="E56" s="93">
        <v>8</v>
      </c>
      <c r="F56" s="94"/>
      <c r="G56" s="94"/>
      <c r="H56" s="191">
        <v>0.405</v>
      </c>
      <c r="I56" s="191">
        <v>0.475</v>
      </c>
      <c r="J56" s="191"/>
      <c r="K56" s="95"/>
    </row>
    <row r="57" spans="1:11" s="96" customFormat="1" ht="11.25" customHeight="1">
      <c r="A57" s="98" t="s">
        <v>44</v>
      </c>
      <c r="B57" s="92"/>
      <c r="C57" s="93">
        <v>5</v>
      </c>
      <c r="D57" s="93">
        <v>34</v>
      </c>
      <c r="E57" s="93">
        <v>19</v>
      </c>
      <c r="F57" s="94"/>
      <c r="G57" s="94"/>
      <c r="H57" s="191">
        <v>0.085</v>
      </c>
      <c r="I57" s="191">
        <v>0.714</v>
      </c>
      <c r="J57" s="191"/>
      <c r="K57" s="95"/>
    </row>
    <row r="58" spans="1:11" s="96" customFormat="1" ht="11.25" customHeight="1">
      <c r="A58" s="98" t="s">
        <v>45</v>
      </c>
      <c r="B58" s="92"/>
      <c r="C58" s="93">
        <v>566</v>
      </c>
      <c r="D58" s="93">
        <v>635</v>
      </c>
      <c r="E58" s="93">
        <v>573</v>
      </c>
      <c r="F58" s="94"/>
      <c r="G58" s="94"/>
      <c r="H58" s="191">
        <v>44.19</v>
      </c>
      <c r="I58" s="191">
        <v>43.748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1128</v>
      </c>
      <c r="D59" s="101">
        <v>1240</v>
      </c>
      <c r="E59" s="101"/>
      <c r="F59" s="102"/>
      <c r="G59" s="103"/>
      <c r="H59" s="192">
        <v>91.985</v>
      </c>
      <c r="I59" s="193">
        <v>92.57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538</v>
      </c>
      <c r="D61" s="93">
        <v>540</v>
      </c>
      <c r="E61" s="93">
        <v>540</v>
      </c>
      <c r="F61" s="94"/>
      <c r="G61" s="94"/>
      <c r="H61" s="191">
        <v>50.54</v>
      </c>
      <c r="I61" s="191">
        <v>47.4</v>
      </c>
      <c r="J61" s="191"/>
      <c r="K61" s="95"/>
    </row>
    <row r="62" spans="1:11" s="96" customFormat="1" ht="11.25" customHeight="1">
      <c r="A62" s="98" t="s">
        <v>48</v>
      </c>
      <c r="B62" s="92"/>
      <c r="C62" s="93">
        <v>555</v>
      </c>
      <c r="D62" s="93">
        <v>549</v>
      </c>
      <c r="E62" s="93">
        <v>579</v>
      </c>
      <c r="F62" s="94"/>
      <c r="G62" s="94"/>
      <c r="H62" s="191">
        <v>19.215</v>
      </c>
      <c r="I62" s="191">
        <v>18.919</v>
      </c>
      <c r="J62" s="191"/>
      <c r="K62" s="95"/>
    </row>
    <row r="63" spans="1:11" s="96" customFormat="1" ht="11.25" customHeight="1">
      <c r="A63" s="98" t="s">
        <v>49</v>
      </c>
      <c r="B63" s="92"/>
      <c r="C63" s="93">
        <v>150</v>
      </c>
      <c r="D63" s="93">
        <v>150</v>
      </c>
      <c r="E63" s="93">
        <v>174</v>
      </c>
      <c r="F63" s="94"/>
      <c r="G63" s="94"/>
      <c r="H63" s="191">
        <v>7.038</v>
      </c>
      <c r="I63" s="191">
        <v>6.179</v>
      </c>
      <c r="J63" s="191"/>
      <c r="K63" s="95"/>
    </row>
    <row r="64" spans="1:11" s="105" customFormat="1" ht="11.25" customHeight="1">
      <c r="A64" s="99" t="s">
        <v>50</v>
      </c>
      <c r="B64" s="100"/>
      <c r="C64" s="101">
        <v>1243</v>
      </c>
      <c r="D64" s="101">
        <v>1239</v>
      </c>
      <c r="E64" s="101">
        <v>1293</v>
      </c>
      <c r="F64" s="102">
        <v>104.35835351089588</v>
      </c>
      <c r="G64" s="103"/>
      <c r="H64" s="192">
        <v>76.79299999999999</v>
      </c>
      <c r="I64" s="193">
        <v>72.498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2397</v>
      </c>
      <c r="D66" s="101">
        <v>3045</v>
      </c>
      <c r="E66" s="101">
        <v>3108</v>
      </c>
      <c r="F66" s="102">
        <v>102.06896551724138</v>
      </c>
      <c r="G66" s="103"/>
      <c r="H66" s="192">
        <v>190.48399999999998</v>
      </c>
      <c r="I66" s="193">
        <v>236.659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19823</v>
      </c>
      <c r="D68" s="93">
        <v>21500</v>
      </c>
      <c r="E68" s="93">
        <v>21400</v>
      </c>
      <c r="F68" s="94"/>
      <c r="G68" s="94"/>
      <c r="H68" s="191">
        <v>1727.297</v>
      </c>
      <c r="I68" s="191">
        <v>1569.3</v>
      </c>
      <c r="J68" s="191"/>
      <c r="K68" s="95"/>
    </row>
    <row r="69" spans="1:11" s="96" customFormat="1" ht="11.25" customHeight="1">
      <c r="A69" s="98" t="s">
        <v>53</v>
      </c>
      <c r="B69" s="92"/>
      <c r="C69" s="93">
        <v>2630</v>
      </c>
      <c r="D69" s="93">
        <v>2800</v>
      </c>
      <c r="E69" s="93">
        <v>2700</v>
      </c>
      <c r="F69" s="94"/>
      <c r="G69" s="94"/>
      <c r="H69" s="191">
        <v>226.633</v>
      </c>
      <c r="I69" s="191">
        <v>203</v>
      </c>
      <c r="J69" s="191"/>
      <c r="K69" s="95"/>
    </row>
    <row r="70" spans="1:11" s="105" customFormat="1" ht="11.25" customHeight="1">
      <c r="A70" s="99" t="s">
        <v>54</v>
      </c>
      <c r="B70" s="100"/>
      <c r="C70" s="101">
        <v>22453</v>
      </c>
      <c r="D70" s="101">
        <v>24300</v>
      </c>
      <c r="E70" s="101">
        <v>24100</v>
      </c>
      <c r="F70" s="102">
        <v>99.17695473251028</v>
      </c>
      <c r="G70" s="103"/>
      <c r="H70" s="192">
        <v>1953.93</v>
      </c>
      <c r="I70" s="193">
        <v>1772.3</v>
      </c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10345</v>
      </c>
      <c r="D72" s="93">
        <v>11000</v>
      </c>
      <c r="E72" s="93">
        <v>10220</v>
      </c>
      <c r="F72" s="94"/>
      <c r="G72" s="94"/>
      <c r="H72" s="191">
        <v>984.757</v>
      </c>
      <c r="I72" s="191">
        <v>1132.401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1125</v>
      </c>
      <c r="D73" s="93">
        <v>1125</v>
      </c>
      <c r="E73" s="93">
        <v>1754</v>
      </c>
      <c r="F73" s="94"/>
      <c r="G73" s="94"/>
      <c r="H73" s="191">
        <v>54.11000000000001</v>
      </c>
      <c r="I73" s="191">
        <v>52.435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295</v>
      </c>
      <c r="D74" s="93">
        <v>300</v>
      </c>
      <c r="E74" s="93">
        <v>250</v>
      </c>
      <c r="F74" s="94"/>
      <c r="G74" s="94"/>
      <c r="H74" s="191">
        <v>10.483</v>
      </c>
      <c r="I74" s="191">
        <v>10.5</v>
      </c>
      <c r="J74" s="191"/>
      <c r="K74" s="95"/>
    </row>
    <row r="75" spans="1:11" s="96" customFormat="1" ht="11.25" customHeight="1">
      <c r="A75" s="98" t="s">
        <v>58</v>
      </c>
      <c r="B75" s="92"/>
      <c r="C75" s="93">
        <v>4262</v>
      </c>
      <c r="D75" s="93">
        <v>4262</v>
      </c>
      <c r="E75" s="93">
        <v>4016</v>
      </c>
      <c r="F75" s="94"/>
      <c r="G75" s="94"/>
      <c r="H75" s="191">
        <v>389.29499999999996</v>
      </c>
      <c r="I75" s="191">
        <v>389.294252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182</v>
      </c>
      <c r="D76" s="93">
        <v>187</v>
      </c>
      <c r="E76" s="93">
        <v>175</v>
      </c>
      <c r="F76" s="94"/>
      <c r="G76" s="94"/>
      <c r="H76" s="191">
        <v>7.316000000000001</v>
      </c>
      <c r="I76" s="191">
        <v>5.62</v>
      </c>
      <c r="J76" s="191"/>
      <c r="K76" s="95"/>
    </row>
    <row r="77" spans="1:11" s="96" customFormat="1" ht="11.25" customHeight="1">
      <c r="A77" s="98" t="s">
        <v>60</v>
      </c>
      <c r="B77" s="92"/>
      <c r="C77" s="93">
        <v>182</v>
      </c>
      <c r="D77" s="93">
        <v>46</v>
      </c>
      <c r="E77" s="93">
        <v>58</v>
      </c>
      <c r="F77" s="94"/>
      <c r="G77" s="94"/>
      <c r="H77" s="191">
        <v>7.5</v>
      </c>
      <c r="I77" s="191">
        <v>2.703</v>
      </c>
      <c r="J77" s="191"/>
      <c r="K77" s="95"/>
    </row>
    <row r="78" spans="1:11" s="96" customFormat="1" ht="11.25" customHeight="1">
      <c r="A78" s="98" t="s">
        <v>61</v>
      </c>
      <c r="B78" s="92"/>
      <c r="C78" s="93">
        <v>918</v>
      </c>
      <c r="D78" s="93">
        <v>940</v>
      </c>
      <c r="E78" s="93">
        <v>890</v>
      </c>
      <c r="F78" s="94"/>
      <c r="G78" s="94"/>
      <c r="H78" s="191">
        <v>61.010999999999996</v>
      </c>
      <c r="I78" s="191">
        <v>63.332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6525</v>
      </c>
      <c r="D79" s="93">
        <v>8294</v>
      </c>
      <c r="E79" s="93">
        <v>7683.023992160629</v>
      </c>
      <c r="F79" s="94"/>
      <c r="G79" s="94"/>
      <c r="H79" s="191">
        <v>506.373</v>
      </c>
      <c r="I79" s="191">
        <v>816.632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23834</v>
      </c>
      <c r="D80" s="101">
        <v>26154</v>
      </c>
      <c r="E80" s="101">
        <v>25046.02399216063</v>
      </c>
      <c r="F80" s="102">
        <v>95.76364606622555</v>
      </c>
      <c r="G80" s="103"/>
      <c r="H80" s="192">
        <v>2020.845</v>
      </c>
      <c r="I80" s="193">
        <v>2472.9172519999997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660</v>
      </c>
      <c r="D82" s="93">
        <v>651</v>
      </c>
      <c r="E82" s="93">
        <v>627</v>
      </c>
      <c r="F82" s="94"/>
      <c r="G82" s="94"/>
      <c r="H82" s="191">
        <v>70.322</v>
      </c>
      <c r="I82" s="191">
        <v>68.99</v>
      </c>
      <c r="J82" s="191"/>
      <c r="K82" s="95"/>
    </row>
    <row r="83" spans="1:11" s="96" customFormat="1" ht="11.25" customHeight="1">
      <c r="A83" s="98" t="s">
        <v>65</v>
      </c>
      <c r="B83" s="92"/>
      <c r="C83" s="93">
        <v>316</v>
      </c>
      <c r="D83" s="93">
        <v>315</v>
      </c>
      <c r="E83" s="93">
        <v>278</v>
      </c>
      <c r="F83" s="94"/>
      <c r="G83" s="94"/>
      <c r="H83" s="191">
        <v>25.118000000000002</v>
      </c>
      <c r="I83" s="191">
        <v>22.1</v>
      </c>
      <c r="J83" s="191"/>
      <c r="K83" s="95"/>
    </row>
    <row r="84" spans="1:11" s="105" customFormat="1" ht="11.25" customHeight="1">
      <c r="A84" s="99" t="s">
        <v>66</v>
      </c>
      <c r="B84" s="100"/>
      <c r="C84" s="101">
        <v>976</v>
      </c>
      <c r="D84" s="101">
        <v>966</v>
      </c>
      <c r="E84" s="101">
        <v>905</v>
      </c>
      <c r="F84" s="102">
        <v>93.68530020703933</v>
      </c>
      <c r="G84" s="103"/>
      <c r="H84" s="192">
        <v>95.44</v>
      </c>
      <c r="I84" s="193">
        <v>91.09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58126</v>
      </c>
      <c r="D87" s="116">
        <v>63092</v>
      </c>
      <c r="E87" s="116"/>
      <c r="F87" s="117"/>
      <c r="G87" s="103"/>
      <c r="H87" s="196">
        <v>4832.7</v>
      </c>
      <c r="I87" s="197">
        <v>5158.115252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2"/>
  <sheetViews>
    <sheetView showZeros="0" view="pageBreakPreview" zoomScale="60" zoomScaleNormal="70" zoomScalePageLayoutView="0" workbookViewId="0" topLeftCell="I53">
      <selection activeCell="T66" sqref="T66"/>
    </sheetView>
  </sheetViews>
  <sheetFormatPr defaultColWidth="8.7109375" defaultRowHeight="15"/>
  <cols>
    <col min="1" max="1" width="22.00390625" style="126" customWidth="1"/>
    <col min="2" max="2" width="0.9921875" style="126" customWidth="1"/>
    <col min="3" max="3" width="1.1484375" style="126" customWidth="1"/>
    <col min="4" max="4" width="6.421875" style="126" customWidth="1"/>
    <col min="5" max="7" width="9.421875" style="126" customWidth="1"/>
    <col min="8" max="8" width="10.57421875" style="126" customWidth="1"/>
    <col min="9" max="9" width="0.9921875" style="126" customWidth="1"/>
    <col min="10" max="10" width="6.421875" style="126" customWidth="1"/>
    <col min="11" max="12" width="9.421875" style="126" customWidth="1"/>
    <col min="13" max="13" width="10.57421875" style="126" customWidth="1"/>
    <col min="14" max="14" width="10.421875" style="126" customWidth="1"/>
    <col min="15" max="15" width="22.00390625" style="126" customWidth="1"/>
    <col min="16" max="16" width="0.9921875" style="126" customWidth="1"/>
    <col min="17" max="17" width="1.1484375" style="126" customWidth="1"/>
    <col min="18" max="18" width="6.421875" style="126" customWidth="1"/>
    <col min="19" max="20" width="9.421875" style="126" customWidth="1"/>
    <col min="21" max="21" width="11.28125" style="126" customWidth="1"/>
    <col min="22" max="22" width="10.421875" style="126" customWidth="1"/>
    <col min="23" max="23" width="0.9921875" style="126" customWidth="1"/>
    <col min="24" max="24" width="9.00390625" style="126" customWidth="1"/>
    <col min="25" max="25" width="11.421875" style="126" customWidth="1"/>
    <col min="26" max="26" width="9.421875" style="126" customWidth="1"/>
    <col min="27" max="27" width="11.57421875" style="126" customWidth="1"/>
    <col min="28" max="28" width="13.00390625" style="126" customWidth="1"/>
    <col min="29" max="16384" width="8.7109375" style="126" customWidth="1"/>
  </cols>
  <sheetData>
    <row r="1" spans="1:22" ht="9.75">
      <c r="A1" s="125"/>
      <c r="B1" s="125"/>
      <c r="C1" s="125"/>
      <c r="D1" s="125"/>
      <c r="E1" s="125"/>
      <c r="F1" s="125"/>
      <c r="G1" s="125"/>
      <c r="H1" s="125"/>
      <c r="O1" s="125"/>
      <c r="P1" s="125"/>
      <c r="Q1" s="125"/>
      <c r="R1" s="125"/>
      <c r="S1" s="125"/>
      <c r="T1" s="125"/>
      <c r="U1" s="125"/>
      <c r="V1" s="125"/>
    </row>
    <row r="2" spans="1:27" s="129" customFormat="1" ht="10.5">
      <c r="A2" s="127" t="s">
        <v>114</v>
      </c>
      <c r="B2" s="128"/>
      <c r="C2" s="128"/>
      <c r="D2" s="128"/>
      <c r="E2" s="128"/>
      <c r="F2" s="128"/>
      <c r="G2" s="128"/>
      <c r="H2" s="128"/>
      <c r="J2" s="129" t="s">
        <v>115</v>
      </c>
      <c r="M2" s="129" t="s">
        <v>121</v>
      </c>
      <c r="O2" s="127" t="s">
        <v>114</v>
      </c>
      <c r="P2" s="128"/>
      <c r="Q2" s="128"/>
      <c r="R2" s="128"/>
      <c r="S2" s="128"/>
      <c r="T2" s="128"/>
      <c r="U2" s="128"/>
      <c r="V2" s="128"/>
      <c r="X2" s="129" t="s">
        <v>115</v>
      </c>
      <c r="AA2" s="129" t="s">
        <v>121</v>
      </c>
    </row>
    <row r="3" spans="1:22" s="129" customFormat="1" ht="12" customHeight="1" thickBot="1">
      <c r="A3" s="128"/>
      <c r="B3" s="128"/>
      <c r="C3" s="128"/>
      <c r="D3" s="128"/>
      <c r="E3" s="128"/>
      <c r="F3" s="128"/>
      <c r="G3" s="128"/>
      <c r="H3" s="128"/>
      <c r="O3" s="128"/>
      <c r="P3" s="128"/>
      <c r="Q3" s="128"/>
      <c r="R3" s="128"/>
      <c r="S3" s="128"/>
      <c r="T3" s="128"/>
      <c r="U3" s="128"/>
      <c r="V3" s="128"/>
    </row>
    <row r="4" spans="1:28" s="129" customFormat="1" ht="10.5" thickBot="1">
      <c r="A4" s="130"/>
      <c r="B4" s="131"/>
      <c r="C4" s="132"/>
      <c r="D4" s="264" t="s">
        <v>116</v>
      </c>
      <c r="E4" s="265"/>
      <c r="F4" s="265"/>
      <c r="G4" s="265"/>
      <c r="H4" s="266"/>
      <c r="J4" s="264" t="s">
        <v>117</v>
      </c>
      <c r="K4" s="265"/>
      <c r="L4" s="265"/>
      <c r="M4" s="265"/>
      <c r="N4" s="266"/>
      <c r="O4" s="130"/>
      <c r="P4" s="131"/>
      <c r="Q4" s="132"/>
      <c r="R4" s="264" t="s">
        <v>116</v>
      </c>
      <c r="S4" s="265"/>
      <c r="T4" s="265"/>
      <c r="U4" s="265"/>
      <c r="V4" s="266"/>
      <c r="X4" s="264" t="s">
        <v>117</v>
      </c>
      <c r="Y4" s="265"/>
      <c r="Z4" s="265"/>
      <c r="AA4" s="265"/>
      <c r="AB4" s="266"/>
    </row>
    <row r="5" spans="1:28" s="129" customFormat="1" ht="10.5">
      <c r="A5" s="133" t="s">
        <v>118</v>
      </c>
      <c r="B5" s="134"/>
      <c r="C5" s="132"/>
      <c r="D5" s="130"/>
      <c r="E5" s="135" t="s">
        <v>314</v>
      </c>
      <c r="F5" s="135" t="s">
        <v>119</v>
      </c>
      <c r="G5" s="135" t="s">
        <v>120</v>
      </c>
      <c r="H5" s="136">
        <f>G6</f>
        <v>2017</v>
      </c>
      <c r="J5" s="130"/>
      <c r="K5" s="135" t="s">
        <v>314</v>
      </c>
      <c r="L5" s="135" t="s">
        <v>119</v>
      </c>
      <c r="M5" s="135" t="s">
        <v>120</v>
      </c>
      <c r="N5" s="136">
        <f>M6</f>
        <v>2017</v>
      </c>
      <c r="O5" s="133" t="s">
        <v>118</v>
      </c>
      <c r="P5" s="134"/>
      <c r="Q5" s="132"/>
      <c r="R5" s="130"/>
      <c r="S5" s="135" t="s">
        <v>314</v>
      </c>
      <c r="T5" s="135" t="s">
        <v>119</v>
      </c>
      <c r="U5" s="135" t="s">
        <v>120</v>
      </c>
      <c r="V5" s="136">
        <f>U6</f>
        <v>2017</v>
      </c>
      <c r="X5" s="130"/>
      <c r="Y5" s="135" t="s">
        <v>314</v>
      </c>
      <c r="Z5" s="135" t="s">
        <v>119</v>
      </c>
      <c r="AA5" s="135" t="s">
        <v>120</v>
      </c>
      <c r="AB5" s="136">
        <f>AA6</f>
        <v>2017</v>
      </c>
    </row>
    <row r="6" spans="1:28" s="129" customFormat="1" ht="23.25" customHeight="1" thickBot="1">
      <c r="A6" s="137"/>
      <c r="B6" s="138"/>
      <c r="C6" s="139"/>
      <c r="D6" s="140" t="s">
        <v>313</v>
      </c>
      <c r="E6" s="141">
        <f>G6-2</f>
        <v>2015</v>
      </c>
      <c r="F6" s="141">
        <f>G6-1</f>
        <v>2016</v>
      </c>
      <c r="G6" s="141">
        <v>2017</v>
      </c>
      <c r="H6" s="142" t="str">
        <f>CONCATENATE(F6,"=100")</f>
        <v>2016=100</v>
      </c>
      <c r="I6" s="143"/>
      <c r="J6" s="140" t="s">
        <v>313</v>
      </c>
      <c r="K6" s="141">
        <f>M6-2</f>
        <v>2015</v>
      </c>
      <c r="L6" s="141">
        <f>M6-1</f>
        <v>2016</v>
      </c>
      <c r="M6" s="141">
        <v>2017</v>
      </c>
      <c r="N6" s="142" t="str">
        <f>CONCATENATE(L6,"=100")</f>
        <v>2016=100</v>
      </c>
      <c r="O6" s="137"/>
      <c r="P6" s="138"/>
      <c r="Q6" s="139"/>
      <c r="R6" s="140" t="s">
        <v>313</v>
      </c>
      <c r="S6" s="141">
        <f>U6-2</f>
        <v>2015</v>
      </c>
      <c r="T6" s="141">
        <f>U6-1</f>
        <v>2016</v>
      </c>
      <c r="U6" s="141">
        <v>2017</v>
      </c>
      <c r="V6" s="142" t="str">
        <f>CONCATENATE(T6,"=100")</f>
        <v>2016=100</v>
      </c>
      <c r="W6" s="143"/>
      <c r="X6" s="140" t="s">
        <v>313</v>
      </c>
      <c r="Y6" s="141">
        <f>AA6-2</f>
        <v>2015</v>
      </c>
      <c r="Z6" s="141">
        <f>AA6-1</f>
        <v>2016</v>
      </c>
      <c r="AA6" s="141">
        <v>2017</v>
      </c>
      <c r="AB6" s="142" t="str">
        <f>CONCATENATE(Z6,"=100")</f>
        <v>2016=100</v>
      </c>
    </row>
    <row r="7" spans="1:28" s="150" customFormat="1" ht="5.25" customHeight="1">
      <c r="A7" s="144"/>
      <c r="B7" s="144"/>
      <c r="C7" s="144"/>
      <c r="D7" s="145"/>
      <c r="E7" s="146"/>
      <c r="F7" s="146"/>
      <c r="G7" s="146"/>
      <c r="H7" s="146">
        <f>IF(AND(F7&gt;0,G7&gt;0),G7*100/F7,"")</f>
      </c>
      <c r="I7" s="147"/>
      <c r="J7" s="147"/>
      <c r="K7" s="148"/>
      <c r="L7" s="148"/>
      <c r="M7" s="148"/>
      <c r="N7" s="148">
        <f>IF(AND(L7&gt;0,M7&gt;0),M7*100/L7,"")</f>
      </c>
      <c r="O7" s="144"/>
      <c r="P7" s="144"/>
      <c r="Q7" s="144"/>
      <c r="R7" s="145"/>
      <c r="S7" s="146"/>
      <c r="T7" s="146"/>
      <c r="U7" s="146"/>
      <c r="V7" s="146">
        <f>IF(AND(T7&gt;0,U7&gt;0),U7*100/T7,"")</f>
      </c>
      <c r="W7" s="147"/>
      <c r="X7" s="147"/>
      <c r="Y7" s="148"/>
      <c r="Z7" s="148"/>
      <c r="AA7" s="148"/>
      <c r="AB7" s="149">
        <f>IF(AND(Z7&gt;0,AA7&gt;0),AA7*100/Z7,"")</f>
      </c>
    </row>
    <row r="8" spans="1:28" s="150" customFormat="1" ht="3" customHeight="1">
      <c r="A8" s="144"/>
      <c r="B8" s="144"/>
      <c r="C8" s="144"/>
      <c r="D8" s="145"/>
      <c r="E8" s="146"/>
      <c r="F8" s="146"/>
      <c r="G8" s="146"/>
      <c r="H8" s="146"/>
      <c r="I8" s="146"/>
      <c r="J8" s="146"/>
      <c r="K8" s="146"/>
      <c r="L8" s="146"/>
      <c r="M8" s="200"/>
      <c r="N8" s="148"/>
      <c r="O8" s="144"/>
      <c r="P8" s="144"/>
      <c r="Q8" s="144"/>
      <c r="R8" s="145"/>
      <c r="S8" s="146"/>
      <c r="T8" s="146"/>
      <c r="U8" s="146"/>
      <c r="V8" s="146"/>
      <c r="W8" s="147"/>
      <c r="X8" s="147"/>
      <c r="Y8" s="148"/>
      <c r="Z8" s="148"/>
      <c r="AA8" s="148"/>
      <c r="AB8" s="149"/>
    </row>
    <row r="9" spans="1:28" s="150" customFormat="1" ht="11.25" customHeight="1">
      <c r="A9" s="144" t="s">
        <v>125</v>
      </c>
      <c r="B9" s="144"/>
      <c r="C9" s="144"/>
      <c r="D9" s="161"/>
      <c r="E9" s="146"/>
      <c r="F9" s="146"/>
      <c r="G9" s="146"/>
      <c r="H9" s="146">
        <f aca="true" t="shared" si="0" ref="H9:H22">IF(AND(F9&gt;0,G9&gt;0),G9*100/F9,"")</f>
      </c>
      <c r="I9" s="147"/>
      <c r="J9" s="162"/>
      <c r="K9" s="148"/>
      <c r="L9" s="148"/>
      <c r="M9" s="148"/>
      <c r="N9" s="148">
        <f aca="true" t="shared" si="1" ref="N9:N22">IF(AND(L9&gt;0,M9&gt;0),M9*100/L9,"")</f>
      </c>
      <c r="O9" s="144" t="s">
        <v>122</v>
      </c>
      <c r="P9" s="144"/>
      <c r="Q9" s="144"/>
      <c r="R9" s="161"/>
      <c r="S9" s="146"/>
      <c r="T9" s="146"/>
      <c r="U9" s="146"/>
      <c r="V9" s="146">
        <f aca="true" t="shared" si="2" ref="V9:V18">IF(AND(T9&gt;0,U9&gt;0),U9*100/T9,"")</f>
      </c>
      <c r="W9" s="147"/>
      <c r="X9" s="162"/>
      <c r="Y9" s="148"/>
      <c r="Z9" s="148"/>
      <c r="AA9" s="148"/>
      <c r="AB9" s="149">
        <f aca="true" t="shared" si="3" ref="AB9:AB18">IF(AND(Z9&gt;0,AA9&gt;0),AA9*100/Z9,"")</f>
      </c>
    </row>
    <row r="10" spans="1:28" s="150" customFormat="1" ht="11.25" customHeight="1">
      <c r="A10" s="144" t="s">
        <v>126</v>
      </c>
      <c r="B10" s="146"/>
      <c r="C10" s="146"/>
      <c r="D10" s="161">
        <v>3</v>
      </c>
      <c r="E10" s="151">
        <v>1828.423</v>
      </c>
      <c r="F10" s="151">
        <v>1800.3616459999998</v>
      </c>
      <c r="G10" s="151">
        <v>1674.9567</v>
      </c>
      <c r="H10" s="151">
        <f t="shared" si="0"/>
        <v>93.03445803355</v>
      </c>
      <c r="I10" s="148"/>
      <c r="J10" s="162">
        <v>7</v>
      </c>
      <c r="K10" s="149">
        <v>5437.736</v>
      </c>
      <c r="L10" s="149">
        <v>6913.501258119128</v>
      </c>
      <c r="M10" s="149">
        <v>3782.590761095226</v>
      </c>
      <c r="N10" s="148">
        <f t="shared" si="1"/>
        <v>54.713098614873324</v>
      </c>
      <c r="O10" s="144" t="s">
        <v>294</v>
      </c>
      <c r="P10" s="146"/>
      <c r="Q10" s="146"/>
      <c r="R10" s="161">
        <v>6</v>
      </c>
      <c r="S10" s="151">
        <v>6.173</v>
      </c>
      <c r="T10" s="151">
        <v>6.124</v>
      </c>
      <c r="U10" s="151">
        <v>6.250190000000001</v>
      </c>
      <c r="V10" s="151">
        <f t="shared" si="2"/>
        <v>102.0605813193991</v>
      </c>
      <c r="W10" s="148"/>
      <c r="X10" s="162">
        <v>6</v>
      </c>
      <c r="Y10" s="149">
        <v>53.596000000000004</v>
      </c>
      <c r="Z10" s="149">
        <v>57.66525</v>
      </c>
      <c r="AA10" s="149">
        <v>61.96323588652482</v>
      </c>
      <c r="AB10" s="149">
        <f t="shared" si="3"/>
        <v>107.45333781874668</v>
      </c>
    </row>
    <row r="11" spans="1:28" s="150" customFormat="1" ht="11.25" customHeight="1">
      <c r="A11" s="144" t="s">
        <v>127</v>
      </c>
      <c r="B11" s="146"/>
      <c r="C11" s="146"/>
      <c r="D11" s="161">
        <v>3</v>
      </c>
      <c r="E11" s="151">
        <v>347.942</v>
      </c>
      <c r="F11" s="151">
        <v>448.795059</v>
      </c>
      <c r="G11" s="151">
        <v>426.1762</v>
      </c>
      <c r="H11" s="151">
        <f t="shared" si="0"/>
        <v>94.96009179548477</v>
      </c>
      <c r="I11" s="148"/>
      <c r="J11" s="162">
        <v>7</v>
      </c>
      <c r="K11" s="149">
        <v>924.992</v>
      </c>
      <c r="L11" s="149">
        <v>1029.891939468258</v>
      </c>
      <c r="M11" s="149">
        <v>1238.7835468811468</v>
      </c>
      <c r="N11" s="148">
        <f t="shared" si="1"/>
        <v>120.28286652294233</v>
      </c>
      <c r="O11" s="144" t="s">
        <v>295</v>
      </c>
      <c r="P11" s="146"/>
      <c r="Q11" s="146"/>
      <c r="R11" s="161">
        <v>6</v>
      </c>
      <c r="S11" s="151">
        <v>31.9</v>
      </c>
      <c r="T11" s="151">
        <v>31.8</v>
      </c>
      <c r="U11" s="151">
        <v>37.902</v>
      </c>
      <c r="V11" s="151">
        <f t="shared" si="2"/>
        <v>119.18867924528303</v>
      </c>
      <c r="W11" s="148"/>
      <c r="X11" s="162"/>
      <c r="Y11" s="149">
        <v>7.633000000000001</v>
      </c>
      <c r="Z11" s="149">
        <v>7.673</v>
      </c>
      <c r="AA11" s="149">
        <v>0</v>
      </c>
      <c r="AB11" s="149">
        <f t="shared" si="3"/>
      </c>
    </row>
    <row r="12" spans="1:28" ht="11.25">
      <c r="A12" s="144" t="s">
        <v>128</v>
      </c>
      <c r="B12" s="146"/>
      <c r="C12" s="146"/>
      <c r="D12" s="161">
        <v>3</v>
      </c>
      <c r="E12" s="151">
        <v>2176.365</v>
      </c>
      <c r="F12" s="151">
        <v>2249.156705</v>
      </c>
      <c r="G12" s="151">
        <v>2101.1329</v>
      </c>
      <c r="H12" s="151">
        <f t="shared" si="0"/>
        <v>93.4186975646946</v>
      </c>
      <c r="I12" s="148"/>
      <c r="J12" s="162">
        <v>7</v>
      </c>
      <c r="K12" s="149">
        <v>6362.727999999999</v>
      </c>
      <c r="L12" s="149">
        <v>7943.393197587387</v>
      </c>
      <c r="M12" s="149">
        <v>5021.374307976374</v>
      </c>
      <c r="N12" s="148">
        <f t="shared" si="1"/>
        <v>63.2144750117808</v>
      </c>
      <c r="O12" s="144" t="s">
        <v>178</v>
      </c>
      <c r="P12" s="146"/>
      <c r="Q12" s="146"/>
      <c r="R12" s="161">
        <v>10</v>
      </c>
      <c r="S12" s="151">
        <v>2.291</v>
      </c>
      <c r="T12" s="151">
        <v>2.297</v>
      </c>
      <c r="U12" s="151">
        <v>2.128</v>
      </c>
      <c r="V12" s="151">
        <f t="shared" si="2"/>
        <v>92.64257727470614</v>
      </c>
      <c r="W12" s="148"/>
      <c r="X12" s="162">
        <v>3</v>
      </c>
      <c r="Y12" s="149">
        <v>63.882</v>
      </c>
      <c r="Z12" s="149">
        <v>64.228</v>
      </c>
      <c r="AA12" s="149">
        <v>57.5935</v>
      </c>
      <c r="AB12" s="149">
        <f t="shared" si="3"/>
        <v>89.67039297502647</v>
      </c>
    </row>
    <row r="13" spans="1:28" s="129" customFormat="1" ht="11.25">
      <c r="A13" s="144" t="s">
        <v>129</v>
      </c>
      <c r="B13" s="146"/>
      <c r="C13" s="146"/>
      <c r="D13" s="161">
        <v>3</v>
      </c>
      <c r="E13" s="151">
        <v>368.434</v>
      </c>
      <c r="F13" s="151">
        <v>304.46180409640374</v>
      </c>
      <c r="G13" s="151">
        <v>295.687825</v>
      </c>
      <c r="H13" s="151">
        <f t="shared" si="0"/>
        <v>97.11820038561369</v>
      </c>
      <c r="I13" s="148"/>
      <c r="J13" s="162">
        <v>7</v>
      </c>
      <c r="K13" s="149">
        <v>809.3000000000001</v>
      </c>
      <c r="L13" s="149">
        <v>808.4203088265292</v>
      </c>
      <c r="M13" s="149">
        <v>562.025633872175</v>
      </c>
      <c r="N13" s="148">
        <f t="shared" si="1"/>
        <v>69.52146398795809</v>
      </c>
      <c r="O13" s="144" t="s">
        <v>179</v>
      </c>
      <c r="P13" s="146"/>
      <c r="Q13" s="146"/>
      <c r="R13" s="161">
        <v>7</v>
      </c>
      <c r="S13" s="151">
        <v>3.717</v>
      </c>
      <c r="T13" s="151">
        <v>4.443</v>
      </c>
      <c r="U13" s="151">
        <v>4.73399</v>
      </c>
      <c r="V13" s="151">
        <f t="shared" si="2"/>
        <v>106.54940355615577</v>
      </c>
      <c r="W13" s="148"/>
      <c r="X13" s="162">
        <v>6</v>
      </c>
      <c r="Y13" s="149">
        <v>66.989</v>
      </c>
      <c r="Z13" s="149">
        <v>82.0319958</v>
      </c>
      <c r="AA13" s="149">
        <v>80.3771</v>
      </c>
      <c r="AB13" s="149">
        <f t="shared" si="3"/>
        <v>97.98262155655122</v>
      </c>
    </row>
    <row r="14" spans="1:28" s="129" customFormat="1" ht="12" customHeight="1">
      <c r="A14" s="144" t="s">
        <v>130</v>
      </c>
      <c r="B14" s="146"/>
      <c r="C14" s="146"/>
      <c r="D14" s="161">
        <v>4</v>
      </c>
      <c r="E14" s="151">
        <v>2230.462</v>
      </c>
      <c r="F14" s="151">
        <v>2265.187867403596</v>
      </c>
      <c r="G14" s="151">
        <v>2302.191275</v>
      </c>
      <c r="H14" s="151">
        <f t="shared" si="0"/>
        <v>101.63356903543801</v>
      </c>
      <c r="I14" s="148"/>
      <c r="J14" s="162">
        <v>7</v>
      </c>
      <c r="K14" s="149">
        <v>5895.8060000000005</v>
      </c>
      <c r="L14" s="149">
        <v>8481.336373148499</v>
      </c>
      <c r="M14" s="149">
        <v>5237.5529772518785</v>
      </c>
      <c r="N14" s="148">
        <f t="shared" si="1"/>
        <v>61.753864565892215</v>
      </c>
      <c r="O14" s="144" t="s">
        <v>296</v>
      </c>
      <c r="P14" s="146"/>
      <c r="Q14" s="146"/>
      <c r="R14" s="161">
        <v>5</v>
      </c>
      <c r="S14" s="151">
        <v>48.998</v>
      </c>
      <c r="T14" s="151">
        <v>45.838</v>
      </c>
      <c r="U14" s="151">
        <v>43.397</v>
      </c>
      <c r="V14" s="151">
        <f t="shared" si="2"/>
        <v>94.67472402809895</v>
      </c>
      <c r="W14" s="148"/>
      <c r="X14" s="162">
        <v>6</v>
      </c>
      <c r="Y14" s="149">
        <v>140.54000000000002</v>
      </c>
      <c r="Z14" s="149">
        <v>132.745</v>
      </c>
      <c r="AA14" s="149">
        <v>131.71</v>
      </c>
      <c r="AB14" s="149">
        <f t="shared" si="3"/>
        <v>99.2203096161814</v>
      </c>
    </row>
    <row r="15" spans="1:28" s="129" customFormat="1" ht="11.25">
      <c r="A15" s="144" t="s">
        <v>131</v>
      </c>
      <c r="B15" s="146"/>
      <c r="C15" s="146"/>
      <c r="D15" s="161">
        <v>4</v>
      </c>
      <c r="E15" s="151">
        <v>2598.896</v>
      </c>
      <c r="F15" s="151">
        <v>2569.6496715000003</v>
      </c>
      <c r="G15" s="151">
        <v>2597.8791</v>
      </c>
      <c r="H15" s="151">
        <f t="shared" si="0"/>
        <v>101.09857109368224</v>
      </c>
      <c r="I15" s="148"/>
      <c r="J15" s="162">
        <v>7</v>
      </c>
      <c r="K15" s="149">
        <v>6705.106</v>
      </c>
      <c r="L15" s="149">
        <v>9289.75668197503</v>
      </c>
      <c r="M15" s="149">
        <v>5799.578611124053</v>
      </c>
      <c r="N15" s="148">
        <f t="shared" si="1"/>
        <v>62.4298225418219</v>
      </c>
      <c r="O15" s="144" t="s">
        <v>297</v>
      </c>
      <c r="P15" s="146"/>
      <c r="Q15" s="146"/>
      <c r="R15" s="161">
        <v>5</v>
      </c>
      <c r="S15" s="151">
        <v>9.182</v>
      </c>
      <c r="T15" s="151">
        <v>9.43</v>
      </c>
      <c r="U15" s="151">
        <v>9.27</v>
      </c>
      <c r="V15" s="151">
        <f t="shared" si="2"/>
        <v>98.3032873806999</v>
      </c>
      <c r="W15" s="148"/>
      <c r="X15" s="162">
        <v>6</v>
      </c>
      <c r="Y15" s="149">
        <v>14.645000000000003</v>
      </c>
      <c r="Z15" s="149">
        <v>16.215</v>
      </c>
      <c r="AA15" s="149">
        <v>16.176</v>
      </c>
      <c r="AB15" s="149">
        <f t="shared" si="3"/>
        <v>99.75948196114709</v>
      </c>
    </row>
    <row r="16" spans="1:28" s="129" customFormat="1" ht="11.25">
      <c r="A16" s="144" t="s">
        <v>132</v>
      </c>
      <c r="B16" s="146"/>
      <c r="C16" s="146"/>
      <c r="D16" s="161">
        <v>3</v>
      </c>
      <c r="E16" s="151">
        <v>483.727</v>
      </c>
      <c r="F16" s="151">
        <v>500.93625549999996</v>
      </c>
      <c r="G16" s="151">
        <v>556.59175</v>
      </c>
      <c r="H16" s="151">
        <f t="shared" si="0"/>
        <v>111.11029475086578</v>
      </c>
      <c r="I16" s="148"/>
      <c r="J16" s="162">
        <v>7</v>
      </c>
      <c r="K16" s="149">
        <v>781.0479999999999</v>
      </c>
      <c r="L16" s="149">
        <v>1115.700360129066</v>
      </c>
      <c r="M16" s="149">
        <v>861.0985736592701</v>
      </c>
      <c r="N16" s="148">
        <f t="shared" si="1"/>
        <v>77.18009283062854</v>
      </c>
      <c r="O16" s="144" t="s">
        <v>180</v>
      </c>
      <c r="P16" s="146"/>
      <c r="Q16" s="146"/>
      <c r="R16" s="161">
        <v>7</v>
      </c>
      <c r="S16" s="151">
        <v>25.599</v>
      </c>
      <c r="T16" s="151">
        <v>29.022</v>
      </c>
      <c r="U16" s="151">
        <v>29.63917</v>
      </c>
      <c r="V16" s="151">
        <f t="shared" si="2"/>
        <v>102.12655916201503</v>
      </c>
      <c r="W16" s="148"/>
      <c r="X16" s="162"/>
      <c r="Y16" s="149">
        <v>452.1719999999999</v>
      </c>
      <c r="Z16" s="149">
        <v>496.4788942895522</v>
      </c>
      <c r="AA16" s="149">
        <v>0</v>
      </c>
      <c r="AB16" s="149">
        <f t="shared" si="3"/>
      </c>
    </row>
    <row r="17" spans="1:28" s="129" customFormat="1" ht="12" customHeight="1">
      <c r="A17" s="144" t="s">
        <v>133</v>
      </c>
      <c r="B17" s="146"/>
      <c r="C17" s="146"/>
      <c r="D17" s="161">
        <v>3</v>
      </c>
      <c r="E17" s="151">
        <v>146.625</v>
      </c>
      <c r="F17" s="151">
        <v>156.2999585</v>
      </c>
      <c r="G17" s="151">
        <v>111.24885</v>
      </c>
      <c r="H17" s="151">
        <f t="shared" si="0"/>
        <v>71.17650642242494</v>
      </c>
      <c r="I17" s="148"/>
      <c r="J17" s="162">
        <v>7</v>
      </c>
      <c r="K17" s="149">
        <v>281.366</v>
      </c>
      <c r="L17" s="149">
        <v>390.44063700011907</v>
      </c>
      <c r="M17" s="149">
        <v>132.928492</v>
      </c>
      <c r="N17" s="148">
        <f t="shared" si="1"/>
        <v>34.04576250600663</v>
      </c>
      <c r="O17" s="144" t="s">
        <v>123</v>
      </c>
      <c r="P17" s="146"/>
      <c r="Q17" s="146"/>
      <c r="R17" s="161">
        <v>5</v>
      </c>
      <c r="S17" s="151">
        <v>1.776</v>
      </c>
      <c r="T17" s="151">
        <v>1.841</v>
      </c>
      <c r="U17" s="151">
        <v>1.734</v>
      </c>
      <c r="V17" s="151">
        <f t="shared" si="2"/>
        <v>94.18794133623031</v>
      </c>
      <c r="W17" s="148"/>
      <c r="X17" s="162">
        <v>5</v>
      </c>
      <c r="Y17" s="149">
        <v>96.18100000000001</v>
      </c>
      <c r="Z17" s="149">
        <v>98.74000000000001</v>
      </c>
      <c r="AA17" s="149">
        <v>89.07799999999999</v>
      </c>
      <c r="AB17" s="149">
        <f t="shared" si="3"/>
        <v>90.21470528661129</v>
      </c>
    </row>
    <row r="18" spans="1:28" s="150" customFormat="1" ht="11.25" customHeight="1">
      <c r="A18" s="144" t="s">
        <v>134</v>
      </c>
      <c r="B18" s="146"/>
      <c r="C18" s="146"/>
      <c r="D18" s="161">
        <v>3</v>
      </c>
      <c r="E18" s="151">
        <v>215.62</v>
      </c>
      <c r="F18" s="151">
        <v>222.219096</v>
      </c>
      <c r="G18" s="151">
        <v>206.2046</v>
      </c>
      <c r="H18" s="151">
        <f t="shared" si="0"/>
        <v>92.79337541720537</v>
      </c>
      <c r="I18" s="148"/>
      <c r="J18" s="162">
        <v>6</v>
      </c>
      <c r="K18" s="149">
        <v>449.983</v>
      </c>
      <c r="L18" s="149">
        <v>540.8342492667418</v>
      </c>
      <c r="M18" s="149">
        <v>318.7523963029616</v>
      </c>
      <c r="N18" s="148">
        <f t="shared" si="1"/>
        <v>58.93716914842638</v>
      </c>
      <c r="O18" s="144" t="s">
        <v>181</v>
      </c>
      <c r="P18" s="146"/>
      <c r="Q18" s="146"/>
      <c r="R18" s="161">
        <v>3</v>
      </c>
      <c r="S18" s="151">
        <v>8.095</v>
      </c>
      <c r="T18" s="151">
        <v>8.066</v>
      </c>
      <c r="U18" s="151">
        <v>8.142</v>
      </c>
      <c r="V18" s="151">
        <f t="shared" si="2"/>
        <v>100.94222663030001</v>
      </c>
      <c r="W18" s="148"/>
      <c r="X18" s="162">
        <v>6</v>
      </c>
      <c r="Y18" s="149">
        <v>705.2230000000001</v>
      </c>
      <c r="Z18" s="149">
        <v>720.4646448055717</v>
      </c>
      <c r="AA18" s="149">
        <v>611.6789999999999</v>
      </c>
      <c r="AB18" s="149">
        <f t="shared" si="3"/>
        <v>84.90062689544894</v>
      </c>
    </row>
    <row r="19" spans="1:28" s="150" customFormat="1" ht="11.25" customHeight="1">
      <c r="A19" s="144" t="s">
        <v>267</v>
      </c>
      <c r="B19" s="146"/>
      <c r="C19" s="146"/>
      <c r="D19" s="161"/>
      <c r="E19" s="151">
        <f>E12+E15+E16+E17+E18</f>
        <v>5621.233</v>
      </c>
      <c r="F19" s="151">
        <f>F12+F15+F16+F17+F18</f>
        <v>5698.2616865</v>
      </c>
      <c r="G19" s="151">
        <f>G12+G15+G16+G17+G18</f>
        <v>5573.0572</v>
      </c>
      <c r="H19" s="151">
        <f t="shared" si="0"/>
        <v>97.80275997508805</v>
      </c>
      <c r="I19" s="148"/>
      <c r="J19" s="162"/>
      <c r="K19" s="151">
        <f>K12+K15+K16+K17+K18</f>
        <v>14580.231</v>
      </c>
      <c r="L19" s="151">
        <f>L12+L15+L16+L17+L18</f>
        <v>19280.125125958348</v>
      </c>
      <c r="M19" s="151">
        <f>M12+M15+M16+M17+M18</f>
        <v>12133.73238106266</v>
      </c>
      <c r="N19" s="148">
        <f t="shared" si="1"/>
        <v>62.93388814539416</v>
      </c>
      <c r="O19" s="144" t="s">
        <v>298</v>
      </c>
      <c r="P19" s="146"/>
      <c r="Q19" s="146"/>
      <c r="R19" s="161">
        <v>6</v>
      </c>
      <c r="S19" s="151">
        <v>5.1</v>
      </c>
      <c r="T19" s="151">
        <v>5.5</v>
      </c>
      <c r="U19" s="151">
        <v>5.2</v>
      </c>
      <c r="V19" s="151">
        <f aca="true" t="shared" si="4" ref="V19:V26">IF(AND(T19&gt;0,U19&gt;0),U19*100/T19,"")</f>
        <v>94.54545454545455</v>
      </c>
      <c r="W19" s="148"/>
      <c r="X19" s="162">
        <v>7</v>
      </c>
      <c r="Y19" s="149">
        <v>0.553</v>
      </c>
      <c r="Z19" s="149">
        <v>0.605</v>
      </c>
      <c r="AA19" s="149">
        <v>0.5650000000000001</v>
      </c>
      <c r="AB19" s="149">
        <f aca="true" t="shared" si="5" ref="AB19:AB26">IF(AND(Z19&gt;0,AA19&gt;0),AA19*100/Z19,"")</f>
        <v>93.38842975206613</v>
      </c>
    </row>
    <row r="20" spans="1:28" s="150" customFormat="1" ht="11.25" customHeight="1">
      <c r="A20" s="144" t="s">
        <v>135</v>
      </c>
      <c r="B20" s="146"/>
      <c r="C20" s="146"/>
      <c r="D20" s="161">
        <v>7</v>
      </c>
      <c r="E20" s="151">
        <v>398.257</v>
      </c>
      <c r="F20" s="151">
        <v>353.2401185</v>
      </c>
      <c r="G20" s="151">
        <v>342.0302893</v>
      </c>
      <c r="H20" s="151">
        <f t="shared" si="0"/>
        <v>96.8265696298593</v>
      </c>
      <c r="I20" s="148"/>
      <c r="J20" s="162">
        <v>7</v>
      </c>
      <c r="K20" s="149">
        <v>4565.119369999999</v>
      </c>
      <c r="L20" s="149">
        <v>3919.57386944025</v>
      </c>
      <c r="M20" s="149">
        <v>3749.8716615931244</v>
      </c>
      <c r="N20" s="148">
        <f t="shared" si="1"/>
        <v>95.6703913869249</v>
      </c>
      <c r="O20" s="144" t="s">
        <v>182</v>
      </c>
      <c r="P20" s="146"/>
      <c r="Q20" s="146"/>
      <c r="R20" s="161">
        <v>4</v>
      </c>
      <c r="S20" s="151">
        <v>3.836</v>
      </c>
      <c r="T20" s="151">
        <v>3.923</v>
      </c>
      <c r="U20" s="151">
        <v>3.58292</v>
      </c>
      <c r="V20" s="151">
        <f t="shared" si="4"/>
        <v>91.33112413968902</v>
      </c>
      <c r="W20" s="148"/>
      <c r="X20" s="162">
        <v>6</v>
      </c>
      <c r="Y20" s="149">
        <v>244.54</v>
      </c>
      <c r="Z20" s="149">
        <v>236.60064</v>
      </c>
      <c r="AA20" s="149">
        <v>226.22420000000002</v>
      </c>
      <c r="AB20" s="149">
        <f t="shared" si="5"/>
        <v>95.61436520205525</v>
      </c>
    </row>
    <row r="21" spans="1:28" s="150" customFormat="1" ht="11.25" customHeight="1">
      <c r="A21" s="144" t="s">
        <v>136</v>
      </c>
      <c r="B21" s="146"/>
      <c r="C21" s="146"/>
      <c r="D21" s="161">
        <v>6</v>
      </c>
      <c r="E21" s="151">
        <v>8.375</v>
      </c>
      <c r="F21" s="151">
        <v>8.960619</v>
      </c>
      <c r="G21" s="151">
        <v>8.5327</v>
      </c>
      <c r="H21" s="151">
        <f t="shared" si="0"/>
        <v>95.22444822171326</v>
      </c>
      <c r="I21" s="148"/>
      <c r="J21" s="162">
        <v>7</v>
      </c>
      <c r="K21" s="149">
        <v>50.33500000000001</v>
      </c>
      <c r="L21" s="149">
        <v>52.360440729032256</v>
      </c>
      <c r="M21" s="149">
        <v>47.79231704802473</v>
      </c>
      <c r="N21" s="148">
        <f t="shared" si="1"/>
        <v>91.27562026330568</v>
      </c>
      <c r="O21" s="144" t="s">
        <v>183</v>
      </c>
      <c r="P21" s="146"/>
      <c r="Q21" s="146"/>
      <c r="R21" s="161">
        <v>5</v>
      </c>
      <c r="S21" s="151">
        <v>2.885</v>
      </c>
      <c r="T21" s="151">
        <v>3.027</v>
      </c>
      <c r="U21" s="151">
        <v>3.3750536</v>
      </c>
      <c r="V21" s="151">
        <f t="shared" si="4"/>
        <v>111.49830194912454</v>
      </c>
      <c r="W21" s="148"/>
      <c r="X21" s="162"/>
      <c r="Y21" s="149">
        <v>82.708</v>
      </c>
      <c r="Z21" s="149">
        <v>100.7503</v>
      </c>
      <c r="AA21" s="149">
        <v>0</v>
      </c>
      <c r="AB21" s="149">
        <f t="shared" si="5"/>
      </c>
    </row>
    <row r="22" spans="1:28" s="150" customFormat="1" ht="11.25" customHeight="1">
      <c r="A22" s="144" t="s">
        <v>271</v>
      </c>
      <c r="B22" s="146"/>
      <c r="C22" s="146"/>
      <c r="D22" s="161">
        <v>6</v>
      </c>
      <c r="E22" s="151">
        <v>109.29</v>
      </c>
      <c r="F22" s="151">
        <v>109.325</v>
      </c>
      <c r="G22" s="151">
        <v>108.64315739999999</v>
      </c>
      <c r="H22" s="151">
        <f t="shared" si="0"/>
        <v>99.37631593871484</v>
      </c>
      <c r="I22" s="148"/>
      <c r="J22" s="162">
        <v>7</v>
      </c>
      <c r="K22" s="149">
        <v>847.0260000000001</v>
      </c>
      <c r="L22" s="149">
        <v>821.4639999999999</v>
      </c>
      <c r="M22" s="149">
        <v>856.9962784320637</v>
      </c>
      <c r="N22" s="148">
        <f t="shared" si="1"/>
        <v>104.3254821187616</v>
      </c>
      <c r="O22" s="144" t="s">
        <v>184</v>
      </c>
      <c r="P22" s="146"/>
      <c r="Q22" s="146"/>
      <c r="R22" s="161">
        <v>5</v>
      </c>
      <c r="S22" s="151">
        <v>10.717</v>
      </c>
      <c r="T22" s="151">
        <v>10.879</v>
      </c>
      <c r="U22" s="151">
        <v>11.489253000000001</v>
      </c>
      <c r="V22" s="151">
        <f t="shared" si="4"/>
        <v>105.60945858994394</v>
      </c>
      <c r="W22" s="148"/>
      <c r="X22" s="162">
        <v>7</v>
      </c>
      <c r="Y22" s="149">
        <v>543.1949999999999</v>
      </c>
      <c r="Z22" s="149">
        <v>574.23775</v>
      </c>
      <c r="AA22" s="149">
        <v>596.3382164765479</v>
      </c>
      <c r="AB22" s="149">
        <f t="shared" si="5"/>
        <v>103.84866137354221</v>
      </c>
    </row>
    <row r="23" spans="1:28" s="150" customFormat="1" ht="11.25" customHeight="1">
      <c r="A23" s="144"/>
      <c r="B23" s="146"/>
      <c r="C23" s="146"/>
      <c r="D23" s="161"/>
      <c r="E23" s="151"/>
      <c r="F23" s="151"/>
      <c r="G23" s="151"/>
      <c r="H23" s="151"/>
      <c r="I23" s="148"/>
      <c r="J23" s="162"/>
      <c r="K23" s="149"/>
      <c r="L23" s="149"/>
      <c r="M23" s="149"/>
      <c r="N23" s="148"/>
      <c r="O23" s="144" t="s">
        <v>185</v>
      </c>
      <c r="P23" s="146"/>
      <c r="Q23" s="146"/>
      <c r="R23" s="161">
        <v>5</v>
      </c>
      <c r="S23" s="151">
        <v>6.692</v>
      </c>
      <c r="T23" s="151">
        <v>6.665</v>
      </c>
      <c r="U23" s="151">
        <v>6.780956</v>
      </c>
      <c r="V23" s="151">
        <f t="shared" si="4"/>
        <v>101.73977494373594</v>
      </c>
      <c r="W23" s="148"/>
      <c r="X23" s="162">
        <v>6</v>
      </c>
      <c r="Y23" s="149">
        <v>410.86499999999995</v>
      </c>
      <c r="Z23" s="149">
        <v>400.969</v>
      </c>
      <c r="AA23" s="149">
        <v>399.83222870117976</v>
      </c>
      <c r="AB23" s="149">
        <f t="shared" si="5"/>
        <v>99.71649396865588</v>
      </c>
    </row>
    <row r="24" spans="1:28" s="150" customFormat="1" ht="11.25" customHeight="1">
      <c r="A24" s="144" t="s">
        <v>137</v>
      </c>
      <c r="B24" s="146"/>
      <c r="C24" s="146"/>
      <c r="D24" s="161"/>
      <c r="E24" s="151"/>
      <c r="F24" s="151"/>
      <c r="G24" s="151"/>
      <c r="H24" s="151"/>
      <c r="I24" s="148"/>
      <c r="J24" s="162"/>
      <c r="K24" s="149"/>
      <c r="L24" s="149"/>
      <c r="M24" s="149"/>
      <c r="N24" s="148"/>
      <c r="O24" s="144" t="s">
        <v>299</v>
      </c>
      <c r="P24" s="146"/>
      <c r="Q24" s="146"/>
      <c r="R24" s="161">
        <v>3</v>
      </c>
      <c r="S24" s="151">
        <v>6.953</v>
      </c>
      <c r="T24" s="151">
        <v>7.052854483082768</v>
      </c>
      <c r="U24" s="151">
        <v>6.194</v>
      </c>
      <c r="V24" s="151">
        <f t="shared" si="4"/>
        <v>87.82259742997891</v>
      </c>
      <c r="W24" s="148"/>
      <c r="X24" s="162">
        <v>5</v>
      </c>
      <c r="Y24" s="149">
        <v>86.86600000000001</v>
      </c>
      <c r="Z24" s="149">
        <v>81.74770000000001</v>
      </c>
      <c r="AA24" s="149">
        <v>74.47000000000003</v>
      </c>
      <c r="AB24" s="149">
        <f t="shared" si="5"/>
        <v>91.09736420718873</v>
      </c>
    </row>
    <row r="25" spans="1:28" s="150" customFormat="1" ht="11.25" customHeight="1">
      <c r="A25" s="144" t="s">
        <v>138</v>
      </c>
      <c r="B25" s="146"/>
      <c r="C25" s="146"/>
      <c r="D25" s="161">
        <v>6</v>
      </c>
      <c r="E25" s="151">
        <v>8.802</v>
      </c>
      <c r="F25" s="151">
        <v>9.26348</v>
      </c>
      <c r="G25" s="151">
        <v>9.902700000000001</v>
      </c>
      <c r="H25" s="151">
        <f aca="true" t="shared" si="6" ref="H25:H32">IF(AND(F25&gt;0,G25&gt;0),G25*100/F25,"")</f>
        <v>106.90043050775736</v>
      </c>
      <c r="I25" s="148"/>
      <c r="J25" s="162">
        <v>7</v>
      </c>
      <c r="K25" s="149">
        <v>17.125000000000004</v>
      </c>
      <c r="L25" s="149">
        <v>17.56798</v>
      </c>
      <c r="M25" s="149">
        <v>19.47834</v>
      </c>
      <c r="N25" s="148">
        <f aca="true" t="shared" si="7" ref="N25:N32">IF(AND(L25&gt;0,M25&gt;0),M25*100/L25,"")</f>
        <v>110.87410163262936</v>
      </c>
      <c r="O25" s="144" t="s">
        <v>300</v>
      </c>
      <c r="P25" s="146"/>
      <c r="Q25" s="146"/>
      <c r="R25" s="161">
        <v>3</v>
      </c>
      <c r="S25" s="151">
        <v>26.3</v>
      </c>
      <c r="T25" s="151">
        <v>27.7</v>
      </c>
      <c r="U25" s="151">
        <v>25.8</v>
      </c>
      <c r="V25" s="151">
        <f t="shared" si="4"/>
        <v>93.14079422382672</v>
      </c>
      <c r="W25" s="148"/>
      <c r="X25" s="162">
        <v>6</v>
      </c>
      <c r="Y25" s="149">
        <v>4.957000000000001</v>
      </c>
      <c r="Z25" s="149">
        <v>4.8420000000000005</v>
      </c>
      <c r="AA25" s="149">
        <v>4.8100000000000005</v>
      </c>
      <c r="AB25" s="149">
        <f t="shared" si="5"/>
        <v>99.3391160677406</v>
      </c>
    </row>
    <row r="26" spans="1:28" s="150" customFormat="1" ht="11.25" customHeight="1">
      <c r="A26" s="144" t="s">
        <v>139</v>
      </c>
      <c r="B26" s="146"/>
      <c r="C26" s="146"/>
      <c r="D26" s="161">
        <v>6</v>
      </c>
      <c r="E26" s="151">
        <v>50.072</v>
      </c>
      <c r="F26" s="151">
        <v>46.192651</v>
      </c>
      <c r="G26" s="151">
        <v>44.5162964</v>
      </c>
      <c r="H26" s="151">
        <f t="shared" si="6"/>
        <v>96.37094956944559</v>
      </c>
      <c r="I26" s="148"/>
      <c r="J26" s="162">
        <v>6</v>
      </c>
      <c r="K26" s="149">
        <v>65.532</v>
      </c>
      <c r="L26" s="149">
        <v>55.0354</v>
      </c>
      <c r="M26" s="149">
        <v>50.4212117631105</v>
      </c>
      <c r="N26" s="148">
        <f t="shared" si="7"/>
        <v>91.6159631130336</v>
      </c>
      <c r="O26" s="144" t="s">
        <v>124</v>
      </c>
      <c r="P26" s="146"/>
      <c r="Q26" s="146"/>
      <c r="R26" s="161">
        <v>11</v>
      </c>
      <c r="S26" s="151">
        <v>2.776</v>
      </c>
      <c r="T26" s="151">
        <v>2.684</v>
      </c>
      <c r="U26" s="151">
        <v>2.693</v>
      </c>
      <c r="V26" s="151">
        <f t="shared" si="4"/>
        <v>100.33532041728763</v>
      </c>
      <c r="W26" s="148"/>
      <c r="X26" s="162">
        <v>3</v>
      </c>
      <c r="Y26" s="149">
        <v>89.55300000000003</v>
      </c>
      <c r="Z26" s="149">
        <v>80.37349999999999</v>
      </c>
      <c r="AA26" s="149">
        <v>81.49074999999999</v>
      </c>
      <c r="AB26" s="149">
        <f t="shared" si="5"/>
        <v>101.39007259855549</v>
      </c>
    </row>
    <row r="27" spans="1:14" s="150" customFormat="1" ht="11.25" customHeight="1">
      <c r="A27" s="144" t="s">
        <v>140</v>
      </c>
      <c r="B27" s="146"/>
      <c r="C27" s="146"/>
      <c r="D27" s="161">
        <v>6</v>
      </c>
      <c r="E27" s="151">
        <v>29.72</v>
      </c>
      <c r="F27" s="151">
        <v>26.62642</v>
      </c>
      <c r="G27" s="151">
        <v>34.62849</v>
      </c>
      <c r="H27" s="151">
        <f t="shared" si="6"/>
        <v>130.053120171619</v>
      </c>
      <c r="I27" s="148"/>
      <c r="J27" s="162">
        <v>6</v>
      </c>
      <c r="K27" s="149">
        <v>23.193</v>
      </c>
      <c r="L27" s="149">
        <v>29.343999999999998</v>
      </c>
      <c r="M27" s="149">
        <v>17.1844</v>
      </c>
      <c r="N27" s="148">
        <f t="shared" si="7"/>
        <v>58.561886586695756</v>
      </c>
    </row>
    <row r="28" spans="1:28" s="150" customFormat="1" ht="11.25" customHeight="1">
      <c r="A28" s="144" t="s">
        <v>141</v>
      </c>
      <c r="B28" s="146"/>
      <c r="C28" s="146"/>
      <c r="D28" s="161">
        <v>6</v>
      </c>
      <c r="E28" s="151">
        <v>37.869</v>
      </c>
      <c r="F28" s="151">
        <v>33.472491000000005</v>
      </c>
      <c r="G28" s="151">
        <v>36.9531622</v>
      </c>
      <c r="H28" s="151">
        <f t="shared" si="6"/>
        <v>110.398602243257</v>
      </c>
      <c r="I28" s="148"/>
      <c r="J28" s="162">
        <v>6</v>
      </c>
      <c r="K28" s="149">
        <v>27.347999999999995</v>
      </c>
      <c r="L28" s="149">
        <v>38.93150000000001</v>
      </c>
      <c r="M28" s="149">
        <v>35.891305184645596</v>
      </c>
      <c r="N28" s="148">
        <f t="shared" si="7"/>
        <v>92.19091271758239</v>
      </c>
      <c r="O28" s="144" t="s">
        <v>186</v>
      </c>
      <c r="P28" s="146"/>
      <c r="Q28" s="146"/>
      <c r="R28" s="161"/>
      <c r="S28" s="151"/>
      <c r="T28" s="151"/>
      <c r="U28" s="151"/>
      <c r="V28" s="151"/>
      <c r="W28" s="148"/>
      <c r="X28" s="162"/>
      <c r="Y28" s="149"/>
      <c r="Z28" s="149"/>
      <c r="AA28" s="149"/>
      <c r="AB28" s="149"/>
    </row>
    <row r="29" spans="1:28" s="150" customFormat="1" ht="12" customHeight="1">
      <c r="A29" s="144" t="s">
        <v>142</v>
      </c>
      <c r="B29" s="146"/>
      <c r="C29" s="146"/>
      <c r="D29" s="161">
        <v>6</v>
      </c>
      <c r="E29" s="151">
        <v>161.746</v>
      </c>
      <c r="F29" s="151">
        <v>160.7353175</v>
      </c>
      <c r="G29" s="151">
        <v>160.1943356</v>
      </c>
      <c r="H29" s="151">
        <f t="shared" si="6"/>
        <v>99.66343308464239</v>
      </c>
      <c r="I29" s="148"/>
      <c r="J29" s="162">
        <v>6</v>
      </c>
      <c r="K29" s="149">
        <v>193.38899999999998</v>
      </c>
      <c r="L29" s="149">
        <v>297.116</v>
      </c>
      <c r="M29" s="149">
        <v>187.33078339950632</v>
      </c>
      <c r="N29" s="148">
        <f t="shared" si="7"/>
        <v>63.049712368067134</v>
      </c>
      <c r="O29" s="144" t="s">
        <v>187</v>
      </c>
      <c r="P29" s="146"/>
      <c r="Q29" s="146"/>
      <c r="R29" s="161">
        <v>0</v>
      </c>
      <c r="S29" s="151">
        <v>0</v>
      </c>
      <c r="T29" s="151">
        <v>0</v>
      </c>
      <c r="U29" s="151">
        <v>0</v>
      </c>
      <c r="V29" s="151">
        <f aca="true" t="shared" si="8" ref="V29:V34">IF(AND(T29&gt;0,U29&gt;0),U29*100/T29,"")</f>
      </c>
      <c r="W29" s="148"/>
      <c r="X29" s="162"/>
      <c r="Y29" s="149">
        <v>3086.7780000000002</v>
      </c>
      <c r="Z29" s="149">
        <v>3634.5589999999997</v>
      </c>
      <c r="AA29" s="149">
        <v>0</v>
      </c>
      <c r="AB29" s="149">
        <f aca="true" t="shared" si="9" ref="AB29:AB34">IF(AND(Z29&gt;0,AA29&gt;0),AA29*100/Z29,"")</f>
      </c>
    </row>
    <row r="30" spans="1:28" s="150" customFormat="1" ht="11.25" customHeight="1">
      <c r="A30" s="144" t="s">
        <v>143</v>
      </c>
      <c r="B30" s="146"/>
      <c r="C30" s="146"/>
      <c r="D30" s="161">
        <v>6</v>
      </c>
      <c r="E30" s="151">
        <v>106.122</v>
      </c>
      <c r="F30" s="151">
        <v>91.41099799999999</v>
      </c>
      <c r="G30" s="151">
        <v>121.1439865</v>
      </c>
      <c r="H30" s="151">
        <f t="shared" si="6"/>
        <v>132.52670811011166</v>
      </c>
      <c r="I30" s="148"/>
      <c r="J30" s="162">
        <v>6</v>
      </c>
      <c r="K30" s="149">
        <v>86.999</v>
      </c>
      <c r="L30" s="149">
        <v>111.44660000000002</v>
      </c>
      <c r="M30" s="149">
        <v>64.93657125768945</v>
      </c>
      <c r="N30" s="148">
        <f t="shared" si="7"/>
        <v>58.266982804041966</v>
      </c>
      <c r="O30" s="144" t="s">
        <v>188</v>
      </c>
      <c r="P30" s="146"/>
      <c r="Q30" s="146"/>
      <c r="R30" s="161">
        <v>0</v>
      </c>
      <c r="S30" s="151">
        <v>0</v>
      </c>
      <c r="T30" s="151">
        <v>0</v>
      </c>
      <c r="U30" s="151">
        <v>0</v>
      </c>
      <c r="V30" s="151">
        <f t="shared" si="8"/>
      </c>
      <c r="W30" s="148"/>
      <c r="X30" s="162"/>
      <c r="Y30" s="149">
        <v>775.752</v>
      </c>
      <c r="Z30" s="149">
        <v>979.792</v>
      </c>
      <c r="AA30" s="149">
        <v>0</v>
      </c>
      <c r="AB30" s="149">
        <f t="shared" si="9"/>
      </c>
    </row>
    <row r="31" spans="1:28" s="150" customFormat="1" ht="11.25" customHeight="1">
      <c r="A31" s="144" t="s">
        <v>144</v>
      </c>
      <c r="B31" s="146"/>
      <c r="C31" s="146"/>
      <c r="D31" s="161">
        <v>6</v>
      </c>
      <c r="E31" s="151">
        <v>3.876</v>
      </c>
      <c r="F31" s="151">
        <v>3.244</v>
      </c>
      <c r="G31" s="151">
        <v>3.49648</v>
      </c>
      <c r="H31" s="151">
        <f t="shared" si="6"/>
        <v>107.7829839704069</v>
      </c>
      <c r="I31" s="148"/>
      <c r="J31" s="162">
        <v>6</v>
      </c>
      <c r="K31" s="149">
        <v>2.8470000000000004</v>
      </c>
      <c r="L31" s="149">
        <v>3.1889999999999996</v>
      </c>
      <c r="M31" s="149">
        <v>2.64186988645436</v>
      </c>
      <c r="N31" s="148">
        <f t="shared" si="7"/>
        <v>82.84320747740232</v>
      </c>
      <c r="O31" s="144" t="s">
        <v>189</v>
      </c>
      <c r="P31" s="146"/>
      <c r="Q31" s="146"/>
      <c r="R31" s="161">
        <v>0</v>
      </c>
      <c r="S31" s="151">
        <v>0</v>
      </c>
      <c r="T31" s="151">
        <v>0</v>
      </c>
      <c r="U31" s="151">
        <v>0</v>
      </c>
      <c r="V31" s="151">
        <f t="shared" si="8"/>
      </c>
      <c r="W31" s="148"/>
      <c r="X31" s="162"/>
      <c r="Y31" s="149">
        <v>68.41199999999999</v>
      </c>
      <c r="Z31" s="149">
        <v>72.23</v>
      </c>
      <c r="AA31" s="149">
        <v>0</v>
      </c>
      <c r="AB31" s="149">
        <f t="shared" si="9"/>
      </c>
    </row>
    <row r="32" spans="1:28" s="150" customFormat="1" ht="11.25" customHeight="1">
      <c r="A32" s="144" t="s">
        <v>145</v>
      </c>
      <c r="B32" s="146"/>
      <c r="C32" s="146"/>
      <c r="D32" s="161">
        <v>6</v>
      </c>
      <c r="E32" s="151">
        <v>74.362</v>
      </c>
      <c r="F32" s="151">
        <v>71.709965</v>
      </c>
      <c r="G32" s="151">
        <v>55.515233</v>
      </c>
      <c r="H32" s="151">
        <f t="shared" si="6"/>
        <v>77.41634373967412</v>
      </c>
      <c r="I32" s="148"/>
      <c r="J32" s="162">
        <v>6</v>
      </c>
      <c r="K32" s="149">
        <v>71.22099999999999</v>
      </c>
      <c r="L32" s="149">
        <v>84.65300000000002</v>
      </c>
      <c r="M32" s="149">
        <v>39.60773300000001</v>
      </c>
      <c r="N32" s="148">
        <f t="shared" si="7"/>
        <v>46.788339456368945</v>
      </c>
      <c r="O32" s="144" t="s">
        <v>190</v>
      </c>
      <c r="P32" s="146"/>
      <c r="Q32" s="146"/>
      <c r="R32" s="161">
        <v>0</v>
      </c>
      <c r="S32" s="151">
        <v>0</v>
      </c>
      <c r="T32" s="151">
        <v>0</v>
      </c>
      <c r="U32" s="151">
        <v>0</v>
      </c>
      <c r="V32" s="151">
        <f t="shared" si="8"/>
      </c>
      <c r="W32" s="148"/>
      <c r="X32" s="162">
        <v>12</v>
      </c>
      <c r="Y32" s="149">
        <v>117.486</v>
      </c>
      <c r="Z32" s="149">
        <v>202.017</v>
      </c>
      <c r="AA32" s="149">
        <v>0</v>
      </c>
      <c r="AB32" s="149">
        <f t="shared" si="9"/>
      </c>
    </row>
    <row r="33" spans="1:28" s="150" customFormat="1" ht="11.25" customHeight="1">
      <c r="A33" s="144"/>
      <c r="B33" s="146"/>
      <c r="C33" s="146"/>
      <c r="D33" s="161"/>
      <c r="E33" s="151"/>
      <c r="F33" s="151"/>
      <c r="G33" s="151"/>
      <c r="H33" s="151"/>
      <c r="I33" s="148"/>
      <c r="J33" s="162"/>
      <c r="K33" s="149"/>
      <c r="L33" s="149"/>
      <c r="M33" s="149"/>
      <c r="N33" s="148"/>
      <c r="O33" s="144" t="s">
        <v>191</v>
      </c>
      <c r="P33" s="146"/>
      <c r="Q33" s="146"/>
      <c r="R33" s="161">
        <v>0</v>
      </c>
      <c r="S33" s="151">
        <v>0</v>
      </c>
      <c r="T33" s="151">
        <v>0</v>
      </c>
      <c r="U33" s="151">
        <v>0</v>
      </c>
      <c r="V33" s="151">
        <f t="shared" si="8"/>
      </c>
      <c r="W33" s="148"/>
      <c r="X33" s="162"/>
      <c r="Y33" s="149">
        <v>1353.3779000000002</v>
      </c>
      <c r="Z33" s="149">
        <v>1534.06</v>
      </c>
      <c r="AA33" s="149">
        <v>0</v>
      </c>
      <c r="AB33" s="149">
        <f t="shared" si="9"/>
      </c>
    </row>
    <row r="34" spans="1:28" s="150" customFormat="1" ht="11.25" customHeight="1">
      <c r="A34" s="144" t="s">
        <v>146</v>
      </c>
      <c r="B34" s="146"/>
      <c r="C34" s="146"/>
      <c r="D34" s="161"/>
      <c r="E34" s="151"/>
      <c r="F34" s="151"/>
      <c r="G34" s="201"/>
      <c r="H34" s="151"/>
      <c r="I34" s="151"/>
      <c r="J34" s="151"/>
      <c r="K34" s="151"/>
      <c r="L34" s="151"/>
      <c r="M34" s="149"/>
      <c r="N34" s="148"/>
      <c r="O34" s="144" t="s">
        <v>192</v>
      </c>
      <c r="P34" s="146"/>
      <c r="Q34" s="146"/>
      <c r="R34" s="161">
        <v>0</v>
      </c>
      <c r="S34" s="151">
        <v>0</v>
      </c>
      <c r="T34" s="151">
        <v>0</v>
      </c>
      <c r="U34" s="151">
        <v>0</v>
      </c>
      <c r="V34" s="151">
        <f t="shared" si="8"/>
      </c>
      <c r="W34" s="148"/>
      <c r="X34" s="162"/>
      <c r="Y34" s="149">
        <v>523.4358999999998</v>
      </c>
      <c r="Z34" s="149">
        <v>579.3330000000001</v>
      </c>
      <c r="AA34" s="149">
        <v>0</v>
      </c>
      <c r="AB34" s="149">
        <f t="shared" si="9"/>
      </c>
    </row>
    <row r="35" spans="1:28" s="150" customFormat="1" ht="11.25" customHeight="1">
      <c r="A35" s="144" t="s">
        <v>147</v>
      </c>
      <c r="B35" s="146"/>
      <c r="C35" s="146"/>
      <c r="D35" s="161">
        <v>4</v>
      </c>
      <c r="E35" s="151">
        <v>4.465</v>
      </c>
      <c r="F35" s="151">
        <v>4.308</v>
      </c>
      <c r="G35" s="151">
        <v>3.968705</v>
      </c>
      <c r="H35" s="151">
        <f>IF(AND(F35&gt;0,G35&gt;0),G35*100/F35,"")</f>
        <v>92.12407149489323</v>
      </c>
      <c r="I35" s="148"/>
      <c r="J35" s="162">
        <v>4</v>
      </c>
      <c r="K35" s="149">
        <v>100.12</v>
      </c>
      <c r="L35" s="149">
        <v>105.5155</v>
      </c>
      <c r="M35" s="149">
        <v>108.36309999999999</v>
      </c>
      <c r="N35" s="148">
        <f>IF(AND(L35&gt;0,M35&gt;0),M35*100/L35,"")</f>
        <v>102.69875042055432</v>
      </c>
      <c r="O35" s="144" t="s">
        <v>302</v>
      </c>
      <c r="P35" s="146"/>
      <c r="Q35" s="146"/>
      <c r="R35" s="161"/>
      <c r="S35" s="151"/>
      <c r="T35" s="151"/>
      <c r="U35" s="151"/>
      <c r="V35" s="151"/>
      <c r="W35" s="148"/>
      <c r="X35" s="162"/>
      <c r="Y35" s="149">
        <f>Y32+Y33+Y34</f>
        <v>1994.2998000000002</v>
      </c>
      <c r="Z35" s="149">
        <f>Z32+Z33+Z34</f>
        <v>2315.41</v>
      </c>
      <c r="AA35" s="149"/>
      <c r="AB35" s="149"/>
    </row>
    <row r="36" spans="1:14" s="150" customFormat="1" ht="11.25" customHeight="1">
      <c r="A36" s="144" t="s">
        <v>148</v>
      </c>
      <c r="B36" s="146"/>
      <c r="C36" s="146"/>
      <c r="D36" s="161">
        <v>6</v>
      </c>
      <c r="E36" s="151">
        <v>14.085</v>
      </c>
      <c r="F36" s="151">
        <v>14.23</v>
      </c>
      <c r="G36" s="151">
        <v>15.1808485</v>
      </c>
      <c r="H36" s="151">
        <f>IF(AND(F36&gt;0,G36&gt;0),G36*100/F36,"")</f>
        <v>106.68199929725931</v>
      </c>
      <c r="I36" s="148"/>
      <c r="J36" s="162">
        <v>6</v>
      </c>
      <c r="K36" s="149">
        <v>407.098</v>
      </c>
      <c r="L36" s="149">
        <v>408.04499999999996</v>
      </c>
      <c r="M36" s="149">
        <v>491.331834271424</v>
      </c>
      <c r="N36" s="148">
        <f>IF(AND(L36&gt;0,M36&gt;0),M36*100/L36,"")</f>
        <v>120.41118853837789</v>
      </c>
    </row>
    <row r="37" spans="1:28" s="150" customFormat="1" ht="11.25" customHeight="1">
      <c r="A37" s="144" t="s">
        <v>149</v>
      </c>
      <c r="B37" s="146"/>
      <c r="C37" s="146"/>
      <c r="D37" s="161">
        <v>6</v>
      </c>
      <c r="E37" s="151">
        <v>33.109</v>
      </c>
      <c r="F37" s="151">
        <v>33.091</v>
      </c>
      <c r="G37" s="151">
        <v>34.597681</v>
      </c>
      <c r="H37" s="151">
        <f>IF(AND(F37&gt;0,G37&gt;0),G37*100/F37,"")</f>
        <v>104.55314435949352</v>
      </c>
      <c r="I37" s="148"/>
      <c r="J37" s="162">
        <v>7</v>
      </c>
      <c r="K37" s="149">
        <v>1032.991</v>
      </c>
      <c r="L37" s="149">
        <v>940.8121500000001</v>
      </c>
      <c r="M37" s="149">
        <v>1007.4535541368696</v>
      </c>
      <c r="N37" s="148">
        <f>IF(AND(L37&gt;0,M37&gt;0),M37*100/L37,"")</f>
        <v>107.08339110383187</v>
      </c>
      <c r="O37" s="144" t="s">
        <v>193</v>
      </c>
      <c r="P37" s="146"/>
      <c r="Q37" s="146"/>
      <c r="R37" s="161"/>
      <c r="S37" s="151"/>
      <c r="T37" s="151"/>
      <c r="U37" s="151"/>
      <c r="V37" s="151"/>
      <c r="W37" s="148"/>
      <c r="X37" s="162"/>
      <c r="Y37" s="149"/>
      <c r="Z37" s="149"/>
      <c r="AA37" s="149"/>
      <c r="AB37" s="149"/>
    </row>
    <row r="38" spans="1:28" s="150" customFormat="1" ht="11.25" customHeight="1">
      <c r="A38" s="144" t="s">
        <v>150</v>
      </c>
      <c r="B38" s="146"/>
      <c r="C38" s="146"/>
      <c r="D38" s="161">
        <v>7</v>
      </c>
      <c r="E38" s="151">
        <v>20.017</v>
      </c>
      <c r="F38" s="151">
        <v>21.567</v>
      </c>
      <c r="G38" s="151">
        <v>20.057226</v>
      </c>
      <c r="H38" s="151">
        <f>IF(AND(F38&gt;0,G38&gt;0),G38*100/F38,"")</f>
        <v>92.99961051606621</v>
      </c>
      <c r="I38" s="148"/>
      <c r="J38" s="162">
        <v>12</v>
      </c>
      <c r="K38" s="149">
        <v>743.8639999999998</v>
      </c>
      <c r="L38" s="149">
        <v>789.9619000000001</v>
      </c>
      <c r="M38" s="149">
        <v>0</v>
      </c>
      <c r="N38" s="148">
        <f>IF(AND(L38&gt;0,M38&gt;0),M38*100/L38,"")</f>
      </c>
      <c r="O38" s="144" t="s">
        <v>194</v>
      </c>
      <c r="P38" s="146"/>
      <c r="Q38" s="146"/>
      <c r="R38" s="161">
        <v>0</v>
      </c>
      <c r="S38" s="151">
        <v>0</v>
      </c>
      <c r="T38" s="151">
        <v>0</v>
      </c>
      <c r="U38" s="151">
        <v>0</v>
      </c>
      <c r="V38" s="151">
        <f>IF(AND(T38&gt;0,U38&gt;0),U38*100/T38,"")</f>
      </c>
      <c r="W38" s="148"/>
      <c r="X38" s="162">
        <v>5</v>
      </c>
      <c r="Y38" s="149">
        <v>84.483</v>
      </c>
      <c r="Z38" s="149">
        <v>84.159</v>
      </c>
      <c r="AA38" s="149">
        <v>87.087</v>
      </c>
      <c r="AB38" s="149">
        <f aca="true" t="shared" si="10" ref="AB38:AB55">IF(AND(Z38&gt;0,AA38&gt;0),AA38*100/Z38,"")</f>
        <v>103.47912879192957</v>
      </c>
    </row>
    <row r="39" spans="1:28" s="150" customFormat="1" ht="11.25" customHeight="1">
      <c r="A39" s="144" t="s">
        <v>151</v>
      </c>
      <c r="B39" s="146"/>
      <c r="C39" s="146"/>
      <c r="D39" s="161">
        <v>7</v>
      </c>
      <c r="E39" s="151">
        <v>71.676</v>
      </c>
      <c r="F39" s="151">
        <v>73.196</v>
      </c>
      <c r="G39" s="151">
        <v>73.8044605</v>
      </c>
      <c r="H39" s="151">
        <f>IF(AND(F39&gt;0,G39&gt;0),G39*100/F39,"")</f>
        <v>100.8312756161539</v>
      </c>
      <c r="I39" s="148"/>
      <c r="J39" s="162">
        <v>12</v>
      </c>
      <c r="K39" s="149">
        <v>2284.073</v>
      </c>
      <c r="L39" s="149">
        <v>2244.3345499999996</v>
      </c>
      <c r="M39" s="149">
        <v>0</v>
      </c>
      <c r="N39" s="148">
        <f>IF(AND(L39&gt;0,M39&gt;0),M39*100/L39,"")</f>
      </c>
      <c r="O39" s="144" t="s">
        <v>195</v>
      </c>
      <c r="P39" s="146"/>
      <c r="Q39" s="146"/>
      <c r="R39" s="161">
        <v>0</v>
      </c>
      <c r="S39" s="151">
        <v>0</v>
      </c>
      <c r="T39" s="151">
        <v>0</v>
      </c>
      <c r="U39" s="151">
        <v>0</v>
      </c>
      <c r="V39" s="151">
        <f>IF(AND(T39&gt;0,U39&gt;0),U39*100/T39,"")</f>
      </c>
      <c r="W39" s="148"/>
      <c r="X39" s="162">
        <v>7</v>
      </c>
      <c r="Y39" s="149">
        <v>513.7239999999999</v>
      </c>
      <c r="Z39" s="149">
        <v>538.3447160000001</v>
      </c>
      <c r="AA39" s="149">
        <v>522.2502000000001</v>
      </c>
      <c r="AB39" s="149">
        <f t="shared" si="10"/>
        <v>97.01036983894163</v>
      </c>
    </row>
    <row r="40" spans="1:28" s="150" customFormat="1" ht="11.25" customHeight="1">
      <c r="A40" s="144"/>
      <c r="B40" s="146"/>
      <c r="C40" s="146"/>
      <c r="D40" s="161"/>
      <c r="E40" s="151"/>
      <c r="F40" s="151"/>
      <c r="G40" s="151"/>
      <c r="H40" s="151"/>
      <c r="I40" s="148"/>
      <c r="J40" s="162"/>
      <c r="K40" s="149"/>
      <c r="L40" s="149"/>
      <c r="M40" s="149"/>
      <c r="N40" s="148"/>
      <c r="O40" s="150" t="s">
        <v>301</v>
      </c>
      <c r="Y40" s="149">
        <f>SUM(Y38:Y39)</f>
        <v>598.2069999999999</v>
      </c>
      <c r="Z40" s="149">
        <f>SUM(Z38:Z39)</f>
        <v>622.503716</v>
      </c>
      <c r="AA40" s="149">
        <f>SUM(AA38:AA39)</f>
        <v>609.3372</v>
      </c>
      <c r="AB40" s="149">
        <f t="shared" si="10"/>
        <v>97.88490965409756</v>
      </c>
    </row>
    <row r="41" spans="1:28" s="150" customFormat="1" ht="11.25" customHeight="1">
      <c r="A41" s="144" t="s">
        <v>152</v>
      </c>
      <c r="B41" s="146"/>
      <c r="C41" s="146"/>
      <c r="D41" s="161"/>
      <c r="E41" s="151"/>
      <c r="F41" s="151"/>
      <c r="G41" s="151"/>
      <c r="H41" s="151"/>
      <c r="I41" s="148"/>
      <c r="J41" s="162"/>
      <c r="K41" s="149"/>
      <c r="L41" s="149"/>
      <c r="M41" s="149"/>
      <c r="N41" s="148"/>
      <c r="O41" s="144" t="s">
        <v>196</v>
      </c>
      <c r="P41" s="146"/>
      <c r="Q41" s="146"/>
      <c r="R41" s="161">
        <v>0</v>
      </c>
      <c r="S41" s="151">
        <v>0</v>
      </c>
      <c r="T41" s="151">
        <v>0</v>
      </c>
      <c r="U41" s="151">
        <v>0</v>
      </c>
      <c r="V41" s="151">
        <f aca="true" t="shared" si="11" ref="V41:V55">IF(AND(T41&gt;0,U41&gt;0),U41*100/T41,"")</f>
      </c>
      <c r="W41" s="148"/>
      <c r="X41" s="162">
        <v>7</v>
      </c>
      <c r="Y41" s="149">
        <v>355.40999999999997</v>
      </c>
      <c r="Z41" s="149">
        <v>339.48594199999997</v>
      </c>
      <c r="AA41" s="149">
        <v>323.7524303529412</v>
      </c>
      <c r="AB41" s="149">
        <f t="shared" si="10"/>
        <v>95.36548949439009</v>
      </c>
    </row>
    <row r="42" spans="1:28" s="150" customFormat="1" ht="11.25" customHeight="1">
      <c r="A42" s="144" t="s">
        <v>153</v>
      </c>
      <c r="B42" s="146"/>
      <c r="C42" s="146"/>
      <c r="D42" s="161">
        <v>6</v>
      </c>
      <c r="E42" s="151">
        <v>8.724</v>
      </c>
      <c r="F42" s="151">
        <v>7.229</v>
      </c>
      <c r="G42" s="151">
        <v>7.252522</v>
      </c>
      <c r="H42" s="151">
        <f aca="true" t="shared" si="12" ref="H42:H49">IF(AND(F42&gt;0,G42&gt;0),G42*100/F42,"")</f>
        <v>100.3253838705215</v>
      </c>
      <c r="I42" s="148"/>
      <c r="J42" s="162">
        <v>7</v>
      </c>
      <c r="K42" s="149">
        <v>776.6629999999999</v>
      </c>
      <c r="L42" s="149">
        <v>644.578</v>
      </c>
      <c r="M42" s="149">
        <v>661.3782097244515</v>
      </c>
      <c r="N42" s="148">
        <f aca="true" t="shared" si="13" ref="N42:N49">IF(AND(L42&gt;0,M42&gt;0),M42*100/L42,"")</f>
        <v>102.60638894353383</v>
      </c>
      <c r="O42" s="144" t="s">
        <v>197</v>
      </c>
      <c r="P42" s="146"/>
      <c r="Q42" s="146"/>
      <c r="R42" s="161">
        <v>0</v>
      </c>
      <c r="S42" s="151">
        <v>0</v>
      </c>
      <c r="T42" s="151">
        <v>0</v>
      </c>
      <c r="U42" s="151">
        <v>0</v>
      </c>
      <c r="V42" s="151">
        <f t="shared" si="11"/>
      </c>
      <c r="W42" s="148"/>
      <c r="X42" s="162">
        <v>7</v>
      </c>
      <c r="Y42" s="149">
        <v>153.667</v>
      </c>
      <c r="Z42" s="149">
        <v>156.331795</v>
      </c>
      <c r="AA42" s="149">
        <v>166.40730969417302</v>
      </c>
      <c r="AB42" s="149">
        <f t="shared" si="10"/>
        <v>106.44495554738114</v>
      </c>
    </row>
    <row r="43" spans="1:28" s="150" customFormat="1" ht="11.25" customHeight="1">
      <c r="A43" s="144" t="s">
        <v>154</v>
      </c>
      <c r="B43" s="146"/>
      <c r="C43" s="146"/>
      <c r="D43" s="161">
        <v>6</v>
      </c>
      <c r="E43" s="151">
        <v>28.879</v>
      </c>
      <c r="F43" s="151">
        <v>25.675</v>
      </c>
      <c r="G43" s="151">
        <v>29.106</v>
      </c>
      <c r="H43" s="151">
        <f t="shared" si="12"/>
        <v>113.36319376825708</v>
      </c>
      <c r="I43" s="148"/>
      <c r="J43" s="162"/>
      <c r="K43" s="149">
        <v>2564.609</v>
      </c>
      <c r="L43" s="149">
        <v>2317.43</v>
      </c>
      <c r="M43" s="149">
        <v>0</v>
      </c>
      <c r="N43" s="148">
        <f t="shared" si="13"/>
      </c>
      <c r="O43" s="144" t="s">
        <v>198</v>
      </c>
      <c r="P43" s="146"/>
      <c r="Q43" s="146"/>
      <c r="R43" s="161">
        <v>0</v>
      </c>
      <c r="S43" s="151">
        <v>0</v>
      </c>
      <c r="T43" s="151">
        <v>0</v>
      </c>
      <c r="U43" s="151">
        <v>0</v>
      </c>
      <c r="V43" s="151">
        <f t="shared" si="11"/>
      </c>
      <c r="W43" s="148"/>
      <c r="X43" s="162">
        <v>6</v>
      </c>
      <c r="Y43" s="149">
        <v>94.143</v>
      </c>
      <c r="Z43" s="149">
        <v>86.67032999999999</v>
      </c>
      <c r="AA43" s="149">
        <v>100.75381000000002</v>
      </c>
      <c r="AB43" s="149">
        <f t="shared" si="10"/>
        <v>116.24948237764875</v>
      </c>
    </row>
    <row r="44" spans="1:28" s="150" customFormat="1" ht="11.25" customHeight="1">
      <c r="A44" s="144" t="s">
        <v>268</v>
      </c>
      <c r="B44" s="146"/>
      <c r="C44" s="146"/>
      <c r="D44" s="161">
        <v>6</v>
      </c>
      <c r="E44" s="151">
        <f>SUM(E42:E43)</f>
        <v>37.603</v>
      </c>
      <c r="F44" s="151">
        <f>SUM(F42:F43)</f>
        <v>32.904</v>
      </c>
      <c r="G44" s="151">
        <f>SUM(G42:G43)</f>
        <v>36.358522</v>
      </c>
      <c r="H44" s="151">
        <f t="shared" si="12"/>
        <v>110.49879042061755</v>
      </c>
      <c r="I44" s="148"/>
      <c r="J44" s="162"/>
      <c r="K44" s="151">
        <f>SUM(K42:K43)</f>
        <v>3341.272</v>
      </c>
      <c r="L44" s="151">
        <f>SUM(L42:L43)</f>
        <v>2962.008</v>
      </c>
      <c r="M44" s="149"/>
      <c r="N44" s="148"/>
      <c r="O44" s="144" t="s">
        <v>303</v>
      </c>
      <c r="P44" s="146"/>
      <c r="Q44" s="146"/>
      <c r="R44" s="161">
        <v>0</v>
      </c>
      <c r="S44" s="151">
        <v>0</v>
      </c>
      <c r="T44" s="151">
        <v>0</v>
      </c>
      <c r="U44" s="151">
        <v>0</v>
      </c>
      <c r="V44" s="151">
        <f t="shared" si="11"/>
      </c>
      <c r="W44" s="148"/>
      <c r="X44" s="162">
        <v>7</v>
      </c>
      <c r="Y44" s="149">
        <v>964.1139999999998</v>
      </c>
      <c r="Z44" s="149">
        <v>939.657772</v>
      </c>
      <c r="AA44" s="149">
        <v>923.6828966681892</v>
      </c>
      <c r="AB44" s="149">
        <f t="shared" si="10"/>
        <v>98.29992622762973</v>
      </c>
    </row>
    <row r="45" spans="1:28" s="150" customFormat="1" ht="11.25" customHeight="1">
      <c r="A45" s="144" t="s">
        <v>269</v>
      </c>
      <c r="B45" s="146"/>
      <c r="C45" s="146"/>
      <c r="D45" s="161">
        <v>7</v>
      </c>
      <c r="E45" s="151">
        <v>63.285</v>
      </c>
      <c r="F45" s="151">
        <v>60.701</v>
      </c>
      <c r="G45" s="151">
        <v>62.321104000000005</v>
      </c>
      <c r="H45" s="151">
        <f t="shared" si="12"/>
        <v>102.66899062618408</v>
      </c>
      <c r="I45" s="148"/>
      <c r="J45" s="162">
        <v>7</v>
      </c>
      <c r="K45" s="149">
        <v>160.08599999999998</v>
      </c>
      <c r="L45" s="149">
        <v>152.26200000000003</v>
      </c>
      <c r="M45" s="149">
        <v>180.60082363023008</v>
      </c>
      <c r="N45" s="148">
        <f t="shared" si="13"/>
        <v>118.61188190765263</v>
      </c>
      <c r="O45" s="144" t="s">
        <v>199</v>
      </c>
      <c r="P45" s="146"/>
      <c r="Q45" s="146"/>
      <c r="R45" s="161">
        <v>0</v>
      </c>
      <c r="S45" s="151">
        <v>0</v>
      </c>
      <c r="T45" s="151">
        <v>0</v>
      </c>
      <c r="U45" s="151">
        <v>0</v>
      </c>
      <c r="V45" s="151">
        <f t="shared" si="11"/>
      </c>
      <c r="W45" s="148"/>
      <c r="X45" s="162">
        <v>6</v>
      </c>
      <c r="Y45" s="149">
        <v>217.291</v>
      </c>
      <c r="Z45" s="149">
        <v>186.9493</v>
      </c>
      <c r="AA45" s="149">
        <v>176.089039049704</v>
      </c>
      <c r="AB45" s="149">
        <f t="shared" si="10"/>
        <v>94.19079881534941</v>
      </c>
    </row>
    <row r="46" spans="1:28" s="150" customFormat="1" ht="11.25" customHeight="1">
      <c r="A46" s="144" t="s">
        <v>155</v>
      </c>
      <c r="B46" s="146"/>
      <c r="C46" s="146"/>
      <c r="D46" s="161">
        <v>6</v>
      </c>
      <c r="E46" s="151">
        <v>738.851</v>
      </c>
      <c r="F46" s="151">
        <v>719.0709035</v>
      </c>
      <c r="G46" s="151">
        <v>716.5790420999999</v>
      </c>
      <c r="H46" s="151">
        <f t="shared" si="12"/>
        <v>99.65346096082163</v>
      </c>
      <c r="I46" s="148"/>
      <c r="J46" s="162">
        <v>7</v>
      </c>
      <c r="K46" s="149">
        <v>769.195</v>
      </c>
      <c r="L46" s="149">
        <v>713.3106326413581</v>
      </c>
      <c r="M46" s="149">
        <v>866.85916966007</v>
      </c>
      <c r="N46" s="148">
        <f t="shared" si="13"/>
        <v>121.52618088000854</v>
      </c>
      <c r="O46" s="144" t="s">
        <v>200</v>
      </c>
      <c r="P46" s="146"/>
      <c r="Q46" s="146"/>
      <c r="R46" s="161">
        <v>0</v>
      </c>
      <c r="S46" s="151">
        <v>0</v>
      </c>
      <c r="T46" s="151">
        <v>0</v>
      </c>
      <c r="U46" s="151">
        <v>0</v>
      </c>
      <c r="V46" s="151">
        <f t="shared" si="11"/>
      </c>
      <c r="W46" s="148"/>
      <c r="X46" s="162">
        <v>5</v>
      </c>
      <c r="Y46" s="149">
        <v>381.983</v>
      </c>
      <c r="Z46" s="149">
        <v>421.67499999999995</v>
      </c>
      <c r="AA46" s="149">
        <v>411.815</v>
      </c>
      <c r="AB46" s="149">
        <f t="shared" si="10"/>
        <v>97.66170629038953</v>
      </c>
    </row>
    <row r="47" spans="1:28" s="150" customFormat="1" ht="11.25" customHeight="1">
      <c r="A47" s="144" t="s">
        <v>156</v>
      </c>
      <c r="B47" s="146"/>
      <c r="C47" s="146"/>
      <c r="D47" s="161">
        <v>5</v>
      </c>
      <c r="E47" s="151">
        <v>1.317</v>
      </c>
      <c r="F47" s="151">
        <v>1.042008</v>
      </c>
      <c r="G47" s="151">
        <v>1.74095</v>
      </c>
      <c r="H47" s="151">
        <f t="shared" si="12"/>
        <v>167.07645238808146</v>
      </c>
      <c r="I47" s="148"/>
      <c r="J47" s="162">
        <v>7</v>
      </c>
      <c r="K47" s="149">
        <v>4.1209999999999996</v>
      </c>
      <c r="L47" s="149">
        <v>3.025</v>
      </c>
      <c r="M47" s="149">
        <v>5.0628</v>
      </c>
      <c r="N47" s="148">
        <f t="shared" si="13"/>
        <v>167.36528925619837</v>
      </c>
      <c r="O47" s="144" t="s">
        <v>201</v>
      </c>
      <c r="P47" s="146"/>
      <c r="Q47" s="146"/>
      <c r="R47" s="161">
        <v>0</v>
      </c>
      <c r="S47" s="151">
        <v>0</v>
      </c>
      <c r="T47" s="151">
        <v>0</v>
      </c>
      <c r="U47" s="151">
        <v>0</v>
      </c>
      <c r="V47" s="151">
        <f t="shared" si="11"/>
      </c>
      <c r="W47" s="148"/>
      <c r="X47" s="162">
        <v>6</v>
      </c>
      <c r="Y47" s="149">
        <v>26.496000000000002</v>
      </c>
      <c r="Z47" s="149">
        <v>28.446904999999997</v>
      </c>
      <c r="AA47" s="149">
        <v>42.83092</v>
      </c>
      <c r="AB47" s="149">
        <f t="shared" si="10"/>
        <v>150.56442871377396</v>
      </c>
    </row>
    <row r="48" spans="1:28" s="150" customFormat="1" ht="11.25" customHeight="1">
      <c r="A48" s="144" t="s">
        <v>157</v>
      </c>
      <c r="B48" s="146"/>
      <c r="C48" s="146"/>
      <c r="D48" s="161">
        <v>7</v>
      </c>
      <c r="E48" s="151">
        <v>71.04</v>
      </c>
      <c r="F48" s="151">
        <v>89.79</v>
      </c>
      <c r="G48" s="151">
        <v>90.4260977</v>
      </c>
      <c r="H48" s="151">
        <f t="shared" si="12"/>
        <v>100.70842822140548</v>
      </c>
      <c r="I48" s="148"/>
      <c r="J48" s="162">
        <v>7</v>
      </c>
      <c r="K48" s="149">
        <v>149.38930000000002</v>
      </c>
      <c r="L48" s="149">
        <v>231.564</v>
      </c>
      <c r="M48" s="149">
        <v>146.27295746535947</v>
      </c>
      <c r="N48" s="148">
        <f t="shared" si="13"/>
        <v>63.16739971038653</v>
      </c>
      <c r="O48" s="144" t="s">
        <v>202</v>
      </c>
      <c r="P48" s="146"/>
      <c r="Q48" s="146"/>
      <c r="R48" s="161">
        <v>0</v>
      </c>
      <c r="S48" s="151">
        <v>0</v>
      </c>
      <c r="T48" s="151">
        <v>0</v>
      </c>
      <c r="U48" s="151">
        <v>0</v>
      </c>
      <c r="V48" s="151">
        <f t="shared" si="11"/>
      </c>
      <c r="W48" s="148"/>
      <c r="X48" s="162">
        <v>12</v>
      </c>
      <c r="Y48" s="149">
        <v>21.271999999999995</v>
      </c>
      <c r="Z48" s="149">
        <v>26.878000000000004</v>
      </c>
      <c r="AA48" s="149">
        <v>0</v>
      </c>
      <c r="AB48" s="149">
        <f t="shared" si="10"/>
      </c>
    </row>
    <row r="49" spans="1:28" s="150" customFormat="1" ht="11.25" customHeight="1">
      <c r="A49" s="144" t="s">
        <v>270</v>
      </c>
      <c r="B49" s="146"/>
      <c r="C49" s="146"/>
      <c r="D49" s="161">
        <v>5</v>
      </c>
      <c r="E49" s="151">
        <v>9.022</v>
      </c>
      <c r="F49" s="151">
        <v>8.95668</v>
      </c>
      <c r="G49" s="151">
        <v>8.73375</v>
      </c>
      <c r="H49" s="151">
        <f t="shared" si="12"/>
        <v>97.51101970819545</v>
      </c>
      <c r="I49" s="148"/>
      <c r="J49" s="162">
        <v>11</v>
      </c>
      <c r="K49" s="149">
        <v>29.534000000000002</v>
      </c>
      <c r="L49" s="149">
        <v>28.983</v>
      </c>
      <c r="M49" s="149">
        <v>0</v>
      </c>
      <c r="N49" s="148">
        <f t="shared" si="13"/>
      </c>
      <c r="O49" s="144" t="s">
        <v>203</v>
      </c>
      <c r="P49" s="146"/>
      <c r="Q49" s="146"/>
      <c r="R49" s="161">
        <v>0</v>
      </c>
      <c r="S49" s="151">
        <v>0</v>
      </c>
      <c r="T49" s="151">
        <v>0</v>
      </c>
      <c r="U49" s="151">
        <v>0</v>
      </c>
      <c r="V49" s="151">
        <f t="shared" si="11"/>
      </c>
      <c r="W49" s="148"/>
      <c r="X49" s="162"/>
      <c r="Y49" s="149">
        <v>83.70549999999999</v>
      </c>
      <c r="Z49" s="149">
        <v>90.9375</v>
      </c>
      <c r="AA49" s="149">
        <v>0</v>
      </c>
      <c r="AB49" s="149">
        <f t="shared" si="10"/>
      </c>
    </row>
    <row r="50" spans="1:28" s="150" customFormat="1" ht="11.25" customHeight="1">
      <c r="A50" s="144"/>
      <c r="B50" s="146"/>
      <c r="C50" s="146"/>
      <c r="D50" s="161"/>
      <c r="E50" s="151"/>
      <c r="F50" s="151"/>
      <c r="G50" s="151"/>
      <c r="H50" s="151"/>
      <c r="I50" s="148"/>
      <c r="J50" s="162"/>
      <c r="K50" s="149"/>
      <c r="L50" s="149"/>
      <c r="M50" s="149"/>
      <c r="N50" s="148"/>
      <c r="O50" s="144" t="s">
        <v>204</v>
      </c>
      <c r="P50" s="146"/>
      <c r="Q50" s="146"/>
      <c r="R50" s="161">
        <v>0</v>
      </c>
      <c r="S50" s="151">
        <v>0</v>
      </c>
      <c r="T50" s="151">
        <v>0</v>
      </c>
      <c r="U50" s="151">
        <v>0</v>
      </c>
      <c r="V50" s="151">
        <f t="shared" si="11"/>
      </c>
      <c r="W50" s="148"/>
      <c r="X50" s="162">
        <v>6</v>
      </c>
      <c r="Y50" s="149">
        <v>617.7850000000001</v>
      </c>
      <c r="Z50" s="149">
        <v>536.14876</v>
      </c>
      <c r="AA50" s="149">
        <v>570.5939638024101</v>
      </c>
      <c r="AB50" s="149">
        <f t="shared" si="10"/>
        <v>106.42456093760435</v>
      </c>
    </row>
    <row r="51" spans="1:28" s="150" customFormat="1" ht="11.25" customHeight="1">
      <c r="A51" s="144" t="s">
        <v>158</v>
      </c>
      <c r="B51" s="146"/>
      <c r="C51" s="146"/>
      <c r="D51" s="161"/>
      <c r="E51" s="151"/>
      <c r="F51" s="151"/>
      <c r="G51" s="151"/>
      <c r="H51" s="151"/>
      <c r="I51" s="148"/>
      <c r="J51" s="162"/>
      <c r="K51" s="149"/>
      <c r="L51" s="149"/>
      <c r="M51" s="149"/>
      <c r="N51" s="148"/>
      <c r="O51" s="144" t="s">
        <v>304</v>
      </c>
      <c r="P51" s="146"/>
      <c r="Q51" s="146"/>
      <c r="R51" s="161">
        <v>0</v>
      </c>
      <c r="S51" s="151">
        <v>0</v>
      </c>
      <c r="T51" s="151">
        <v>0</v>
      </c>
      <c r="U51" s="151">
        <v>0</v>
      </c>
      <c r="V51" s="151">
        <f t="shared" si="11"/>
      </c>
      <c r="W51" s="148"/>
      <c r="X51" s="162">
        <v>11</v>
      </c>
      <c r="Y51" s="149">
        <v>15.331999999999999</v>
      </c>
      <c r="Z51" s="149">
        <v>13.66299</v>
      </c>
      <c r="AA51" s="149">
        <v>0</v>
      </c>
      <c r="AB51" s="149">
        <f t="shared" si="10"/>
      </c>
    </row>
    <row r="52" spans="1:28" s="150" customFormat="1" ht="11.25" customHeight="1">
      <c r="A52" s="144" t="s">
        <v>272</v>
      </c>
      <c r="B52" s="146"/>
      <c r="C52" s="146"/>
      <c r="D52" s="161">
        <v>5</v>
      </c>
      <c r="E52" s="151">
        <v>107.917</v>
      </c>
      <c r="F52" s="151">
        <v>108.03204000000001</v>
      </c>
      <c r="G52" s="151">
        <v>106.51313999999999</v>
      </c>
      <c r="H52" s="151">
        <f>IF(AND(F52&gt;0,G52&gt;0),G52*100/F52,"")</f>
        <v>98.59402821607365</v>
      </c>
      <c r="I52" s="148"/>
      <c r="J52" s="162">
        <v>7</v>
      </c>
      <c r="K52" s="149">
        <v>4473.589</v>
      </c>
      <c r="L52" s="149">
        <v>4339.96626</v>
      </c>
      <c r="M52" s="149">
        <v>3817.6605999999997</v>
      </c>
      <c r="N52" s="148">
        <f>IF(AND(L52&gt;0,M52&gt;0),M52*100/L52,"")</f>
        <v>87.96521381251475</v>
      </c>
      <c r="O52" s="144" t="s">
        <v>205</v>
      </c>
      <c r="P52" s="146"/>
      <c r="Q52" s="146"/>
      <c r="R52" s="161">
        <v>0</v>
      </c>
      <c r="S52" s="151">
        <v>0</v>
      </c>
      <c r="T52" s="151">
        <v>0</v>
      </c>
      <c r="U52" s="151">
        <v>0</v>
      </c>
      <c r="V52" s="151">
        <f t="shared" si="11"/>
      </c>
      <c r="W52" s="148"/>
      <c r="X52" s="162">
        <v>12</v>
      </c>
      <c r="Y52" s="149">
        <v>164.14199999999997</v>
      </c>
      <c r="Z52" s="149">
        <v>166.4053</v>
      </c>
      <c r="AA52" s="149">
        <v>0</v>
      </c>
      <c r="AB52" s="149">
        <f t="shared" si="10"/>
      </c>
    </row>
    <row r="53" spans="1:28" s="150" customFormat="1" ht="11.25" customHeight="1">
      <c r="A53" s="144" t="s">
        <v>273</v>
      </c>
      <c r="B53" s="146"/>
      <c r="C53" s="146"/>
      <c r="D53" s="161">
        <v>3</v>
      </c>
      <c r="E53" s="151">
        <v>256.952</v>
      </c>
      <c r="F53" s="151">
        <v>267.39104349999997</v>
      </c>
      <c r="G53" s="151">
        <v>243.093</v>
      </c>
      <c r="H53" s="151">
        <f>IF(AND(F53&gt;0,G53&gt;0),G53*100/F53,"")</f>
        <v>90.91291795643112</v>
      </c>
      <c r="I53" s="148"/>
      <c r="J53" s="162">
        <v>5</v>
      </c>
      <c r="K53" s="149">
        <v>9664.728</v>
      </c>
      <c r="L53" s="149">
        <v>11149.277101239892</v>
      </c>
      <c r="M53" s="149">
        <v>9095.619043031145</v>
      </c>
      <c r="N53" s="148">
        <f>IF(AND(L53&gt;0,M53&gt;0),M53*100/L53,"")</f>
        <v>81.58034785967996</v>
      </c>
      <c r="O53" s="144" t="s">
        <v>206</v>
      </c>
      <c r="P53" s="146"/>
      <c r="Q53" s="146"/>
      <c r="R53" s="161">
        <v>0</v>
      </c>
      <c r="S53" s="151">
        <v>0</v>
      </c>
      <c r="T53" s="151">
        <v>0</v>
      </c>
      <c r="U53" s="151">
        <v>0</v>
      </c>
      <c r="V53" s="151">
        <f t="shared" si="11"/>
      </c>
      <c r="W53" s="148"/>
      <c r="X53" s="162">
        <v>6</v>
      </c>
      <c r="Y53" s="149">
        <v>16.727999999999998</v>
      </c>
      <c r="Z53" s="149">
        <v>21.884</v>
      </c>
      <c r="AA53" s="149">
        <v>30.339999999999996</v>
      </c>
      <c r="AB53" s="149">
        <f t="shared" si="10"/>
        <v>138.64010235788703</v>
      </c>
    </row>
    <row r="54" spans="1:28" s="150" customFormat="1" ht="11.25" customHeight="1">
      <c r="A54" s="144" t="s">
        <v>274</v>
      </c>
      <c r="B54" s="146"/>
      <c r="C54" s="146"/>
      <c r="D54" s="161">
        <v>2</v>
      </c>
      <c r="E54" s="151">
        <v>127.641</v>
      </c>
      <c r="F54" s="151">
        <v>124.4</v>
      </c>
      <c r="G54" s="151">
        <v>113.086</v>
      </c>
      <c r="H54" s="151">
        <f>IF(AND(F54&gt;0,G54&gt;0),G54*100/F54,"")</f>
        <v>90.90514469453376</v>
      </c>
      <c r="I54" s="148"/>
      <c r="J54" s="162">
        <v>5</v>
      </c>
      <c r="K54" s="149">
        <v>1467.2010000000002</v>
      </c>
      <c r="L54" s="149">
        <v>1782.93535</v>
      </c>
      <c r="M54" s="149">
        <v>761.4585999999999</v>
      </c>
      <c r="N54" s="148">
        <f>IF(AND(L54&gt;0,M54&gt;0),M54*100/L54,"")</f>
        <v>42.70814418481297</v>
      </c>
      <c r="O54" s="144" t="s">
        <v>305</v>
      </c>
      <c r="P54" s="146"/>
      <c r="Q54" s="146"/>
      <c r="R54" s="161">
        <v>0</v>
      </c>
      <c r="S54" s="151">
        <v>0</v>
      </c>
      <c r="T54" s="151">
        <v>0</v>
      </c>
      <c r="U54" s="151">
        <v>0</v>
      </c>
      <c r="V54" s="151">
        <f t="shared" si="11"/>
      </c>
      <c r="W54" s="148"/>
      <c r="X54" s="162">
        <v>7</v>
      </c>
      <c r="Y54" s="149">
        <v>211.085</v>
      </c>
      <c r="Z54" s="149">
        <v>197.73230058377618</v>
      </c>
      <c r="AA54" s="149">
        <v>233.29759295614747</v>
      </c>
      <c r="AB54" s="149">
        <f t="shared" si="10"/>
        <v>117.98658705096227</v>
      </c>
    </row>
    <row r="55" spans="1:28" s="150" customFormat="1" ht="11.25" customHeight="1">
      <c r="A55" s="144"/>
      <c r="B55" s="146"/>
      <c r="C55" s="146"/>
      <c r="D55" s="161"/>
      <c r="E55" s="151"/>
      <c r="F55" s="151"/>
      <c r="G55" s="151"/>
      <c r="H55" s="151"/>
      <c r="I55" s="148"/>
      <c r="J55" s="162"/>
      <c r="K55" s="149"/>
      <c r="L55" s="149"/>
      <c r="M55" s="149"/>
      <c r="N55" s="148"/>
      <c r="O55" s="144" t="s">
        <v>306</v>
      </c>
      <c r="P55" s="146"/>
      <c r="Q55" s="146"/>
      <c r="R55" s="161">
        <v>0</v>
      </c>
      <c r="S55" s="151">
        <v>0</v>
      </c>
      <c r="T55" s="151">
        <v>0</v>
      </c>
      <c r="U55" s="151">
        <v>0</v>
      </c>
      <c r="V55" s="151">
        <f t="shared" si="11"/>
      </c>
      <c r="W55" s="148"/>
      <c r="X55" s="162"/>
      <c r="Y55" s="149">
        <v>11.424999999999999</v>
      </c>
      <c r="Z55" s="149">
        <v>12.121</v>
      </c>
      <c r="AA55" s="149"/>
      <c r="AB55" s="149">
        <f t="shared" si="10"/>
      </c>
    </row>
    <row r="56" spans="1:28" s="150" customFormat="1" ht="11.25" customHeight="1">
      <c r="A56" s="144" t="s">
        <v>122</v>
      </c>
      <c r="B56" s="146"/>
      <c r="C56" s="146"/>
      <c r="D56" s="161"/>
      <c r="E56" s="151"/>
      <c r="F56" s="151"/>
      <c r="G56" s="151"/>
      <c r="H56" s="151"/>
      <c r="I56" s="148"/>
      <c r="J56" s="162"/>
      <c r="K56" s="149"/>
      <c r="L56" s="149"/>
      <c r="M56" s="149"/>
      <c r="N56" s="148"/>
      <c r="O56" s="144"/>
      <c r="P56" s="146"/>
      <c r="Q56" s="146"/>
      <c r="R56" s="161"/>
      <c r="S56" s="151"/>
      <c r="T56" s="151"/>
      <c r="U56" s="151"/>
      <c r="V56" s="151"/>
      <c r="W56" s="148"/>
      <c r="X56" s="162"/>
      <c r="Y56" s="149"/>
      <c r="Z56" s="149"/>
      <c r="AA56" s="149"/>
      <c r="AB56" s="149"/>
    </row>
    <row r="57" spans="1:28" s="150" customFormat="1" ht="11.25" customHeight="1">
      <c r="A57" s="144" t="s">
        <v>159</v>
      </c>
      <c r="B57" s="146"/>
      <c r="C57" s="146"/>
      <c r="D57" s="161">
        <v>11</v>
      </c>
      <c r="E57" s="151">
        <v>4.995</v>
      </c>
      <c r="F57" s="151">
        <v>5.685</v>
      </c>
      <c r="G57" s="151">
        <v>0</v>
      </c>
      <c r="H57" s="151">
        <f aca="true" t="shared" si="14" ref="H57:H78">IF(AND(F57&gt;0,G57&gt;0),G57*100/F57,"")</f>
      </c>
      <c r="I57" s="148"/>
      <c r="J57" s="162">
        <v>11</v>
      </c>
      <c r="K57" s="149">
        <v>165.77100000000002</v>
      </c>
      <c r="L57" s="149">
        <v>190.62623999999997</v>
      </c>
      <c r="M57" s="149">
        <v>0</v>
      </c>
      <c r="N57" s="148">
        <f aca="true" t="shared" si="15" ref="N57:N78">IF(AND(L57&gt;0,M57&gt;0),M57*100/L57,"")</f>
      </c>
      <c r="O57" s="144" t="s">
        <v>207</v>
      </c>
      <c r="P57" s="146"/>
      <c r="Q57" s="146"/>
      <c r="R57" s="161"/>
      <c r="S57" s="151"/>
      <c r="T57" s="151"/>
      <c r="U57" s="151"/>
      <c r="V57" s="151"/>
      <c r="W57" s="148"/>
      <c r="X57" s="162"/>
      <c r="Y57" s="149"/>
      <c r="Z57" s="149"/>
      <c r="AA57" s="149"/>
      <c r="AB57" s="149"/>
    </row>
    <row r="58" spans="1:28" s="150" customFormat="1" ht="11.25" customHeight="1">
      <c r="A58" s="144" t="s">
        <v>160</v>
      </c>
      <c r="B58" s="146"/>
      <c r="C58" s="146"/>
      <c r="D58" s="161">
        <v>7</v>
      </c>
      <c r="E58" s="151">
        <v>11.251</v>
      </c>
      <c r="F58" s="151">
        <v>11.632</v>
      </c>
      <c r="G58" s="151">
        <v>12.851799999999999</v>
      </c>
      <c r="H58" s="151">
        <f t="shared" si="14"/>
        <v>110.48658872077027</v>
      </c>
      <c r="I58" s="148"/>
      <c r="J58" s="162">
        <v>7</v>
      </c>
      <c r="K58" s="149">
        <v>58.771</v>
      </c>
      <c r="L58" s="149">
        <v>51.69890050000001</v>
      </c>
      <c r="M58" s="149">
        <v>65.58941138692768</v>
      </c>
      <c r="N58" s="148">
        <f t="shared" si="15"/>
        <v>126.86809729527549</v>
      </c>
      <c r="O58" s="144" t="s">
        <v>208</v>
      </c>
      <c r="P58" s="146"/>
      <c r="Q58" s="146"/>
      <c r="R58" s="161">
        <v>0</v>
      </c>
      <c r="S58" s="151">
        <v>0</v>
      </c>
      <c r="T58" s="151">
        <v>0</v>
      </c>
      <c r="U58" s="151">
        <v>0</v>
      </c>
      <c r="V58" s="151">
        <f>IF(AND(T58&gt;0,U58&gt;0),U58*100/T58,"")</f>
      </c>
      <c r="W58" s="148"/>
      <c r="X58" s="162">
        <v>7</v>
      </c>
      <c r="Y58" s="149">
        <v>251.78621</v>
      </c>
      <c r="Z58" s="149">
        <v>271.60152000000005</v>
      </c>
      <c r="AA58" s="149">
        <v>278.34894742932954</v>
      </c>
      <c r="AB58" s="149">
        <f>IF(AND(Z58&gt;0,AA58&gt;0),AA58*100/Z58,"")</f>
        <v>102.48431136516817</v>
      </c>
    </row>
    <row r="59" spans="1:28" s="150" customFormat="1" ht="11.25" customHeight="1">
      <c r="A59" s="144" t="s">
        <v>161</v>
      </c>
      <c r="B59" s="146"/>
      <c r="C59" s="146"/>
      <c r="D59" s="161">
        <v>5</v>
      </c>
      <c r="E59" s="151">
        <v>34.314</v>
      </c>
      <c r="F59" s="151">
        <v>35.371</v>
      </c>
      <c r="G59" s="151">
        <v>36.277992</v>
      </c>
      <c r="H59" s="151">
        <f t="shared" si="14"/>
        <v>102.56422493002742</v>
      </c>
      <c r="I59" s="148"/>
      <c r="J59" s="162">
        <v>5</v>
      </c>
      <c r="K59" s="149">
        <v>927.198</v>
      </c>
      <c r="L59" s="149">
        <v>924.648627</v>
      </c>
      <c r="M59" s="149">
        <v>940.4544894684933</v>
      </c>
      <c r="N59" s="148">
        <f t="shared" si="15"/>
        <v>101.7093912224555</v>
      </c>
      <c r="O59" s="144" t="s">
        <v>307</v>
      </c>
      <c r="P59" s="146"/>
      <c r="Q59" s="146"/>
      <c r="R59" s="161">
        <v>0</v>
      </c>
      <c r="S59" s="151">
        <v>0</v>
      </c>
      <c r="T59" s="151">
        <v>0</v>
      </c>
      <c r="U59" s="151">
        <v>0</v>
      </c>
      <c r="V59" s="151">
        <f>IF(AND(T59&gt;0,U59&gt;0),U59*100/T59,"")</f>
      </c>
      <c r="W59" s="148"/>
      <c r="X59" s="162">
        <v>7</v>
      </c>
      <c r="Y59" s="149">
        <v>5725.7904842961725</v>
      </c>
      <c r="Z59" s="149">
        <v>6047.348943999999</v>
      </c>
      <c r="AA59" s="149">
        <v>5130.1459</v>
      </c>
      <c r="AB59" s="149">
        <f>IF(AND(Z59&gt;0,AA59&gt;0),AA59*100/Z59,"")</f>
        <v>84.83297305160436</v>
      </c>
    </row>
    <row r="60" spans="1:28" s="150" customFormat="1" ht="11.25" customHeight="1">
      <c r="A60" s="144" t="s">
        <v>162</v>
      </c>
      <c r="B60" s="146"/>
      <c r="C60" s="146"/>
      <c r="D60" s="161">
        <v>4</v>
      </c>
      <c r="E60" s="151">
        <v>19.147</v>
      </c>
      <c r="F60" s="151">
        <v>19.676</v>
      </c>
      <c r="G60" s="151">
        <v>19.713</v>
      </c>
      <c r="H60" s="151">
        <f t="shared" si="14"/>
        <v>100.18804635088435</v>
      </c>
      <c r="I60" s="148"/>
      <c r="J60" s="162">
        <v>7</v>
      </c>
      <c r="K60" s="149">
        <v>1039.698</v>
      </c>
      <c r="L60" s="149">
        <v>1075.0456</v>
      </c>
      <c r="M60" s="149">
        <v>1119.538</v>
      </c>
      <c r="N60" s="148">
        <f t="shared" si="15"/>
        <v>104.13865235111888</v>
      </c>
      <c r="O60" s="144" t="s">
        <v>308</v>
      </c>
      <c r="P60" s="146"/>
      <c r="Q60" s="146"/>
      <c r="R60" s="161">
        <v>0</v>
      </c>
      <c r="S60" s="151">
        <v>0</v>
      </c>
      <c r="T60" s="151">
        <v>0</v>
      </c>
      <c r="U60" s="151">
        <v>0</v>
      </c>
      <c r="V60" s="151">
        <f>IF(AND(T60&gt;0,U60&gt;0),U60*100/T60,"")</f>
      </c>
      <c r="W60" s="148"/>
      <c r="X60" s="162"/>
      <c r="Y60" s="149">
        <v>43259.14829595985</v>
      </c>
      <c r="Z60" s="149">
        <v>44220.96</v>
      </c>
      <c r="AA60" s="149"/>
      <c r="AB60" s="149">
        <f>IF(AND(Z60&gt;0,AA60&gt;0),AA60*100/Z60,"")</f>
      </c>
    </row>
    <row r="61" spans="1:28" s="150" customFormat="1" ht="11.25" customHeight="1">
      <c r="A61" s="144" t="s">
        <v>163</v>
      </c>
      <c r="B61" s="146"/>
      <c r="C61" s="146"/>
      <c r="D61" s="161">
        <v>4</v>
      </c>
      <c r="E61" s="151">
        <v>22.144</v>
      </c>
      <c r="F61" s="151">
        <v>21.503</v>
      </c>
      <c r="G61" s="151">
        <v>20.109446</v>
      </c>
      <c r="H61" s="151">
        <f t="shared" si="14"/>
        <v>93.51925777798446</v>
      </c>
      <c r="I61" s="148"/>
      <c r="J61" s="162">
        <v>7</v>
      </c>
      <c r="K61" s="149">
        <v>692.056</v>
      </c>
      <c r="L61" s="149">
        <v>685.225497</v>
      </c>
      <c r="M61" s="149">
        <v>611.277</v>
      </c>
      <c r="N61" s="148">
        <f t="shared" si="15"/>
        <v>89.20815157583081</v>
      </c>
      <c r="O61" s="144" t="s">
        <v>309</v>
      </c>
      <c r="P61" s="146"/>
      <c r="Q61" s="146"/>
      <c r="R61" s="161">
        <v>0</v>
      </c>
      <c r="S61" s="151">
        <v>0</v>
      </c>
      <c r="T61" s="151">
        <v>0</v>
      </c>
      <c r="U61" s="151">
        <v>0</v>
      </c>
      <c r="V61" s="151">
        <f>IF(AND(T61&gt;0,U61&gt;0),U61*100/T61,"")</f>
      </c>
      <c r="W61" s="148"/>
      <c r="X61" s="162">
        <v>11</v>
      </c>
      <c r="Y61" s="149">
        <v>1.2979999999999998</v>
      </c>
      <c r="Z61" s="149">
        <v>1.2109999999999999</v>
      </c>
      <c r="AA61" s="149">
        <v>0</v>
      </c>
      <c r="AB61" s="149">
        <f>IF(AND(Z61&gt;0,AA61&gt;0),AA61*100/Z61,"")</f>
      </c>
    </row>
    <row r="62" spans="1:28" s="150" customFormat="1" ht="11.25" customHeight="1">
      <c r="A62" s="144" t="s">
        <v>164</v>
      </c>
      <c r="B62" s="146"/>
      <c r="C62" s="146"/>
      <c r="D62" s="161">
        <v>5</v>
      </c>
      <c r="E62" s="151">
        <v>10.825</v>
      </c>
      <c r="F62" s="151">
        <v>11.297</v>
      </c>
      <c r="G62" s="151">
        <v>11.381904799342546</v>
      </c>
      <c r="H62" s="151">
        <f t="shared" si="14"/>
        <v>100.75156943739529</v>
      </c>
      <c r="I62" s="148"/>
      <c r="J62" s="162">
        <v>5</v>
      </c>
      <c r="K62" s="149">
        <v>1017.8859999999999</v>
      </c>
      <c r="L62" s="149">
        <v>1084.571958</v>
      </c>
      <c r="M62" s="149">
        <v>1002.851</v>
      </c>
      <c r="N62" s="148">
        <f t="shared" si="15"/>
        <v>92.46514190255323</v>
      </c>
      <c r="O62" s="144"/>
      <c r="P62" s="146"/>
      <c r="Q62" s="146"/>
      <c r="R62" s="161"/>
      <c r="S62" s="151"/>
      <c r="T62" s="151"/>
      <c r="U62" s="151"/>
      <c r="V62" s="151"/>
      <c r="W62" s="148"/>
      <c r="X62" s="162"/>
      <c r="Y62" s="149"/>
      <c r="Z62" s="149"/>
      <c r="AA62" s="149"/>
      <c r="AB62" s="149"/>
    </row>
    <row r="63" spans="1:28" s="150" customFormat="1" ht="11.25" customHeight="1">
      <c r="A63" s="144" t="s">
        <v>165</v>
      </c>
      <c r="B63" s="146"/>
      <c r="C63" s="146"/>
      <c r="D63" s="161">
        <v>4</v>
      </c>
      <c r="E63" s="151">
        <v>41.911</v>
      </c>
      <c r="F63" s="151">
        <v>45.928</v>
      </c>
      <c r="G63" s="151">
        <v>46.157</v>
      </c>
      <c r="H63" s="151">
        <f t="shared" si="14"/>
        <v>100.4986065145445</v>
      </c>
      <c r="I63" s="148"/>
      <c r="J63" s="162">
        <v>6</v>
      </c>
      <c r="K63" s="149">
        <v>3319.7599999999998</v>
      </c>
      <c r="L63" s="149">
        <v>3549.711359</v>
      </c>
      <c r="M63" s="149">
        <v>3801.588668554861</v>
      </c>
      <c r="N63" s="148">
        <f t="shared" si="15"/>
        <v>107.09571241380647</v>
      </c>
      <c r="O63" s="144" t="s">
        <v>209</v>
      </c>
      <c r="P63" s="146"/>
      <c r="Q63" s="146"/>
      <c r="R63" s="161"/>
      <c r="S63" s="151"/>
      <c r="T63" s="151"/>
      <c r="U63" s="151"/>
      <c r="V63" s="151"/>
      <c r="W63" s="148"/>
      <c r="X63" s="162"/>
      <c r="Y63" s="149"/>
      <c r="Z63" s="149"/>
      <c r="AA63" s="149"/>
      <c r="AB63" s="149"/>
    </row>
    <row r="64" spans="1:28" s="150" customFormat="1" ht="11.25" customHeight="1">
      <c r="A64" s="144" t="s">
        <v>166</v>
      </c>
      <c r="B64" s="146"/>
      <c r="C64" s="146"/>
      <c r="D64" s="161"/>
      <c r="E64" s="151">
        <v>5.39</v>
      </c>
      <c r="F64" s="151">
        <v>5.867</v>
      </c>
      <c r="G64" s="151"/>
      <c r="H64" s="151">
        <f t="shared" si="14"/>
      </c>
      <c r="I64" s="148"/>
      <c r="J64" s="162">
        <v>12</v>
      </c>
      <c r="K64" s="149">
        <v>495.05400000000003</v>
      </c>
      <c r="L64" s="149">
        <v>523.8319349999999</v>
      </c>
      <c r="M64" s="149">
        <v>0</v>
      </c>
      <c r="N64" s="148">
        <f t="shared" si="15"/>
      </c>
      <c r="O64" s="144" t="s">
        <v>210</v>
      </c>
      <c r="P64" s="146"/>
      <c r="Q64" s="146"/>
      <c r="R64" s="161">
        <v>0</v>
      </c>
      <c r="S64" s="151">
        <v>0</v>
      </c>
      <c r="T64" s="151">
        <v>0</v>
      </c>
      <c r="U64" s="151">
        <v>0</v>
      </c>
      <c r="V64" s="151">
        <f>IF(AND(T64&gt;0,U64&gt;0),U64*100/T64,"")</f>
      </c>
      <c r="W64" s="148"/>
      <c r="X64" s="162">
        <v>11</v>
      </c>
      <c r="Y64" s="149">
        <v>601.8044</v>
      </c>
      <c r="Z64" s="149">
        <v>596.3229</v>
      </c>
      <c r="AA64" s="149">
        <v>0</v>
      </c>
      <c r="AB64" s="149">
        <f>IF(AND(Z64&gt;0,AA64&gt;0),AA64*100/Z64,"")</f>
      </c>
    </row>
    <row r="65" spans="1:28" s="150" customFormat="1" ht="11.25" customHeight="1">
      <c r="A65" s="144" t="s">
        <v>167</v>
      </c>
      <c r="B65" s="146"/>
      <c r="C65" s="146"/>
      <c r="D65" s="161"/>
      <c r="E65" s="151">
        <v>58.126</v>
      </c>
      <c r="F65" s="151">
        <v>63.092</v>
      </c>
      <c r="G65" s="151"/>
      <c r="H65" s="151">
        <f t="shared" si="14"/>
      </c>
      <c r="I65" s="148"/>
      <c r="J65" s="162">
        <v>12</v>
      </c>
      <c r="K65" s="149">
        <v>4832.7</v>
      </c>
      <c r="L65" s="149">
        <v>5158.115252</v>
      </c>
      <c r="M65" s="149">
        <v>0</v>
      </c>
      <c r="N65" s="148">
        <f t="shared" si="15"/>
      </c>
      <c r="O65" s="144" t="s">
        <v>211</v>
      </c>
      <c r="P65" s="146"/>
      <c r="Q65" s="146"/>
      <c r="R65" s="161">
        <v>0</v>
      </c>
      <c r="S65" s="151">
        <v>0</v>
      </c>
      <c r="T65" s="151">
        <v>0</v>
      </c>
      <c r="U65" s="151">
        <v>0</v>
      </c>
      <c r="V65" s="151">
        <f>IF(AND(T65&gt;0,U65&gt;0),U65*100/T65,"")</f>
      </c>
      <c r="W65" s="148"/>
      <c r="X65" s="162"/>
      <c r="Y65" s="149">
        <v>6759.179398073837</v>
      </c>
      <c r="Z65" s="149">
        <v>6474.545750865052</v>
      </c>
      <c r="AA65" s="149">
        <v>0</v>
      </c>
      <c r="AB65" s="149">
        <f>IF(AND(Z65&gt;0,AA65&gt;0),AA65*100/Z65,"")</f>
      </c>
    </row>
    <row r="66" spans="1:28" s="150" customFormat="1" ht="11.25" customHeight="1">
      <c r="A66" s="144" t="s">
        <v>276</v>
      </c>
      <c r="B66" s="146"/>
      <c r="C66" s="146"/>
      <c r="D66" s="161">
        <v>6</v>
      </c>
      <c r="E66" s="151">
        <v>32.488</v>
      </c>
      <c r="F66" s="151">
        <v>35.952</v>
      </c>
      <c r="G66" s="151">
        <v>36.3437325</v>
      </c>
      <c r="H66" s="151">
        <f t="shared" si="14"/>
        <v>101.0895986315087</v>
      </c>
      <c r="I66" s="148"/>
      <c r="J66" s="162">
        <v>7</v>
      </c>
      <c r="K66" s="149">
        <v>2707.8140000000003</v>
      </c>
      <c r="L66" s="149">
        <v>2805.441</v>
      </c>
      <c r="M66" s="149">
        <v>3092.1140416271546</v>
      </c>
      <c r="N66" s="148">
        <f t="shared" si="15"/>
        <v>110.21846624566886</v>
      </c>
      <c r="O66" s="144" t="s">
        <v>212</v>
      </c>
      <c r="P66" s="146"/>
      <c r="Q66" s="146"/>
      <c r="R66" s="161">
        <v>0</v>
      </c>
      <c r="S66" s="151">
        <v>0</v>
      </c>
      <c r="T66" s="151">
        <v>0</v>
      </c>
      <c r="U66" s="151">
        <v>0</v>
      </c>
      <c r="V66" s="151">
        <f>IF(AND(T66&gt;0,U66&gt;0),U66*100/T66,"")</f>
      </c>
      <c r="W66" s="148"/>
      <c r="X66" s="162"/>
      <c r="Y66" s="149">
        <v>1395.075523434992</v>
      </c>
      <c r="Z66" s="149">
        <v>1282.80149</v>
      </c>
      <c r="AA66" s="149">
        <v>0</v>
      </c>
      <c r="AB66" s="149">
        <f>IF(AND(Z66&gt;0,AA66&gt;0),AA66*100/Z66,"")</f>
      </c>
    </row>
    <row r="67" spans="1:14" s="150" customFormat="1" ht="11.25" customHeight="1">
      <c r="A67" s="144" t="s">
        <v>275</v>
      </c>
      <c r="B67" s="146"/>
      <c r="C67" s="146"/>
      <c r="D67" s="161">
        <v>5</v>
      </c>
      <c r="E67" s="151">
        <v>18.379</v>
      </c>
      <c r="F67" s="151">
        <v>20.345</v>
      </c>
      <c r="G67" s="151">
        <v>22.05354</v>
      </c>
      <c r="H67" s="151">
        <f t="shared" si="14"/>
        <v>108.39783730646353</v>
      </c>
      <c r="I67" s="148"/>
      <c r="J67" s="162">
        <v>6</v>
      </c>
      <c r="K67" s="149">
        <v>1102.5220000000004</v>
      </c>
      <c r="L67" s="149">
        <v>1187.61435</v>
      </c>
      <c r="M67" s="149">
        <v>1269.1984265378558</v>
      </c>
      <c r="N67" s="148">
        <f t="shared" si="15"/>
        <v>106.86957652017725</v>
      </c>
    </row>
    <row r="68" spans="1:28" s="150" customFormat="1" ht="11.25" customHeight="1">
      <c r="A68" s="144" t="s">
        <v>168</v>
      </c>
      <c r="B68" s="146"/>
      <c r="C68" s="146"/>
      <c r="D68" s="161">
        <v>7</v>
      </c>
      <c r="E68" s="151">
        <v>1.784</v>
      </c>
      <c r="F68" s="151">
        <v>2.567</v>
      </c>
      <c r="G68" s="151">
        <v>3.0121185</v>
      </c>
      <c r="H68" s="151">
        <f t="shared" si="14"/>
        <v>117.34002726918582</v>
      </c>
      <c r="I68" s="148"/>
      <c r="J68" s="162">
        <v>7</v>
      </c>
      <c r="K68" s="149">
        <v>61.644000000000005</v>
      </c>
      <c r="L68" s="149">
        <v>98.318</v>
      </c>
      <c r="M68" s="149">
        <v>112.16400000000002</v>
      </c>
      <c r="N68" s="148">
        <f t="shared" si="15"/>
        <v>114.08287393966519</v>
      </c>
      <c r="O68" s="144"/>
      <c r="P68" s="146"/>
      <c r="Q68" s="146"/>
      <c r="R68" s="161"/>
      <c r="S68" s="151"/>
      <c r="T68" s="151"/>
      <c r="U68" s="151"/>
      <c r="V68" s="151"/>
      <c r="W68" s="148"/>
      <c r="X68" s="162"/>
      <c r="Y68" s="149"/>
      <c r="Z68" s="149"/>
      <c r="AA68" s="149"/>
      <c r="AB68" s="149"/>
    </row>
    <row r="69" spans="1:28" s="150" customFormat="1" ht="11.25" customHeight="1">
      <c r="A69" s="144" t="s">
        <v>169</v>
      </c>
      <c r="B69" s="146"/>
      <c r="C69" s="146"/>
      <c r="D69" s="161">
        <v>6</v>
      </c>
      <c r="E69" s="151">
        <v>7.267</v>
      </c>
      <c r="F69" s="151">
        <v>6.835</v>
      </c>
      <c r="G69" s="151">
        <v>6.817159999999999</v>
      </c>
      <c r="H69" s="151">
        <f t="shared" si="14"/>
        <v>99.73899049012435</v>
      </c>
      <c r="I69" s="148"/>
      <c r="J69" s="162">
        <v>6</v>
      </c>
      <c r="K69" s="149">
        <v>399.217</v>
      </c>
      <c r="L69" s="149">
        <v>376.95259999999996</v>
      </c>
      <c r="M69" s="149">
        <v>360.48175999999995</v>
      </c>
      <c r="N69" s="148">
        <f t="shared" si="15"/>
        <v>95.63052755173992</v>
      </c>
      <c r="O69" s="127" t="s">
        <v>114</v>
      </c>
      <c r="P69" s="128"/>
      <c r="Q69" s="128"/>
      <c r="R69" s="128"/>
      <c r="S69" s="128"/>
      <c r="T69" s="128"/>
      <c r="U69" s="128"/>
      <c r="V69" s="128"/>
      <c r="W69" s="129"/>
      <c r="X69" s="129" t="s">
        <v>115</v>
      </c>
      <c r="Y69" s="129"/>
      <c r="Z69" s="129"/>
      <c r="AA69" s="129" t="s">
        <v>121</v>
      </c>
      <c r="AB69" s="129"/>
    </row>
    <row r="70" spans="1:28" s="150" customFormat="1" ht="11.25" customHeight="1" thickBot="1">
      <c r="A70" s="144" t="s">
        <v>170</v>
      </c>
      <c r="B70" s="146"/>
      <c r="C70" s="146"/>
      <c r="D70" s="161"/>
      <c r="E70" s="151">
        <v>15.826</v>
      </c>
      <c r="F70" s="151">
        <v>16.208237</v>
      </c>
      <c r="G70" s="151">
        <v>0</v>
      </c>
      <c r="H70" s="151">
        <f t="shared" si="14"/>
      </c>
      <c r="I70" s="148"/>
      <c r="J70" s="162"/>
      <c r="K70" s="149">
        <v>214.29000000000002</v>
      </c>
      <c r="L70" s="149">
        <v>221.60580256788904</v>
      </c>
      <c r="M70" s="149">
        <v>0</v>
      </c>
      <c r="N70" s="148">
        <f t="shared" si="15"/>
      </c>
      <c r="O70" s="128"/>
      <c r="P70" s="128"/>
      <c r="Q70" s="128"/>
      <c r="R70" s="128"/>
      <c r="S70" s="128"/>
      <c r="T70" s="128"/>
      <c r="U70" s="128"/>
      <c r="V70" s="128"/>
      <c r="W70" s="129"/>
      <c r="X70" s="129"/>
      <c r="Y70" s="129"/>
      <c r="Z70" s="129"/>
      <c r="AA70" s="129"/>
      <c r="AB70" s="129"/>
    </row>
    <row r="71" spans="1:28" s="150" customFormat="1" ht="11.25" customHeight="1" thickBot="1">
      <c r="A71" s="144" t="s">
        <v>171</v>
      </c>
      <c r="B71" s="146"/>
      <c r="C71" s="146"/>
      <c r="D71" s="161"/>
      <c r="E71" s="151">
        <v>6.719399999999999</v>
      </c>
      <c r="F71" s="151">
        <v>6.78403</v>
      </c>
      <c r="G71" s="151">
        <v>0</v>
      </c>
      <c r="H71" s="151">
        <f t="shared" si="14"/>
      </c>
      <c r="I71" s="148"/>
      <c r="J71" s="162"/>
      <c r="K71" s="149">
        <v>155.2896</v>
      </c>
      <c r="L71" s="149">
        <v>155.6896492575862</v>
      </c>
      <c r="M71" s="149">
        <v>0</v>
      </c>
      <c r="N71" s="148">
        <f t="shared" si="15"/>
      </c>
      <c r="O71" s="130"/>
      <c r="P71" s="131"/>
      <c r="Q71" s="132"/>
      <c r="R71" s="264" t="s">
        <v>116</v>
      </c>
      <c r="S71" s="265"/>
      <c r="T71" s="265"/>
      <c r="U71" s="265"/>
      <c r="V71" s="266"/>
      <c r="W71" s="129"/>
      <c r="X71" s="264" t="s">
        <v>117</v>
      </c>
      <c r="Y71" s="265"/>
      <c r="Z71" s="265"/>
      <c r="AA71" s="265"/>
      <c r="AB71" s="266"/>
    </row>
    <row r="72" spans="1:28" s="150" customFormat="1" ht="11.25" customHeight="1">
      <c r="A72" s="144" t="s">
        <v>172</v>
      </c>
      <c r="B72" s="146"/>
      <c r="C72" s="146"/>
      <c r="D72" s="161">
        <v>6</v>
      </c>
      <c r="E72" s="151">
        <v>19.996</v>
      </c>
      <c r="F72" s="151">
        <v>21.018</v>
      </c>
      <c r="G72" s="151">
        <v>25.76888</v>
      </c>
      <c r="H72" s="151">
        <f t="shared" si="14"/>
        <v>122.60386335521933</v>
      </c>
      <c r="I72" s="148"/>
      <c r="J72" s="162">
        <v>6</v>
      </c>
      <c r="K72" s="149">
        <v>178.416</v>
      </c>
      <c r="L72" s="149">
        <v>202.93140000000002</v>
      </c>
      <c r="M72" s="149">
        <v>253.97426030887792</v>
      </c>
      <c r="N72" s="148">
        <f t="shared" si="15"/>
        <v>125.15276606226433</v>
      </c>
      <c r="O72" s="133" t="s">
        <v>118</v>
      </c>
      <c r="P72" s="134"/>
      <c r="Q72" s="132"/>
      <c r="R72" s="130"/>
      <c r="S72" s="135" t="s">
        <v>119</v>
      </c>
      <c r="T72" s="135" t="s">
        <v>119</v>
      </c>
      <c r="U72" s="135" t="s">
        <v>120</v>
      </c>
      <c r="V72" s="136">
        <f>U73</f>
        <v>2018</v>
      </c>
      <c r="W72" s="129"/>
      <c r="X72" s="130"/>
      <c r="Y72" s="135" t="s">
        <v>119</v>
      </c>
      <c r="Z72" s="135" t="s">
        <v>119</v>
      </c>
      <c r="AA72" s="135" t="s">
        <v>120</v>
      </c>
      <c r="AB72" s="136">
        <f>AA73</f>
        <v>2018</v>
      </c>
    </row>
    <row r="73" spans="1:28" s="150" customFormat="1" ht="11.25" customHeight="1" thickBot="1">
      <c r="A73" s="144" t="s">
        <v>173</v>
      </c>
      <c r="B73" s="146"/>
      <c r="C73" s="146"/>
      <c r="D73" s="161">
        <v>4</v>
      </c>
      <c r="E73" s="151">
        <v>4.04</v>
      </c>
      <c r="F73" s="151">
        <v>4</v>
      </c>
      <c r="G73" s="151">
        <v>4.364</v>
      </c>
      <c r="H73" s="151">
        <f t="shared" si="14"/>
        <v>109.1</v>
      </c>
      <c r="I73" s="148"/>
      <c r="J73" s="162">
        <v>7</v>
      </c>
      <c r="K73" s="149">
        <v>200.238</v>
      </c>
      <c r="L73" s="149">
        <v>211.0474940844794</v>
      </c>
      <c r="M73" s="149">
        <v>215.4260962762527</v>
      </c>
      <c r="N73" s="148">
        <f t="shared" si="15"/>
        <v>102.0746999203983</v>
      </c>
      <c r="O73" s="154"/>
      <c r="P73" s="155"/>
      <c r="Q73" s="132"/>
      <c r="R73" s="156" t="s">
        <v>313</v>
      </c>
      <c r="S73" s="157">
        <f>U73-2</f>
        <v>2016</v>
      </c>
      <c r="T73" s="157">
        <f>U73-1</f>
        <v>2017</v>
      </c>
      <c r="U73" s="157">
        <v>2018</v>
      </c>
      <c r="V73" s="142" t="str">
        <f>CONCATENATE(T73,"=100")</f>
        <v>2017=100</v>
      </c>
      <c r="W73" s="129"/>
      <c r="X73" s="156" t="s">
        <v>313</v>
      </c>
      <c r="Y73" s="157">
        <f>AA73-2</f>
        <v>2016</v>
      </c>
      <c r="Z73" s="157">
        <f>AA73-1</f>
        <v>2017</v>
      </c>
      <c r="AA73" s="157">
        <v>2018</v>
      </c>
      <c r="AB73" s="142" t="str">
        <f>CONCATENATE(Z73,"=100")</f>
        <v>2017=100</v>
      </c>
    </row>
    <row r="74" spans="1:28" s="150" customFormat="1" ht="11.25" customHeight="1">
      <c r="A74" s="144" t="s">
        <v>174</v>
      </c>
      <c r="B74" s="146"/>
      <c r="C74" s="146"/>
      <c r="D74" s="161">
        <v>6</v>
      </c>
      <c r="E74" s="151">
        <v>12.204</v>
      </c>
      <c r="F74" s="151">
        <v>12.783</v>
      </c>
      <c r="G74" s="151">
        <v>13.510959999999999</v>
      </c>
      <c r="H74" s="151">
        <f t="shared" si="14"/>
        <v>105.69475084096065</v>
      </c>
      <c r="I74" s="148"/>
      <c r="J74" s="162">
        <v>7</v>
      </c>
      <c r="K74" s="149">
        <v>716.659</v>
      </c>
      <c r="L74" s="149">
        <v>792.74977</v>
      </c>
      <c r="M74" s="149">
        <v>818.0086945486012</v>
      </c>
      <c r="N74" s="148">
        <f t="shared" si="15"/>
        <v>103.18624180094069</v>
      </c>
      <c r="O74" s="144"/>
      <c r="P74" s="144"/>
      <c r="Q74" s="144"/>
      <c r="R74" s="145"/>
      <c r="S74" s="146"/>
      <c r="T74" s="146"/>
      <c r="U74" s="146"/>
      <c r="V74" s="146">
        <f>IF(AND(T74&gt;0,U74&gt;0),U74*100/T74,"")</f>
      </c>
      <c r="W74" s="147"/>
      <c r="X74" s="147"/>
      <c r="Y74" s="148"/>
      <c r="Z74" s="148"/>
      <c r="AA74" s="148"/>
      <c r="AB74" s="149">
        <f>IF(AND(Z74&gt;0,AA74&gt;0),AA74*100/Z74,"")</f>
      </c>
    </row>
    <row r="75" spans="1:28" s="150" customFormat="1" ht="11.25" customHeight="1">
      <c r="A75" s="144" t="s">
        <v>175</v>
      </c>
      <c r="B75" s="146"/>
      <c r="C75" s="146"/>
      <c r="D75" s="161">
        <v>4</v>
      </c>
      <c r="E75" s="151">
        <v>7.248</v>
      </c>
      <c r="F75" s="151">
        <v>7.468</v>
      </c>
      <c r="G75" s="151">
        <v>7.418</v>
      </c>
      <c r="H75" s="151">
        <f t="shared" si="14"/>
        <v>99.33047670058919</v>
      </c>
      <c r="I75" s="148"/>
      <c r="J75" s="162">
        <v>11</v>
      </c>
      <c r="K75" s="149">
        <v>324.16200000000003</v>
      </c>
      <c r="L75" s="149">
        <v>339.858001</v>
      </c>
      <c r="M75" s="149">
        <v>0</v>
      </c>
      <c r="N75" s="148">
        <f t="shared" si="15"/>
      </c>
      <c r="O75" s="144"/>
      <c r="P75" s="144"/>
      <c r="Q75" s="144"/>
      <c r="R75" s="145"/>
      <c r="S75" s="146"/>
      <c r="T75" s="146"/>
      <c r="U75" s="146"/>
      <c r="V75" s="146"/>
      <c r="W75" s="147"/>
      <c r="X75" s="147"/>
      <c r="Y75" s="148"/>
      <c r="Z75" s="148"/>
      <c r="AA75" s="148"/>
      <c r="AB75" s="149"/>
    </row>
    <row r="76" spans="1:28" s="150" customFormat="1" ht="11.25" customHeight="1">
      <c r="A76" s="144" t="s">
        <v>176</v>
      </c>
      <c r="B76" s="146"/>
      <c r="C76" s="146"/>
      <c r="D76" s="161">
        <v>4</v>
      </c>
      <c r="E76" s="151">
        <v>23.492</v>
      </c>
      <c r="F76" s="151">
        <v>24.251</v>
      </c>
      <c r="G76" s="151">
        <v>25.29296</v>
      </c>
      <c r="H76" s="151">
        <f t="shared" si="14"/>
        <v>104.29656509009938</v>
      </c>
      <c r="I76" s="148"/>
      <c r="J76" s="162">
        <v>11</v>
      </c>
      <c r="K76" s="149">
        <v>1241.0590000000002</v>
      </c>
      <c r="L76" s="149">
        <v>1343.6552650844792</v>
      </c>
      <c r="M76" s="149">
        <v>0</v>
      </c>
      <c r="N76" s="148">
        <f t="shared" si="15"/>
      </c>
      <c r="O76" s="144" t="s">
        <v>122</v>
      </c>
      <c r="P76" s="144"/>
      <c r="Q76" s="144"/>
      <c r="R76" s="161"/>
      <c r="S76" s="146"/>
      <c r="T76" s="146"/>
      <c r="U76" s="146"/>
      <c r="V76" s="146">
        <f>IF(AND(T76&gt;0,U76&gt;0),U76*100/T76,"")</f>
      </c>
      <c r="W76" s="147"/>
      <c r="X76" s="162"/>
      <c r="Y76" s="148"/>
      <c r="Z76" s="148"/>
      <c r="AA76" s="148"/>
      <c r="AB76" s="149">
        <f>IF(AND(Z76&gt;0,AA76&gt;0),AA76*100/Z76,"")</f>
      </c>
    </row>
    <row r="77" spans="1:28" s="150" customFormat="1" ht="11.25" customHeight="1">
      <c r="A77" s="144" t="s">
        <v>177</v>
      </c>
      <c r="B77" s="146"/>
      <c r="C77" s="146"/>
      <c r="D77" s="161">
        <v>5</v>
      </c>
      <c r="E77" s="151">
        <v>9.445</v>
      </c>
      <c r="F77" s="151">
        <v>9.28976</v>
      </c>
      <c r="G77" s="151">
        <v>8.7992405</v>
      </c>
      <c r="H77" s="151">
        <f t="shared" si="14"/>
        <v>94.71978285768417</v>
      </c>
      <c r="I77" s="148"/>
      <c r="J77" s="162">
        <v>5</v>
      </c>
      <c r="K77" s="149">
        <v>179.947</v>
      </c>
      <c r="L77" s="149">
        <v>171.76374</v>
      </c>
      <c r="M77" s="149">
        <v>165.037275</v>
      </c>
      <c r="N77" s="148">
        <f t="shared" si="15"/>
        <v>96.08388534157442</v>
      </c>
      <c r="O77" s="144" t="s">
        <v>123</v>
      </c>
      <c r="P77" s="146"/>
      <c r="Q77" s="146"/>
      <c r="R77" s="161"/>
      <c r="S77" s="151">
        <v>1.841</v>
      </c>
      <c r="T77" s="151">
        <v>1.734</v>
      </c>
      <c r="U77" s="151">
        <v>1.69603</v>
      </c>
      <c r="V77" s="151">
        <f>IF(AND(T77&gt;0,U77&gt;0),U77*100/T77,"")</f>
        <v>97.81026528258361</v>
      </c>
      <c r="W77" s="148"/>
      <c r="X77" s="162"/>
      <c r="Y77" s="149">
        <v>98.74000000000001</v>
      </c>
      <c r="Z77" s="149">
        <v>89.07799999999999</v>
      </c>
      <c r="AA77" s="149">
        <v>0</v>
      </c>
      <c r="AB77" s="149">
        <f>IF(AND(Z77&gt;0,AA77&gt;0),AA77*100/Z77,"")</f>
      </c>
    </row>
    <row r="78" spans="1:28" s="150" customFormat="1" ht="11.25" customHeight="1">
      <c r="A78" s="144" t="s">
        <v>277</v>
      </c>
      <c r="B78" s="146"/>
      <c r="C78" s="146"/>
      <c r="D78" s="161">
        <v>6</v>
      </c>
      <c r="E78" s="151">
        <v>14</v>
      </c>
      <c r="F78" s="151">
        <v>13.369</v>
      </c>
      <c r="G78" s="151">
        <v>15.754</v>
      </c>
      <c r="H78" s="151">
        <f t="shared" si="14"/>
        <v>117.83977859226569</v>
      </c>
      <c r="I78" s="148"/>
      <c r="J78" s="162">
        <v>6</v>
      </c>
      <c r="K78" s="149">
        <v>86.433</v>
      </c>
      <c r="L78" s="149">
        <v>87.72277999999999</v>
      </c>
      <c r="M78" s="149">
        <v>113.81664752791069</v>
      </c>
      <c r="N78" s="148">
        <f t="shared" si="15"/>
        <v>129.7458283104009</v>
      </c>
      <c r="O78" s="144" t="s">
        <v>299</v>
      </c>
      <c r="P78" s="146"/>
      <c r="Q78" s="146"/>
      <c r="R78" s="161"/>
      <c r="S78" s="151">
        <v>7.052854483082768</v>
      </c>
      <c r="T78" s="151">
        <v>6.194</v>
      </c>
      <c r="U78" s="151">
        <v>6.17706</v>
      </c>
      <c r="V78" s="151">
        <f>IF(AND(T78&gt;0,U78&gt;0),U78*100/T78,"")</f>
        <v>99.72650952534711</v>
      </c>
      <c r="W78" s="148"/>
      <c r="X78" s="162"/>
      <c r="Y78" s="149">
        <v>81.74770000000001</v>
      </c>
      <c r="Z78" s="149">
        <v>74.47000000000003</v>
      </c>
      <c r="AA78" s="149">
        <v>0</v>
      </c>
      <c r="AB78" s="149">
        <f>IF(AND(Z78&gt;0,AA78&gt;0),AA78*100/Z78,"")</f>
      </c>
    </row>
    <row r="79" spans="1:28" s="150" customFormat="1" ht="11.25" customHeight="1">
      <c r="A79" s="144"/>
      <c r="B79" s="146"/>
      <c r="C79" s="146"/>
      <c r="D79" s="161"/>
      <c r="E79" s="151"/>
      <c r="F79" s="151"/>
      <c r="G79" s="151"/>
      <c r="H79" s="151"/>
      <c r="I79" s="148"/>
      <c r="J79" s="162"/>
      <c r="K79" s="149"/>
      <c r="L79" s="149"/>
      <c r="M79" s="149"/>
      <c r="N79" s="148"/>
      <c r="O79" s="144" t="s">
        <v>300</v>
      </c>
      <c r="P79" s="146"/>
      <c r="Q79" s="146"/>
      <c r="R79" s="161"/>
      <c r="S79" s="151">
        <v>27.7</v>
      </c>
      <c r="T79" s="151">
        <v>25.8</v>
      </c>
      <c r="U79" s="151">
        <v>20.01</v>
      </c>
      <c r="V79" s="151">
        <f>IF(AND(T79&gt;0,U79&gt;0),U79*100/T79,"")</f>
        <v>77.55813953488372</v>
      </c>
      <c r="W79" s="148"/>
      <c r="X79" s="162"/>
      <c r="Y79" s="149">
        <v>4.8420000000000005</v>
      </c>
      <c r="Z79" s="149">
        <v>4.8100000000000005</v>
      </c>
      <c r="AA79" s="149">
        <v>0</v>
      </c>
      <c r="AB79" s="149">
        <f>IF(AND(Z79&gt;0,AA79&gt;0),AA79*100/Z79,"")</f>
      </c>
    </row>
    <row r="80" spans="1:28" s="150" customFormat="1" ht="11.25" customHeight="1">
      <c r="A80" s="152"/>
      <c r="B80" s="146"/>
      <c r="C80" s="146"/>
      <c r="D80" s="160"/>
      <c r="E80" s="151"/>
      <c r="F80" s="151"/>
      <c r="G80" s="151"/>
      <c r="H80" s="151"/>
      <c r="I80" s="151"/>
      <c r="J80" s="151"/>
      <c r="K80" s="151"/>
      <c r="L80" s="151"/>
      <c r="M80" s="149"/>
      <c r="N80" s="149"/>
      <c r="O80" s="144" t="s">
        <v>124</v>
      </c>
      <c r="P80" s="146"/>
      <c r="Q80" s="146"/>
      <c r="R80" s="161"/>
      <c r="S80" s="151">
        <v>2.684</v>
      </c>
      <c r="T80" s="151">
        <v>2.693</v>
      </c>
      <c r="U80" s="151">
        <v>2.89045</v>
      </c>
      <c r="V80" s="151">
        <f>IF(AND(T80&gt;0,U80&gt;0),U80*100/T80,"")</f>
        <v>107.33197177868549</v>
      </c>
      <c r="W80" s="148"/>
      <c r="X80" s="162"/>
      <c r="Y80" s="149">
        <v>80.37349999999999</v>
      </c>
      <c r="Z80" s="149">
        <v>81.49074999999999</v>
      </c>
      <c r="AA80" s="149">
        <v>0</v>
      </c>
      <c r="AB80" s="149">
        <f>IF(AND(Z80&gt;0,AA80&gt;0),AA80*100/Z80,"")</f>
      </c>
    </row>
    <row r="81" spans="8:16" s="150" customFormat="1" ht="11.25" customHeight="1">
      <c r="H81" s="151"/>
      <c r="I81" s="151"/>
      <c r="J81" s="151"/>
      <c r="K81" s="151"/>
      <c r="L81" s="202"/>
      <c r="M81" s="203"/>
      <c r="N81" s="204"/>
      <c r="P81" s="153"/>
    </row>
    <row r="82" spans="8:16" s="150" customFormat="1" ht="11.25" customHeight="1">
      <c r="H82" s="206"/>
      <c r="I82" s="206"/>
      <c r="J82" s="206"/>
      <c r="K82" s="206"/>
      <c r="L82" s="206"/>
      <c r="M82" s="206"/>
      <c r="N82" s="207"/>
      <c r="P82" s="153"/>
    </row>
    <row r="83" spans="8:18" s="150" customFormat="1" ht="11.25" customHeight="1">
      <c r="H83" s="206"/>
      <c r="I83" s="206"/>
      <c r="J83" s="206"/>
      <c r="K83" s="206"/>
      <c r="L83" s="206"/>
      <c r="M83" s="206"/>
      <c r="N83" s="204"/>
      <c r="O83" s="210"/>
      <c r="P83" s="210"/>
      <c r="Q83" s="210"/>
      <c r="R83" s="210"/>
    </row>
    <row r="84" spans="8:28" s="150" customFormat="1" ht="11.25" customHeight="1">
      <c r="H84" s="205"/>
      <c r="N84" s="204"/>
      <c r="O84" s="205" t="s">
        <v>285</v>
      </c>
      <c r="V84" s="159"/>
      <c r="W84" s="159"/>
      <c r="X84" s="159"/>
      <c r="Y84" s="159"/>
      <c r="Z84" s="159"/>
      <c r="AA84" s="159"/>
      <c r="AB84" s="209"/>
    </row>
    <row r="85" spans="14:28" s="150" customFormat="1" ht="11.25" customHeight="1">
      <c r="N85" s="204"/>
      <c r="O85" s="259" t="s">
        <v>286</v>
      </c>
      <c r="P85" s="259"/>
      <c r="Q85" s="259"/>
      <c r="R85" s="259"/>
      <c r="S85" s="259"/>
      <c r="T85" s="259"/>
      <c r="U85" s="259"/>
      <c r="V85" s="159"/>
      <c r="W85" s="159"/>
      <c r="X85" s="159"/>
      <c r="Y85" s="159"/>
      <c r="Z85" s="159"/>
      <c r="AA85" s="159"/>
      <c r="AB85" s="209"/>
    </row>
    <row r="86" spans="7:28" s="150" customFormat="1" ht="11.25" customHeight="1">
      <c r="G86" s="206"/>
      <c r="H86" s="129"/>
      <c r="I86" s="129"/>
      <c r="J86" s="129"/>
      <c r="K86" s="129"/>
      <c r="L86" s="129"/>
      <c r="M86" s="129"/>
      <c r="N86" s="208"/>
      <c r="O86" s="262" t="s">
        <v>287</v>
      </c>
      <c r="P86" s="263"/>
      <c r="Q86" s="263"/>
      <c r="R86" s="263"/>
      <c r="S86" s="263"/>
      <c r="AB86" s="204"/>
    </row>
    <row r="87" spans="8:28" s="150" customFormat="1" ht="11.25" customHeight="1">
      <c r="H87" s="159"/>
      <c r="I87" s="159"/>
      <c r="J87" s="159"/>
      <c r="K87" s="159"/>
      <c r="L87" s="159"/>
      <c r="M87" s="159"/>
      <c r="N87" s="209"/>
      <c r="O87" s="262" t="s">
        <v>288</v>
      </c>
      <c r="P87" s="263"/>
      <c r="Q87" s="263"/>
      <c r="R87" s="263"/>
      <c r="S87" s="263"/>
      <c r="AB87" s="204"/>
    </row>
    <row r="88" spans="1:28" s="150" customFormat="1" ht="11.25" customHeight="1">
      <c r="A88" s="210"/>
      <c r="B88" s="210"/>
      <c r="C88" s="210"/>
      <c r="D88" s="210"/>
      <c r="E88" s="210"/>
      <c r="O88" s="259" t="s">
        <v>289</v>
      </c>
      <c r="P88" s="259"/>
      <c r="Q88" s="259"/>
      <c r="R88" s="259"/>
      <c r="S88" s="259"/>
      <c r="T88" s="259"/>
      <c r="U88" s="259"/>
      <c r="AB88" s="204"/>
    </row>
    <row r="89" spans="1:28" s="150" customFormat="1" ht="11.25" customHeight="1">
      <c r="A89" s="269" t="s">
        <v>278</v>
      </c>
      <c r="B89" s="270"/>
      <c r="C89" s="270"/>
      <c r="D89" s="270"/>
      <c r="E89" s="258"/>
      <c r="O89" s="262" t="s">
        <v>290</v>
      </c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</row>
    <row r="90" spans="1:28" s="150" customFormat="1" ht="11.25" customHeight="1">
      <c r="A90" s="269" t="s">
        <v>279</v>
      </c>
      <c r="B90" s="270"/>
      <c r="C90" s="270"/>
      <c r="D90" s="270"/>
      <c r="E90" s="258"/>
      <c r="O90" s="260" t="s">
        <v>291</v>
      </c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</row>
    <row r="91" spans="1:28" s="150" customFormat="1" ht="11.25" customHeight="1">
      <c r="A91" s="269" t="s">
        <v>280</v>
      </c>
      <c r="B91" s="270"/>
      <c r="C91" s="270"/>
      <c r="D91" s="270"/>
      <c r="E91" s="258"/>
      <c r="O91" s="262" t="s">
        <v>292</v>
      </c>
      <c r="P91" s="262"/>
      <c r="Q91" s="262"/>
      <c r="R91" s="262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</row>
    <row r="92" spans="1:28" s="150" customFormat="1" ht="12" customHeight="1">
      <c r="A92" s="269" t="s">
        <v>281</v>
      </c>
      <c r="B92" s="270"/>
      <c r="C92" s="270"/>
      <c r="D92" s="270"/>
      <c r="E92" s="258"/>
      <c r="O92" s="262" t="s">
        <v>293</v>
      </c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159"/>
      <c r="AA92" s="159"/>
      <c r="AB92" s="159"/>
    </row>
    <row r="93" spans="1:6" s="129" customFormat="1" ht="14.25">
      <c r="A93" s="269" t="s">
        <v>282</v>
      </c>
      <c r="B93" s="270"/>
      <c r="C93" s="270"/>
      <c r="D93" s="270"/>
      <c r="E93" s="258"/>
      <c r="F93" s="206"/>
    </row>
    <row r="94" spans="1:28" s="159" customFormat="1" ht="11.25" customHeight="1">
      <c r="A94" s="269" t="s">
        <v>283</v>
      </c>
      <c r="B94" s="270"/>
      <c r="C94" s="270"/>
      <c r="D94" s="270"/>
      <c r="E94" s="258"/>
      <c r="F94" s="206"/>
      <c r="G94"/>
      <c r="H94"/>
      <c r="I94"/>
      <c r="J94"/>
      <c r="K94"/>
      <c r="L94"/>
      <c r="M94"/>
      <c r="N94"/>
      <c r="O94" s="267" t="s">
        <v>310</v>
      </c>
      <c r="P94" s="258"/>
      <c r="Q94" s="258"/>
      <c r="R94" s="258"/>
      <c r="S94" s="258"/>
      <c r="T94" s="129"/>
      <c r="U94" s="129"/>
      <c r="V94" s="129"/>
      <c r="W94" s="129"/>
      <c r="X94" s="129"/>
      <c r="Y94" s="129"/>
      <c r="Z94" s="129"/>
      <c r="AA94" s="129"/>
      <c r="AB94" s="129"/>
    </row>
    <row r="95" spans="1:28" s="159" customFormat="1" ht="12" customHeight="1">
      <c r="A95" s="269" t="s">
        <v>284</v>
      </c>
      <c r="B95" s="270"/>
      <c r="C95" s="270"/>
      <c r="D95" s="270"/>
      <c r="E95" s="258"/>
      <c r="F95" s="150"/>
      <c r="G95"/>
      <c r="H95"/>
      <c r="I95"/>
      <c r="J95"/>
      <c r="K95"/>
      <c r="L95"/>
      <c r="M95"/>
      <c r="N95"/>
      <c r="O95" s="268" t="s">
        <v>311</v>
      </c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</row>
    <row r="96" spans="1:28" s="159" customFormat="1" ht="15" customHeight="1">
      <c r="A96" s="269" t="s">
        <v>285</v>
      </c>
      <c r="B96" s="270"/>
      <c r="C96" s="270"/>
      <c r="D96" s="270"/>
      <c r="E96" s="258"/>
      <c r="F96" s="150"/>
      <c r="G96"/>
      <c r="H96"/>
      <c r="I96"/>
      <c r="J96"/>
      <c r="K96"/>
      <c r="L96"/>
      <c r="M96"/>
      <c r="N96"/>
      <c r="O96" s="268" t="s">
        <v>312</v>
      </c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</row>
    <row r="97" spans="1:28" s="159" customFormat="1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150"/>
      <c r="P97" s="126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</row>
    <row r="98" spans="1:28" s="159" customFormat="1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150"/>
      <c r="P98" s="126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</row>
    <row r="99" spans="1:28" s="159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</row>
    <row r="100" spans="1:28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</row>
    <row r="101" spans="1:28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</row>
    <row r="132" spans="1:28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</row>
    <row r="133" spans="1:28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</row>
    <row r="139" spans="1:28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8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8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</row>
    <row r="142" spans="1:28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</row>
    <row r="143" spans="1:28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</row>
    <row r="144" spans="1:28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158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</row>
    <row r="145" spans="1:28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</row>
    <row r="146" spans="1:28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</row>
    <row r="147" spans="1:28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</row>
    <row r="148" spans="1:28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</row>
    <row r="149" spans="1:28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</row>
    <row r="150" spans="1:28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</row>
    <row r="151" spans="1:28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</row>
    <row r="152" spans="1:14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ht="11.25">
      <c r="N177" s="153"/>
    </row>
    <row r="178" ht="11.25">
      <c r="N178" s="153"/>
    </row>
    <row r="179" ht="11.25">
      <c r="N179" s="153"/>
    </row>
    <row r="180" ht="11.25">
      <c r="N180" s="153"/>
    </row>
    <row r="181" ht="11.25">
      <c r="N181" s="153"/>
    </row>
    <row r="182" ht="11.25">
      <c r="N182" s="153"/>
    </row>
  </sheetData>
  <sheetProtection/>
  <mergeCells count="25">
    <mergeCell ref="D4:H4"/>
    <mergeCell ref="J4:N4"/>
    <mergeCell ref="R4:V4"/>
    <mergeCell ref="X4:AB4"/>
    <mergeCell ref="O96:AB96"/>
    <mergeCell ref="A93:E93"/>
    <mergeCell ref="A94:E94"/>
    <mergeCell ref="A95:E95"/>
    <mergeCell ref="A96:E96"/>
    <mergeCell ref="R71:V71"/>
    <mergeCell ref="O94:S94"/>
    <mergeCell ref="O95:AB95"/>
    <mergeCell ref="A90:E90"/>
    <mergeCell ref="A91:E91"/>
    <mergeCell ref="A89:E89"/>
    <mergeCell ref="A92:E92"/>
    <mergeCell ref="O88:U88"/>
    <mergeCell ref="O90:AB90"/>
    <mergeCell ref="O91:R91"/>
    <mergeCell ref="O92:Y92"/>
    <mergeCell ref="O89:AB89"/>
    <mergeCell ref="X71:AB71"/>
    <mergeCell ref="O85:U85"/>
    <mergeCell ref="O86:S86"/>
    <mergeCell ref="O87:S87"/>
  </mergeCells>
  <printOptions horizontalCentered="1"/>
  <pageMargins left="0.2362204724409449" right="0.2362204724409449" top="0.1968503937007874" bottom="0.35433070866141736" header="0.1968503937007874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95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>
        <v>1</v>
      </c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1977</v>
      </c>
      <c r="D24" s="101">
        <v>2122</v>
      </c>
      <c r="E24" s="101">
        <v>2139</v>
      </c>
      <c r="F24" s="102">
        <v>100.80113100848256</v>
      </c>
      <c r="G24" s="103"/>
      <c r="H24" s="192">
        <v>158.025</v>
      </c>
      <c r="I24" s="193">
        <v>174.075</v>
      </c>
      <c r="J24" s="193">
        <v>176.62</v>
      </c>
      <c r="K24" s="104">
        <v>101.4620134999282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90</v>
      </c>
      <c r="D26" s="101">
        <v>40</v>
      </c>
      <c r="E26" s="101">
        <v>80</v>
      </c>
      <c r="F26" s="102">
        <v>200</v>
      </c>
      <c r="G26" s="103"/>
      <c r="H26" s="192">
        <v>6.75</v>
      </c>
      <c r="I26" s="193">
        <v>3.2</v>
      </c>
      <c r="J26" s="193">
        <v>7</v>
      </c>
      <c r="K26" s="104">
        <v>218.75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12</v>
      </c>
      <c r="D28" s="93">
        <v>25</v>
      </c>
      <c r="E28" s="93"/>
      <c r="F28" s="94"/>
      <c r="G28" s="94"/>
      <c r="H28" s="191">
        <v>0.277</v>
      </c>
      <c r="I28" s="191">
        <v>1.75</v>
      </c>
      <c r="J28" s="191"/>
      <c r="K28" s="95"/>
    </row>
    <row r="29" spans="1:11" s="96" customFormat="1" ht="11.25" customHeight="1">
      <c r="A29" s="98" t="s">
        <v>21</v>
      </c>
      <c r="B29" s="92"/>
      <c r="C29" s="93">
        <v>1</v>
      </c>
      <c r="D29" s="93">
        <v>1</v>
      </c>
      <c r="E29" s="93"/>
      <c r="F29" s="94"/>
      <c r="G29" s="94"/>
      <c r="H29" s="191">
        <v>0.035</v>
      </c>
      <c r="I29" s="191">
        <v>0.04</v>
      </c>
      <c r="J29" s="191"/>
      <c r="K29" s="95"/>
    </row>
    <row r="30" spans="1:11" s="96" customFormat="1" ht="11.25" customHeight="1">
      <c r="A30" s="98" t="s">
        <v>22</v>
      </c>
      <c r="B30" s="92"/>
      <c r="C30" s="93">
        <v>538</v>
      </c>
      <c r="D30" s="93">
        <v>545</v>
      </c>
      <c r="E30" s="93">
        <v>623</v>
      </c>
      <c r="F30" s="94"/>
      <c r="G30" s="94"/>
      <c r="H30" s="191">
        <v>43.195</v>
      </c>
      <c r="I30" s="191">
        <v>42.64</v>
      </c>
      <c r="J30" s="191">
        <v>49.84</v>
      </c>
      <c r="K30" s="95"/>
    </row>
    <row r="31" spans="1:11" s="105" customFormat="1" ht="11.25" customHeight="1">
      <c r="A31" s="106" t="s">
        <v>23</v>
      </c>
      <c r="B31" s="100"/>
      <c r="C31" s="101">
        <v>551</v>
      </c>
      <c r="D31" s="101">
        <v>571</v>
      </c>
      <c r="E31" s="101">
        <v>623</v>
      </c>
      <c r="F31" s="102">
        <v>109.10683012259194</v>
      </c>
      <c r="G31" s="103"/>
      <c r="H31" s="192">
        <v>43.507</v>
      </c>
      <c r="I31" s="193">
        <v>44.43</v>
      </c>
      <c r="J31" s="193">
        <v>49.84</v>
      </c>
      <c r="K31" s="104">
        <v>112.17645734863831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/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/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>
        <v>50</v>
      </c>
      <c r="D35" s="93">
        <v>50</v>
      </c>
      <c r="E35" s="93">
        <v>55</v>
      </c>
      <c r="F35" s="94"/>
      <c r="G35" s="94"/>
      <c r="H35" s="191">
        <v>1.25</v>
      </c>
      <c r="I35" s="191">
        <v>1.25</v>
      </c>
      <c r="J35" s="191">
        <v>1.4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>
        <v>50</v>
      </c>
      <c r="D37" s="101">
        <v>50</v>
      </c>
      <c r="E37" s="101">
        <v>55</v>
      </c>
      <c r="F37" s="102">
        <v>110</v>
      </c>
      <c r="G37" s="103"/>
      <c r="H37" s="192">
        <v>1.25</v>
      </c>
      <c r="I37" s="193">
        <v>1.25</v>
      </c>
      <c r="J37" s="193">
        <v>1.4</v>
      </c>
      <c r="K37" s="104">
        <v>112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/>
      <c r="I50" s="193"/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173</v>
      </c>
      <c r="D54" s="93">
        <v>143</v>
      </c>
      <c r="E54" s="93">
        <v>107</v>
      </c>
      <c r="F54" s="94"/>
      <c r="G54" s="94"/>
      <c r="H54" s="191">
        <v>14.186</v>
      </c>
      <c r="I54" s="191">
        <v>11.583</v>
      </c>
      <c r="J54" s="191">
        <v>8.56</v>
      </c>
      <c r="K54" s="95"/>
    </row>
    <row r="55" spans="1:11" s="96" customFormat="1" ht="11.25" customHeight="1">
      <c r="A55" s="98" t="s">
        <v>42</v>
      </c>
      <c r="B55" s="92"/>
      <c r="C55" s="93">
        <v>210</v>
      </c>
      <c r="D55" s="93">
        <v>226</v>
      </c>
      <c r="E55" s="93">
        <v>200</v>
      </c>
      <c r="F55" s="94"/>
      <c r="G55" s="94"/>
      <c r="H55" s="191">
        <v>17.85</v>
      </c>
      <c r="I55" s="191">
        <v>19.21</v>
      </c>
      <c r="J55" s="191">
        <v>17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562</v>
      </c>
      <c r="D58" s="93">
        <v>480</v>
      </c>
      <c r="E58" s="93">
        <v>445</v>
      </c>
      <c r="F58" s="94"/>
      <c r="G58" s="94"/>
      <c r="H58" s="191">
        <v>39.78</v>
      </c>
      <c r="I58" s="191">
        <v>37.68</v>
      </c>
      <c r="J58" s="191">
        <v>36.654</v>
      </c>
      <c r="K58" s="95"/>
    </row>
    <row r="59" spans="1:11" s="105" customFormat="1" ht="11.25" customHeight="1">
      <c r="A59" s="99" t="s">
        <v>46</v>
      </c>
      <c r="B59" s="100"/>
      <c r="C59" s="101">
        <v>945</v>
      </c>
      <c r="D59" s="101">
        <v>849</v>
      </c>
      <c r="E59" s="101">
        <v>752</v>
      </c>
      <c r="F59" s="102">
        <v>88.57479387514724</v>
      </c>
      <c r="G59" s="103"/>
      <c r="H59" s="192">
        <v>71.816</v>
      </c>
      <c r="I59" s="193">
        <v>68.473</v>
      </c>
      <c r="J59" s="193">
        <v>62.214000000000006</v>
      </c>
      <c r="K59" s="104">
        <v>90.85917076803997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/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195</v>
      </c>
      <c r="D66" s="101">
        <v>22</v>
      </c>
      <c r="E66" s="101">
        <v>22</v>
      </c>
      <c r="F66" s="102">
        <v>100</v>
      </c>
      <c r="G66" s="103"/>
      <c r="H66" s="192">
        <v>6.282</v>
      </c>
      <c r="I66" s="193">
        <v>1.65</v>
      </c>
      <c r="J66" s="193">
        <v>1.49</v>
      </c>
      <c r="K66" s="104">
        <v>90.30303030303031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19850</v>
      </c>
      <c r="D68" s="93">
        <v>21500</v>
      </c>
      <c r="E68" s="93">
        <v>21400</v>
      </c>
      <c r="F68" s="94"/>
      <c r="G68" s="94"/>
      <c r="H68" s="191">
        <v>1726</v>
      </c>
      <c r="I68" s="191">
        <v>1569.3</v>
      </c>
      <c r="J68" s="191">
        <v>1800</v>
      </c>
      <c r="K68" s="95"/>
    </row>
    <row r="69" spans="1:11" s="96" customFormat="1" ht="11.25" customHeight="1">
      <c r="A69" s="98" t="s">
        <v>53</v>
      </c>
      <c r="B69" s="92"/>
      <c r="C69" s="93">
        <v>2650</v>
      </c>
      <c r="D69" s="93">
        <v>2800</v>
      </c>
      <c r="E69" s="93">
        <v>2700</v>
      </c>
      <c r="F69" s="94"/>
      <c r="G69" s="94"/>
      <c r="H69" s="191">
        <v>227</v>
      </c>
      <c r="I69" s="191">
        <v>203</v>
      </c>
      <c r="J69" s="191">
        <v>230</v>
      </c>
      <c r="K69" s="95"/>
    </row>
    <row r="70" spans="1:11" s="105" customFormat="1" ht="11.25" customHeight="1">
      <c r="A70" s="99" t="s">
        <v>54</v>
      </c>
      <c r="B70" s="100"/>
      <c r="C70" s="101">
        <v>22500</v>
      </c>
      <c r="D70" s="101">
        <v>24300</v>
      </c>
      <c r="E70" s="101">
        <v>24100</v>
      </c>
      <c r="F70" s="102">
        <v>99.17695473251028</v>
      </c>
      <c r="G70" s="103"/>
      <c r="H70" s="192">
        <v>1953</v>
      </c>
      <c r="I70" s="193">
        <v>1772.3</v>
      </c>
      <c r="J70" s="193">
        <v>2030</v>
      </c>
      <c r="K70" s="104">
        <v>114.54042769282853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10</v>
      </c>
      <c r="D72" s="93">
        <v>5</v>
      </c>
      <c r="E72" s="93">
        <v>5</v>
      </c>
      <c r="F72" s="94"/>
      <c r="G72" s="94"/>
      <c r="H72" s="191">
        <v>0.5</v>
      </c>
      <c r="I72" s="191">
        <v>0.25</v>
      </c>
      <c r="J72" s="191">
        <v>0.25</v>
      </c>
      <c r="K72" s="95"/>
    </row>
    <row r="73" spans="1:11" s="96" customFormat="1" ht="11.25" customHeight="1">
      <c r="A73" s="98" t="s">
        <v>56</v>
      </c>
      <c r="B73" s="92"/>
      <c r="C73" s="93">
        <v>422</v>
      </c>
      <c r="D73" s="93">
        <v>450</v>
      </c>
      <c r="E73" s="93">
        <v>1019</v>
      </c>
      <c r="F73" s="94"/>
      <c r="G73" s="94"/>
      <c r="H73" s="191">
        <v>9.95</v>
      </c>
      <c r="I73" s="191">
        <v>12.2</v>
      </c>
      <c r="J73" s="191">
        <v>27.625</v>
      </c>
      <c r="K73" s="95"/>
    </row>
    <row r="74" spans="1:11" s="96" customFormat="1" ht="11.25" customHeight="1">
      <c r="A74" s="98" t="s">
        <v>57</v>
      </c>
      <c r="B74" s="92"/>
      <c r="C74" s="93">
        <v>58</v>
      </c>
      <c r="D74" s="93">
        <v>58</v>
      </c>
      <c r="E74" s="93"/>
      <c r="F74" s="94"/>
      <c r="G74" s="94"/>
      <c r="H74" s="191">
        <v>2.03</v>
      </c>
      <c r="I74" s="191">
        <v>2.03</v>
      </c>
      <c r="J74" s="191"/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/>
      <c r="I75" s="191"/>
      <c r="J75" s="191"/>
      <c r="K75" s="95"/>
    </row>
    <row r="76" spans="1:11" s="96" customFormat="1" ht="11.25" customHeight="1">
      <c r="A76" s="98" t="s">
        <v>59</v>
      </c>
      <c r="B76" s="92"/>
      <c r="C76" s="93">
        <v>32</v>
      </c>
      <c r="D76" s="93">
        <v>51</v>
      </c>
      <c r="E76" s="93">
        <v>30</v>
      </c>
      <c r="F76" s="94"/>
      <c r="G76" s="94"/>
      <c r="H76" s="191">
        <v>3.296</v>
      </c>
      <c r="I76" s="191">
        <v>3.72</v>
      </c>
      <c r="J76" s="191">
        <v>2.17</v>
      </c>
      <c r="K76" s="95"/>
    </row>
    <row r="77" spans="1:11" s="96" customFormat="1" ht="11.25" customHeight="1">
      <c r="A77" s="98" t="s">
        <v>60</v>
      </c>
      <c r="B77" s="92"/>
      <c r="C77" s="93">
        <v>28</v>
      </c>
      <c r="D77" s="93">
        <v>35</v>
      </c>
      <c r="E77" s="93">
        <v>28</v>
      </c>
      <c r="F77" s="94"/>
      <c r="G77" s="94"/>
      <c r="H77" s="191">
        <v>1.008</v>
      </c>
      <c r="I77" s="191">
        <v>2.67</v>
      </c>
      <c r="J77" s="191">
        <v>2.38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>
        <v>5630</v>
      </c>
      <c r="D79" s="93">
        <v>7399</v>
      </c>
      <c r="E79" s="93">
        <v>7489.7325</v>
      </c>
      <c r="F79" s="94"/>
      <c r="G79" s="94"/>
      <c r="H79" s="191">
        <v>450.4</v>
      </c>
      <c r="I79" s="191">
        <v>719.193</v>
      </c>
      <c r="J79" s="191">
        <v>731.1250416271546</v>
      </c>
      <c r="K79" s="95"/>
    </row>
    <row r="80" spans="1:11" s="105" customFormat="1" ht="11.25" customHeight="1">
      <c r="A80" s="106" t="s">
        <v>63</v>
      </c>
      <c r="B80" s="100"/>
      <c r="C80" s="101">
        <v>6180</v>
      </c>
      <c r="D80" s="101">
        <v>7998</v>
      </c>
      <c r="E80" s="101">
        <v>8571.7325</v>
      </c>
      <c r="F80" s="102">
        <v>107.1734496124031</v>
      </c>
      <c r="G80" s="103"/>
      <c r="H80" s="192">
        <v>467.18399999999997</v>
      </c>
      <c r="I80" s="193">
        <v>740.063</v>
      </c>
      <c r="J80" s="193">
        <v>763.5500416271545</v>
      </c>
      <c r="K80" s="104">
        <v>103.17365435471771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32488</v>
      </c>
      <c r="D87" s="116">
        <v>35952</v>
      </c>
      <c r="E87" s="116">
        <v>36343.7325</v>
      </c>
      <c r="F87" s="117">
        <v>101.08959863150868</v>
      </c>
      <c r="G87" s="103"/>
      <c r="H87" s="196">
        <v>2707.8140000000003</v>
      </c>
      <c r="I87" s="197">
        <v>2805.441</v>
      </c>
      <c r="J87" s="197">
        <v>3092.1140416271546</v>
      </c>
      <c r="K87" s="117">
        <v>110.21846624566886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96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2</v>
      </c>
      <c r="D17" s="101">
        <v>2</v>
      </c>
      <c r="E17" s="101">
        <v>1</v>
      </c>
      <c r="F17" s="102">
        <v>50</v>
      </c>
      <c r="G17" s="103"/>
      <c r="H17" s="192">
        <v>0.068</v>
      </c>
      <c r="I17" s="193">
        <v>0.068</v>
      </c>
      <c r="J17" s="193">
        <v>0.01</v>
      </c>
      <c r="K17" s="104">
        <v>14.705882352941176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725</v>
      </c>
      <c r="D24" s="101">
        <v>918</v>
      </c>
      <c r="E24" s="101">
        <v>1000</v>
      </c>
      <c r="F24" s="102">
        <v>108.93246187363835</v>
      </c>
      <c r="G24" s="103"/>
      <c r="H24" s="192">
        <v>23.162</v>
      </c>
      <c r="I24" s="193">
        <v>34.8</v>
      </c>
      <c r="J24" s="193">
        <v>35.241</v>
      </c>
      <c r="K24" s="104">
        <v>101.26724137931035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105</v>
      </c>
      <c r="D26" s="101">
        <v>100</v>
      </c>
      <c r="E26" s="101">
        <v>105</v>
      </c>
      <c r="F26" s="102">
        <v>105</v>
      </c>
      <c r="G26" s="103"/>
      <c r="H26" s="192">
        <v>2.5</v>
      </c>
      <c r="I26" s="193">
        <v>2.6</v>
      </c>
      <c r="J26" s="193">
        <v>2.7</v>
      </c>
      <c r="K26" s="104">
        <v>103.84615384615384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1</v>
      </c>
      <c r="D28" s="93">
        <v>12</v>
      </c>
      <c r="E28" s="93">
        <v>18</v>
      </c>
      <c r="F28" s="94"/>
      <c r="G28" s="94"/>
      <c r="H28" s="191">
        <v>0.03</v>
      </c>
      <c r="I28" s="191">
        <v>0.36</v>
      </c>
      <c r="J28" s="191">
        <v>0.54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104</v>
      </c>
      <c r="D30" s="93">
        <v>104</v>
      </c>
      <c r="E30" s="93">
        <v>156</v>
      </c>
      <c r="F30" s="94"/>
      <c r="G30" s="94"/>
      <c r="H30" s="191">
        <v>2.08</v>
      </c>
      <c r="I30" s="191">
        <v>2.08</v>
      </c>
      <c r="J30" s="191">
        <v>3.12</v>
      </c>
      <c r="K30" s="95"/>
    </row>
    <row r="31" spans="1:11" s="105" customFormat="1" ht="11.25" customHeight="1">
      <c r="A31" s="106" t="s">
        <v>23</v>
      </c>
      <c r="B31" s="100"/>
      <c r="C31" s="101">
        <v>105</v>
      </c>
      <c r="D31" s="101">
        <v>116</v>
      </c>
      <c r="E31" s="101">
        <v>174</v>
      </c>
      <c r="F31" s="102">
        <v>150</v>
      </c>
      <c r="G31" s="103"/>
      <c r="H31" s="192">
        <v>2.11</v>
      </c>
      <c r="I31" s="193">
        <v>2.44</v>
      </c>
      <c r="J31" s="193">
        <v>3.66</v>
      </c>
      <c r="K31" s="104">
        <v>150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/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/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/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/>
      <c r="I37" s="193"/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/>
      <c r="I50" s="193"/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72</v>
      </c>
      <c r="D54" s="93">
        <v>120</v>
      </c>
      <c r="E54" s="93">
        <v>135</v>
      </c>
      <c r="F54" s="94"/>
      <c r="G54" s="94"/>
      <c r="H54" s="191">
        <v>3.312</v>
      </c>
      <c r="I54" s="191">
        <v>5.76</v>
      </c>
      <c r="J54" s="191">
        <v>6.075</v>
      </c>
      <c r="K54" s="95"/>
    </row>
    <row r="55" spans="1:11" s="96" customFormat="1" ht="11.25" customHeight="1">
      <c r="A55" s="98" t="s">
        <v>42</v>
      </c>
      <c r="B55" s="92"/>
      <c r="C55" s="93">
        <v>320</v>
      </c>
      <c r="D55" s="93">
        <v>385</v>
      </c>
      <c r="E55" s="93">
        <v>400</v>
      </c>
      <c r="F55" s="94"/>
      <c r="G55" s="94"/>
      <c r="H55" s="191">
        <v>12.8</v>
      </c>
      <c r="I55" s="191">
        <v>15.4</v>
      </c>
      <c r="J55" s="191">
        <v>16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18</v>
      </c>
      <c r="D58" s="93">
        <v>8</v>
      </c>
      <c r="E58" s="93">
        <v>6</v>
      </c>
      <c r="F58" s="94"/>
      <c r="G58" s="94"/>
      <c r="H58" s="191">
        <v>0.162</v>
      </c>
      <c r="I58" s="191">
        <v>0.288</v>
      </c>
      <c r="J58" s="191">
        <v>0.27</v>
      </c>
      <c r="K58" s="95"/>
    </row>
    <row r="59" spans="1:11" s="105" customFormat="1" ht="11.25" customHeight="1">
      <c r="A59" s="99" t="s">
        <v>46</v>
      </c>
      <c r="B59" s="100"/>
      <c r="C59" s="101">
        <v>410</v>
      </c>
      <c r="D59" s="101">
        <v>513</v>
      </c>
      <c r="E59" s="101">
        <v>541</v>
      </c>
      <c r="F59" s="102">
        <v>105.45808966861598</v>
      </c>
      <c r="G59" s="103"/>
      <c r="H59" s="192">
        <v>16.274</v>
      </c>
      <c r="I59" s="193">
        <v>21.448</v>
      </c>
      <c r="J59" s="193">
        <v>22.345</v>
      </c>
      <c r="K59" s="104">
        <v>104.18220813129429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>
        <v>45</v>
      </c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>
        <v>45</v>
      </c>
      <c r="F64" s="102"/>
      <c r="G64" s="103"/>
      <c r="H64" s="192"/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117</v>
      </c>
      <c r="D66" s="101">
        <v>316</v>
      </c>
      <c r="E66" s="101">
        <v>427</v>
      </c>
      <c r="F66" s="102">
        <v>135.126582278481</v>
      </c>
      <c r="G66" s="103"/>
      <c r="H66" s="192">
        <v>5.53</v>
      </c>
      <c r="I66" s="193">
        <v>14.936</v>
      </c>
      <c r="J66" s="193">
        <v>20.183</v>
      </c>
      <c r="K66" s="104">
        <v>135.1298875200857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220</v>
      </c>
      <c r="D68" s="93">
        <v>400</v>
      </c>
      <c r="E68" s="93">
        <v>470</v>
      </c>
      <c r="F68" s="94"/>
      <c r="G68" s="94"/>
      <c r="H68" s="191">
        <v>8</v>
      </c>
      <c r="I68" s="191">
        <v>15</v>
      </c>
      <c r="J68" s="191">
        <v>18.5</v>
      </c>
      <c r="K68" s="95"/>
    </row>
    <row r="69" spans="1:11" s="96" customFormat="1" ht="11.25" customHeight="1">
      <c r="A69" s="98" t="s">
        <v>53</v>
      </c>
      <c r="B69" s="92"/>
      <c r="C69" s="93">
        <v>100</v>
      </c>
      <c r="D69" s="93">
        <v>150</v>
      </c>
      <c r="E69" s="93">
        <v>220</v>
      </c>
      <c r="F69" s="94"/>
      <c r="G69" s="94"/>
      <c r="H69" s="191">
        <v>4</v>
      </c>
      <c r="I69" s="191">
        <v>6</v>
      </c>
      <c r="J69" s="191">
        <v>8.5</v>
      </c>
      <c r="K69" s="95"/>
    </row>
    <row r="70" spans="1:11" s="105" customFormat="1" ht="11.25" customHeight="1">
      <c r="A70" s="99" t="s">
        <v>54</v>
      </c>
      <c r="B70" s="100"/>
      <c r="C70" s="101">
        <v>320</v>
      </c>
      <c r="D70" s="101">
        <v>550</v>
      </c>
      <c r="E70" s="101">
        <v>690</v>
      </c>
      <c r="F70" s="102">
        <v>125.45454545454545</v>
      </c>
      <c r="G70" s="103"/>
      <c r="H70" s="192">
        <v>12</v>
      </c>
      <c r="I70" s="193">
        <v>21</v>
      </c>
      <c r="J70" s="193">
        <v>27</v>
      </c>
      <c r="K70" s="104">
        <v>128.57142857142858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/>
      <c r="I73" s="191"/>
      <c r="J73" s="191"/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/>
      <c r="I74" s="191"/>
      <c r="J74" s="191"/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/>
      <c r="I75" s="191"/>
      <c r="J75" s="191"/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/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/>
      <c r="D77" s="93">
        <v>30</v>
      </c>
      <c r="E77" s="93">
        <v>21</v>
      </c>
      <c r="F77" s="94"/>
      <c r="G77" s="94"/>
      <c r="H77" s="191"/>
      <c r="I77" s="191">
        <v>0.736</v>
      </c>
      <c r="J77" s="191">
        <v>0.735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/>
      <c r="D79" s="93">
        <v>22</v>
      </c>
      <c r="E79" s="93">
        <v>8.1185</v>
      </c>
      <c r="F79" s="94"/>
      <c r="G79" s="94"/>
      <c r="H79" s="191"/>
      <c r="I79" s="191">
        <v>0.29</v>
      </c>
      <c r="J79" s="191">
        <v>0.29</v>
      </c>
      <c r="K79" s="95"/>
    </row>
    <row r="80" spans="1:11" s="105" customFormat="1" ht="11.25" customHeight="1">
      <c r="A80" s="106" t="s">
        <v>63</v>
      </c>
      <c r="B80" s="100"/>
      <c r="C80" s="101"/>
      <c r="D80" s="101">
        <v>52</v>
      </c>
      <c r="E80" s="101">
        <v>29.118499999999997</v>
      </c>
      <c r="F80" s="102">
        <v>55.997115384615384</v>
      </c>
      <c r="G80" s="103"/>
      <c r="H80" s="192"/>
      <c r="I80" s="193">
        <v>1.026</v>
      </c>
      <c r="J80" s="193">
        <v>1.025</v>
      </c>
      <c r="K80" s="104">
        <v>99.90253411306041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1784</v>
      </c>
      <c r="D87" s="116">
        <v>2567</v>
      </c>
      <c r="E87" s="116">
        <v>3012.1185</v>
      </c>
      <c r="F87" s="117">
        <v>117.34002726918581</v>
      </c>
      <c r="G87" s="103"/>
      <c r="H87" s="196">
        <v>61.644000000000005</v>
      </c>
      <c r="I87" s="197">
        <v>98.318</v>
      </c>
      <c r="J87" s="197">
        <v>112.16400000000002</v>
      </c>
      <c r="K87" s="117">
        <v>114.08287393966519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97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4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39</v>
      </c>
      <c r="D26" s="101">
        <v>36</v>
      </c>
      <c r="E26" s="101">
        <v>41</v>
      </c>
      <c r="F26" s="102">
        <v>113.88888888888889</v>
      </c>
      <c r="G26" s="103"/>
      <c r="H26" s="192">
        <v>1.58</v>
      </c>
      <c r="I26" s="193">
        <v>1.5</v>
      </c>
      <c r="J26" s="193">
        <v>1.6</v>
      </c>
      <c r="K26" s="104">
        <v>106.66666666666667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/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>
        <v>3</v>
      </c>
      <c r="E30" s="93">
        <v>10</v>
      </c>
      <c r="F30" s="94"/>
      <c r="G30" s="94"/>
      <c r="H30" s="191"/>
      <c r="I30" s="191">
        <v>0.125</v>
      </c>
      <c r="J30" s="191">
        <v>0.351</v>
      </c>
      <c r="K30" s="95"/>
    </row>
    <row r="31" spans="1:11" s="105" customFormat="1" ht="11.25" customHeight="1">
      <c r="A31" s="106" t="s">
        <v>23</v>
      </c>
      <c r="B31" s="100"/>
      <c r="C31" s="101"/>
      <c r="D31" s="101">
        <v>3</v>
      </c>
      <c r="E31" s="101">
        <v>10</v>
      </c>
      <c r="F31" s="102">
        <v>333.3333333333333</v>
      </c>
      <c r="G31" s="103"/>
      <c r="H31" s="192"/>
      <c r="I31" s="193">
        <v>0.125</v>
      </c>
      <c r="J31" s="193">
        <v>0.351</v>
      </c>
      <c r="K31" s="104">
        <v>280.79999999999995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120</v>
      </c>
      <c r="D33" s="93">
        <v>120</v>
      </c>
      <c r="E33" s="93">
        <v>120</v>
      </c>
      <c r="F33" s="94"/>
      <c r="G33" s="94"/>
      <c r="H33" s="191">
        <v>3.766</v>
      </c>
      <c r="I33" s="191">
        <v>3.5</v>
      </c>
      <c r="J33" s="191">
        <v>3.77</v>
      </c>
      <c r="K33" s="95"/>
    </row>
    <row r="34" spans="1:11" s="96" customFormat="1" ht="11.25" customHeight="1">
      <c r="A34" s="98" t="s">
        <v>25</v>
      </c>
      <c r="B34" s="92"/>
      <c r="C34" s="93">
        <v>12</v>
      </c>
      <c r="D34" s="93">
        <v>12</v>
      </c>
      <c r="E34" s="93">
        <v>15</v>
      </c>
      <c r="F34" s="94"/>
      <c r="G34" s="94"/>
      <c r="H34" s="191">
        <v>0.455</v>
      </c>
      <c r="I34" s="191">
        <v>0.45</v>
      </c>
      <c r="J34" s="191">
        <v>0.56</v>
      </c>
      <c r="K34" s="95"/>
    </row>
    <row r="35" spans="1:11" s="96" customFormat="1" ht="11.25" customHeight="1">
      <c r="A35" s="98" t="s">
        <v>26</v>
      </c>
      <c r="B35" s="92"/>
      <c r="C35" s="93">
        <v>19</v>
      </c>
      <c r="D35" s="93">
        <v>13</v>
      </c>
      <c r="E35" s="93">
        <v>15</v>
      </c>
      <c r="F35" s="94"/>
      <c r="G35" s="94"/>
      <c r="H35" s="191">
        <v>0.847</v>
      </c>
      <c r="I35" s="191">
        <v>0.55</v>
      </c>
      <c r="J35" s="191">
        <v>0.63</v>
      </c>
      <c r="K35" s="95"/>
    </row>
    <row r="36" spans="1:11" s="96" customFormat="1" ht="11.25" customHeight="1">
      <c r="A36" s="98" t="s">
        <v>27</v>
      </c>
      <c r="B36" s="92"/>
      <c r="C36" s="93">
        <v>184</v>
      </c>
      <c r="D36" s="93">
        <v>184</v>
      </c>
      <c r="E36" s="93">
        <v>140</v>
      </c>
      <c r="F36" s="94"/>
      <c r="G36" s="94"/>
      <c r="H36" s="191">
        <v>8.628</v>
      </c>
      <c r="I36" s="191">
        <v>8.628</v>
      </c>
      <c r="J36" s="191">
        <v>4.2</v>
      </c>
      <c r="K36" s="95"/>
    </row>
    <row r="37" spans="1:11" s="105" customFormat="1" ht="11.25" customHeight="1">
      <c r="A37" s="99" t="s">
        <v>28</v>
      </c>
      <c r="B37" s="100"/>
      <c r="C37" s="101">
        <v>335</v>
      </c>
      <c r="D37" s="101">
        <v>329</v>
      </c>
      <c r="E37" s="101">
        <v>290</v>
      </c>
      <c r="F37" s="102">
        <v>88.14589665653496</v>
      </c>
      <c r="G37" s="103"/>
      <c r="H37" s="192">
        <v>13.696</v>
      </c>
      <c r="I37" s="193">
        <v>13.128</v>
      </c>
      <c r="J37" s="193">
        <v>9.16</v>
      </c>
      <c r="K37" s="104">
        <v>69.77452772699573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12</v>
      </c>
      <c r="D39" s="101">
        <v>12</v>
      </c>
      <c r="E39" s="101">
        <v>12</v>
      </c>
      <c r="F39" s="102">
        <v>100</v>
      </c>
      <c r="G39" s="103"/>
      <c r="H39" s="192">
        <v>0.407</v>
      </c>
      <c r="I39" s="193">
        <v>0.4</v>
      </c>
      <c r="J39" s="193">
        <v>0.39</v>
      </c>
      <c r="K39" s="104">
        <v>97.5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>
        <v>12</v>
      </c>
      <c r="D43" s="93">
        <v>10</v>
      </c>
      <c r="E43" s="93">
        <v>10</v>
      </c>
      <c r="F43" s="94"/>
      <c r="G43" s="94"/>
      <c r="H43" s="191">
        <v>0.288</v>
      </c>
      <c r="I43" s="191">
        <v>0.24</v>
      </c>
      <c r="J43" s="191">
        <v>0.24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2</v>
      </c>
      <c r="D45" s="93">
        <v>2</v>
      </c>
      <c r="E45" s="93">
        <v>2</v>
      </c>
      <c r="F45" s="94"/>
      <c r="G45" s="94"/>
      <c r="H45" s="191">
        <v>0.052</v>
      </c>
      <c r="I45" s="191">
        <v>0.052</v>
      </c>
      <c r="J45" s="191">
        <v>0.052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>
        <v>14</v>
      </c>
      <c r="D50" s="101">
        <v>12</v>
      </c>
      <c r="E50" s="101">
        <v>12</v>
      </c>
      <c r="F50" s="102">
        <v>100</v>
      </c>
      <c r="G50" s="103"/>
      <c r="H50" s="192">
        <v>0.33999999999999997</v>
      </c>
      <c r="I50" s="193">
        <v>0.292</v>
      </c>
      <c r="J50" s="193">
        <v>0.292</v>
      </c>
      <c r="K50" s="104">
        <v>100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100</v>
      </c>
      <c r="D54" s="93">
        <v>100</v>
      </c>
      <c r="E54" s="93">
        <v>125</v>
      </c>
      <c r="F54" s="94"/>
      <c r="G54" s="94"/>
      <c r="H54" s="191">
        <v>5.1</v>
      </c>
      <c r="I54" s="191">
        <v>5</v>
      </c>
      <c r="J54" s="191">
        <v>6.5</v>
      </c>
      <c r="K54" s="95"/>
    </row>
    <row r="55" spans="1:11" s="96" customFormat="1" ht="11.25" customHeight="1">
      <c r="A55" s="98" t="s">
        <v>42</v>
      </c>
      <c r="B55" s="92"/>
      <c r="C55" s="93">
        <v>270</v>
      </c>
      <c r="D55" s="93">
        <v>275</v>
      </c>
      <c r="E55" s="93">
        <v>285</v>
      </c>
      <c r="F55" s="94"/>
      <c r="G55" s="94"/>
      <c r="H55" s="191">
        <v>13.5</v>
      </c>
      <c r="I55" s="191">
        <v>13.75</v>
      </c>
      <c r="J55" s="191">
        <v>14.25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38</v>
      </c>
      <c r="D58" s="93">
        <v>38</v>
      </c>
      <c r="E58" s="93">
        <v>38</v>
      </c>
      <c r="F58" s="94"/>
      <c r="G58" s="94"/>
      <c r="H58" s="191">
        <v>2.736</v>
      </c>
      <c r="I58" s="191">
        <v>1.71</v>
      </c>
      <c r="J58" s="191">
        <v>1.596</v>
      </c>
      <c r="K58" s="95"/>
    </row>
    <row r="59" spans="1:11" s="105" customFormat="1" ht="11.25" customHeight="1">
      <c r="A59" s="99" t="s">
        <v>46</v>
      </c>
      <c r="B59" s="100"/>
      <c r="C59" s="101">
        <v>408</v>
      </c>
      <c r="D59" s="101">
        <v>413</v>
      </c>
      <c r="E59" s="101">
        <v>448</v>
      </c>
      <c r="F59" s="102">
        <v>108.47457627118644</v>
      </c>
      <c r="G59" s="103"/>
      <c r="H59" s="192">
        <v>21.336000000000002</v>
      </c>
      <c r="I59" s="193">
        <v>20.46</v>
      </c>
      <c r="J59" s="193">
        <v>22.346</v>
      </c>
      <c r="K59" s="104">
        <v>109.2179863147605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196</v>
      </c>
      <c r="D61" s="93">
        <v>200</v>
      </c>
      <c r="E61" s="93">
        <v>180</v>
      </c>
      <c r="F61" s="94"/>
      <c r="G61" s="94"/>
      <c r="H61" s="191">
        <v>6.86</v>
      </c>
      <c r="I61" s="191">
        <v>7</v>
      </c>
      <c r="J61" s="191">
        <v>6.3</v>
      </c>
      <c r="K61" s="95"/>
    </row>
    <row r="62" spans="1:11" s="96" customFormat="1" ht="11.25" customHeight="1">
      <c r="A62" s="98" t="s">
        <v>48</v>
      </c>
      <c r="B62" s="92"/>
      <c r="C62" s="93">
        <v>149</v>
      </c>
      <c r="D62" s="93">
        <v>166</v>
      </c>
      <c r="E62" s="93">
        <v>165</v>
      </c>
      <c r="F62" s="94"/>
      <c r="G62" s="94"/>
      <c r="H62" s="191">
        <v>3.189</v>
      </c>
      <c r="I62" s="191">
        <v>3.594</v>
      </c>
      <c r="J62" s="191">
        <v>3.391</v>
      </c>
      <c r="K62" s="95"/>
    </row>
    <row r="63" spans="1:11" s="96" customFormat="1" ht="11.25" customHeight="1">
      <c r="A63" s="98" t="s">
        <v>49</v>
      </c>
      <c r="B63" s="92"/>
      <c r="C63" s="93">
        <v>1018</v>
      </c>
      <c r="D63" s="93">
        <v>1025</v>
      </c>
      <c r="E63" s="93">
        <v>1117</v>
      </c>
      <c r="F63" s="94"/>
      <c r="G63" s="94"/>
      <c r="H63" s="191">
        <v>59.1</v>
      </c>
      <c r="I63" s="191">
        <v>70.1792730844794</v>
      </c>
      <c r="J63" s="191">
        <v>60.32</v>
      </c>
      <c r="K63" s="95"/>
    </row>
    <row r="64" spans="1:11" s="105" customFormat="1" ht="11.25" customHeight="1">
      <c r="A64" s="99" t="s">
        <v>50</v>
      </c>
      <c r="B64" s="100"/>
      <c r="C64" s="101">
        <v>1363</v>
      </c>
      <c r="D64" s="101">
        <v>1391</v>
      </c>
      <c r="E64" s="101">
        <v>1462</v>
      </c>
      <c r="F64" s="102">
        <v>105.10424155283968</v>
      </c>
      <c r="G64" s="103"/>
      <c r="H64" s="192">
        <v>69.149</v>
      </c>
      <c r="I64" s="193">
        <v>80.7732730844794</v>
      </c>
      <c r="J64" s="193">
        <v>70.011</v>
      </c>
      <c r="K64" s="104">
        <v>86.67594778136163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596</v>
      </c>
      <c r="D66" s="101">
        <v>400</v>
      </c>
      <c r="E66" s="101">
        <v>628</v>
      </c>
      <c r="F66" s="102">
        <v>157</v>
      </c>
      <c r="G66" s="103"/>
      <c r="H66" s="192">
        <v>38.242</v>
      </c>
      <c r="I66" s="193">
        <v>29.883</v>
      </c>
      <c r="J66" s="193">
        <v>40.615</v>
      </c>
      <c r="K66" s="104">
        <v>135.91339557608006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22</v>
      </c>
      <c r="D72" s="93">
        <v>18</v>
      </c>
      <c r="E72" s="93">
        <v>18</v>
      </c>
      <c r="F72" s="94"/>
      <c r="G72" s="94"/>
      <c r="H72" s="191">
        <v>0.371</v>
      </c>
      <c r="I72" s="191">
        <v>0.316</v>
      </c>
      <c r="J72" s="191">
        <v>0.315</v>
      </c>
      <c r="K72" s="95"/>
    </row>
    <row r="73" spans="1:11" s="96" customFormat="1" ht="11.25" customHeight="1">
      <c r="A73" s="98" t="s">
        <v>56</v>
      </c>
      <c r="B73" s="92"/>
      <c r="C73" s="93">
        <v>70</v>
      </c>
      <c r="D73" s="93">
        <v>70</v>
      </c>
      <c r="E73" s="93">
        <v>70</v>
      </c>
      <c r="F73" s="94"/>
      <c r="G73" s="94"/>
      <c r="H73" s="191">
        <v>1.61</v>
      </c>
      <c r="I73" s="191">
        <v>1.55</v>
      </c>
      <c r="J73" s="191">
        <v>1.55</v>
      </c>
      <c r="K73" s="95"/>
    </row>
    <row r="74" spans="1:11" s="96" customFormat="1" ht="11.25" customHeight="1">
      <c r="A74" s="98" t="s">
        <v>57</v>
      </c>
      <c r="B74" s="92"/>
      <c r="C74" s="93">
        <v>500</v>
      </c>
      <c r="D74" s="93">
        <v>573</v>
      </c>
      <c r="E74" s="93">
        <v>625</v>
      </c>
      <c r="F74" s="94"/>
      <c r="G74" s="94"/>
      <c r="H74" s="191">
        <v>23.614</v>
      </c>
      <c r="I74" s="191">
        <v>28.65</v>
      </c>
      <c r="J74" s="191">
        <v>31.25</v>
      </c>
      <c r="K74" s="95"/>
    </row>
    <row r="75" spans="1:11" s="96" customFormat="1" ht="11.25" customHeight="1">
      <c r="A75" s="98" t="s">
        <v>58</v>
      </c>
      <c r="B75" s="92"/>
      <c r="C75" s="93">
        <v>167</v>
      </c>
      <c r="D75" s="93">
        <v>167</v>
      </c>
      <c r="E75" s="93">
        <v>144</v>
      </c>
      <c r="F75" s="94"/>
      <c r="G75" s="94"/>
      <c r="H75" s="191">
        <v>6.398</v>
      </c>
      <c r="I75" s="191">
        <v>6.3982209999999995</v>
      </c>
      <c r="J75" s="191">
        <v>5.318</v>
      </c>
      <c r="K75" s="95"/>
    </row>
    <row r="76" spans="1:11" s="96" customFormat="1" ht="11.25" customHeight="1">
      <c r="A76" s="98" t="s">
        <v>59</v>
      </c>
      <c r="B76" s="92"/>
      <c r="C76" s="93">
        <v>50</v>
      </c>
      <c r="D76" s="93">
        <v>48</v>
      </c>
      <c r="E76" s="93">
        <v>55</v>
      </c>
      <c r="F76" s="94"/>
      <c r="G76" s="94"/>
      <c r="H76" s="191">
        <v>1.75</v>
      </c>
      <c r="I76" s="191">
        <v>1.44</v>
      </c>
      <c r="J76" s="191">
        <v>1.65</v>
      </c>
      <c r="K76" s="95"/>
    </row>
    <row r="77" spans="1:11" s="96" customFormat="1" ht="11.25" customHeight="1">
      <c r="A77" s="98" t="s">
        <v>60</v>
      </c>
      <c r="B77" s="92"/>
      <c r="C77" s="93">
        <v>59</v>
      </c>
      <c r="D77" s="93">
        <v>110</v>
      </c>
      <c r="E77" s="93">
        <v>70</v>
      </c>
      <c r="F77" s="94"/>
      <c r="G77" s="94"/>
      <c r="H77" s="191">
        <v>2.242</v>
      </c>
      <c r="I77" s="191">
        <v>4.95</v>
      </c>
      <c r="J77" s="191">
        <v>2.94</v>
      </c>
      <c r="K77" s="95"/>
    </row>
    <row r="78" spans="1:11" s="96" customFormat="1" ht="11.25" customHeight="1">
      <c r="A78" s="98" t="s">
        <v>61</v>
      </c>
      <c r="B78" s="92"/>
      <c r="C78" s="93">
        <v>160</v>
      </c>
      <c r="D78" s="93">
        <v>160</v>
      </c>
      <c r="E78" s="93">
        <v>190</v>
      </c>
      <c r="F78" s="94"/>
      <c r="G78" s="94"/>
      <c r="H78" s="191">
        <v>7.003</v>
      </c>
      <c r="I78" s="191">
        <v>8</v>
      </c>
      <c r="J78" s="191">
        <v>8.55</v>
      </c>
      <c r="K78" s="95"/>
    </row>
    <row r="79" spans="1:11" s="96" customFormat="1" ht="11.25" customHeight="1">
      <c r="A79" s="98" t="s">
        <v>62</v>
      </c>
      <c r="B79" s="92"/>
      <c r="C79" s="93">
        <v>245</v>
      </c>
      <c r="D79" s="93">
        <v>258</v>
      </c>
      <c r="E79" s="93">
        <v>289</v>
      </c>
      <c r="F79" s="94"/>
      <c r="G79" s="94"/>
      <c r="H79" s="191">
        <v>12.5</v>
      </c>
      <c r="I79" s="191">
        <v>13.182</v>
      </c>
      <c r="J79" s="191">
        <v>19.0880962762527</v>
      </c>
      <c r="K79" s="95"/>
    </row>
    <row r="80" spans="1:11" s="105" customFormat="1" ht="11.25" customHeight="1">
      <c r="A80" s="106" t="s">
        <v>63</v>
      </c>
      <c r="B80" s="100"/>
      <c r="C80" s="101">
        <v>1273</v>
      </c>
      <c r="D80" s="101">
        <v>1404</v>
      </c>
      <c r="E80" s="101">
        <v>1461</v>
      </c>
      <c r="F80" s="102">
        <v>104.05982905982906</v>
      </c>
      <c r="G80" s="103"/>
      <c r="H80" s="192">
        <v>55.488</v>
      </c>
      <c r="I80" s="193">
        <v>64.486221</v>
      </c>
      <c r="J80" s="193">
        <v>70.66109627625269</v>
      </c>
      <c r="K80" s="104">
        <v>109.57549563379236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4040</v>
      </c>
      <c r="D87" s="116">
        <v>4000</v>
      </c>
      <c r="E87" s="116">
        <v>4364</v>
      </c>
      <c r="F87" s="117">
        <v>109.1</v>
      </c>
      <c r="G87" s="103"/>
      <c r="H87" s="196">
        <v>200.238</v>
      </c>
      <c r="I87" s="197">
        <v>211.0474940844794</v>
      </c>
      <c r="J87" s="197">
        <v>215.4260962762527</v>
      </c>
      <c r="K87" s="117">
        <v>102.0746999203983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98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>
        <v>20</v>
      </c>
      <c r="D20" s="93">
        <v>20</v>
      </c>
      <c r="E20" s="93">
        <v>20</v>
      </c>
      <c r="F20" s="94"/>
      <c r="G20" s="94"/>
      <c r="H20" s="191">
        <v>0.371</v>
      </c>
      <c r="I20" s="191">
        <v>0.371</v>
      </c>
      <c r="J20" s="191">
        <v>0.371</v>
      </c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20</v>
      </c>
      <c r="D22" s="101">
        <v>20</v>
      </c>
      <c r="E22" s="101">
        <v>20</v>
      </c>
      <c r="F22" s="102">
        <v>100</v>
      </c>
      <c r="G22" s="103"/>
      <c r="H22" s="192">
        <v>0.371</v>
      </c>
      <c r="I22" s="193">
        <v>0.371</v>
      </c>
      <c r="J22" s="193">
        <v>0.371</v>
      </c>
      <c r="K22" s="104"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283</v>
      </c>
      <c r="D24" s="101">
        <v>284</v>
      </c>
      <c r="E24" s="101">
        <v>306</v>
      </c>
      <c r="F24" s="102">
        <v>107.74647887323944</v>
      </c>
      <c r="G24" s="103"/>
      <c r="H24" s="192">
        <v>17.122</v>
      </c>
      <c r="I24" s="193">
        <v>17.182</v>
      </c>
      <c r="J24" s="193">
        <v>18.513</v>
      </c>
      <c r="K24" s="104">
        <v>107.74647887323945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24</v>
      </c>
      <c r="D26" s="101">
        <v>26</v>
      </c>
      <c r="E26" s="101">
        <v>20</v>
      </c>
      <c r="F26" s="102">
        <v>76.92307692307692</v>
      </c>
      <c r="G26" s="103"/>
      <c r="H26" s="192">
        <v>1.27</v>
      </c>
      <c r="I26" s="193">
        <v>1.4</v>
      </c>
      <c r="J26" s="193">
        <v>1.4</v>
      </c>
      <c r="K26" s="104"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301</v>
      </c>
      <c r="D28" s="93">
        <v>323</v>
      </c>
      <c r="E28" s="93">
        <v>305</v>
      </c>
      <c r="F28" s="94"/>
      <c r="G28" s="94"/>
      <c r="H28" s="191">
        <v>7.525</v>
      </c>
      <c r="I28" s="191">
        <v>19.285</v>
      </c>
      <c r="J28" s="191">
        <v>21.35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574</v>
      </c>
      <c r="D30" s="93">
        <v>574</v>
      </c>
      <c r="E30" s="93">
        <v>920</v>
      </c>
      <c r="F30" s="94"/>
      <c r="G30" s="94"/>
      <c r="H30" s="191">
        <v>22.72</v>
      </c>
      <c r="I30" s="191">
        <v>22.72</v>
      </c>
      <c r="J30" s="191">
        <v>46</v>
      </c>
      <c r="K30" s="95"/>
    </row>
    <row r="31" spans="1:11" s="105" customFormat="1" ht="11.25" customHeight="1">
      <c r="A31" s="106" t="s">
        <v>23</v>
      </c>
      <c r="B31" s="100"/>
      <c r="C31" s="101">
        <v>875</v>
      </c>
      <c r="D31" s="101">
        <v>897</v>
      </c>
      <c r="E31" s="101">
        <v>1225</v>
      </c>
      <c r="F31" s="102">
        <v>136.56633221850612</v>
      </c>
      <c r="G31" s="103"/>
      <c r="H31" s="192">
        <v>30.244999999999997</v>
      </c>
      <c r="I31" s="193">
        <v>42.004999999999995</v>
      </c>
      <c r="J31" s="193">
        <v>67.35</v>
      </c>
      <c r="K31" s="104">
        <v>160.33805499345317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30</v>
      </c>
      <c r="D33" s="93">
        <v>30</v>
      </c>
      <c r="E33" s="93">
        <v>30</v>
      </c>
      <c r="F33" s="94"/>
      <c r="G33" s="94"/>
      <c r="H33" s="191">
        <v>0.9</v>
      </c>
      <c r="I33" s="191">
        <v>0.9</v>
      </c>
      <c r="J33" s="191">
        <v>0.9</v>
      </c>
      <c r="K33" s="95"/>
    </row>
    <row r="34" spans="1:11" s="96" customFormat="1" ht="11.25" customHeight="1">
      <c r="A34" s="98" t="s">
        <v>25</v>
      </c>
      <c r="B34" s="92"/>
      <c r="C34" s="93">
        <v>101</v>
      </c>
      <c r="D34" s="93">
        <v>100</v>
      </c>
      <c r="E34" s="93">
        <v>120</v>
      </c>
      <c r="F34" s="94"/>
      <c r="G34" s="94"/>
      <c r="H34" s="191">
        <v>3.832</v>
      </c>
      <c r="I34" s="191">
        <v>3.8</v>
      </c>
      <c r="J34" s="191">
        <v>4.35</v>
      </c>
      <c r="K34" s="95"/>
    </row>
    <row r="35" spans="1:11" s="96" customFormat="1" ht="11.25" customHeight="1">
      <c r="A35" s="98" t="s">
        <v>26</v>
      </c>
      <c r="B35" s="92"/>
      <c r="C35" s="93">
        <v>57</v>
      </c>
      <c r="D35" s="93">
        <v>50</v>
      </c>
      <c r="E35" s="93">
        <v>60</v>
      </c>
      <c r="F35" s="94"/>
      <c r="G35" s="94"/>
      <c r="H35" s="191">
        <v>2.542</v>
      </c>
      <c r="I35" s="191">
        <v>2.35</v>
      </c>
      <c r="J35" s="191">
        <v>2.8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>
        <v>188</v>
      </c>
      <c r="D37" s="101">
        <v>180</v>
      </c>
      <c r="E37" s="101">
        <v>210</v>
      </c>
      <c r="F37" s="102">
        <v>116.66666666666667</v>
      </c>
      <c r="G37" s="103"/>
      <c r="H37" s="192">
        <v>7.274</v>
      </c>
      <c r="I37" s="193">
        <v>7.050000000000001</v>
      </c>
      <c r="J37" s="193">
        <v>8.05</v>
      </c>
      <c r="K37" s="104">
        <v>114.18439716312058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63</v>
      </c>
      <c r="D39" s="101">
        <v>63</v>
      </c>
      <c r="E39" s="101">
        <v>60</v>
      </c>
      <c r="F39" s="102">
        <v>95.23809523809524</v>
      </c>
      <c r="G39" s="103"/>
      <c r="H39" s="192">
        <v>2.074</v>
      </c>
      <c r="I39" s="193">
        <v>2.07</v>
      </c>
      <c r="J39" s="193">
        <v>2</v>
      </c>
      <c r="K39" s="104">
        <v>96.61835748792271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100</v>
      </c>
      <c r="D41" s="93">
        <v>80</v>
      </c>
      <c r="E41" s="93">
        <v>104</v>
      </c>
      <c r="F41" s="94"/>
      <c r="G41" s="94"/>
      <c r="H41" s="191">
        <v>6.5</v>
      </c>
      <c r="I41" s="191">
        <v>4.16</v>
      </c>
      <c r="J41" s="191">
        <v>7.28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>
        <v>7</v>
      </c>
      <c r="D43" s="93">
        <v>6</v>
      </c>
      <c r="E43" s="93">
        <v>4</v>
      </c>
      <c r="F43" s="94"/>
      <c r="G43" s="94"/>
      <c r="H43" s="191">
        <v>0.154</v>
      </c>
      <c r="I43" s="191">
        <v>0.12</v>
      </c>
      <c r="J43" s="191">
        <v>0.088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12</v>
      </c>
      <c r="D45" s="93">
        <v>12</v>
      </c>
      <c r="E45" s="93">
        <v>20</v>
      </c>
      <c r="F45" s="94"/>
      <c r="G45" s="94"/>
      <c r="H45" s="191">
        <v>0.312</v>
      </c>
      <c r="I45" s="191">
        <v>0.336</v>
      </c>
      <c r="J45" s="191">
        <v>0.5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685</v>
      </c>
      <c r="D48" s="93">
        <v>706</v>
      </c>
      <c r="E48" s="93">
        <v>690</v>
      </c>
      <c r="F48" s="94"/>
      <c r="G48" s="94"/>
      <c r="H48" s="191">
        <v>23.975</v>
      </c>
      <c r="I48" s="191">
        <v>24.71</v>
      </c>
      <c r="J48" s="191">
        <v>24.15</v>
      </c>
      <c r="K48" s="95"/>
    </row>
    <row r="49" spans="1:11" s="96" customFormat="1" ht="11.25" customHeight="1">
      <c r="A49" s="98" t="s">
        <v>38</v>
      </c>
      <c r="B49" s="92"/>
      <c r="C49" s="93">
        <v>12</v>
      </c>
      <c r="D49" s="93">
        <v>29</v>
      </c>
      <c r="E49" s="93">
        <v>185</v>
      </c>
      <c r="F49" s="94"/>
      <c r="G49" s="94"/>
      <c r="H49" s="191">
        <v>0.468</v>
      </c>
      <c r="I49" s="191">
        <v>1.131</v>
      </c>
      <c r="J49" s="191">
        <v>6.279</v>
      </c>
      <c r="K49" s="95"/>
    </row>
    <row r="50" spans="1:11" s="105" customFormat="1" ht="11.25" customHeight="1">
      <c r="A50" s="106" t="s">
        <v>39</v>
      </c>
      <c r="B50" s="100"/>
      <c r="C50" s="101">
        <v>816</v>
      </c>
      <c r="D50" s="101">
        <v>833</v>
      </c>
      <c r="E50" s="101">
        <v>1003</v>
      </c>
      <c r="F50" s="102">
        <v>120.40816326530613</v>
      </c>
      <c r="G50" s="103"/>
      <c r="H50" s="192">
        <v>31.409000000000002</v>
      </c>
      <c r="I50" s="193">
        <v>30.457</v>
      </c>
      <c r="J50" s="193">
        <v>38.297</v>
      </c>
      <c r="K50" s="104">
        <v>125.74120891749023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410</v>
      </c>
      <c r="D52" s="101">
        <v>410</v>
      </c>
      <c r="E52" s="101">
        <v>410</v>
      </c>
      <c r="F52" s="102">
        <v>100</v>
      </c>
      <c r="G52" s="103"/>
      <c r="H52" s="192">
        <v>15.878</v>
      </c>
      <c r="I52" s="193">
        <v>15.878</v>
      </c>
      <c r="J52" s="193">
        <v>15.878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4180</v>
      </c>
      <c r="D54" s="93">
        <v>4483</v>
      </c>
      <c r="E54" s="93">
        <v>4541</v>
      </c>
      <c r="F54" s="94"/>
      <c r="G54" s="94"/>
      <c r="H54" s="191">
        <v>313.5</v>
      </c>
      <c r="I54" s="191">
        <v>367.606</v>
      </c>
      <c r="J54" s="191">
        <v>349.657</v>
      </c>
      <c r="K54" s="95"/>
    </row>
    <row r="55" spans="1:11" s="96" customFormat="1" ht="11.25" customHeight="1">
      <c r="A55" s="98" t="s">
        <v>42</v>
      </c>
      <c r="B55" s="92"/>
      <c r="C55" s="93">
        <v>1515</v>
      </c>
      <c r="D55" s="93">
        <v>1562</v>
      </c>
      <c r="E55" s="93">
        <v>1679</v>
      </c>
      <c r="F55" s="94"/>
      <c r="G55" s="94"/>
      <c r="H55" s="191">
        <v>90.9</v>
      </c>
      <c r="I55" s="191">
        <v>93.72</v>
      </c>
      <c r="J55" s="191">
        <v>100.74</v>
      </c>
      <c r="K55" s="95"/>
    </row>
    <row r="56" spans="1:11" s="96" customFormat="1" ht="11.25" customHeight="1">
      <c r="A56" s="98" t="s">
        <v>43</v>
      </c>
      <c r="B56" s="92"/>
      <c r="C56" s="93">
        <v>1000</v>
      </c>
      <c r="D56" s="93">
        <v>1200</v>
      </c>
      <c r="E56" s="93">
        <v>1150</v>
      </c>
      <c r="F56" s="94"/>
      <c r="G56" s="94"/>
      <c r="H56" s="191">
        <v>60</v>
      </c>
      <c r="I56" s="191">
        <v>74</v>
      </c>
      <c r="J56" s="191">
        <v>75.116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925</v>
      </c>
      <c r="D58" s="93">
        <v>930</v>
      </c>
      <c r="E58" s="93">
        <v>856</v>
      </c>
      <c r="F58" s="94"/>
      <c r="G58" s="94"/>
      <c r="H58" s="191">
        <v>66.6</v>
      </c>
      <c r="I58" s="191">
        <v>59.52</v>
      </c>
      <c r="J58" s="191">
        <v>48.856</v>
      </c>
      <c r="K58" s="95"/>
    </row>
    <row r="59" spans="1:11" s="105" customFormat="1" ht="11.25" customHeight="1">
      <c r="A59" s="99" t="s">
        <v>46</v>
      </c>
      <c r="B59" s="100"/>
      <c r="C59" s="101">
        <v>7620</v>
      </c>
      <c r="D59" s="101">
        <v>8175</v>
      </c>
      <c r="E59" s="101">
        <v>8226</v>
      </c>
      <c r="F59" s="102">
        <v>100.62385321100918</v>
      </c>
      <c r="G59" s="103"/>
      <c r="H59" s="192">
        <v>531</v>
      </c>
      <c r="I59" s="193">
        <v>594.846</v>
      </c>
      <c r="J59" s="193">
        <v>574.369</v>
      </c>
      <c r="K59" s="104">
        <v>96.55759641991372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95</v>
      </c>
      <c r="D61" s="93">
        <v>110</v>
      </c>
      <c r="E61" s="93">
        <v>110</v>
      </c>
      <c r="F61" s="94"/>
      <c r="G61" s="94"/>
      <c r="H61" s="191">
        <v>3.325</v>
      </c>
      <c r="I61" s="191">
        <v>3.85</v>
      </c>
      <c r="J61" s="191">
        <v>3.85</v>
      </c>
      <c r="K61" s="95"/>
    </row>
    <row r="62" spans="1:11" s="96" customFormat="1" ht="11.25" customHeight="1">
      <c r="A62" s="98" t="s">
        <v>48</v>
      </c>
      <c r="B62" s="92"/>
      <c r="C62" s="93">
        <v>77</v>
      </c>
      <c r="D62" s="93">
        <v>72</v>
      </c>
      <c r="E62" s="93">
        <v>68</v>
      </c>
      <c r="F62" s="94"/>
      <c r="G62" s="94"/>
      <c r="H62" s="191">
        <v>1.738</v>
      </c>
      <c r="I62" s="191">
        <v>1.578</v>
      </c>
      <c r="J62" s="191">
        <v>1.486</v>
      </c>
      <c r="K62" s="95"/>
    </row>
    <row r="63" spans="1:11" s="96" customFormat="1" ht="11.25" customHeight="1">
      <c r="A63" s="98" t="s">
        <v>49</v>
      </c>
      <c r="B63" s="92"/>
      <c r="C63" s="93">
        <v>57</v>
      </c>
      <c r="D63" s="93">
        <v>50</v>
      </c>
      <c r="E63" s="93">
        <v>25</v>
      </c>
      <c r="F63" s="94"/>
      <c r="G63" s="94"/>
      <c r="H63" s="191">
        <v>3.255</v>
      </c>
      <c r="I63" s="191">
        <v>2.9</v>
      </c>
      <c r="J63" s="191">
        <v>1.24</v>
      </c>
      <c r="K63" s="95"/>
    </row>
    <row r="64" spans="1:11" s="105" customFormat="1" ht="11.25" customHeight="1">
      <c r="A64" s="99" t="s">
        <v>50</v>
      </c>
      <c r="B64" s="100"/>
      <c r="C64" s="101">
        <v>229</v>
      </c>
      <c r="D64" s="101">
        <v>232</v>
      </c>
      <c r="E64" s="101">
        <v>203</v>
      </c>
      <c r="F64" s="102">
        <v>87.5</v>
      </c>
      <c r="G64" s="103"/>
      <c r="H64" s="192">
        <v>8.318000000000001</v>
      </c>
      <c r="I64" s="193">
        <v>8.328</v>
      </c>
      <c r="J64" s="193">
        <v>6.5760000000000005</v>
      </c>
      <c r="K64" s="104">
        <v>78.96253602305477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62</v>
      </c>
      <c r="D66" s="101">
        <v>113</v>
      </c>
      <c r="E66" s="101">
        <v>123</v>
      </c>
      <c r="F66" s="102">
        <v>108.84955752212389</v>
      </c>
      <c r="G66" s="103"/>
      <c r="H66" s="192">
        <v>2.819</v>
      </c>
      <c r="I66" s="193">
        <v>5.205</v>
      </c>
      <c r="J66" s="193">
        <v>5.606</v>
      </c>
      <c r="K66" s="104">
        <v>107.70413064361192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69</v>
      </c>
      <c r="D72" s="93">
        <v>43</v>
      </c>
      <c r="E72" s="93">
        <v>36</v>
      </c>
      <c r="F72" s="94"/>
      <c r="G72" s="94"/>
      <c r="H72" s="191">
        <v>1.613</v>
      </c>
      <c r="I72" s="191">
        <v>0.959</v>
      </c>
      <c r="J72" s="191">
        <v>0.648</v>
      </c>
      <c r="K72" s="95"/>
    </row>
    <row r="73" spans="1:11" s="96" customFormat="1" ht="11.25" customHeight="1">
      <c r="A73" s="98" t="s">
        <v>56</v>
      </c>
      <c r="B73" s="92"/>
      <c r="C73" s="93">
        <v>80</v>
      </c>
      <c r="D73" s="93">
        <v>75</v>
      </c>
      <c r="E73" s="93">
        <v>75</v>
      </c>
      <c r="F73" s="94"/>
      <c r="G73" s="94"/>
      <c r="H73" s="191">
        <v>3.665</v>
      </c>
      <c r="I73" s="191">
        <v>3.5</v>
      </c>
      <c r="J73" s="191">
        <v>3.5</v>
      </c>
      <c r="K73" s="95"/>
    </row>
    <row r="74" spans="1:11" s="96" customFormat="1" ht="11.25" customHeight="1">
      <c r="A74" s="98" t="s">
        <v>57</v>
      </c>
      <c r="B74" s="92"/>
      <c r="C74" s="93">
        <v>350</v>
      </c>
      <c r="D74" s="93">
        <v>423</v>
      </c>
      <c r="E74" s="93">
        <v>438</v>
      </c>
      <c r="F74" s="94"/>
      <c r="G74" s="94"/>
      <c r="H74" s="191">
        <v>15.585</v>
      </c>
      <c r="I74" s="191">
        <v>17.75</v>
      </c>
      <c r="J74" s="191">
        <v>19.71</v>
      </c>
      <c r="K74" s="95"/>
    </row>
    <row r="75" spans="1:11" s="96" customFormat="1" ht="11.25" customHeight="1">
      <c r="A75" s="98" t="s">
        <v>58</v>
      </c>
      <c r="B75" s="92"/>
      <c r="C75" s="93">
        <v>134</v>
      </c>
      <c r="D75" s="93">
        <v>134</v>
      </c>
      <c r="E75" s="93">
        <v>159</v>
      </c>
      <c r="F75" s="94"/>
      <c r="G75" s="94"/>
      <c r="H75" s="191">
        <v>6.368</v>
      </c>
      <c r="I75" s="191">
        <v>6.36777</v>
      </c>
      <c r="J75" s="191">
        <v>7.519</v>
      </c>
      <c r="K75" s="95"/>
    </row>
    <row r="76" spans="1:11" s="96" customFormat="1" ht="11.25" customHeight="1">
      <c r="A76" s="98" t="s">
        <v>59</v>
      </c>
      <c r="B76" s="92"/>
      <c r="C76" s="93">
        <v>50</v>
      </c>
      <c r="D76" s="93">
        <v>55</v>
      </c>
      <c r="E76" s="93">
        <v>50</v>
      </c>
      <c r="F76" s="94"/>
      <c r="G76" s="94"/>
      <c r="H76" s="191">
        <v>2</v>
      </c>
      <c r="I76" s="191">
        <v>1.76</v>
      </c>
      <c r="J76" s="191">
        <v>1.5</v>
      </c>
      <c r="K76" s="95"/>
    </row>
    <row r="77" spans="1:11" s="96" customFormat="1" ht="11.25" customHeight="1">
      <c r="A77" s="98" t="s">
        <v>60</v>
      </c>
      <c r="B77" s="92"/>
      <c r="C77" s="93">
        <v>157</v>
      </c>
      <c r="D77" s="93">
        <v>23</v>
      </c>
      <c r="E77" s="93">
        <v>45</v>
      </c>
      <c r="F77" s="94"/>
      <c r="G77" s="94"/>
      <c r="H77" s="191">
        <v>5.966</v>
      </c>
      <c r="I77" s="191">
        <v>0.92</v>
      </c>
      <c r="J77" s="191">
        <v>1.8</v>
      </c>
      <c r="K77" s="95"/>
    </row>
    <row r="78" spans="1:11" s="96" customFormat="1" ht="11.25" customHeight="1">
      <c r="A78" s="98" t="s">
        <v>61</v>
      </c>
      <c r="B78" s="92"/>
      <c r="C78" s="93">
        <v>374</v>
      </c>
      <c r="D78" s="93">
        <v>375</v>
      </c>
      <c r="E78" s="93">
        <v>430</v>
      </c>
      <c r="F78" s="94"/>
      <c r="G78" s="94"/>
      <c r="H78" s="191">
        <v>14.882</v>
      </c>
      <c r="I78" s="191">
        <v>16.875</v>
      </c>
      <c r="J78" s="191">
        <v>19.35</v>
      </c>
      <c r="K78" s="95"/>
    </row>
    <row r="79" spans="1:11" s="96" customFormat="1" ht="11.25" customHeight="1">
      <c r="A79" s="98" t="s">
        <v>62</v>
      </c>
      <c r="B79" s="92"/>
      <c r="C79" s="93">
        <v>400</v>
      </c>
      <c r="D79" s="93">
        <v>422</v>
      </c>
      <c r="E79" s="93">
        <v>471.96</v>
      </c>
      <c r="F79" s="94"/>
      <c r="G79" s="94"/>
      <c r="H79" s="191">
        <v>18.8</v>
      </c>
      <c r="I79" s="191">
        <v>19.826</v>
      </c>
      <c r="J79" s="191">
        <v>25.571694548601098</v>
      </c>
      <c r="K79" s="95"/>
    </row>
    <row r="80" spans="1:11" s="105" customFormat="1" ht="11.25" customHeight="1">
      <c r="A80" s="106" t="s">
        <v>63</v>
      </c>
      <c r="B80" s="100"/>
      <c r="C80" s="101">
        <v>1614</v>
      </c>
      <c r="D80" s="101">
        <v>1550</v>
      </c>
      <c r="E80" s="101">
        <v>1704.96</v>
      </c>
      <c r="F80" s="102">
        <v>109.99741935483871</v>
      </c>
      <c r="G80" s="103"/>
      <c r="H80" s="192">
        <v>68.879</v>
      </c>
      <c r="I80" s="193">
        <v>67.95777000000001</v>
      </c>
      <c r="J80" s="193">
        <v>79.5986945486011</v>
      </c>
      <c r="K80" s="104">
        <v>117.12964470229245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12204</v>
      </c>
      <c r="D87" s="116">
        <v>12783</v>
      </c>
      <c r="E87" s="116">
        <v>13510.96</v>
      </c>
      <c r="F87" s="117">
        <v>105.69475084096065</v>
      </c>
      <c r="G87" s="103"/>
      <c r="H87" s="196">
        <v>716.659</v>
      </c>
      <c r="I87" s="197">
        <v>792.74977</v>
      </c>
      <c r="J87" s="197">
        <v>818.0086945486012</v>
      </c>
      <c r="K87" s="117">
        <v>103.18624180094069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99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6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1</v>
      </c>
      <c r="D9" s="93">
        <v>1</v>
      </c>
      <c r="E9" s="93">
        <v>1</v>
      </c>
      <c r="F9" s="94"/>
      <c r="G9" s="94"/>
      <c r="H9" s="191">
        <v>0.021</v>
      </c>
      <c r="I9" s="191">
        <v>0.037</v>
      </c>
      <c r="J9" s="191">
        <v>0.038</v>
      </c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>
        <v>2</v>
      </c>
      <c r="D12" s="93">
        <v>3</v>
      </c>
      <c r="E12" s="93">
        <v>3</v>
      </c>
      <c r="F12" s="94"/>
      <c r="G12" s="94"/>
      <c r="H12" s="191">
        <v>0.043</v>
      </c>
      <c r="I12" s="191">
        <v>0.066</v>
      </c>
      <c r="J12" s="191">
        <v>0.066</v>
      </c>
      <c r="K12" s="95"/>
    </row>
    <row r="13" spans="1:11" s="105" customFormat="1" ht="11.25" customHeight="1">
      <c r="A13" s="99" t="s">
        <v>11</v>
      </c>
      <c r="B13" s="100"/>
      <c r="C13" s="101">
        <v>3</v>
      </c>
      <c r="D13" s="101">
        <v>4</v>
      </c>
      <c r="E13" s="101">
        <v>4</v>
      </c>
      <c r="F13" s="102">
        <v>100</v>
      </c>
      <c r="G13" s="103"/>
      <c r="H13" s="192">
        <v>0.064</v>
      </c>
      <c r="I13" s="193">
        <v>0.10300000000000001</v>
      </c>
      <c r="J13" s="193">
        <v>0.10400000000000001</v>
      </c>
      <c r="K13" s="104">
        <v>100.97087378640776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1</v>
      </c>
      <c r="D15" s="101">
        <v>1</v>
      </c>
      <c r="E15" s="101">
        <v>1</v>
      </c>
      <c r="F15" s="102">
        <v>100</v>
      </c>
      <c r="G15" s="103"/>
      <c r="H15" s="192">
        <v>0.01</v>
      </c>
      <c r="I15" s="193">
        <v>0.01</v>
      </c>
      <c r="J15" s="193">
        <v>0.01</v>
      </c>
      <c r="K15" s="104"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3</v>
      </c>
      <c r="D17" s="101">
        <v>1</v>
      </c>
      <c r="E17" s="101">
        <v>1</v>
      </c>
      <c r="F17" s="102">
        <v>100</v>
      </c>
      <c r="G17" s="103"/>
      <c r="H17" s="192">
        <v>0.036</v>
      </c>
      <c r="I17" s="193">
        <v>0.016</v>
      </c>
      <c r="J17" s="193">
        <v>0.016</v>
      </c>
      <c r="K17" s="104">
        <v>100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25</v>
      </c>
      <c r="D19" s="93">
        <v>21</v>
      </c>
      <c r="E19" s="93">
        <v>21</v>
      </c>
      <c r="F19" s="94"/>
      <c r="G19" s="94"/>
      <c r="H19" s="191">
        <v>0.213</v>
      </c>
      <c r="I19" s="191">
        <v>0.381</v>
      </c>
      <c r="J19" s="191">
        <v>0.381</v>
      </c>
      <c r="K19" s="95"/>
    </row>
    <row r="20" spans="1:11" s="96" customFormat="1" ht="11.25" customHeight="1">
      <c r="A20" s="98" t="s">
        <v>15</v>
      </c>
      <c r="B20" s="92"/>
      <c r="C20" s="93">
        <v>2</v>
      </c>
      <c r="D20" s="93">
        <v>2</v>
      </c>
      <c r="E20" s="93">
        <v>2</v>
      </c>
      <c r="F20" s="94"/>
      <c r="G20" s="94"/>
      <c r="H20" s="191">
        <v>0.031</v>
      </c>
      <c r="I20" s="191">
        <v>0.033</v>
      </c>
      <c r="J20" s="191">
        <v>0.033</v>
      </c>
      <c r="K20" s="95"/>
    </row>
    <row r="21" spans="1:11" s="96" customFormat="1" ht="11.25" customHeight="1">
      <c r="A21" s="98" t="s">
        <v>16</v>
      </c>
      <c r="B21" s="92"/>
      <c r="C21" s="93">
        <v>3</v>
      </c>
      <c r="D21" s="93">
        <v>3</v>
      </c>
      <c r="E21" s="93">
        <v>3</v>
      </c>
      <c r="F21" s="94"/>
      <c r="G21" s="94"/>
      <c r="H21" s="191">
        <v>0.029</v>
      </c>
      <c r="I21" s="191">
        <v>0.031</v>
      </c>
      <c r="J21" s="191">
        <v>0.031</v>
      </c>
      <c r="K21" s="95"/>
    </row>
    <row r="22" spans="1:11" s="105" customFormat="1" ht="11.25" customHeight="1">
      <c r="A22" s="99" t="s">
        <v>17</v>
      </c>
      <c r="B22" s="100"/>
      <c r="C22" s="101">
        <v>30</v>
      </c>
      <c r="D22" s="101">
        <v>26</v>
      </c>
      <c r="E22" s="101">
        <v>26</v>
      </c>
      <c r="F22" s="102">
        <v>106.97704253882512</v>
      </c>
      <c r="G22" s="103"/>
      <c r="H22" s="192">
        <v>0.273</v>
      </c>
      <c r="I22" s="193">
        <v>0.44500000000000006</v>
      </c>
      <c r="J22" s="193">
        <v>0.44500000000000006</v>
      </c>
      <c r="K22" s="104"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681</v>
      </c>
      <c r="D24" s="101">
        <v>744</v>
      </c>
      <c r="E24" s="101">
        <v>868</v>
      </c>
      <c r="F24" s="102">
        <v>116.66666666666667</v>
      </c>
      <c r="G24" s="103"/>
      <c r="H24" s="192">
        <v>14.511</v>
      </c>
      <c r="I24" s="193">
        <v>15.718</v>
      </c>
      <c r="J24" s="193">
        <v>17.136</v>
      </c>
      <c r="K24" s="104">
        <v>109.02150400814352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8</v>
      </c>
      <c r="D26" s="101">
        <v>8</v>
      </c>
      <c r="E26" s="101">
        <v>8</v>
      </c>
      <c r="F26" s="102">
        <v>100</v>
      </c>
      <c r="G26" s="103"/>
      <c r="H26" s="192">
        <v>0.184</v>
      </c>
      <c r="I26" s="193">
        <v>0.17</v>
      </c>
      <c r="J26" s="193">
        <v>0.15</v>
      </c>
      <c r="K26" s="104">
        <v>88.23529411764706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93</v>
      </c>
      <c r="D28" s="93">
        <v>122</v>
      </c>
      <c r="E28" s="93">
        <v>122</v>
      </c>
      <c r="F28" s="94"/>
      <c r="G28" s="94"/>
      <c r="H28" s="191">
        <v>1.571</v>
      </c>
      <c r="I28" s="191">
        <v>2.853</v>
      </c>
      <c r="J28" s="191">
        <v>2.853</v>
      </c>
      <c r="K28" s="95"/>
    </row>
    <row r="29" spans="1:11" s="96" customFormat="1" ht="11.25" customHeight="1">
      <c r="A29" s="98" t="s">
        <v>21</v>
      </c>
      <c r="B29" s="92"/>
      <c r="C29" s="93">
        <v>1</v>
      </c>
      <c r="D29" s="93"/>
      <c r="E29" s="93"/>
      <c r="F29" s="94"/>
      <c r="G29" s="94"/>
      <c r="H29" s="191">
        <v>0.012</v>
      </c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89</v>
      </c>
      <c r="D30" s="93">
        <v>89</v>
      </c>
      <c r="E30" s="93">
        <v>30</v>
      </c>
      <c r="F30" s="94"/>
      <c r="G30" s="94"/>
      <c r="H30" s="191">
        <v>1.767</v>
      </c>
      <c r="I30" s="191">
        <v>1.767</v>
      </c>
      <c r="J30" s="191">
        <v>0.75</v>
      </c>
      <c r="K30" s="95"/>
    </row>
    <row r="31" spans="1:11" s="105" customFormat="1" ht="11.25" customHeight="1">
      <c r="A31" s="106" t="s">
        <v>23</v>
      </c>
      <c r="B31" s="100"/>
      <c r="C31" s="101">
        <v>183</v>
      </c>
      <c r="D31" s="101">
        <v>211</v>
      </c>
      <c r="E31" s="101">
        <v>152</v>
      </c>
      <c r="F31" s="102">
        <v>72.03791469194313</v>
      </c>
      <c r="G31" s="103"/>
      <c r="H31" s="192">
        <v>3.3499999999999996</v>
      </c>
      <c r="I31" s="193">
        <v>4.62</v>
      </c>
      <c r="J31" s="193">
        <v>3.603</v>
      </c>
      <c r="K31" s="104">
        <v>77.98701298701299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117</v>
      </c>
      <c r="D33" s="93">
        <v>110</v>
      </c>
      <c r="E33" s="93">
        <v>110</v>
      </c>
      <c r="F33" s="94"/>
      <c r="G33" s="94"/>
      <c r="H33" s="191">
        <v>0.956</v>
      </c>
      <c r="I33" s="191">
        <v>0.902</v>
      </c>
      <c r="J33" s="191">
        <v>0.902</v>
      </c>
      <c r="K33" s="95"/>
    </row>
    <row r="34" spans="1:11" s="96" customFormat="1" ht="11.25" customHeight="1">
      <c r="A34" s="98" t="s">
        <v>25</v>
      </c>
      <c r="B34" s="92"/>
      <c r="C34" s="93">
        <v>9</v>
      </c>
      <c r="D34" s="93">
        <v>13</v>
      </c>
      <c r="E34" s="93">
        <v>13</v>
      </c>
      <c r="F34" s="94"/>
      <c r="G34" s="94"/>
      <c r="H34" s="191">
        <v>0.138</v>
      </c>
      <c r="I34" s="191">
        <v>0.2</v>
      </c>
      <c r="J34" s="191">
        <v>0.2</v>
      </c>
      <c r="K34" s="95"/>
    </row>
    <row r="35" spans="1:11" s="96" customFormat="1" ht="11.25" customHeight="1">
      <c r="A35" s="98" t="s">
        <v>26</v>
      </c>
      <c r="B35" s="92"/>
      <c r="C35" s="93">
        <v>42</v>
      </c>
      <c r="D35" s="93">
        <v>30</v>
      </c>
      <c r="E35" s="93">
        <v>25</v>
      </c>
      <c r="F35" s="94"/>
      <c r="G35" s="94"/>
      <c r="H35" s="191">
        <v>0.599</v>
      </c>
      <c r="I35" s="191">
        <v>0.45</v>
      </c>
      <c r="J35" s="191">
        <v>0.375</v>
      </c>
      <c r="K35" s="95"/>
    </row>
    <row r="36" spans="1:11" s="96" customFormat="1" ht="11.25" customHeight="1">
      <c r="A36" s="98" t="s">
        <v>27</v>
      </c>
      <c r="B36" s="92"/>
      <c r="C36" s="93">
        <v>97</v>
      </c>
      <c r="D36" s="93">
        <v>97</v>
      </c>
      <c r="E36" s="93">
        <v>50</v>
      </c>
      <c r="F36" s="94"/>
      <c r="G36" s="94"/>
      <c r="H36" s="191">
        <v>1.164</v>
      </c>
      <c r="I36" s="191">
        <v>1.164</v>
      </c>
      <c r="J36" s="191">
        <v>0.648</v>
      </c>
      <c r="K36" s="95"/>
    </row>
    <row r="37" spans="1:11" s="105" customFormat="1" ht="11.25" customHeight="1">
      <c r="A37" s="99" t="s">
        <v>28</v>
      </c>
      <c r="B37" s="100"/>
      <c r="C37" s="101">
        <v>265</v>
      </c>
      <c r="D37" s="101">
        <v>250</v>
      </c>
      <c r="E37" s="101">
        <v>198</v>
      </c>
      <c r="F37" s="102">
        <v>79.2</v>
      </c>
      <c r="G37" s="103"/>
      <c r="H37" s="192">
        <v>2.8569999999999998</v>
      </c>
      <c r="I37" s="193">
        <v>2.716</v>
      </c>
      <c r="J37" s="193">
        <v>2.125</v>
      </c>
      <c r="K37" s="104">
        <v>78.24005891016199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17</v>
      </c>
      <c r="D39" s="101">
        <v>17</v>
      </c>
      <c r="E39" s="101">
        <v>14</v>
      </c>
      <c r="F39" s="102">
        <v>82.3529411764706</v>
      </c>
      <c r="G39" s="103"/>
      <c r="H39" s="192">
        <v>0.316</v>
      </c>
      <c r="I39" s="193">
        <v>0.26</v>
      </c>
      <c r="J39" s="193">
        <v>0.26</v>
      </c>
      <c r="K39" s="104"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>
        <v>98</v>
      </c>
      <c r="E41" s="93">
        <v>75</v>
      </c>
      <c r="F41" s="94"/>
      <c r="G41" s="94"/>
      <c r="H41" s="191"/>
      <c r="I41" s="191">
        <v>1.735</v>
      </c>
      <c r="J41" s="191">
        <v>1.753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>
        <v>88</v>
      </c>
      <c r="D43" s="93">
        <v>75</v>
      </c>
      <c r="E43" s="93">
        <v>75</v>
      </c>
      <c r="F43" s="94"/>
      <c r="G43" s="94"/>
      <c r="H43" s="191">
        <v>1.32</v>
      </c>
      <c r="I43" s="191">
        <v>0.9</v>
      </c>
      <c r="J43" s="191">
        <v>0.9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>
        <v>5</v>
      </c>
      <c r="D45" s="93">
        <v>5</v>
      </c>
      <c r="E45" s="93">
        <v>3</v>
      </c>
      <c r="F45" s="94"/>
      <c r="G45" s="94"/>
      <c r="H45" s="191">
        <v>0.12</v>
      </c>
      <c r="I45" s="191">
        <v>0.125</v>
      </c>
      <c r="J45" s="191">
        <v>0.075</v>
      </c>
      <c r="K45" s="95"/>
    </row>
    <row r="46" spans="1:11" s="96" customFormat="1" ht="11.25" customHeight="1">
      <c r="A46" s="98" t="s">
        <v>35</v>
      </c>
      <c r="B46" s="92"/>
      <c r="C46" s="93">
        <v>11</v>
      </c>
      <c r="D46" s="93">
        <v>39</v>
      </c>
      <c r="E46" s="93">
        <v>12</v>
      </c>
      <c r="F46" s="94"/>
      <c r="G46" s="94"/>
      <c r="H46" s="191">
        <v>0.165</v>
      </c>
      <c r="I46" s="191">
        <v>0.585</v>
      </c>
      <c r="J46" s="191">
        <v>0.585</v>
      </c>
      <c r="K46" s="95"/>
    </row>
    <row r="47" spans="1:11" s="96" customFormat="1" ht="11.25" customHeight="1">
      <c r="A47" s="98" t="s">
        <v>36</v>
      </c>
      <c r="B47" s="92"/>
      <c r="C47" s="93">
        <v>1</v>
      </c>
      <c r="D47" s="93">
        <v>1</v>
      </c>
      <c r="E47" s="93">
        <v>1</v>
      </c>
      <c r="F47" s="94"/>
      <c r="G47" s="94"/>
      <c r="H47" s="191">
        <v>0.002</v>
      </c>
      <c r="I47" s="191">
        <v>0.01</v>
      </c>
      <c r="J47" s="191"/>
      <c r="K47" s="95"/>
    </row>
    <row r="48" spans="1:11" s="96" customFormat="1" ht="11.25" customHeight="1">
      <c r="A48" s="98" t="s">
        <v>37</v>
      </c>
      <c r="B48" s="92"/>
      <c r="C48" s="93">
        <v>351</v>
      </c>
      <c r="D48" s="93">
        <v>163</v>
      </c>
      <c r="E48" s="93">
        <v>202</v>
      </c>
      <c r="F48" s="94"/>
      <c r="G48" s="94"/>
      <c r="H48" s="191">
        <v>5.265</v>
      </c>
      <c r="I48" s="191">
        <v>3.586</v>
      </c>
      <c r="J48" s="191">
        <v>3.586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>
        <v>456</v>
      </c>
      <c r="D50" s="101">
        <v>381</v>
      </c>
      <c r="E50" s="101">
        <v>368</v>
      </c>
      <c r="F50" s="102">
        <v>96.58792650918635</v>
      </c>
      <c r="G50" s="103"/>
      <c r="H50" s="192">
        <v>6.872</v>
      </c>
      <c r="I50" s="193">
        <v>6.941</v>
      </c>
      <c r="J50" s="193">
        <v>6.899</v>
      </c>
      <c r="K50" s="104">
        <v>99.39489987033569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2</v>
      </c>
      <c r="D52" s="101">
        <v>2</v>
      </c>
      <c r="E52" s="101">
        <v>2</v>
      </c>
      <c r="F52" s="102">
        <f>IF(D52&gt;0,100*E52/D52,0)</f>
        <v>100</v>
      </c>
      <c r="G52" s="103"/>
      <c r="H52" s="192">
        <v>0.036</v>
      </c>
      <c r="I52" s="193">
        <v>0.036</v>
      </c>
      <c r="J52" s="193">
        <v>0.036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250</v>
      </c>
      <c r="D54" s="93">
        <v>250</v>
      </c>
      <c r="E54" s="93">
        <v>165</v>
      </c>
      <c r="F54" s="94"/>
      <c r="G54" s="94"/>
      <c r="H54" s="191">
        <v>6.25</v>
      </c>
      <c r="I54" s="191">
        <v>6.5</v>
      </c>
      <c r="J54" s="191">
        <v>4.29</v>
      </c>
      <c r="K54" s="95"/>
    </row>
    <row r="55" spans="1:11" s="96" customFormat="1" ht="11.25" customHeight="1">
      <c r="A55" s="98" t="s">
        <v>42</v>
      </c>
      <c r="B55" s="92"/>
      <c r="C55" s="93">
        <v>6</v>
      </c>
      <c r="D55" s="93">
        <v>4</v>
      </c>
      <c r="E55" s="93">
        <v>2</v>
      </c>
      <c r="F55" s="94"/>
      <c r="G55" s="94"/>
      <c r="H55" s="191">
        <v>0.096</v>
      </c>
      <c r="I55" s="191">
        <v>0.065</v>
      </c>
      <c r="J55" s="191">
        <v>0.035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>
        <v>1</v>
      </c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15</v>
      </c>
      <c r="D58" s="93">
        <v>2</v>
      </c>
      <c r="E58" s="93">
        <v>3</v>
      </c>
      <c r="F58" s="94"/>
      <c r="G58" s="94"/>
      <c r="H58" s="191">
        <v>0.27</v>
      </c>
      <c r="I58" s="191">
        <v>0.035</v>
      </c>
      <c r="J58" s="191">
        <v>0.07</v>
      </c>
      <c r="K58" s="95"/>
    </row>
    <row r="59" spans="1:11" s="105" customFormat="1" ht="11.25" customHeight="1">
      <c r="A59" s="99" t="s">
        <v>46</v>
      </c>
      <c r="B59" s="100"/>
      <c r="C59" s="101">
        <v>271</v>
      </c>
      <c r="D59" s="101">
        <v>256</v>
      </c>
      <c r="E59" s="101">
        <v>171</v>
      </c>
      <c r="F59" s="102">
        <v>66.796875</v>
      </c>
      <c r="G59" s="103"/>
      <c r="H59" s="192">
        <v>6.616</v>
      </c>
      <c r="I59" s="193">
        <v>6.6000000000000005</v>
      </c>
      <c r="J59" s="193">
        <v>4.3950000000000005</v>
      </c>
      <c r="K59" s="104">
        <v>66.5909090909091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282</v>
      </c>
      <c r="D61" s="93">
        <v>270</v>
      </c>
      <c r="E61" s="93">
        <v>220</v>
      </c>
      <c r="F61" s="94"/>
      <c r="G61" s="94"/>
      <c r="H61" s="191">
        <v>7.332</v>
      </c>
      <c r="I61" s="191">
        <v>7.452</v>
      </c>
      <c r="J61" s="191">
        <v>6.6</v>
      </c>
      <c r="K61" s="95"/>
    </row>
    <row r="62" spans="1:11" s="96" customFormat="1" ht="11.25" customHeight="1">
      <c r="A62" s="98" t="s">
        <v>48</v>
      </c>
      <c r="B62" s="92"/>
      <c r="C62" s="93">
        <v>21</v>
      </c>
      <c r="D62" s="93">
        <v>21</v>
      </c>
      <c r="E62" s="93">
        <v>21</v>
      </c>
      <c r="F62" s="94"/>
      <c r="G62" s="94"/>
      <c r="H62" s="191">
        <v>0.473</v>
      </c>
      <c r="I62" s="191">
        <v>0.473</v>
      </c>
      <c r="J62" s="191">
        <v>0.473</v>
      </c>
      <c r="K62" s="95"/>
    </row>
    <row r="63" spans="1:11" s="96" customFormat="1" ht="11.25" customHeight="1">
      <c r="A63" s="98" t="s">
        <v>49</v>
      </c>
      <c r="B63" s="92"/>
      <c r="C63" s="93">
        <v>227</v>
      </c>
      <c r="D63" s="93">
        <v>193</v>
      </c>
      <c r="E63" s="93">
        <v>193</v>
      </c>
      <c r="F63" s="94"/>
      <c r="G63" s="94"/>
      <c r="H63" s="191">
        <v>3.496</v>
      </c>
      <c r="I63" s="191">
        <v>2.731</v>
      </c>
      <c r="J63" s="191">
        <v>2.731</v>
      </c>
      <c r="K63" s="95"/>
    </row>
    <row r="64" spans="1:11" s="105" customFormat="1" ht="11.25" customHeight="1">
      <c r="A64" s="99" t="s">
        <v>50</v>
      </c>
      <c r="B64" s="100"/>
      <c r="C64" s="101">
        <v>530</v>
      </c>
      <c r="D64" s="101">
        <v>484</v>
      </c>
      <c r="E64" s="101">
        <v>434</v>
      </c>
      <c r="F64" s="102">
        <f>IF(D64&gt;0,100*E64/D64,0)</f>
        <v>89.6694214876033</v>
      </c>
      <c r="G64" s="103"/>
      <c r="H64" s="192">
        <v>11.301</v>
      </c>
      <c r="I64" s="193">
        <v>10.655999999999999</v>
      </c>
      <c r="J64" s="193">
        <v>9.803999999999998</v>
      </c>
      <c r="K64" s="104">
        <f>IF(I64&gt;0,100*J64/I64,0)</f>
        <v>92.0045045045045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200</v>
      </c>
      <c r="D66" s="101">
        <v>930</v>
      </c>
      <c r="E66" s="101">
        <v>890</v>
      </c>
      <c r="F66" s="102">
        <v>95.6989247311828</v>
      </c>
      <c r="G66" s="103"/>
      <c r="H66" s="192">
        <v>4.57</v>
      </c>
      <c r="I66" s="193">
        <v>16.74</v>
      </c>
      <c r="J66" s="193">
        <v>10.928</v>
      </c>
      <c r="K66" s="104">
        <v>65.28076463560336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313</v>
      </c>
      <c r="D68" s="93">
        <v>300</v>
      </c>
      <c r="E68" s="93">
        <v>350</v>
      </c>
      <c r="F68" s="94"/>
      <c r="G68" s="94"/>
      <c r="H68" s="191">
        <v>5.634</v>
      </c>
      <c r="I68" s="191">
        <v>5.5</v>
      </c>
      <c r="J68" s="191">
        <v>5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>
        <v>313</v>
      </c>
      <c r="D70" s="101">
        <v>300</v>
      </c>
      <c r="E70" s="101">
        <v>350</v>
      </c>
      <c r="F70" s="102">
        <v>116.66666666666667</v>
      </c>
      <c r="G70" s="103"/>
      <c r="H70" s="192">
        <v>5.634</v>
      </c>
      <c r="I70" s="193">
        <v>5.5</v>
      </c>
      <c r="J70" s="193">
        <v>5</v>
      </c>
      <c r="K70" s="104">
        <v>90.9090909090909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305</v>
      </c>
      <c r="D72" s="93">
        <v>405</v>
      </c>
      <c r="E72" s="93">
        <v>365</v>
      </c>
      <c r="F72" s="94"/>
      <c r="G72" s="94"/>
      <c r="H72" s="191">
        <v>3.055</v>
      </c>
      <c r="I72" s="191">
        <v>4.365</v>
      </c>
      <c r="J72" s="191">
        <v>3.65</v>
      </c>
      <c r="K72" s="95"/>
    </row>
    <row r="73" spans="1:11" s="96" customFormat="1" ht="11.25" customHeight="1">
      <c r="A73" s="98" t="s">
        <v>56</v>
      </c>
      <c r="B73" s="92"/>
      <c r="C73" s="93">
        <v>65</v>
      </c>
      <c r="D73" s="93">
        <v>50</v>
      </c>
      <c r="E73" s="93">
        <v>50</v>
      </c>
      <c r="F73" s="94"/>
      <c r="G73" s="94"/>
      <c r="H73" s="191">
        <v>0.91</v>
      </c>
      <c r="I73" s="191">
        <v>0.9</v>
      </c>
      <c r="J73" s="191">
        <v>0.8</v>
      </c>
      <c r="K73" s="95"/>
    </row>
    <row r="74" spans="1:11" s="96" customFormat="1" ht="11.25" customHeight="1">
      <c r="A74" s="98" t="s">
        <v>57</v>
      </c>
      <c r="B74" s="92"/>
      <c r="C74" s="93">
        <v>100</v>
      </c>
      <c r="D74" s="93">
        <v>100</v>
      </c>
      <c r="E74" s="93">
        <v>100</v>
      </c>
      <c r="F74" s="94"/>
      <c r="G74" s="94"/>
      <c r="H74" s="191">
        <v>2</v>
      </c>
      <c r="I74" s="191">
        <v>2</v>
      </c>
      <c r="J74" s="191">
        <v>2</v>
      </c>
      <c r="K74" s="95"/>
    </row>
    <row r="75" spans="1:11" s="96" customFormat="1" ht="11.25" customHeight="1">
      <c r="A75" s="98" t="s">
        <v>58</v>
      </c>
      <c r="B75" s="92"/>
      <c r="C75" s="93">
        <v>163</v>
      </c>
      <c r="D75" s="93">
        <v>163</v>
      </c>
      <c r="E75" s="93">
        <v>146</v>
      </c>
      <c r="F75" s="94"/>
      <c r="G75" s="94"/>
      <c r="H75" s="191">
        <v>2.206</v>
      </c>
      <c r="I75" s="191">
        <v>2.1909957999999996</v>
      </c>
      <c r="J75" s="191">
        <v>1.888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/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>
        <v>18</v>
      </c>
      <c r="D77" s="93">
        <v>5</v>
      </c>
      <c r="E77" s="93">
        <v>2</v>
      </c>
      <c r="F77" s="94"/>
      <c r="G77" s="94"/>
      <c r="H77" s="191">
        <v>0.25</v>
      </c>
      <c r="I77" s="191">
        <v>0.068</v>
      </c>
      <c r="J77" s="191">
        <v>0.03</v>
      </c>
      <c r="K77" s="95"/>
    </row>
    <row r="78" spans="1:11" s="96" customFormat="1" ht="11.25" customHeight="1">
      <c r="A78" s="98" t="s">
        <v>61</v>
      </c>
      <c r="B78" s="92"/>
      <c r="C78" s="93">
        <v>18</v>
      </c>
      <c r="D78" s="93">
        <v>20</v>
      </c>
      <c r="E78" s="93">
        <v>18</v>
      </c>
      <c r="F78" s="94"/>
      <c r="G78" s="94"/>
      <c r="H78" s="191">
        <v>0.342</v>
      </c>
      <c r="I78" s="191">
        <v>0.342</v>
      </c>
      <c r="J78" s="191">
        <v>0.342</v>
      </c>
      <c r="K78" s="95"/>
    </row>
    <row r="79" spans="1:11" s="96" customFormat="1" ht="11.25" customHeight="1">
      <c r="A79" s="98" t="s">
        <v>62</v>
      </c>
      <c r="B79" s="92"/>
      <c r="C79" s="93">
        <v>25</v>
      </c>
      <c r="D79" s="93">
        <v>25</v>
      </c>
      <c r="E79" s="93">
        <v>506.98999999999995</v>
      </c>
      <c r="F79" s="94"/>
      <c r="G79" s="94"/>
      <c r="H79" s="191">
        <v>0.45</v>
      </c>
      <c r="I79" s="191">
        <v>0.475</v>
      </c>
      <c r="J79" s="191">
        <v>9.6401</v>
      </c>
      <c r="K79" s="95"/>
    </row>
    <row r="80" spans="1:11" s="105" customFormat="1" ht="11.25" customHeight="1">
      <c r="A80" s="106" t="s">
        <v>63</v>
      </c>
      <c r="B80" s="100"/>
      <c r="C80" s="101">
        <v>694</v>
      </c>
      <c r="D80" s="101">
        <v>768</v>
      </c>
      <c r="E80" s="101">
        <v>1187.99</v>
      </c>
      <c r="F80" s="102">
        <v>154.68619791666666</v>
      </c>
      <c r="G80" s="103"/>
      <c r="H80" s="192">
        <v>9.213</v>
      </c>
      <c r="I80" s="193">
        <v>10.3409958</v>
      </c>
      <c r="J80" s="193">
        <v>18.3501</v>
      </c>
      <c r="K80" s="104">
        <v>177.45002855527707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26</v>
      </c>
      <c r="D82" s="93">
        <v>26</v>
      </c>
      <c r="E82" s="93">
        <v>24</v>
      </c>
      <c r="F82" s="94"/>
      <c r="G82" s="94"/>
      <c r="H82" s="191">
        <v>0.49</v>
      </c>
      <c r="I82" s="191">
        <v>0.49</v>
      </c>
      <c r="J82" s="191">
        <v>0.446</v>
      </c>
      <c r="K82" s="95"/>
    </row>
    <row r="83" spans="1:11" s="96" customFormat="1" ht="11.25" customHeight="1">
      <c r="A83" s="98" t="s">
        <v>65</v>
      </c>
      <c r="B83" s="92"/>
      <c r="C83" s="93">
        <v>34</v>
      </c>
      <c r="D83" s="93">
        <v>34</v>
      </c>
      <c r="E83" s="93">
        <v>35</v>
      </c>
      <c r="F83" s="94"/>
      <c r="G83" s="94"/>
      <c r="H83" s="191">
        <v>0.656</v>
      </c>
      <c r="I83" s="191">
        <v>0.67</v>
      </c>
      <c r="J83" s="191">
        <v>0.67</v>
      </c>
      <c r="K83" s="95"/>
    </row>
    <row r="84" spans="1:11" s="105" customFormat="1" ht="11.25" customHeight="1">
      <c r="A84" s="99" t="s">
        <v>66</v>
      </c>
      <c r="B84" s="100"/>
      <c r="C84" s="101">
        <v>60</v>
      </c>
      <c r="D84" s="101">
        <v>60</v>
      </c>
      <c r="E84" s="101">
        <v>59</v>
      </c>
      <c r="F84" s="102">
        <v>98.33333333333333</v>
      </c>
      <c r="G84" s="103"/>
      <c r="H84" s="192">
        <v>1.146</v>
      </c>
      <c r="I84" s="193">
        <v>1.1600000000000001</v>
      </c>
      <c r="J84" s="193">
        <v>1.116</v>
      </c>
      <c r="K84" s="104">
        <v>96.20689655172413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3717</v>
      </c>
      <c r="D87" s="116">
        <v>4443</v>
      </c>
      <c r="E87" s="116">
        <v>4733.99</v>
      </c>
      <c r="F87" s="117">
        <f>IF(D87&gt;0,100*E87/D87,0)</f>
        <v>106.54940355615575</v>
      </c>
      <c r="G87" s="103"/>
      <c r="H87" s="196">
        <v>66.989</v>
      </c>
      <c r="I87" s="197">
        <v>82.0319958</v>
      </c>
      <c r="J87" s="197">
        <v>80.3771</v>
      </c>
      <c r="K87" s="117">
        <f>IF(I87&gt;0,100*J87/I87,0)</f>
        <v>97.98262155655122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100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7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1</v>
      </c>
      <c r="D15" s="101">
        <v>1</v>
      </c>
      <c r="E15" s="101">
        <v>1</v>
      </c>
      <c r="F15" s="102">
        <v>100</v>
      </c>
      <c r="G15" s="103"/>
      <c r="H15" s="192">
        <v>0.015</v>
      </c>
      <c r="I15" s="193">
        <v>0.015</v>
      </c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>
        <v>49</v>
      </c>
      <c r="E19" s="93">
        <v>49</v>
      </c>
      <c r="F19" s="94"/>
      <c r="G19" s="94"/>
      <c r="H19" s="191"/>
      <c r="I19" s="191">
        <v>0.637</v>
      </c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>
        <v>49</v>
      </c>
      <c r="E22" s="101">
        <v>49</v>
      </c>
      <c r="F22" s="102">
        <v>100</v>
      </c>
      <c r="G22" s="103"/>
      <c r="H22" s="192"/>
      <c r="I22" s="193">
        <v>0.637</v>
      </c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5147</v>
      </c>
      <c r="D24" s="101">
        <v>5676</v>
      </c>
      <c r="E24" s="101">
        <v>5678</v>
      </c>
      <c r="F24" s="102">
        <v>100.03523608174771</v>
      </c>
      <c r="G24" s="103"/>
      <c r="H24" s="192">
        <v>71.615</v>
      </c>
      <c r="I24" s="193">
        <v>83.891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182</v>
      </c>
      <c r="D26" s="101">
        <v>200</v>
      </c>
      <c r="E26" s="101">
        <v>200</v>
      </c>
      <c r="F26" s="102">
        <v>100</v>
      </c>
      <c r="G26" s="103"/>
      <c r="H26" s="192">
        <v>2.33</v>
      </c>
      <c r="I26" s="193">
        <v>2.8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>
        <v>25</v>
      </c>
      <c r="E28" s="93">
        <v>25</v>
      </c>
      <c r="F28" s="94"/>
      <c r="G28" s="94"/>
      <c r="H28" s="191"/>
      <c r="I28" s="191">
        <v>0.5</v>
      </c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600</v>
      </c>
      <c r="D30" s="93">
        <v>882</v>
      </c>
      <c r="E30" s="93">
        <v>1828</v>
      </c>
      <c r="F30" s="94"/>
      <c r="G30" s="94"/>
      <c r="H30" s="191">
        <v>17.4</v>
      </c>
      <c r="I30" s="191">
        <v>25.592</v>
      </c>
      <c r="J30" s="191"/>
      <c r="K30" s="95"/>
    </row>
    <row r="31" spans="1:11" s="105" customFormat="1" ht="11.25" customHeight="1">
      <c r="A31" s="106" t="s">
        <v>23</v>
      </c>
      <c r="B31" s="100"/>
      <c r="C31" s="101">
        <v>600</v>
      </c>
      <c r="D31" s="101">
        <v>907</v>
      </c>
      <c r="E31" s="101">
        <v>1853</v>
      </c>
      <c r="F31" s="102">
        <v>204.29988974641677</v>
      </c>
      <c r="G31" s="103"/>
      <c r="H31" s="192">
        <v>17.4</v>
      </c>
      <c r="I31" s="193">
        <v>26.092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58</v>
      </c>
      <c r="D33" s="93">
        <v>50</v>
      </c>
      <c r="E33" s="93">
        <v>50</v>
      </c>
      <c r="F33" s="94"/>
      <c r="G33" s="94"/>
      <c r="H33" s="191">
        <v>1</v>
      </c>
      <c r="I33" s="191">
        <v>0.78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7</v>
      </c>
      <c r="D34" s="93">
        <v>9</v>
      </c>
      <c r="E34" s="93">
        <v>9</v>
      </c>
      <c r="F34" s="94"/>
      <c r="G34" s="94"/>
      <c r="H34" s="191">
        <v>0.175</v>
      </c>
      <c r="I34" s="191">
        <v>0.2</v>
      </c>
      <c r="J34" s="191"/>
      <c r="K34" s="95"/>
    </row>
    <row r="35" spans="1:11" s="96" customFormat="1" ht="11.25" customHeight="1">
      <c r="A35" s="98" t="s">
        <v>26</v>
      </c>
      <c r="B35" s="92"/>
      <c r="C35" s="93">
        <v>4</v>
      </c>
      <c r="D35" s="93">
        <v>7</v>
      </c>
      <c r="E35" s="93">
        <v>7</v>
      </c>
      <c r="F35" s="94"/>
      <c r="G35" s="94"/>
      <c r="H35" s="191">
        <v>0.14</v>
      </c>
      <c r="I35" s="191">
        <v>0.16</v>
      </c>
      <c r="J35" s="191"/>
      <c r="K35" s="95"/>
    </row>
    <row r="36" spans="1:11" s="96" customFormat="1" ht="11.25" customHeight="1">
      <c r="A36" s="98" t="s">
        <v>27</v>
      </c>
      <c r="B36" s="92"/>
      <c r="C36" s="93">
        <v>27</v>
      </c>
      <c r="D36" s="93"/>
      <c r="E36" s="93"/>
      <c r="F36" s="94"/>
      <c r="G36" s="94"/>
      <c r="H36" s="191">
        <v>0.542</v>
      </c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>
        <v>96</v>
      </c>
      <c r="D37" s="101">
        <v>66</v>
      </c>
      <c r="E37" s="101">
        <v>66</v>
      </c>
      <c r="F37" s="102">
        <v>100</v>
      </c>
      <c r="G37" s="103"/>
      <c r="H37" s="192">
        <v>1.857</v>
      </c>
      <c r="I37" s="193">
        <v>1.14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56</v>
      </c>
      <c r="D39" s="101">
        <v>38</v>
      </c>
      <c r="E39" s="101">
        <v>38</v>
      </c>
      <c r="F39" s="102">
        <v>100</v>
      </c>
      <c r="G39" s="103"/>
      <c r="H39" s="192">
        <v>0.959</v>
      </c>
      <c r="I39" s="193">
        <v>0.66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>
        <v>10</v>
      </c>
      <c r="D42" s="93">
        <v>10</v>
      </c>
      <c r="E42" s="93">
        <v>13</v>
      </c>
      <c r="F42" s="94"/>
      <c r="G42" s="94"/>
      <c r="H42" s="191">
        <v>0.15</v>
      </c>
      <c r="I42" s="191">
        <v>0.15</v>
      </c>
      <c r="J42" s="191"/>
      <c r="K42" s="95"/>
    </row>
    <row r="43" spans="1:11" s="96" customFormat="1" ht="11.25" customHeight="1">
      <c r="A43" s="98" t="s">
        <v>32</v>
      </c>
      <c r="B43" s="92"/>
      <c r="C43" s="93">
        <v>32</v>
      </c>
      <c r="D43" s="93">
        <v>35</v>
      </c>
      <c r="E43" s="93">
        <v>35</v>
      </c>
      <c r="F43" s="94"/>
      <c r="G43" s="94"/>
      <c r="H43" s="191">
        <v>0.48</v>
      </c>
      <c r="I43" s="191">
        <v>0.525</v>
      </c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>
        <v>20</v>
      </c>
      <c r="D46" s="93">
        <v>11</v>
      </c>
      <c r="E46" s="93">
        <v>11</v>
      </c>
      <c r="F46" s="94"/>
      <c r="G46" s="94"/>
      <c r="H46" s="191">
        <v>0.36</v>
      </c>
      <c r="I46" s="191">
        <v>0.198</v>
      </c>
      <c r="J46" s="191"/>
      <c r="K46" s="95"/>
    </row>
    <row r="47" spans="1:11" s="96" customFormat="1" ht="11.25" customHeight="1">
      <c r="A47" s="98" t="s">
        <v>36</v>
      </c>
      <c r="B47" s="92"/>
      <c r="C47" s="93">
        <v>19</v>
      </c>
      <c r="D47" s="93">
        <v>4</v>
      </c>
      <c r="E47" s="93">
        <v>3</v>
      </c>
      <c r="F47" s="94"/>
      <c r="G47" s="94"/>
      <c r="H47" s="191">
        <v>0.19</v>
      </c>
      <c r="I47" s="191">
        <v>0.048</v>
      </c>
      <c r="J47" s="191"/>
      <c r="K47" s="95"/>
    </row>
    <row r="48" spans="1:11" s="96" customFormat="1" ht="11.25" customHeight="1">
      <c r="A48" s="98" t="s">
        <v>37</v>
      </c>
      <c r="B48" s="92"/>
      <c r="C48" s="93">
        <v>1</v>
      </c>
      <c r="D48" s="93">
        <v>1</v>
      </c>
      <c r="E48" s="93"/>
      <c r="F48" s="94"/>
      <c r="G48" s="94"/>
      <c r="H48" s="191">
        <v>0.02</v>
      </c>
      <c r="I48" s="191">
        <v>0.02</v>
      </c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>
        <v>82</v>
      </c>
      <c r="D50" s="101">
        <v>61</v>
      </c>
      <c r="E50" s="101">
        <v>62</v>
      </c>
      <c r="F50" s="102">
        <v>101.63934426229508</v>
      </c>
      <c r="G50" s="103"/>
      <c r="H50" s="192">
        <v>1.2</v>
      </c>
      <c r="I50" s="193">
        <v>0.9410000000000001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1800</v>
      </c>
      <c r="D54" s="93">
        <v>2500</v>
      </c>
      <c r="E54" s="93">
        <v>2500</v>
      </c>
      <c r="F54" s="94"/>
      <c r="G54" s="94"/>
      <c r="H54" s="191">
        <v>27</v>
      </c>
      <c r="I54" s="191">
        <v>37.5</v>
      </c>
      <c r="J54" s="191"/>
      <c r="K54" s="95"/>
    </row>
    <row r="55" spans="1:11" s="96" customFormat="1" ht="11.25" customHeight="1">
      <c r="A55" s="98" t="s">
        <v>42</v>
      </c>
      <c r="B55" s="92"/>
      <c r="C55" s="93">
        <v>57</v>
      </c>
      <c r="D55" s="93">
        <v>183</v>
      </c>
      <c r="E55" s="93">
        <v>183</v>
      </c>
      <c r="F55" s="94"/>
      <c r="G55" s="94"/>
      <c r="H55" s="191">
        <v>0.797</v>
      </c>
      <c r="I55" s="191">
        <v>2.315</v>
      </c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>
        <v>25</v>
      </c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>
        <v>5</v>
      </c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11</v>
      </c>
      <c r="D58" s="93">
        <v>6</v>
      </c>
      <c r="E58" s="93">
        <v>34</v>
      </c>
      <c r="F58" s="94"/>
      <c r="G58" s="94"/>
      <c r="H58" s="191">
        <v>0.132</v>
      </c>
      <c r="I58" s="191">
        <v>0.072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1868</v>
      </c>
      <c r="D59" s="101">
        <v>2689</v>
      </c>
      <c r="E59" s="101">
        <v>2747</v>
      </c>
      <c r="F59" s="102">
        <v>102.15693566381555</v>
      </c>
      <c r="G59" s="103"/>
      <c r="H59" s="192">
        <v>27.929000000000002</v>
      </c>
      <c r="I59" s="193">
        <v>39.887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1977</v>
      </c>
      <c r="D61" s="93">
        <v>1950</v>
      </c>
      <c r="E61" s="93">
        <v>1950</v>
      </c>
      <c r="F61" s="94"/>
      <c r="G61" s="94"/>
      <c r="H61" s="191">
        <v>48.7</v>
      </c>
      <c r="I61" s="191">
        <v>44.85</v>
      </c>
      <c r="J61" s="191"/>
      <c r="K61" s="95"/>
    </row>
    <row r="62" spans="1:11" s="96" customFormat="1" ht="11.25" customHeight="1">
      <c r="A62" s="98" t="s">
        <v>48</v>
      </c>
      <c r="B62" s="92"/>
      <c r="C62" s="93">
        <v>75</v>
      </c>
      <c r="D62" s="93">
        <v>80</v>
      </c>
      <c r="E62" s="93">
        <v>80</v>
      </c>
      <c r="F62" s="94"/>
      <c r="G62" s="94"/>
      <c r="H62" s="191">
        <v>1.575</v>
      </c>
      <c r="I62" s="191">
        <v>1.68</v>
      </c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>
        <v>2052</v>
      </c>
      <c r="D64" s="101">
        <v>2030</v>
      </c>
      <c r="E64" s="101">
        <v>2030</v>
      </c>
      <c r="F64" s="102">
        <v>100</v>
      </c>
      <c r="G64" s="103"/>
      <c r="H64" s="192">
        <v>50.275000000000006</v>
      </c>
      <c r="I64" s="193">
        <v>46.53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11049</v>
      </c>
      <c r="D66" s="101">
        <v>12690</v>
      </c>
      <c r="E66" s="101">
        <v>12390</v>
      </c>
      <c r="F66" s="102">
        <v>97.63593380614657</v>
      </c>
      <c r="G66" s="103"/>
      <c r="H66" s="192">
        <v>206.35</v>
      </c>
      <c r="I66" s="193">
        <v>211.035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2327</v>
      </c>
      <c r="D68" s="93">
        <v>2180</v>
      </c>
      <c r="E68" s="93">
        <v>2200</v>
      </c>
      <c r="F68" s="94"/>
      <c r="G68" s="94"/>
      <c r="H68" s="191">
        <v>28.83</v>
      </c>
      <c r="I68" s="191">
        <v>30.15</v>
      </c>
      <c r="J68" s="191"/>
      <c r="K68" s="95"/>
    </row>
    <row r="69" spans="1:11" s="96" customFormat="1" ht="11.25" customHeight="1">
      <c r="A69" s="98" t="s">
        <v>53</v>
      </c>
      <c r="B69" s="92"/>
      <c r="C69" s="93">
        <v>1</v>
      </c>
      <c r="D69" s="93"/>
      <c r="E69" s="93">
        <v>10</v>
      </c>
      <c r="F69" s="94"/>
      <c r="G69" s="94"/>
      <c r="H69" s="191">
        <v>0.012</v>
      </c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>
        <v>2328</v>
      </c>
      <c r="D70" s="101">
        <v>2180</v>
      </c>
      <c r="E70" s="101">
        <v>2210</v>
      </c>
      <c r="F70" s="102">
        <v>101.37614678899082</v>
      </c>
      <c r="G70" s="103"/>
      <c r="H70" s="192">
        <v>28.842</v>
      </c>
      <c r="I70" s="193">
        <v>30.15</v>
      </c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410</v>
      </c>
      <c r="D72" s="93">
        <v>570</v>
      </c>
      <c r="E72" s="93">
        <v>570</v>
      </c>
      <c r="F72" s="94"/>
      <c r="G72" s="94"/>
      <c r="H72" s="191">
        <v>10.39</v>
      </c>
      <c r="I72" s="191">
        <v>14.437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350</v>
      </c>
      <c r="D73" s="93">
        <v>390</v>
      </c>
      <c r="E73" s="93">
        <v>340</v>
      </c>
      <c r="F73" s="94"/>
      <c r="G73" s="94"/>
      <c r="H73" s="191">
        <v>7.25</v>
      </c>
      <c r="I73" s="191">
        <v>11.7</v>
      </c>
      <c r="J73" s="191"/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/>
      <c r="I74" s="191"/>
      <c r="J74" s="191"/>
      <c r="K74" s="95"/>
    </row>
    <row r="75" spans="1:11" s="96" customFormat="1" ht="11.25" customHeight="1">
      <c r="A75" s="98" t="s">
        <v>58</v>
      </c>
      <c r="B75" s="92"/>
      <c r="C75" s="93">
        <v>1325</v>
      </c>
      <c r="D75" s="93">
        <v>1324</v>
      </c>
      <c r="E75" s="93">
        <v>1324</v>
      </c>
      <c r="F75" s="94"/>
      <c r="G75" s="94"/>
      <c r="H75" s="191">
        <v>25.065</v>
      </c>
      <c r="I75" s="191">
        <v>24.75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3</v>
      </c>
      <c r="D76" s="93">
        <v>5</v>
      </c>
      <c r="E76" s="93"/>
      <c r="F76" s="94"/>
      <c r="G76" s="94"/>
      <c r="H76" s="191">
        <v>0.095</v>
      </c>
      <c r="I76" s="191">
        <v>0.065</v>
      </c>
      <c r="J76" s="191"/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/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>
        <v>50</v>
      </c>
      <c r="D79" s="93">
        <v>146</v>
      </c>
      <c r="E79" s="93">
        <v>81.17</v>
      </c>
      <c r="F79" s="94"/>
      <c r="G79" s="94"/>
      <c r="H79" s="191">
        <v>0.6</v>
      </c>
      <c r="I79" s="191">
        <v>1.7488942895522386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2138</v>
      </c>
      <c r="D80" s="101">
        <v>2435</v>
      </c>
      <c r="E80" s="101">
        <v>2315.17</v>
      </c>
      <c r="F80" s="102">
        <v>95.0788501026694</v>
      </c>
      <c r="G80" s="103"/>
      <c r="H80" s="192">
        <v>43.4</v>
      </c>
      <c r="I80" s="193">
        <v>52.70089428955224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25599</v>
      </c>
      <c r="D87" s="116">
        <v>29022</v>
      </c>
      <c r="E87" s="116">
        <v>29639.17</v>
      </c>
      <c r="F87" s="117">
        <v>102.12655916201503</v>
      </c>
      <c r="G87" s="103"/>
      <c r="H87" s="196">
        <v>452.1719999999999</v>
      </c>
      <c r="I87" s="197">
        <v>496.4788942895522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70" zoomScaleNormal="80" zoomScaleSheetLayoutView="70" zoomScalePageLayoutView="0" workbookViewId="0" topLeftCell="A1">
      <selection activeCell="E7" sqref="E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101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2016</v>
      </c>
      <c r="D6" s="79">
        <f>E6-1</f>
        <v>2017</v>
      </c>
      <c r="E6" s="79">
        <v>2018</v>
      </c>
      <c r="F6" s="80">
        <f>E6</f>
        <v>2018</v>
      </c>
      <c r="G6" s="81"/>
      <c r="H6" s="78">
        <f>J6-2</f>
        <v>2016</v>
      </c>
      <c r="I6" s="79">
        <f>J6-1</f>
        <v>2017</v>
      </c>
      <c r="J6" s="79">
        <v>2018</v>
      </c>
      <c r="K6" s="80">
        <f>J6</f>
        <v>2018</v>
      </c>
    </row>
    <row r="7" spans="1:11" s="73" customFormat="1" ht="11.25" customHeight="1" thickBot="1">
      <c r="A7" s="82"/>
      <c r="B7" s="71"/>
      <c r="C7" s="83" t="s">
        <v>6</v>
      </c>
      <c r="D7" s="84" t="s">
        <v>6</v>
      </c>
      <c r="E7" s="84"/>
      <c r="F7" s="85" t="str">
        <f>CONCATENATE(D6,"=100")</f>
        <v>2017=100</v>
      </c>
      <c r="G7" s="86"/>
      <c r="H7" s="83" t="s">
        <v>6</v>
      </c>
      <c r="I7" s="84" t="s">
        <v>6</v>
      </c>
      <c r="J7" s="84"/>
      <c r="K7" s="85" t="str">
        <f>CONCATENATE(I6,"=100")</f>
        <v>2017=100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6</v>
      </c>
      <c r="D24" s="101">
        <v>5</v>
      </c>
      <c r="E24" s="101">
        <v>5</v>
      </c>
      <c r="F24" s="102">
        <v>100</v>
      </c>
      <c r="G24" s="103"/>
      <c r="H24" s="192">
        <v>0.195</v>
      </c>
      <c r="I24" s="193">
        <v>0.163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10</v>
      </c>
      <c r="D26" s="101">
        <v>9</v>
      </c>
      <c r="E26" s="101">
        <v>10</v>
      </c>
      <c r="F26" s="102">
        <v>111.11111111111111</v>
      </c>
      <c r="G26" s="103"/>
      <c r="H26" s="192">
        <v>0.26</v>
      </c>
      <c r="I26" s="193">
        <v>0.2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>
        <v>1</v>
      </c>
      <c r="E28" s="93">
        <v>1</v>
      </c>
      <c r="F28" s="94"/>
      <c r="G28" s="94"/>
      <c r="H28" s="191"/>
      <c r="I28" s="191">
        <v>0.025</v>
      </c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1</v>
      </c>
      <c r="D30" s="93"/>
      <c r="E30" s="93"/>
      <c r="F30" s="94"/>
      <c r="G30" s="94"/>
      <c r="H30" s="191">
        <v>0.03</v>
      </c>
      <c r="I30" s="191"/>
      <c r="J30" s="191"/>
      <c r="K30" s="95"/>
    </row>
    <row r="31" spans="1:11" s="105" customFormat="1" ht="11.25" customHeight="1">
      <c r="A31" s="106" t="s">
        <v>23</v>
      </c>
      <c r="B31" s="100"/>
      <c r="C31" s="101">
        <v>1</v>
      </c>
      <c r="D31" s="101">
        <v>1</v>
      </c>
      <c r="E31" s="101">
        <v>1</v>
      </c>
      <c r="F31" s="102">
        <v>100</v>
      </c>
      <c r="G31" s="103"/>
      <c r="H31" s="192">
        <v>0.03</v>
      </c>
      <c r="I31" s="193">
        <v>0.025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100</v>
      </c>
      <c r="D33" s="93">
        <v>134</v>
      </c>
      <c r="E33" s="93">
        <v>130</v>
      </c>
      <c r="F33" s="94"/>
      <c r="G33" s="94"/>
      <c r="H33" s="191">
        <v>2.4</v>
      </c>
      <c r="I33" s="191">
        <v>3.5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14</v>
      </c>
      <c r="D34" s="93">
        <v>12</v>
      </c>
      <c r="E34" s="93">
        <v>13</v>
      </c>
      <c r="F34" s="94"/>
      <c r="G34" s="94"/>
      <c r="H34" s="191">
        <v>0.35</v>
      </c>
      <c r="I34" s="191">
        <v>0.3</v>
      </c>
      <c r="J34" s="191"/>
      <c r="K34" s="95"/>
    </row>
    <row r="35" spans="1:11" s="96" customFormat="1" ht="11.25" customHeight="1">
      <c r="A35" s="98" t="s">
        <v>26</v>
      </c>
      <c r="B35" s="92"/>
      <c r="C35" s="93">
        <v>2</v>
      </c>
      <c r="D35" s="93">
        <v>1</v>
      </c>
      <c r="E35" s="93">
        <v>1</v>
      </c>
      <c r="F35" s="94"/>
      <c r="G35" s="94"/>
      <c r="H35" s="191">
        <v>0.05</v>
      </c>
      <c r="I35" s="191">
        <v>0.025</v>
      </c>
      <c r="J35" s="191"/>
      <c r="K35" s="95"/>
    </row>
    <row r="36" spans="1:11" s="96" customFormat="1" ht="11.25" customHeight="1">
      <c r="A36" s="98" t="s">
        <v>27</v>
      </c>
      <c r="B36" s="92"/>
      <c r="C36" s="93">
        <v>88</v>
      </c>
      <c r="D36" s="93">
        <v>40</v>
      </c>
      <c r="E36" s="93">
        <v>50</v>
      </c>
      <c r="F36" s="94"/>
      <c r="G36" s="94"/>
      <c r="H36" s="191">
        <v>2.112</v>
      </c>
      <c r="I36" s="191">
        <v>0.96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204</v>
      </c>
      <c r="D37" s="101">
        <v>187</v>
      </c>
      <c r="E37" s="101">
        <v>194</v>
      </c>
      <c r="F37" s="102">
        <v>103.7433155080214</v>
      </c>
      <c r="G37" s="103"/>
      <c r="H37" s="192">
        <v>4.912</v>
      </c>
      <c r="I37" s="193">
        <v>4.785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35</v>
      </c>
      <c r="D39" s="101">
        <v>30</v>
      </c>
      <c r="E39" s="101">
        <v>30</v>
      </c>
      <c r="F39" s="102">
        <v>100</v>
      </c>
      <c r="G39" s="103"/>
      <c r="H39" s="192">
        <v>0.65</v>
      </c>
      <c r="I39" s="193">
        <v>0.47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>
        <v>2</v>
      </c>
      <c r="E43" s="93"/>
      <c r="F43" s="94"/>
      <c r="G43" s="94"/>
      <c r="H43" s="191"/>
      <c r="I43" s="191">
        <v>0.09</v>
      </c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>
        <v>7</v>
      </c>
      <c r="D46" s="93">
        <v>7</v>
      </c>
      <c r="E46" s="93">
        <v>7</v>
      </c>
      <c r="F46" s="94"/>
      <c r="G46" s="94"/>
      <c r="H46" s="191">
        <v>0.105</v>
      </c>
      <c r="I46" s="191">
        <v>0.105</v>
      </c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>
        <v>1</v>
      </c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>
        <v>7</v>
      </c>
      <c r="D50" s="101">
        <v>9</v>
      </c>
      <c r="E50" s="101">
        <v>8</v>
      </c>
      <c r="F50" s="102">
        <v>88.88888888888889</v>
      </c>
      <c r="G50" s="103"/>
      <c r="H50" s="192">
        <v>0.105</v>
      </c>
      <c r="I50" s="193">
        <v>0.195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1</v>
      </c>
      <c r="D52" s="101">
        <v>1</v>
      </c>
      <c r="E52" s="101">
        <v>1</v>
      </c>
      <c r="F52" s="102">
        <v>100</v>
      </c>
      <c r="G52" s="103"/>
      <c r="H52" s="192">
        <v>0.02</v>
      </c>
      <c r="I52" s="193">
        <v>0.02</v>
      </c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2</v>
      </c>
      <c r="D58" s="93">
        <v>2</v>
      </c>
      <c r="E58" s="93">
        <v>2</v>
      </c>
      <c r="F58" s="94"/>
      <c r="G58" s="94"/>
      <c r="H58" s="191">
        <v>0.042</v>
      </c>
      <c r="I58" s="191">
        <v>0.042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2</v>
      </c>
      <c r="D59" s="101">
        <v>2</v>
      </c>
      <c r="E59" s="101">
        <v>2</v>
      </c>
      <c r="F59" s="102">
        <v>100</v>
      </c>
      <c r="G59" s="103"/>
      <c r="H59" s="192">
        <v>0.042</v>
      </c>
      <c r="I59" s="193">
        <v>0.042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290</v>
      </c>
      <c r="D61" s="93">
        <v>270</v>
      </c>
      <c r="E61" s="93">
        <v>290</v>
      </c>
      <c r="F61" s="94"/>
      <c r="G61" s="94"/>
      <c r="H61" s="191">
        <v>20.88</v>
      </c>
      <c r="I61" s="191">
        <v>14.58</v>
      </c>
      <c r="J61" s="191"/>
      <c r="K61" s="95"/>
    </row>
    <row r="62" spans="1:11" s="96" customFormat="1" ht="11.25" customHeight="1">
      <c r="A62" s="98" t="s">
        <v>48</v>
      </c>
      <c r="B62" s="92"/>
      <c r="C62" s="93">
        <v>5</v>
      </c>
      <c r="D62" s="93">
        <v>5</v>
      </c>
      <c r="E62" s="93">
        <v>5</v>
      </c>
      <c r="F62" s="94"/>
      <c r="G62" s="94"/>
      <c r="H62" s="191">
        <v>0.163</v>
      </c>
      <c r="I62" s="191">
        <v>0.163</v>
      </c>
      <c r="J62" s="191"/>
      <c r="K62" s="95"/>
    </row>
    <row r="63" spans="1:11" s="96" customFormat="1" ht="11.25" customHeight="1">
      <c r="A63" s="98" t="s">
        <v>49</v>
      </c>
      <c r="B63" s="92"/>
      <c r="C63" s="93">
        <v>83</v>
      </c>
      <c r="D63" s="93">
        <v>72</v>
      </c>
      <c r="E63" s="93">
        <v>72</v>
      </c>
      <c r="F63" s="94"/>
      <c r="G63" s="94"/>
      <c r="H63" s="191">
        <v>2.1</v>
      </c>
      <c r="I63" s="191">
        <v>1.8</v>
      </c>
      <c r="J63" s="191"/>
      <c r="K63" s="95"/>
    </row>
    <row r="64" spans="1:11" s="105" customFormat="1" ht="11.25" customHeight="1">
      <c r="A64" s="99" t="s">
        <v>50</v>
      </c>
      <c r="B64" s="100"/>
      <c r="C64" s="101">
        <v>378</v>
      </c>
      <c r="D64" s="101">
        <v>347</v>
      </c>
      <c r="E64" s="101">
        <v>367</v>
      </c>
      <c r="F64" s="102">
        <v>105.76368876080691</v>
      </c>
      <c r="G64" s="103"/>
      <c r="H64" s="192">
        <v>23.143</v>
      </c>
      <c r="I64" s="193">
        <v>16.543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978</v>
      </c>
      <c r="D66" s="101">
        <v>929</v>
      </c>
      <c r="E66" s="101">
        <v>901</v>
      </c>
      <c r="F66" s="102">
        <v>96.98600645855758</v>
      </c>
      <c r="G66" s="103"/>
      <c r="H66" s="192">
        <v>62.834</v>
      </c>
      <c r="I66" s="193">
        <v>59.92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64</v>
      </c>
      <c r="D72" s="93">
        <v>60</v>
      </c>
      <c r="E72" s="93">
        <v>60</v>
      </c>
      <c r="F72" s="94"/>
      <c r="G72" s="94"/>
      <c r="H72" s="191">
        <v>1.475</v>
      </c>
      <c r="I72" s="191">
        <v>1.3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17</v>
      </c>
      <c r="D73" s="93">
        <v>14</v>
      </c>
      <c r="E73" s="93">
        <v>14</v>
      </c>
      <c r="F73" s="94"/>
      <c r="G73" s="94"/>
      <c r="H73" s="191">
        <v>0.48</v>
      </c>
      <c r="I73" s="191">
        <v>0.7</v>
      </c>
      <c r="J73" s="191"/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/>
      <c r="I74" s="191"/>
      <c r="J74" s="191"/>
      <c r="K74" s="95"/>
    </row>
    <row r="75" spans="1:11" s="96" customFormat="1" ht="11.25" customHeight="1">
      <c r="A75" s="98" t="s">
        <v>58</v>
      </c>
      <c r="B75" s="92"/>
      <c r="C75" s="93">
        <v>59</v>
      </c>
      <c r="D75" s="93">
        <v>68</v>
      </c>
      <c r="E75" s="93">
        <v>68</v>
      </c>
      <c r="F75" s="94"/>
      <c r="G75" s="94"/>
      <c r="H75" s="191">
        <v>2.587</v>
      </c>
      <c r="I75" s="191">
        <v>2.889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5</v>
      </c>
      <c r="D76" s="93"/>
      <c r="E76" s="93"/>
      <c r="F76" s="94"/>
      <c r="G76" s="94"/>
      <c r="H76" s="191">
        <v>0.128</v>
      </c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>
        <v>1</v>
      </c>
      <c r="D77" s="93"/>
      <c r="E77" s="93"/>
      <c r="F77" s="94"/>
      <c r="G77" s="94"/>
      <c r="H77" s="191">
        <v>0.012</v>
      </c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>
        <v>25</v>
      </c>
      <c r="D78" s="93">
        <v>25</v>
      </c>
      <c r="E78" s="93">
        <v>26</v>
      </c>
      <c r="F78" s="94"/>
      <c r="G78" s="94"/>
      <c r="H78" s="191">
        <v>0.625</v>
      </c>
      <c r="I78" s="191">
        <v>0.625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40</v>
      </c>
      <c r="D79" s="93">
        <v>40</v>
      </c>
      <c r="E79" s="93">
        <v>2.03</v>
      </c>
      <c r="F79" s="94"/>
      <c r="G79" s="94"/>
      <c r="H79" s="191">
        <v>1</v>
      </c>
      <c r="I79" s="191">
        <v>1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211</v>
      </c>
      <c r="D80" s="101">
        <v>207</v>
      </c>
      <c r="E80" s="101">
        <v>170.03</v>
      </c>
      <c r="F80" s="102">
        <v>82.14009661835749</v>
      </c>
      <c r="G80" s="103"/>
      <c r="H80" s="192">
        <v>6.3069999999999995</v>
      </c>
      <c r="I80" s="193">
        <v>6.513999999999999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4</v>
      </c>
      <c r="D82" s="93">
        <v>3</v>
      </c>
      <c r="E82" s="93">
        <v>3</v>
      </c>
      <c r="F82" s="94"/>
      <c r="G82" s="94"/>
      <c r="H82" s="191">
        <v>0.152</v>
      </c>
      <c r="I82" s="191">
        <v>0.106</v>
      </c>
      <c r="J82" s="191"/>
      <c r="K82" s="95"/>
    </row>
    <row r="83" spans="1:11" s="96" customFormat="1" ht="11.25" customHeight="1">
      <c r="A83" s="98" t="s">
        <v>65</v>
      </c>
      <c r="B83" s="92"/>
      <c r="C83" s="93">
        <v>4</v>
      </c>
      <c r="D83" s="93">
        <v>4</v>
      </c>
      <c r="E83" s="93">
        <v>4</v>
      </c>
      <c r="F83" s="94"/>
      <c r="G83" s="94"/>
      <c r="H83" s="191">
        <v>0.09</v>
      </c>
      <c r="I83" s="191">
        <v>0.095</v>
      </c>
      <c r="J83" s="191"/>
      <c r="K83" s="95"/>
    </row>
    <row r="84" spans="1:11" s="105" customFormat="1" ht="11.25" customHeight="1">
      <c r="A84" s="99" t="s">
        <v>66</v>
      </c>
      <c r="B84" s="100"/>
      <c r="C84" s="101">
        <v>8</v>
      </c>
      <c r="D84" s="101">
        <v>7</v>
      </c>
      <c r="E84" s="101">
        <v>7</v>
      </c>
      <c r="F84" s="102">
        <v>100</v>
      </c>
      <c r="G84" s="103"/>
      <c r="H84" s="192">
        <v>0.242</v>
      </c>
      <c r="I84" s="193">
        <v>0.201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1841</v>
      </c>
      <c r="D87" s="116">
        <v>1734</v>
      </c>
      <c r="E87" s="116">
        <v>1696.03</v>
      </c>
      <c r="F87" s="117">
        <v>97.81026528258363</v>
      </c>
      <c r="G87" s="103"/>
      <c r="H87" s="196">
        <v>98.74000000000001</v>
      </c>
      <c r="I87" s="197">
        <v>89.07799999999999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102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6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</v>
      </c>
      <c r="D17" s="101"/>
      <c r="E17" s="101"/>
      <c r="F17" s="102"/>
      <c r="G17" s="103"/>
      <c r="H17" s="192">
        <v>0.008</v>
      </c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/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>
        <v>3</v>
      </c>
      <c r="F30" s="94"/>
      <c r="G30" s="94"/>
      <c r="H30" s="191"/>
      <c r="I30" s="191"/>
      <c r="J30" s="191">
        <v>0.033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>
        <v>3</v>
      </c>
      <c r="F31" s="102"/>
      <c r="G31" s="103"/>
      <c r="H31" s="192"/>
      <c r="I31" s="193"/>
      <c r="J31" s="193">
        <v>0.033</v>
      </c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/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>
        <v>1</v>
      </c>
      <c r="D34" s="93"/>
      <c r="E34" s="93"/>
      <c r="F34" s="94"/>
      <c r="G34" s="94"/>
      <c r="H34" s="191">
        <v>0.016</v>
      </c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/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/>
      <c r="I36" s="191"/>
      <c r="J36" s="191"/>
      <c r="K36" s="95"/>
    </row>
    <row r="37" spans="1:11" s="105" customFormat="1" ht="11.25" customHeight="1">
      <c r="A37" s="99" t="s">
        <v>28</v>
      </c>
      <c r="B37" s="100"/>
      <c r="C37" s="101">
        <v>1</v>
      </c>
      <c r="D37" s="101"/>
      <c r="E37" s="101"/>
      <c r="F37" s="102"/>
      <c r="G37" s="103"/>
      <c r="H37" s="192">
        <v>0.016</v>
      </c>
      <c r="I37" s="193"/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>
        <v>1</v>
      </c>
      <c r="F49" s="94"/>
      <c r="G49" s="94"/>
      <c r="H49" s="191"/>
      <c r="I49" s="191"/>
      <c r="J49" s="191">
        <v>0.007</v>
      </c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>
        <v>1</v>
      </c>
      <c r="F50" s="102"/>
      <c r="G50" s="103"/>
      <c r="H50" s="192"/>
      <c r="I50" s="193"/>
      <c r="J50" s="193">
        <v>0.007</v>
      </c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>
        <v>5</v>
      </c>
      <c r="E58" s="93"/>
      <c r="F58" s="94"/>
      <c r="G58" s="94"/>
      <c r="H58" s="191"/>
      <c r="I58" s="191">
        <v>0.058</v>
      </c>
      <c r="J58" s="191"/>
      <c r="K58" s="95"/>
    </row>
    <row r="59" spans="1:11" s="105" customFormat="1" ht="11.25" customHeight="1">
      <c r="A59" s="99" t="s">
        <v>46</v>
      </c>
      <c r="B59" s="100"/>
      <c r="C59" s="101"/>
      <c r="D59" s="101">
        <v>5</v>
      </c>
      <c r="E59" s="101"/>
      <c r="F59" s="102"/>
      <c r="G59" s="103"/>
      <c r="H59" s="192"/>
      <c r="I59" s="193">
        <v>0.058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/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/>
      <c r="I63" s="191"/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/>
      <c r="I64" s="193"/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3</v>
      </c>
      <c r="D66" s="101">
        <v>3</v>
      </c>
      <c r="E66" s="101">
        <v>1</v>
      </c>
      <c r="F66" s="102">
        <v>33.333333333333336</v>
      </c>
      <c r="G66" s="103"/>
      <c r="H66" s="192">
        <v>0.027</v>
      </c>
      <c r="I66" s="193">
        <v>0.027</v>
      </c>
      <c r="J66" s="193">
        <v>0.015</v>
      </c>
      <c r="K66" s="104">
        <v>55.55555555555556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/>
      <c r="I73" s="191"/>
      <c r="J73" s="191"/>
      <c r="K73" s="95"/>
    </row>
    <row r="74" spans="1:11" s="96" customFormat="1" ht="11.25" customHeight="1">
      <c r="A74" s="98" t="s">
        <v>57</v>
      </c>
      <c r="B74" s="92"/>
      <c r="C74" s="93">
        <v>21</v>
      </c>
      <c r="D74" s="93">
        <v>25</v>
      </c>
      <c r="E74" s="93">
        <v>25</v>
      </c>
      <c r="F74" s="94"/>
      <c r="G74" s="94"/>
      <c r="H74" s="191">
        <v>0.252</v>
      </c>
      <c r="I74" s="191">
        <v>0.3</v>
      </c>
      <c r="J74" s="191">
        <v>0.3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/>
      <c r="I75" s="191"/>
      <c r="J75" s="191"/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/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>
        <v>3</v>
      </c>
      <c r="D77" s="93"/>
      <c r="E77" s="93"/>
      <c r="F77" s="94"/>
      <c r="G77" s="94"/>
      <c r="H77" s="191">
        <v>0.03</v>
      </c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>
        <v>12</v>
      </c>
      <c r="D78" s="93">
        <v>12</v>
      </c>
      <c r="E78" s="93">
        <v>12</v>
      </c>
      <c r="F78" s="94"/>
      <c r="G78" s="94"/>
      <c r="H78" s="191">
        <v>0.12</v>
      </c>
      <c r="I78" s="191">
        <v>0.12</v>
      </c>
      <c r="J78" s="191">
        <v>0.12</v>
      </c>
      <c r="K78" s="95"/>
    </row>
    <row r="79" spans="1:11" s="96" customFormat="1" ht="11.25" customHeight="1">
      <c r="A79" s="98" t="s">
        <v>62</v>
      </c>
      <c r="B79" s="92"/>
      <c r="C79" s="93">
        <v>10</v>
      </c>
      <c r="D79" s="93">
        <v>10</v>
      </c>
      <c r="E79" s="93">
        <v>10</v>
      </c>
      <c r="F79" s="94"/>
      <c r="G79" s="94"/>
      <c r="H79" s="191">
        <v>0.1</v>
      </c>
      <c r="I79" s="191">
        <v>0.1</v>
      </c>
      <c r="J79" s="191">
        <v>0.09</v>
      </c>
      <c r="K79" s="95"/>
    </row>
    <row r="80" spans="1:11" s="105" customFormat="1" ht="11.25" customHeight="1">
      <c r="A80" s="106" t="s">
        <v>63</v>
      </c>
      <c r="B80" s="100"/>
      <c r="C80" s="101">
        <v>46</v>
      </c>
      <c r="D80" s="101">
        <v>47</v>
      </c>
      <c r="E80" s="101">
        <v>47</v>
      </c>
      <c r="F80" s="102">
        <v>100</v>
      </c>
      <c r="G80" s="103"/>
      <c r="H80" s="192">
        <v>0.502</v>
      </c>
      <c r="I80" s="193">
        <v>0.52</v>
      </c>
      <c r="J80" s="193">
        <v>0.51</v>
      </c>
      <c r="K80" s="104">
        <v>98.07692307692308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51</v>
      </c>
      <c r="D87" s="116">
        <v>55</v>
      </c>
      <c r="E87" s="116">
        <v>52</v>
      </c>
      <c r="F87" s="117">
        <v>94.54545454545455</v>
      </c>
      <c r="G87" s="103"/>
      <c r="H87" s="196">
        <v>0.553</v>
      </c>
      <c r="I87" s="197">
        <v>0.605</v>
      </c>
      <c r="J87" s="197">
        <v>0.5650000000000001</v>
      </c>
      <c r="K87" s="117">
        <v>93.38842975206613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103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5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39</v>
      </c>
      <c r="D9" s="93">
        <v>22</v>
      </c>
      <c r="E9" s="93">
        <v>22</v>
      </c>
      <c r="F9" s="94"/>
      <c r="G9" s="94"/>
      <c r="H9" s="191">
        <v>2.975</v>
      </c>
      <c r="I9" s="191">
        <v>1.677</v>
      </c>
      <c r="J9" s="191">
        <v>1.612</v>
      </c>
      <c r="K9" s="95"/>
    </row>
    <row r="10" spans="1:11" s="96" customFormat="1" ht="11.25" customHeight="1">
      <c r="A10" s="98" t="s">
        <v>8</v>
      </c>
      <c r="B10" s="92"/>
      <c r="C10" s="93">
        <v>22</v>
      </c>
      <c r="D10" s="93">
        <v>20</v>
      </c>
      <c r="E10" s="93">
        <v>20</v>
      </c>
      <c r="F10" s="94"/>
      <c r="G10" s="94"/>
      <c r="H10" s="191">
        <v>1.782</v>
      </c>
      <c r="I10" s="191">
        <v>1.59</v>
      </c>
      <c r="J10" s="191">
        <v>1.591</v>
      </c>
      <c r="K10" s="95"/>
    </row>
    <row r="11" spans="1:11" s="96" customFormat="1" ht="11.25" customHeight="1">
      <c r="A11" s="91" t="s">
        <v>9</v>
      </c>
      <c r="B11" s="92"/>
      <c r="C11" s="93">
        <v>22</v>
      </c>
      <c r="D11" s="93">
        <v>22</v>
      </c>
      <c r="E11" s="93">
        <v>22</v>
      </c>
      <c r="F11" s="94"/>
      <c r="G11" s="94"/>
      <c r="H11" s="191">
        <v>1.1</v>
      </c>
      <c r="I11" s="191">
        <v>1.1</v>
      </c>
      <c r="J11" s="191">
        <v>1.102</v>
      </c>
      <c r="K11" s="95"/>
    </row>
    <row r="12" spans="1:11" s="96" customFormat="1" ht="11.25" customHeight="1">
      <c r="A12" s="98" t="s">
        <v>10</v>
      </c>
      <c r="B12" s="92"/>
      <c r="C12" s="93">
        <v>23</v>
      </c>
      <c r="D12" s="93">
        <v>22</v>
      </c>
      <c r="E12" s="93">
        <v>21</v>
      </c>
      <c r="F12" s="94"/>
      <c r="G12" s="94"/>
      <c r="H12" s="191">
        <v>1.419</v>
      </c>
      <c r="I12" s="191">
        <v>1.2</v>
      </c>
      <c r="J12" s="191">
        <v>1.369</v>
      </c>
      <c r="K12" s="95"/>
    </row>
    <row r="13" spans="1:11" s="105" customFormat="1" ht="11.25" customHeight="1">
      <c r="A13" s="99" t="s">
        <v>11</v>
      </c>
      <c r="B13" s="100"/>
      <c r="C13" s="101">
        <v>106</v>
      </c>
      <c r="D13" s="101">
        <v>86</v>
      </c>
      <c r="E13" s="101">
        <v>85</v>
      </c>
      <c r="F13" s="102">
        <v>98.83720930232558</v>
      </c>
      <c r="G13" s="103"/>
      <c r="H13" s="192">
        <v>7.276</v>
      </c>
      <c r="I13" s="193">
        <v>5.567000000000001</v>
      </c>
      <c r="J13" s="193">
        <v>5.674</v>
      </c>
      <c r="K13" s="104">
        <v>101.92204059637147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20</v>
      </c>
      <c r="D15" s="101">
        <v>18</v>
      </c>
      <c r="E15" s="101">
        <v>40</v>
      </c>
      <c r="F15" s="102">
        <v>222.22222222222223</v>
      </c>
      <c r="G15" s="103"/>
      <c r="H15" s="192">
        <v>0.425</v>
      </c>
      <c r="I15" s="193">
        <v>0.425</v>
      </c>
      <c r="J15" s="193">
        <v>0.77</v>
      </c>
      <c r="K15" s="104">
        <v>181.1764705882353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>
        <v>1</v>
      </c>
      <c r="E17" s="101"/>
      <c r="F17" s="102"/>
      <c r="G17" s="103"/>
      <c r="H17" s="192"/>
      <c r="I17" s="193">
        <v>0.02</v>
      </c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3</v>
      </c>
      <c r="D19" s="93">
        <v>3</v>
      </c>
      <c r="E19" s="93">
        <v>3</v>
      </c>
      <c r="F19" s="94"/>
      <c r="G19" s="94"/>
      <c r="H19" s="191">
        <v>0.101</v>
      </c>
      <c r="I19" s="191">
        <v>0.096</v>
      </c>
      <c r="J19" s="191">
        <v>0.096</v>
      </c>
      <c r="K19" s="95"/>
    </row>
    <row r="20" spans="1:11" s="96" customFormat="1" ht="11.25" customHeight="1">
      <c r="A20" s="98" t="s">
        <v>15</v>
      </c>
      <c r="B20" s="92"/>
      <c r="C20" s="93">
        <v>6</v>
      </c>
      <c r="D20" s="93">
        <v>6</v>
      </c>
      <c r="E20" s="93">
        <v>6</v>
      </c>
      <c r="F20" s="94"/>
      <c r="G20" s="94"/>
      <c r="H20" s="191">
        <v>0.102</v>
      </c>
      <c r="I20" s="191">
        <v>0.096</v>
      </c>
      <c r="J20" s="191">
        <v>0.096</v>
      </c>
      <c r="K20" s="95"/>
    </row>
    <row r="21" spans="1:11" s="96" customFormat="1" ht="11.25" customHeight="1">
      <c r="A21" s="98" t="s">
        <v>16</v>
      </c>
      <c r="B21" s="92"/>
      <c r="C21" s="93">
        <v>40</v>
      </c>
      <c r="D21" s="93">
        <v>20</v>
      </c>
      <c r="E21" s="93">
        <v>40</v>
      </c>
      <c r="F21" s="94"/>
      <c r="G21" s="94"/>
      <c r="H21" s="191">
        <v>0.786</v>
      </c>
      <c r="I21" s="191">
        <v>0.39</v>
      </c>
      <c r="J21" s="191">
        <v>0.8</v>
      </c>
      <c r="K21" s="95"/>
    </row>
    <row r="22" spans="1:11" s="105" customFormat="1" ht="11.25" customHeight="1">
      <c r="A22" s="99" t="s">
        <v>17</v>
      </c>
      <c r="B22" s="100"/>
      <c r="C22" s="101">
        <v>49</v>
      </c>
      <c r="D22" s="101">
        <v>29</v>
      </c>
      <c r="E22" s="101">
        <v>49</v>
      </c>
      <c r="F22" s="102">
        <v>168.9655172413793</v>
      </c>
      <c r="G22" s="103"/>
      <c r="H22" s="192">
        <v>0.9890000000000001</v>
      </c>
      <c r="I22" s="193">
        <v>0.5820000000000001</v>
      </c>
      <c r="J22" s="193">
        <v>0.992</v>
      </c>
      <c r="K22" s="104">
        <v>170.446735395189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109</v>
      </c>
      <c r="D24" s="101">
        <v>90</v>
      </c>
      <c r="E24" s="101">
        <v>103</v>
      </c>
      <c r="F24" s="102">
        <v>114.44444444444444</v>
      </c>
      <c r="G24" s="103"/>
      <c r="H24" s="192">
        <v>9.301</v>
      </c>
      <c r="I24" s="193">
        <v>8.888</v>
      </c>
      <c r="J24" s="193">
        <v>8.42</v>
      </c>
      <c r="K24" s="104">
        <v>94.73447344734474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23</v>
      </c>
      <c r="D26" s="101">
        <v>22</v>
      </c>
      <c r="E26" s="101">
        <v>23</v>
      </c>
      <c r="F26" s="102">
        <v>104.54545454545455</v>
      </c>
      <c r="G26" s="103"/>
      <c r="H26" s="192">
        <v>0.98</v>
      </c>
      <c r="I26" s="193">
        <v>0.95</v>
      </c>
      <c r="J26" s="193">
        <v>1.1</v>
      </c>
      <c r="K26" s="104">
        <v>115.78947368421055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>
        <v>4</v>
      </c>
      <c r="F28" s="94"/>
      <c r="G28" s="94"/>
      <c r="H28" s="191"/>
      <c r="I28" s="191"/>
      <c r="J28" s="191">
        <v>0.156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>
        <v>80</v>
      </c>
      <c r="F30" s="94"/>
      <c r="G30" s="94"/>
      <c r="H30" s="191"/>
      <c r="I30" s="191"/>
      <c r="J30" s="191">
        <v>3.75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>
        <v>84</v>
      </c>
      <c r="F31" s="102"/>
      <c r="G31" s="103"/>
      <c r="H31" s="192"/>
      <c r="I31" s="193"/>
      <c r="J31" s="193">
        <v>3.906</v>
      </c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84</v>
      </c>
      <c r="D33" s="93">
        <v>80</v>
      </c>
      <c r="E33" s="93">
        <v>100</v>
      </c>
      <c r="F33" s="94"/>
      <c r="G33" s="94"/>
      <c r="H33" s="191">
        <v>3.984</v>
      </c>
      <c r="I33" s="191">
        <v>3.8</v>
      </c>
      <c r="J33" s="191">
        <v>4.6</v>
      </c>
      <c r="K33" s="95"/>
    </row>
    <row r="34" spans="1:11" s="96" customFormat="1" ht="11.25" customHeight="1">
      <c r="A34" s="98" t="s">
        <v>25</v>
      </c>
      <c r="B34" s="92"/>
      <c r="C34" s="93">
        <v>25</v>
      </c>
      <c r="D34" s="93">
        <v>24</v>
      </c>
      <c r="E34" s="93">
        <v>50</v>
      </c>
      <c r="F34" s="94"/>
      <c r="G34" s="94"/>
      <c r="H34" s="191">
        <v>0.7</v>
      </c>
      <c r="I34" s="191">
        <v>0.71</v>
      </c>
      <c r="J34" s="191">
        <v>1.4</v>
      </c>
      <c r="K34" s="95"/>
    </row>
    <row r="35" spans="1:11" s="96" customFormat="1" ht="11.25" customHeight="1">
      <c r="A35" s="98" t="s">
        <v>26</v>
      </c>
      <c r="B35" s="92"/>
      <c r="C35" s="93">
        <v>11</v>
      </c>
      <c r="D35" s="93">
        <v>10</v>
      </c>
      <c r="E35" s="93">
        <v>25</v>
      </c>
      <c r="F35" s="94"/>
      <c r="G35" s="94"/>
      <c r="H35" s="191">
        <v>0.295</v>
      </c>
      <c r="I35" s="191">
        <v>0.27</v>
      </c>
      <c r="J35" s="191">
        <v>0.7</v>
      </c>
      <c r="K35" s="95"/>
    </row>
    <row r="36" spans="1:11" s="96" customFormat="1" ht="11.25" customHeight="1">
      <c r="A36" s="98" t="s">
        <v>27</v>
      </c>
      <c r="B36" s="92"/>
      <c r="C36" s="93">
        <v>182</v>
      </c>
      <c r="D36" s="93">
        <v>182</v>
      </c>
      <c r="E36" s="93">
        <v>210</v>
      </c>
      <c r="F36" s="94"/>
      <c r="G36" s="94"/>
      <c r="H36" s="191">
        <v>5.512</v>
      </c>
      <c r="I36" s="191">
        <v>5.512</v>
      </c>
      <c r="J36" s="191">
        <v>6.2</v>
      </c>
      <c r="K36" s="95"/>
    </row>
    <row r="37" spans="1:11" s="105" customFormat="1" ht="11.25" customHeight="1">
      <c r="A37" s="99" t="s">
        <v>28</v>
      </c>
      <c r="B37" s="100"/>
      <c r="C37" s="101">
        <v>302</v>
      </c>
      <c r="D37" s="101">
        <v>296</v>
      </c>
      <c r="E37" s="101">
        <v>385</v>
      </c>
      <c r="F37" s="102">
        <v>130.06756756756758</v>
      </c>
      <c r="G37" s="103"/>
      <c r="H37" s="192">
        <v>10.491</v>
      </c>
      <c r="I37" s="193">
        <v>10.291999999999998</v>
      </c>
      <c r="J37" s="193">
        <v>12.9</v>
      </c>
      <c r="K37" s="104">
        <v>125.34006995724837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103</v>
      </c>
      <c r="D39" s="101">
        <v>100</v>
      </c>
      <c r="E39" s="101">
        <v>120</v>
      </c>
      <c r="F39" s="102">
        <v>120</v>
      </c>
      <c r="G39" s="103"/>
      <c r="H39" s="192">
        <v>2.669</v>
      </c>
      <c r="I39" s="193">
        <v>2.6</v>
      </c>
      <c r="J39" s="193">
        <v>3.2</v>
      </c>
      <c r="K39" s="104">
        <v>123.07692307692307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</v>
      </c>
      <c r="D41" s="93"/>
      <c r="E41" s="93"/>
      <c r="F41" s="94"/>
      <c r="G41" s="94"/>
      <c r="H41" s="191">
        <v>0.021</v>
      </c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>
        <v>6</v>
      </c>
      <c r="D43" s="93"/>
      <c r="E43" s="93">
        <v>3</v>
      </c>
      <c r="F43" s="94"/>
      <c r="G43" s="94"/>
      <c r="H43" s="191">
        <v>0.15</v>
      </c>
      <c r="I43" s="191"/>
      <c r="J43" s="191">
        <v>0.075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>
        <v>2</v>
      </c>
      <c r="F45" s="94"/>
      <c r="G45" s="94"/>
      <c r="H45" s="191"/>
      <c r="I45" s="191"/>
      <c r="J45" s="191">
        <v>0.044</v>
      </c>
      <c r="K45" s="95"/>
    </row>
    <row r="46" spans="1:11" s="96" customFormat="1" ht="11.25" customHeight="1">
      <c r="A46" s="98" t="s">
        <v>35</v>
      </c>
      <c r="B46" s="92"/>
      <c r="C46" s="93">
        <v>24</v>
      </c>
      <c r="D46" s="93">
        <v>16</v>
      </c>
      <c r="E46" s="93">
        <v>16</v>
      </c>
      <c r="F46" s="94"/>
      <c r="G46" s="94"/>
      <c r="H46" s="191">
        <v>0.6</v>
      </c>
      <c r="I46" s="191">
        <v>0.4</v>
      </c>
      <c r="J46" s="191">
        <v>0.384</v>
      </c>
      <c r="K46" s="95"/>
    </row>
    <row r="47" spans="1:11" s="96" customFormat="1" ht="11.25" customHeight="1">
      <c r="A47" s="98" t="s">
        <v>36</v>
      </c>
      <c r="B47" s="92"/>
      <c r="C47" s="93">
        <v>11</v>
      </c>
      <c r="D47" s="93">
        <v>8</v>
      </c>
      <c r="E47" s="93">
        <v>11</v>
      </c>
      <c r="F47" s="94"/>
      <c r="G47" s="94"/>
      <c r="H47" s="191">
        <v>0.495</v>
      </c>
      <c r="I47" s="191">
        <v>0.28</v>
      </c>
      <c r="J47" s="191">
        <v>0.55</v>
      </c>
      <c r="K47" s="95"/>
    </row>
    <row r="48" spans="1:11" s="96" customFormat="1" ht="11.25" customHeight="1">
      <c r="A48" s="98" t="s">
        <v>37</v>
      </c>
      <c r="B48" s="92"/>
      <c r="C48" s="93">
        <v>12</v>
      </c>
      <c r="D48" s="93">
        <v>12</v>
      </c>
      <c r="E48" s="93">
        <v>15</v>
      </c>
      <c r="F48" s="94"/>
      <c r="G48" s="94"/>
      <c r="H48" s="191">
        <v>0.276</v>
      </c>
      <c r="I48" s="191">
        <v>0.276</v>
      </c>
      <c r="J48" s="191">
        <v>0.345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>
        <v>11</v>
      </c>
      <c r="F49" s="94"/>
      <c r="G49" s="94"/>
      <c r="H49" s="191"/>
      <c r="I49" s="191"/>
      <c r="J49" s="191">
        <v>0.275</v>
      </c>
      <c r="K49" s="95"/>
    </row>
    <row r="50" spans="1:11" s="105" customFormat="1" ht="11.25" customHeight="1">
      <c r="A50" s="106" t="s">
        <v>39</v>
      </c>
      <c r="B50" s="100"/>
      <c r="C50" s="101">
        <v>54</v>
      </c>
      <c r="D50" s="101">
        <v>36</v>
      </c>
      <c r="E50" s="101">
        <v>58</v>
      </c>
      <c r="F50" s="102">
        <v>161.11111111111111</v>
      </c>
      <c r="G50" s="103"/>
      <c r="H50" s="192">
        <v>1.542</v>
      </c>
      <c r="I50" s="193">
        <v>0.9560000000000001</v>
      </c>
      <c r="J50" s="193">
        <v>1.673</v>
      </c>
      <c r="K50" s="104">
        <v>175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12</v>
      </c>
      <c r="D52" s="101">
        <v>12</v>
      </c>
      <c r="E52" s="101">
        <v>12</v>
      </c>
      <c r="F52" s="102">
        <v>100</v>
      </c>
      <c r="G52" s="103"/>
      <c r="H52" s="192">
        <v>0.36</v>
      </c>
      <c r="I52" s="193">
        <v>0.36</v>
      </c>
      <c r="J52" s="193">
        <v>0.36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>
        <v>39</v>
      </c>
      <c r="D55" s="93">
        <v>27</v>
      </c>
      <c r="E55" s="93">
        <v>17</v>
      </c>
      <c r="F55" s="94"/>
      <c r="G55" s="94"/>
      <c r="H55" s="191">
        <v>0.975</v>
      </c>
      <c r="I55" s="191">
        <v>0.77</v>
      </c>
      <c r="J55" s="191">
        <v>0.485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>
        <v>2</v>
      </c>
      <c r="D57" s="93">
        <v>4</v>
      </c>
      <c r="E57" s="93">
        <v>11</v>
      </c>
      <c r="F57" s="94"/>
      <c r="G57" s="94"/>
      <c r="H57" s="191">
        <v>0.04</v>
      </c>
      <c r="I57" s="191">
        <v>0.16</v>
      </c>
      <c r="J57" s="191">
        <v>0.44</v>
      </c>
      <c r="K57" s="95"/>
    </row>
    <row r="58" spans="1:11" s="96" customFormat="1" ht="11.25" customHeight="1">
      <c r="A58" s="98" t="s">
        <v>45</v>
      </c>
      <c r="B58" s="92"/>
      <c r="C58" s="93">
        <v>45</v>
      </c>
      <c r="D58" s="93">
        <v>26</v>
      </c>
      <c r="E58" s="93">
        <v>40</v>
      </c>
      <c r="F58" s="94"/>
      <c r="G58" s="94"/>
      <c r="H58" s="191">
        <v>1.125</v>
      </c>
      <c r="I58" s="191">
        <v>0.582</v>
      </c>
      <c r="J58" s="191">
        <v>1.025</v>
      </c>
      <c r="K58" s="95"/>
    </row>
    <row r="59" spans="1:11" s="105" customFormat="1" ht="11.25" customHeight="1">
      <c r="A59" s="99" t="s">
        <v>46</v>
      </c>
      <c r="B59" s="100"/>
      <c r="C59" s="101">
        <v>86</v>
      </c>
      <c r="D59" s="101">
        <v>57</v>
      </c>
      <c r="E59" s="101">
        <v>68</v>
      </c>
      <c r="F59" s="102">
        <v>119.29824561403508</v>
      </c>
      <c r="G59" s="103"/>
      <c r="H59" s="192">
        <v>2.1399999999999997</v>
      </c>
      <c r="I59" s="193">
        <v>1.512</v>
      </c>
      <c r="J59" s="193">
        <v>1.95</v>
      </c>
      <c r="K59" s="104">
        <v>128.96825396825398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109</v>
      </c>
      <c r="D61" s="93">
        <v>110</v>
      </c>
      <c r="E61" s="93">
        <v>110</v>
      </c>
      <c r="F61" s="94"/>
      <c r="G61" s="94"/>
      <c r="H61" s="191">
        <v>6.085</v>
      </c>
      <c r="I61" s="191">
        <v>6.15</v>
      </c>
      <c r="J61" s="191">
        <v>6.15</v>
      </c>
      <c r="K61" s="95"/>
    </row>
    <row r="62" spans="1:11" s="96" customFormat="1" ht="11.25" customHeight="1">
      <c r="A62" s="98" t="s">
        <v>48</v>
      </c>
      <c r="B62" s="92"/>
      <c r="C62" s="93">
        <v>76</v>
      </c>
      <c r="D62" s="93">
        <v>76</v>
      </c>
      <c r="E62" s="93">
        <v>80</v>
      </c>
      <c r="F62" s="94"/>
      <c r="G62" s="94"/>
      <c r="H62" s="191">
        <v>2.23</v>
      </c>
      <c r="I62" s="191">
        <v>2.23</v>
      </c>
      <c r="J62" s="191">
        <v>2.342</v>
      </c>
      <c r="K62" s="95"/>
    </row>
    <row r="63" spans="1:11" s="96" customFormat="1" ht="11.25" customHeight="1">
      <c r="A63" s="98" t="s">
        <v>49</v>
      </c>
      <c r="B63" s="92"/>
      <c r="C63" s="93">
        <v>188</v>
      </c>
      <c r="D63" s="93">
        <v>189</v>
      </c>
      <c r="E63" s="93">
        <v>206</v>
      </c>
      <c r="F63" s="94"/>
      <c r="G63" s="94"/>
      <c r="H63" s="191">
        <v>5.9</v>
      </c>
      <c r="I63" s="191">
        <v>6.18</v>
      </c>
      <c r="J63" s="191">
        <v>8.88</v>
      </c>
      <c r="K63" s="95"/>
    </row>
    <row r="64" spans="1:11" s="105" customFormat="1" ht="11.25" customHeight="1">
      <c r="A64" s="99" t="s">
        <v>50</v>
      </c>
      <c r="B64" s="100"/>
      <c r="C64" s="101">
        <v>373</v>
      </c>
      <c r="D64" s="101">
        <v>375</v>
      </c>
      <c r="E64" s="101">
        <v>396</v>
      </c>
      <c r="F64" s="102">
        <v>105.6</v>
      </c>
      <c r="G64" s="103"/>
      <c r="H64" s="192">
        <v>14.215</v>
      </c>
      <c r="I64" s="193">
        <v>14.56</v>
      </c>
      <c r="J64" s="193">
        <v>17.372</v>
      </c>
      <c r="K64" s="104">
        <v>119.31318681318682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277</v>
      </c>
      <c r="D66" s="101">
        <v>601</v>
      </c>
      <c r="E66" s="101">
        <v>311</v>
      </c>
      <c r="F66" s="102">
        <v>51.74708818635607</v>
      </c>
      <c r="G66" s="103"/>
      <c r="H66" s="192">
        <v>6.922</v>
      </c>
      <c r="I66" s="193">
        <v>22.36</v>
      </c>
      <c r="J66" s="193">
        <v>16.407</v>
      </c>
      <c r="K66" s="104">
        <v>73.37656529516995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99</v>
      </c>
      <c r="D68" s="93">
        <v>130</v>
      </c>
      <c r="E68" s="93">
        <v>170</v>
      </c>
      <c r="F68" s="94"/>
      <c r="G68" s="94"/>
      <c r="H68" s="191">
        <v>3.96</v>
      </c>
      <c r="I68" s="191">
        <v>5</v>
      </c>
      <c r="J68" s="191">
        <v>6</v>
      </c>
      <c r="K68" s="95"/>
    </row>
    <row r="69" spans="1:11" s="96" customFormat="1" ht="11.25" customHeight="1">
      <c r="A69" s="98" t="s">
        <v>53</v>
      </c>
      <c r="B69" s="92"/>
      <c r="C69" s="93">
        <v>9</v>
      </c>
      <c r="D69" s="93">
        <v>15</v>
      </c>
      <c r="E69" s="93">
        <v>25</v>
      </c>
      <c r="F69" s="94"/>
      <c r="G69" s="94"/>
      <c r="H69" s="191">
        <v>0.381</v>
      </c>
      <c r="I69" s="191">
        <v>0.6</v>
      </c>
      <c r="J69" s="191">
        <v>0.85</v>
      </c>
      <c r="K69" s="95"/>
    </row>
    <row r="70" spans="1:11" s="105" customFormat="1" ht="11.25" customHeight="1">
      <c r="A70" s="99" t="s">
        <v>54</v>
      </c>
      <c r="B70" s="100"/>
      <c r="C70" s="101">
        <v>108</v>
      </c>
      <c r="D70" s="101">
        <v>145</v>
      </c>
      <c r="E70" s="101">
        <v>195</v>
      </c>
      <c r="F70" s="102">
        <v>134.48275862068965</v>
      </c>
      <c r="G70" s="103"/>
      <c r="H70" s="192">
        <v>4.341</v>
      </c>
      <c r="I70" s="193">
        <v>5.6</v>
      </c>
      <c r="J70" s="193">
        <v>6.85</v>
      </c>
      <c r="K70" s="104">
        <v>122.32142857142858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7477</v>
      </c>
      <c r="D72" s="93">
        <v>7382</v>
      </c>
      <c r="E72" s="93">
        <v>7970</v>
      </c>
      <c r="F72" s="94"/>
      <c r="G72" s="94"/>
      <c r="H72" s="191">
        <v>416.388</v>
      </c>
      <c r="I72" s="191">
        <v>434.195</v>
      </c>
      <c r="J72" s="191">
        <v>448.975</v>
      </c>
      <c r="K72" s="95"/>
    </row>
    <row r="73" spans="1:11" s="96" customFormat="1" ht="11.25" customHeight="1">
      <c r="A73" s="98" t="s">
        <v>56</v>
      </c>
      <c r="B73" s="92"/>
      <c r="C73" s="93">
        <v>201</v>
      </c>
      <c r="D73" s="93">
        <v>205</v>
      </c>
      <c r="E73" s="93">
        <v>205</v>
      </c>
      <c r="F73" s="94"/>
      <c r="G73" s="94"/>
      <c r="H73" s="191">
        <v>8.775</v>
      </c>
      <c r="I73" s="191">
        <v>9.105</v>
      </c>
      <c r="J73" s="191">
        <v>9.105</v>
      </c>
      <c r="K73" s="95"/>
    </row>
    <row r="74" spans="1:11" s="96" customFormat="1" ht="11.25" customHeight="1">
      <c r="A74" s="98" t="s">
        <v>57</v>
      </c>
      <c r="B74" s="92"/>
      <c r="C74" s="93">
        <v>135</v>
      </c>
      <c r="D74" s="93">
        <v>135</v>
      </c>
      <c r="E74" s="93">
        <v>120</v>
      </c>
      <c r="F74" s="94"/>
      <c r="G74" s="94"/>
      <c r="H74" s="191">
        <v>4.272</v>
      </c>
      <c r="I74" s="191">
        <v>4.86</v>
      </c>
      <c r="J74" s="191">
        <v>4.32</v>
      </c>
      <c r="K74" s="95"/>
    </row>
    <row r="75" spans="1:11" s="96" customFormat="1" ht="11.25" customHeight="1">
      <c r="A75" s="98" t="s">
        <v>58</v>
      </c>
      <c r="B75" s="92"/>
      <c r="C75" s="93">
        <v>497</v>
      </c>
      <c r="D75" s="93">
        <v>497</v>
      </c>
      <c r="E75" s="93">
        <v>502</v>
      </c>
      <c r="F75" s="94"/>
      <c r="G75" s="94"/>
      <c r="H75" s="191">
        <v>17.244</v>
      </c>
      <c r="I75" s="191">
        <v>17.22675</v>
      </c>
      <c r="J75" s="191">
        <v>17.348</v>
      </c>
      <c r="K75" s="95"/>
    </row>
    <row r="76" spans="1:11" s="96" customFormat="1" ht="11.25" customHeight="1">
      <c r="A76" s="98" t="s">
        <v>59</v>
      </c>
      <c r="B76" s="92"/>
      <c r="C76" s="93">
        <v>20</v>
      </c>
      <c r="D76" s="93">
        <v>25</v>
      </c>
      <c r="E76" s="93">
        <v>20</v>
      </c>
      <c r="F76" s="94"/>
      <c r="G76" s="94"/>
      <c r="H76" s="191">
        <v>0.54</v>
      </c>
      <c r="I76" s="191">
        <v>0.675</v>
      </c>
      <c r="J76" s="191">
        <v>0.54</v>
      </c>
      <c r="K76" s="95"/>
    </row>
    <row r="77" spans="1:11" s="96" customFormat="1" ht="11.25" customHeight="1">
      <c r="A77" s="98" t="s">
        <v>60</v>
      </c>
      <c r="B77" s="92"/>
      <c r="C77" s="93">
        <v>32</v>
      </c>
      <c r="D77" s="93">
        <v>20</v>
      </c>
      <c r="E77" s="93">
        <v>64</v>
      </c>
      <c r="F77" s="94"/>
      <c r="G77" s="94"/>
      <c r="H77" s="191">
        <v>0.768</v>
      </c>
      <c r="I77" s="191">
        <v>0.48</v>
      </c>
      <c r="J77" s="191">
        <v>1.5</v>
      </c>
      <c r="K77" s="95"/>
    </row>
    <row r="78" spans="1:11" s="96" customFormat="1" ht="11.25" customHeight="1">
      <c r="A78" s="98" t="s">
        <v>61</v>
      </c>
      <c r="B78" s="92"/>
      <c r="C78" s="93">
        <v>200</v>
      </c>
      <c r="D78" s="93">
        <v>200</v>
      </c>
      <c r="E78" s="93">
        <v>182</v>
      </c>
      <c r="F78" s="94"/>
      <c r="G78" s="94"/>
      <c r="H78" s="191">
        <v>10</v>
      </c>
      <c r="I78" s="191">
        <v>10</v>
      </c>
      <c r="J78" s="191">
        <v>9.1</v>
      </c>
      <c r="K78" s="95"/>
    </row>
    <row r="79" spans="1:11" s="96" customFormat="1" ht="11.25" customHeight="1">
      <c r="A79" s="98" t="s">
        <v>62</v>
      </c>
      <c r="B79" s="92"/>
      <c r="C79" s="93">
        <v>50</v>
      </c>
      <c r="D79" s="93">
        <v>50</v>
      </c>
      <c r="E79" s="93">
        <v>59.25300000000001</v>
      </c>
      <c r="F79" s="94"/>
      <c r="G79" s="94"/>
      <c r="H79" s="191">
        <v>1.85</v>
      </c>
      <c r="I79" s="191">
        <v>1.301</v>
      </c>
      <c r="J79" s="191">
        <v>1.700216476547843</v>
      </c>
      <c r="K79" s="95"/>
    </row>
    <row r="80" spans="1:11" s="105" customFormat="1" ht="11.25" customHeight="1">
      <c r="A80" s="106" t="s">
        <v>63</v>
      </c>
      <c r="B80" s="100"/>
      <c r="C80" s="101">
        <v>8612</v>
      </c>
      <c r="D80" s="101">
        <v>8514</v>
      </c>
      <c r="E80" s="101">
        <v>9122.253</v>
      </c>
      <c r="F80" s="102">
        <v>107.14415081042989</v>
      </c>
      <c r="G80" s="103"/>
      <c r="H80" s="192">
        <v>459.837</v>
      </c>
      <c r="I80" s="193">
        <v>477.84275</v>
      </c>
      <c r="J80" s="193">
        <v>492.5882164765479</v>
      </c>
      <c r="K80" s="104">
        <v>103.08584078685882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228</v>
      </c>
      <c r="D82" s="93">
        <v>228</v>
      </c>
      <c r="E82" s="93">
        <v>170</v>
      </c>
      <c r="F82" s="94"/>
      <c r="G82" s="94"/>
      <c r="H82" s="191">
        <v>10.523</v>
      </c>
      <c r="I82" s="191">
        <v>10.523</v>
      </c>
      <c r="J82" s="191">
        <v>7.476</v>
      </c>
      <c r="K82" s="95"/>
    </row>
    <row r="83" spans="1:11" s="96" customFormat="1" ht="11.25" customHeight="1">
      <c r="A83" s="98" t="s">
        <v>65</v>
      </c>
      <c r="B83" s="92"/>
      <c r="C83" s="93">
        <v>255</v>
      </c>
      <c r="D83" s="93">
        <v>269</v>
      </c>
      <c r="E83" s="93">
        <v>268</v>
      </c>
      <c r="F83" s="94"/>
      <c r="G83" s="94"/>
      <c r="H83" s="191">
        <v>11.184</v>
      </c>
      <c r="I83" s="191">
        <v>11.2</v>
      </c>
      <c r="J83" s="191">
        <v>14.7</v>
      </c>
      <c r="K83" s="95"/>
    </row>
    <row r="84" spans="1:11" s="105" customFormat="1" ht="11.25" customHeight="1">
      <c r="A84" s="99" t="s">
        <v>66</v>
      </c>
      <c r="B84" s="100"/>
      <c r="C84" s="101">
        <v>483</v>
      </c>
      <c r="D84" s="101">
        <v>497</v>
      </c>
      <c r="E84" s="101">
        <v>438</v>
      </c>
      <c r="F84" s="102">
        <v>88.12877263581488</v>
      </c>
      <c r="G84" s="103"/>
      <c r="H84" s="192">
        <v>21.707</v>
      </c>
      <c r="I84" s="193">
        <v>21.723</v>
      </c>
      <c r="J84" s="193">
        <v>22.176</v>
      </c>
      <c r="K84" s="104">
        <v>102.08534732771717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10717</v>
      </c>
      <c r="D87" s="116">
        <v>10879</v>
      </c>
      <c r="E87" s="116">
        <v>11489.253</v>
      </c>
      <c r="F87" s="117">
        <v>105.60945858994393</v>
      </c>
      <c r="G87" s="103"/>
      <c r="H87" s="196">
        <v>543.1949999999999</v>
      </c>
      <c r="I87" s="197">
        <v>574.23775</v>
      </c>
      <c r="J87" s="197">
        <v>596.3382164765479</v>
      </c>
      <c r="K87" s="117">
        <v>103.84866137354221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Normal="80" zoomScalePageLayoutView="0" workbookViewId="0" topLeftCell="A1">
      <selection activeCell="E7" sqref="E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104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2016</v>
      </c>
      <c r="D6" s="79">
        <f>E6-1</f>
        <v>2017</v>
      </c>
      <c r="E6" s="79">
        <v>2018</v>
      </c>
      <c r="F6" s="80">
        <f>E6</f>
        <v>2018</v>
      </c>
      <c r="G6" s="81"/>
      <c r="H6" s="78">
        <f>J6-2</f>
        <v>2016</v>
      </c>
      <c r="I6" s="79">
        <f>J6-1</f>
        <v>2017</v>
      </c>
      <c r="J6" s="79">
        <v>2018</v>
      </c>
      <c r="K6" s="80">
        <f>J6</f>
        <v>2018</v>
      </c>
    </row>
    <row r="7" spans="1:11" s="73" customFormat="1" ht="11.25" customHeight="1" thickBot="1">
      <c r="A7" s="82"/>
      <c r="B7" s="71"/>
      <c r="C7" s="83" t="s">
        <v>6</v>
      </c>
      <c r="D7" s="84" t="s">
        <v>6</v>
      </c>
      <c r="E7" s="84"/>
      <c r="F7" s="85" t="str">
        <f>CONCATENATE(D6,"=100")</f>
        <v>2017=100</v>
      </c>
      <c r="G7" s="86"/>
      <c r="H7" s="83" t="s">
        <v>6</v>
      </c>
      <c r="I7" s="84" t="s">
        <v>6</v>
      </c>
      <c r="J7" s="84"/>
      <c r="K7" s="85" t="str">
        <f>CONCATENATE(I6,"=100")</f>
        <v>2017=100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3084.854483082769</v>
      </c>
      <c r="D9" s="93">
        <v>3082</v>
      </c>
      <c r="E9" s="93">
        <v>3082</v>
      </c>
      <c r="F9" s="94"/>
      <c r="G9" s="94"/>
      <c r="H9" s="191">
        <v>33.875</v>
      </c>
      <c r="I9" s="191">
        <v>33.875</v>
      </c>
      <c r="J9" s="191"/>
      <c r="K9" s="95"/>
    </row>
    <row r="10" spans="1:11" s="96" customFormat="1" ht="11.25" customHeight="1">
      <c r="A10" s="98" t="s">
        <v>8</v>
      </c>
      <c r="B10" s="92"/>
      <c r="C10" s="93">
        <v>1971</v>
      </c>
      <c r="D10" s="93">
        <v>1970</v>
      </c>
      <c r="E10" s="93">
        <v>1969</v>
      </c>
      <c r="F10" s="94"/>
      <c r="G10" s="94"/>
      <c r="H10" s="191">
        <v>27.055</v>
      </c>
      <c r="I10" s="191">
        <v>27.055</v>
      </c>
      <c r="J10" s="191"/>
      <c r="K10" s="95"/>
    </row>
    <row r="11" spans="1:11" s="96" customFormat="1" ht="11.25" customHeight="1">
      <c r="A11" s="91" t="s">
        <v>9</v>
      </c>
      <c r="B11" s="92"/>
      <c r="C11" s="93">
        <v>1176</v>
      </c>
      <c r="D11" s="93">
        <v>405</v>
      </c>
      <c r="E11" s="93">
        <v>405</v>
      </c>
      <c r="F11" s="94"/>
      <c r="G11" s="94"/>
      <c r="H11" s="191">
        <v>8.825</v>
      </c>
      <c r="I11" s="191">
        <v>3.044</v>
      </c>
      <c r="J11" s="191"/>
      <c r="K11" s="95"/>
    </row>
    <row r="12" spans="1:11" s="96" customFormat="1" ht="11.25" customHeight="1">
      <c r="A12" s="98" t="s">
        <v>10</v>
      </c>
      <c r="B12" s="92"/>
      <c r="C12" s="93">
        <v>405</v>
      </c>
      <c r="D12" s="93">
        <v>404</v>
      </c>
      <c r="E12" s="93">
        <v>404</v>
      </c>
      <c r="F12" s="94"/>
      <c r="G12" s="94"/>
      <c r="H12" s="191">
        <v>2.58</v>
      </c>
      <c r="I12" s="191">
        <v>2.574</v>
      </c>
      <c r="J12" s="191"/>
      <c r="K12" s="95"/>
    </row>
    <row r="13" spans="1:11" s="105" customFormat="1" ht="11.25" customHeight="1">
      <c r="A13" s="99" t="s">
        <v>11</v>
      </c>
      <c r="B13" s="100"/>
      <c r="C13" s="101">
        <v>6636.854483082769</v>
      </c>
      <c r="D13" s="101">
        <v>5861</v>
      </c>
      <c r="E13" s="101">
        <v>5860</v>
      </c>
      <c r="F13" s="102">
        <v>99.9829380651766</v>
      </c>
      <c r="G13" s="103"/>
      <c r="H13" s="192">
        <v>72.335</v>
      </c>
      <c r="I13" s="193">
        <v>66.548</v>
      </c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2</v>
      </c>
      <c r="D15" s="101">
        <v>2</v>
      </c>
      <c r="E15" s="101">
        <v>2</v>
      </c>
      <c r="F15" s="102">
        <v>100</v>
      </c>
      <c r="G15" s="103"/>
      <c r="H15" s="192">
        <v>0.028</v>
      </c>
      <c r="I15" s="193">
        <v>0.03</v>
      </c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52</v>
      </c>
      <c r="D24" s="101">
        <v>43</v>
      </c>
      <c r="E24" s="101">
        <v>40</v>
      </c>
      <c r="F24" s="102">
        <v>93.02325581395348</v>
      </c>
      <c r="G24" s="103"/>
      <c r="H24" s="192">
        <v>0.617</v>
      </c>
      <c r="I24" s="193">
        <v>0.43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8</v>
      </c>
      <c r="D26" s="101">
        <v>6</v>
      </c>
      <c r="E26" s="101">
        <v>6</v>
      </c>
      <c r="F26" s="102">
        <v>100</v>
      </c>
      <c r="G26" s="103"/>
      <c r="H26" s="192">
        <v>0.35</v>
      </c>
      <c r="I26" s="193">
        <v>0.3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56</v>
      </c>
      <c r="D28" s="93"/>
      <c r="E28" s="93"/>
      <c r="F28" s="94"/>
      <c r="G28" s="94"/>
      <c r="H28" s="191">
        <v>1.232</v>
      </c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>
        <v>3</v>
      </c>
      <c r="D29" s="93"/>
      <c r="E29" s="93"/>
      <c r="F29" s="94"/>
      <c r="G29" s="94"/>
      <c r="H29" s="191">
        <v>0.054</v>
      </c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2</v>
      </c>
      <c r="D30" s="93"/>
      <c r="E30" s="93">
        <v>15</v>
      </c>
      <c r="F30" s="94"/>
      <c r="G30" s="94"/>
      <c r="H30" s="191">
        <v>0.044</v>
      </c>
      <c r="I30" s="191"/>
      <c r="J30" s="191"/>
      <c r="K30" s="95"/>
    </row>
    <row r="31" spans="1:11" s="105" customFormat="1" ht="11.25" customHeight="1">
      <c r="A31" s="106" t="s">
        <v>23</v>
      </c>
      <c r="B31" s="100"/>
      <c r="C31" s="101">
        <v>61</v>
      </c>
      <c r="D31" s="101"/>
      <c r="E31" s="101">
        <v>15</v>
      </c>
      <c r="F31" s="102"/>
      <c r="G31" s="103"/>
      <c r="H31" s="192">
        <v>1.33</v>
      </c>
      <c r="I31" s="193"/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5</v>
      </c>
      <c r="D33" s="93">
        <v>1</v>
      </c>
      <c r="E33" s="93">
        <v>1</v>
      </c>
      <c r="F33" s="94"/>
      <c r="G33" s="94"/>
      <c r="H33" s="191">
        <v>0.1</v>
      </c>
      <c r="I33" s="191">
        <v>0.021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4</v>
      </c>
      <c r="D34" s="93">
        <v>14</v>
      </c>
      <c r="E34" s="93">
        <v>14</v>
      </c>
      <c r="F34" s="94"/>
      <c r="G34" s="94"/>
      <c r="H34" s="191">
        <v>0.06</v>
      </c>
      <c r="I34" s="191">
        <v>0.265</v>
      </c>
      <c r="J34" s="191"/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/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/>
      <c r="D36" s="93">
        <v>3</v>
      </c>
      <c r="E36" s="93">
        <v>3</v>
      </c>
      <c r="F36" s="94"/>
      <c r="G36" s="94"/>
      <c r="H36" s="191"/>
      <c r="I36" s="191">
        <v>0.06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9</v>
      </c>
      <c r="D37" s="101">
        <v>18</v>
      </c>
      <c r="E37" s="101">
        <v>18</v>
      </c>
      <c r="F37" s="102">
        <v>100</v>
      </c>
      <c r="G37" s="103"/>
      <c r="H37" s="192">
        <v>0.16</v>
      </c>
      <c r="I37" s="193">
        <v>0.34600000000000003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11</v>
      </c>
      <c r="D39" s="101">
        <v>8</v>
      </c>
      <c r="E39" s="101">
        <v>8</v>
      </c>
      <c r="F39" s="102">
        <v>100</v>
      </c>
      <c r="G39" s="103"/>
      <c r="H39" s="192">
        <v>0.23</v>
      </c>
      <c r="I39" s="193">
        <v>0.165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>
        <v>26</v>
      </c>
      <c r="D46" s="93">
        <v>26</v>
      </c>
      <c r="E46" s="93">
        <v>26</v>
      </c>
      <c r="F46" s="94"/>
      <c r="G46" s="94"/>
      <c r="H46" s="191">
        <v>0.91</v>
      </c>
      <c r="I46" s="191">
        <v>1.04</v>
      </c>
      <c r="J46" s="191"/>
      <c r="K46" s="95"/>
    </row>
    <row r="47" spans="1:11" s="96" customFormat="1" ht="11.25" customHeight="1">
      <c r="A47" s="98" t="s">
        <v>36</v>
      </c>
      <c r="B47" s="92"/>
      <c r="C47" s="93">
        <v>21</v>
      </c>
      <c r="D47" s="93">
        <v>21</v>
      </c>
      <c r="E47" s="93"/>
      <c r="F47" s="94"/>
      <c r="G47" s="94"/>
      <c r="H47" s="191">
        <v>0.273</v>
      </c>
      <c r="I47" s="191">
        <v>0.273</v>
      </c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>
        <v>6</v>
      </c>
      <c r="E48" s="93"/>
      <c r="F48" s="94"/>
      <c r="G48" s="94"/>
      <c r="H48" s="191"/>
      <c r="I48" s="191">
        <v>0.27</v>
      </c>
      <c r="J48" s="191"/>
      <c r="K48" s="95"/>
    </row>
    <row r="49" spans="1:11" s="96" customFormat="1" ht="11.25" customHeight="1">
      <c r="A49" s="98" t="s">
        <v>38</v>
      </c>
      <c r="B49" s="92"/>
      <c r="C49" s="93">
        <v>6</v>
      </c>
      <c r="D49" s="93">
        <v>1</v>
      </c>
      <c r="E49" s="93">
        <v>1</v>
      </c>
      <c r="F49" s="94"/>
      <c r="G49" s="94"/>
      <c r="H49" s="191">
        <v>0.025</v>
      </c>
      <c r="I49" s="191">
        <v>0.025</v>
      </c>
      <c r="J49" s="191"/>
      <c r="K49" s="95"/>
    </row>
    <row r="50" spans="1:11" s="105" customFormat="1" ht="11.25" customHeight="1">
      <c r="A50" s="106" t="s">
        <v>39</v>
      </c>
      <c r="B50" s="100"/>
      <c r="C50" s="101">
        <v>53</v>
      </c>
      <c r="D50" s="101">
        <v>54</v>
      </c>
      <c r="E50" s="101">
        <v>27</v>
      </c>
      <c r="F50" s="102">
        <v>50</v>
      </c>
      <c r="G50" s="103"/>
      <c r="H50" s="192">
        <v>1.208</v>
      </c>
      <c r="I50" s="193">
        <v>1.608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>
        <v>6</v>
      </c>
      <c r="D58" s="93">
        <v>6</v>
      </c>
      <c r="E58" s="93">
        <v>7</v>
      </c>
      <c r="F58" s="94"/>
      <c r="G58" s="94"/>
      <c r="H58" s="191">
        <v>0.15</v>
      </c>
      <c r="I58" s="191">
        <v>0.147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6</v>
      </c>
      <c r="D59" s="101">
        <v>6</v>
      </c>
      <c r="E59" s="101">
        <v>7</v>
      </c>
      <c r="F59" s="102">
        <v>116.66666666666667</v>
      </c>
      <c r="G59" s="103"/>
      <c r="H59" s="192">
        <v>0.15</v>
      </c>
      <c r="I59" s="193">
        <v>0.147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30</v>
      </c>
      <c r="D61" s="93">
        <v>45</v>
      </c>
      <c r="E61" s="93">
        <v>45</v>
      </c>
      <c r="F61" s="94"/>
      <c r="G61" s="94"/>
      <c r="H61" s="191">
        <v>1.75</v>
      </c>
      <c r="I61" s="191">
        <v>1.575</v>
      </c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>
        <v>51</v>
      </c>
      <c r="D63" s="93">
        <v>57</v>
      </c>
      <c r="E63" s="93">
        <v>57</v>
      </c>
      <c r="F63" s="94"/>
      <c r="G63" s="94"/>
      <c r="H63" s="191">
        <v>1.0965</v>
      </c>
      <c r="I63" s="191">
        <v>1.473</v>
      </c>
      <c r="J63" s="191"/>
      <c r="K63" s="95"/>
    </row>
    <row r="64" spans="1:11" s="105" customFormat="1" ht="11.25" customHeight="1">
      <c r="A64" s="99" t="s">
        <v>50</v>
      </c>
      <c r="B64" s="100"/>
      <c r="C64" s="101">
        <v>81</v>
      </c>
      <c r="D64" s="101">
        <v>102</v>
      </c>
      <c r="E64" s="101">
        <v>102</v>
      </c>
      <c r="F64" s="102">
        <v>100</v>
      </c>
      <c r="G64" s="103"/>
      <c r="H64" s="192">
        <v>2.8465</v>
      </c>
      <c r="I64" s="193">
        <v>3.048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7</v>
      </c>
      <c r="D66" s="101">
        <v>5</v>
      </c>
      <c r="E66" s="101">
        <v>12</v>
      </c>
      <c r="F66" s="102">
        <v>240</v>
      </c>
      <c r="G66" s="103"/>
      <c r="H66" s="192">
        <v>0.096</v>
      </c>
      <c r="I66" s="193">
        <v>0.069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48</v>
      </c>
      <c r="D68" s="93">
        <v>12</v>
      </c>
      <c r="E68" s="93">
        <v>12</v>
      </c>
      <c r="F68" s="94"/>
      <c r="G68" s="94"/>
      <c r="H68" s="191">
        <v>0.804</v>
      </c>
      <c r="I68" s="191">
        <v>0.201</v>
      </c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>
        <v>48</v>
      </c>
      <c r="D70" s="101">
        <v>12</v>
      </c>
      <c r="E70" s="101">
        <v>12</v>
      </c>
      <c r="F70" s="102">
        <v>100</v>
      </c>
      <c r="G70" s="103"/>
      <c r="H70" s="192">
        <v>0.804</v>
      </c>
      <c r="I70" s="193">
        <v>0.201</v>
      </c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>
        <v>1</v>
      </c>
      <c r="D73" s="93">
        <v>1</v>
      </c>
      <c r="E73" s="93">
        <v>2</v>
      </c>
      <c r="F73" s="94"/>
      <c r="G73" s="94"/>
      <c r="H73" s="191">
        <v>0.054</v>
      </c>
      <c r="I73" s="191">
        <v>0.03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20</v>
      </c>
      <c r="D74" s="93">
        <v>20</v>
      </c>
      <c r="E74" s="93">
        <v>20</v>
      </c>
      <c r="F74" s="94"/>
      <c r="G74" s="94"/>
      <c r="H74" s="191">
        <v>0.39</v>
      </c>
      <c r="I74" s="191">
        <v>0.39</v>
      </c>
      <c r="J74" s="191"/>
      <c r="K74" s="95"/>
    </row>
    <row r="75" spans="1:11" s="96" customFormat="1" ht="11.25" customHeight="1">
      <c r="A75" s="98" t="s">
        <v>58</v>
      </c>
      <c r="B75" s="92"/>
      <c r="C75" s="93">
        <v>4</v>
      </c>
      <c r="D75" s="93">
        <v>7</v>
      </c>
      <c r="E75" s="93">
        <v>7</v>
      </c>
      <c r="F75" s="94"/>
      <c r="G75" s="94"/>
      <c r="H75" s="191">
        <v>0.0732</v>
      </c>
      <c r="I75" s="191">
        <v>0.127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5</v>
      </c>
      <c r="D76" s="93">
        <v>4</v>
      </c>
      <c r="E76" s="93">
        <v>4</v>
      </c>
      <c r="F76" s="94"/>
      <c r="G76" s="94"/>
      <c r="H76" s="191">
        <v>0.15</v>
      </c>
      <c r="I76" s="191">
        <v>0.135</v>
      </c>
      <c r="J76" s="191"/>
      <c r="K76" s="95"/>
    </row>
    <row r="77" spans="1:11" s="96" customFormat="1" ht="11.25" customHeight="1">
      <c r="A77" s="98" t="s">
        <v>60</v>
      </c>
      <c r="B77" s="92"/>
      <c r="C77" s="93">
        <v>3</v>
      </c>
      <c r="D77" s="93"/>
      <c r="E77" s="93"/>
      <c r="F77" s="94"/>
      <c r="G77" s="94"/>
      <c r="H77" s="191">
        <v>0.03</v>
      </c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>
        <v>25</v>
      </c>
      <c r="D78" s="93">
        <v>25</v>
      </c>
      <c r="E78" s="93">
        <v>25</v>
      </c>
      <c r="F78" s="94"/>
      <c r="G78" s="94"/>
      <c r="H78" s="191">
        <v>0.5</v>
      </c>
      <c r="I78" s="191">
        <v>0.5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13</v>
      </c>
      <c r="D79" s="93">
        <v>13</v>
      </c>
      <c r="E79" s="93">
        <v>1.06</v>
      </c>
      <c r="F79" s="94"/>
      <c r="G79" s="94"/>
      <c r="H79" s="191">
        <v>0.221</v>
      </c>
      <c r="I79" s="191">
        <v>0.221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71</v>
      </c>
      <c r="D80" s="101">
        <v>70</v>
      </c>
      <c r="E80" s="101">
        <v>59.06</v>
      </c>
      <c r="F80" s="102">
        <v>84.37142857142857</v>
      </c>
      <c r="G80" s="103"/>
      <c r="H80" s="192">
        <v>1.4182000000000001</v>
      </c>
      <c r="I80" s="193">
        <v>1.403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7</v>
      </c>
      <c r="D82" s="93">
        <v>7</v>
      </c>
      <c r="E82" s="93">
        <v>9</v>
      </c>
      <c r="F82" s="94"/>
      <c r="G82" s="94"/>
      <c r="H82" s="191">
        <v>0.175</v>
      </c>
      <c r="I82" s="191">
        <v>0.175</v>
      </c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>
        <v>7</v>
      </c>
      <c r="D84" s="101">
        <v>7</v>
      </c>
      <c r="E84" s="101">
        <v>9</v>
      </c>
      <c r="F84" s="102">
        <v>128.57142857142858</v>
      </c>
      <c r="G84" s="103"/>
      <c r="H84" s="192">
        <v>0.175</v>
      </c>
      <c r="I84" s="193">
        <v>0.175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7052.854483082769</v>
      </c>
      <c r="D87" s="116">
        <v>6194</v>
      </c>
      <c r="E87" s="116">
        <v>6177.06</v>
      </c>
      <c r="F87" s="117">
        <v>99.72650952534711</v>
      </c>
      <c r="G87" s="103"/>
      <c r="H87" s="196">
        <v>81.74770000000001</v>
      </c>
      <c r="I87" s="197">
        <v>74.47000000000003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0.8515625" style="7" customWidth="1"/>
    <col min="16" max="16384" width="9.8515625" style="61" customWidth="1"/>
  </cols>
  <sheetData>
    <row r="1" spans="1:11" s="1" customFormat="1" ht="12.7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72" t="s">
        <v>69</v>
      </c>
      <c r="K2" s="27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73" t="s">
        <v>2</v>
      </c>
      <c r="D4" s="274"/>
      <c r="E4" s="274"/>
      <c r="F4" s="275"/>
      <c r="G4" s="10"/>
      <c r="H4" s="276" t="s">
        <v>3</v>
      </c>
      <c r="I4" s="277"/>
      <c r="J4" s="277"/>
      <c r="K4" s="278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316</v>
      </c>
      <c r="D7" s="22" t="s">
        <v>6</v>
      </c>
      <c r="E7" s="22">
        <v>3</v>
      </c>
      <c r="F7" s="23" t="str">
        <f>CONCATENATE(D6,"=100")</f>
        <v>2016=100</v>
      </c>
      <c r="G7" s="24"/>
      <c r="H7" s="21" t="s">
        <v>316</v>
      </c>
      <c r="I7" s="22" t="s">
        <v>6</v>
      </c>
      <c r="J7" s="22">
        <v>7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1711</v>
      </c>
      <c r="D9" s="31">
        <v>1730</v>
      </c>
      <c r="E9" s="31">
        <v>1209</v>
      </c>
      <c r="F9" s="32"/>
      <c r="G9" s="32"/>
      <c r="H9" s="182">
        <v>5.306</v>
      </c>
      <c r="I9" s="182">
        <v>5.369</v>
      </c>
      <c r="J9" s="182">
        <v>4.535</v>
      </c>
      <c r="K9" s="33"/>
    </row>
    <row r="10" spans="1:11" s="34" customFormat="1" ht="11.25" customHeight="1">
      <c r="A10" s="36" t="s">
        <v>8</v>
      </c>
      <c r="B10" s="30"/>
      <c r="C10" s="31">
        <v>3826</v>
      </c>
      <c r="D10" s="31">
        <v>3682</v>
      </c>
      <c r="E10" s="31">
        <v>2012</v>
      </c>
      <c r="F10" s="32"/>
      <c r="G10" s="32"/>
      <c r="H10" s="182">
        <v>10.139</v>
      </c>
      <c r="I10" s="182">
        <v>9.822</v>
      </c>
      <c r="J10" s="182">
        <v>4.67</v>
      </c>
      <c r="K10" s="33"/>
    </row>
    <row r="11" spans="1:11" s="34" customFormat="1" ht="11.25" customHeight="1">
      <c r="A11" s="29" t="s">
        <v>9</v>
      </c>
      <c r="B11" s="30"/>
      <c r="C11" s="31">
        <v>9248</v>
      </c>
      <c r="D11" s="31">
        <v>8234</v>
      </c>
      <c r="E11" s="31">
        <v>7896</v>
      </c>
      <c r="F11" s="32"/>
      <c r="G11" s="32"/>
      <c r="H11" s="182">
        <v>30.111</v>
      </c>
      <c r="I11" s="182">
        <v>26.76</v>
      </c>
      <c r="J11" s="182">
        <v>19.189</v>
      </c>
      <c r="K11" s="33"/>
    </row>
    <row r="12" spans="1:11" s="34" customFormat="1" ht="11.25" customHeight="1">
      <c r="A12" s="36" t="s">
        <v>10</v>
      </c>
      <c r="B12" s="30"/>
      <c r="C12" s="31">
        <v>420</v>
      </c>
      <c r="D12" s="31">
        <v>380</v>
      </c>
      <c r="E12" s="31">
        <v>223</v>
      </c>
      <c r="F12" s="32"/>
      <c r="G12" s="32"/>
      <c r="H12" s="182">
        <v>1.252</v>
      </c>
      <c r="I12" s="182">
        <v>0.97</v>
      </c>
      <c r="J12" s="182">
        <v>0.481</v>
      </c>
      <c r="K12" s="33"/>
    </row>
    <row r="13" spans="1:11" s="43" customFormat="1" ht="11.25" customHeight="1">
      <c r="A13" s="37" t="s">
        <v>11</v>
      </c>
      <c r="B13" s="38"/>
      <c r="C13" s="39">
        <v>15205</v>
      </c>
      <c r="D13" s="39">
        <v>14026</v>
      </c>
      <c r="E13" s="39">
        <v>11340</v>
      </c>
      <c r="F13" s="40">
        <v>80.84985027805504</v>
      </c>
      <c r="G13" s="41"/>
      <c r="H13" s="183">
        <v>46.808</v>
      </c>
      <c r="I13" s="184">
        <v>42.921</v>
      </c>
      <c r="J13" s="184">
        <v>28.875</v>
      </c>
      <c r="K13" s="42">
        <v>67.27476060669602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82"/>
      <c r="I14" s="182"/>
      <c r="J14" s="182"/>
      <c r="K14" s="33"/>
    </row>
    <row r="15" spans="1:11" s="43" customFormat="1" ht="11.25" customHeight="1">
      <c r="A15" s="37" t="s">
        <v>12</v>
      </c>
      <c r="B15" s="38"/>
      <c r="C15" s="39">
        <v>45</v>
      </c>
      <c r="D15" s="39">
        <v>42</v>
      </c>
      <c r="E15" s="39">
        <v>45</v>
      </c>
      <c r="F15" s="40">
        <v>107.14285714285714</v>
      </c>
      <c r="G15" s="41"/>
      <c r="H15" s="183">
        <v>0.054</v>
      </c>
      <c r="I15" s="184">
        <v>0.054</v>
      </c>
      <c r="J15" s="184">
        <v>0.076</v>
      </c>
      <c r="K15" s="42">
        <v>140.74074074074073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82"/>
      <c r="I16" s="182"/>
      <c r="J16" s="182"/>
      <c r="K16" s="33"/>
    </row>
    <row r="17" spans="1:11" s="43" customFormat="1" ht="11.25" customHeight="1">
      <c r="A17" s="37" t="s">
        <v>13</v>
      </c>
      <c r="B17" s="38"/>
      <c r="C17" s="39">
        <v>679</v>
      </c>
      <c r="D17" s="39">
        <v>775</v>
      </c>
      <c r="E17" s="39">
        <v>296</v>
      </c>
      <c r="F17" s="40">
        <v>38.193548387096776</v>
      </c>
      <c r="G17" s="41"/>
      <c r="H17" s="183">
        <v>1.663</v>
      </c>
      <c r="I17" s="184">
        <v>1.55</v>
      </c>
      <c r="J17" s="184">
        <v>0.591</v>
      </c>
      <c r="K17" s="42">
        <v>38.12903225806451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82"/>
      <c r="I18" s="182"/>
      <c r="J18" s="182"/>
      <c r="K18" s="33"/>
    </row>
    <row r="19" spans="1:11" s="34" customFormat="1" ht="11.25" customHeight="1">
      <c r="A19" s="29" t="s">
        <v>14</v>
      </c>
      <c r="B19" s="30"/>
      <c r="C19" s="31">
        <v>23368</v>
      </c>
      <c r="D19" s="31">
        <v>25007</v>
      </c>
      <c r="E19" s="31">
        <v>23951</v>
      </c>
      <c r="F19" s="32"/>
      <c r="G19" s="32"/>
      <c r="H19" s="182">
        <v>121.514</v>
      </c>
      <c r="I19" s="182">
        <v>161.295</v>
      </c>
      <c r="J19" s="182">
        <v>131.73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82"/>
      <c r="I20" s="182"/>
      <c r="J20" s="18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82"/>
      <c r="I21" s="182"/>
      <c r="J21" s="182"/>
      <c r="K21" s="33"/>
    </row>
    <row r="22" spans="1:11" s="43" customFormat="1" ht="11.25" customHeight="1">
      <c r="A22" s="37" t="s">
        <v>17</v>
      </c>
      <c r="B22" s="38"/>
      <c r="C22" s="39">
        <v>23368</v>
      </c>
      <c r="D22" s="39">
        <v>25007</v>
      </c>
      <c r="E22" s="39">
        <v>23951</v>
      </c>
      <c r="F22" s="40">
        <v>95.7771823889311</v>
      </c>
      <c r="G22" s="41"/>
      <c r="H22" s="183">
        <v>121.514</v>
      </c>
      <c r="I22" s="184">
        <v>161.295</v>
      </c>
      <c r="J22" s="184">
        <v>131.73</v>
      </c>
      <c r="K22" s="42">
        <v>81.67023156328466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82"/>
      <c r="I23" s="182"/>
      <c r="J23" s="182"/>
      <c r="K23" s="33"/>
    </row>
    <row r="24" spans="1:11" s="43" customFormat="1" ht="11.25" customHeight="1">
      <c r="A24" s="37" t="s">
        <v>18</v>
      </c>
      <c r="B24" s="38"/>
      <c r="C24" s="39">
        <v>72964</v>
      </c>
      <c r="D24" s="39">
        <v>75405</v>
      </c>
      <c r="E24" s="39">
        <v>72939</v>
      </c>
      <c r="F24" s="40">
        <v>96.72965983688084</v>
      </c>
      <c r="G24" s="41"/>
      <c r="H24" s="183">
        <v>312.426</v>
      </c>
      <c r="I24" s="184">
        <v>428.284</v>
      </c>
      <c r="J24" s="184">
        <v>338.256</v>
      </c>
      <c r="K24" s="42">
        <v>78.97936883002868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82"/>
      <c r="I25" s="182"/>
      <c r="J25" s="182"/>
      <c r="K25" s="33"/>
    </row>
    <row r="26" spans="1:11" s="43" customFormat="1" ht="11.25" customHeight="1">
      <c r="A26" s="37" t="s">
        <v>19</v>
      </c>
      <c r="B26" s="38"/>
      <c r="C26" s="39">
        <v>29701</v>
      </c>
      <c r="D26" s="39">
        <v>29500</v>
      </c>
      <c r="E26" s="39">
        <v>28500</v>
      </c>
      <c r="F26" s="40">
        <v>96.61016949152543</v>
      </c>
      <c r="G26" s="41"/>
      <c r="H26" s="183">
        <v>118.874</v>
      </c>
      <c r="I26" s="184">
        <v>158</v>
      </c>
      <c r="J26" s="184">
        <v>103</v>
      </c>
      <c r="K26" s="42">
        <v>65.18987341772151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82"/>
      <c r="I27" s="182"/>
      <c r="J27" s="182"/>
      <c r="K27" s="33"/>
    </row>
    <row r="28" spans="1:11" s="34" customFormat="1" ht="11.25" customHeight="1">
      <c r="A28" s="36" t="s">
        <v>20</v>
      </c>
      <c r="B28" s="30"/>
      <c r="C28" s="31">
        <v>60226</v>
      </c>
      <c r="D28" s="31">
        <v>57373</v>
      </c>
      <c r="E28" s="31">
        <v>53931</v>
      </c>
      <c r="F28" s="32"/>
      <c r="G28" s="32"/>
      <c r="H28" s="182">
        <v>195.473</v>
      </c>
      <c r="I28" s="182">
        <v>265.787</v>
      </c>
      <c r="J28" s="182">
        <v>232.856</v>
      </c>
      <c r="K28" s="33"/>
    </row>
    <row r="29" spans="1:11" s="34" customFormat="1" ht="11.25" customHeight="1">
      <c r="A29" s="36" t="s">
        <v>21</v>
      </c>
      <c r="B29" s="30"/>
      <c r="C29" s="31">
        <v>40550</v>
      </c>
      <c r="D29" s="31">
        <v>41111</v>
      </c>
      <c r="E29" s="31">
        <v>37860</v>
      </c>
      <c r="F29" s="32"/>
      <c r="G29" s="32"/>
      <c r="H29" s="182">
        <v>74.714</v>
      </c>
      <c r="I29" s="182">
        <v>90.923</v>
      </c>
      <c r="J29" s="182">
        <v>35.933</v>
      </c>
      <c r="K29" s="33"/>
    </row>
    <row r="30" spans="1:11" s="34" customFormat="1" ht="11.25" customHeight="1">
      <c r="A30" s="36" t="s">
        <v>22</v>
      </c>
      <c r="B30" s="30"/>
      <c r="C30" s="31">
        <v>62106</v>
      </c>
      <c r="D30" s="31">
        <v>53613</v>
      </c>
      <c r="E30" s="31">
        <v>45300</v>
      </c>
      <c r="F30" s="32"/>
      <c r="G30" s="32"/>
      <c r="H30" s="182">
        <v>187.696</v>
      </c>
      <c r="I30" s="182">
        <v>202.695</v>
      </c>
      <c r="J30" s="182">
        <v>119.949</v>
      </c>
      <c r="K30" s="33"/>
    </row>
    <row r="31" spans="1:11" s="43" customFormat="1" ht="11.25" customHeight="1">
      <c r="A31" s="44" t="s">
        <v>23</v>
      </c>
      <c r="B31" s="38"/>
      <c r="C31" s="39">
        <v>162882</v>
      </c>
      <c r="D31" s="39">
        <v>152097</v>
      </c>
      <c r="E31" s="39">
        <v>137091</v>
      </c>
      <c r="F31" s="40">
        <v>90.13392769088148</v>
      </c>
      <c r="G31" s="41"/>
      <c r="H31" s="183">
        <v>457.88300000000004</v>
      </c>
      <c r="I31" s="184">
        <v>559.405</v>
      </c>
      <c r="J31" s="184">
        <v>388.738</v>
      </c>
      <c r="K31" s="42">
        <v>69.49133454295189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82"/>
      <c r="I32" s="182"/>
      <c r="J32" s="182"/>
      <c r="K32" s="33"/>
    </row>
    <row r="33" spans="1:11" s="34" customFormat="1" ht="11.25" customHeight="1">
      <c r="A33" s="36" t="s">
        <v>24</v>
      </c>
      <c r="B33" s="30"/>
      <c r="C33" s="31">
        <v>23943</v>
      </c>
      <c r="D33" s="31">
        <v>24900</v>
      </c>
      <c r="E33" s="31">
        <v>24900</v>
      </c>
      <c r="F33" s="32"/>
      <c r="G33" s="32"/>
      <c r="H33" s="182">
        <v>64.057</v>
      </c>
      <c r="I33" s="182">
        <v>101</v>
      </c>
      <c r="J33" s="182">
        <v>86.824</v>
      </c>
      <c r="K33" s="33"/>
    </row>
    <row r="34" spans="1:11" s="34" customFormat="1" ht="11.25" customHeight="1">
      <c r="A34" s="36" t="s">
        <v>25</v>
      </c>
      <c r="B34" s="30"/>
      <c r="C34" s="31">
        <v>12541</v>
      </c>
      <c r="D34" s="31">
        <v>13600</v>
      </c>
      <c r="E34" s="31">
        <v>11400</v>
      </c>
      <c r="F34" s="32"/>
      <c r="G34" s="32"/>
      <c r="H34" s="182">
        <v>44.778</v>
      </c>
      <c r="I34" s="182">
        <v>54</v>
      </c>
      <c r="J34" s="182">
        <v>32</v>
      </c>
      <c r="K34" s="33"/>
    </row>
    <row r="35" spans="1:11" s="34" customFormat="1" ht="11.25" customHeight="1">
      <c r="A35" s="36" t="s">
        <v>26</v>
      </c>
      <c r="B35" s="30"/>
      <c r="C35" s="31">
        <v>51826</v>
      </c>
      <c r="D35" s="31">
        <v>49200</v>
      </c>
      <c r="E35" s="31">
        <v>50200</v>
      </c>
      <c r="F35" s="32"/>
      <c r="G35" s="32"/>
      <c r="H35" s="182">
        <v>155.433</v>
      </c>
      <c r="I35" s="182">
        <v>177</v>
      </c>
      <c r="J35" s="182">
        <v>153.6</v>
      </c>
      <c r="K35" s="33"/>
    </row>
    <row r="36" spans="1:11" s="34" customFormat="1" ht="11.25" customHeight="1">
      <c r="A36" s="36" t="s">
        <v>27</v>
      </c>
      <c r="B36" s="30"/>
      <c r="C36" s="31">
        <v>6170</v>
      </c>
      <c r="D36" s="31">
        <v>6520</v>
      </c>
      <c r="E36" s="31">
        <v>6846</v>
      </c>
      <c r="F36" s="32"/>
      <c r="G36" s="32"/>
      <c r="H36" s="182">
        <v>16.843</v>
      </c>
      <c r="I36" s="182">
        <v>26.08</v>
      </c>
      <c r="J36" s="182">
        <v>24</v>
      </c>
      <c r="K36" s="33"/>
    </row>
    <row r="37" spans="1:11" s="43" customFormat="1" ht="11.25" customHeight="1">
      <c r="A37" s="37" t="s">
        <v>28</v>
      </c>
      <c r="B37" s="38"/>
      <c r="C37" s="39">
        <v>94480</v>
      </c>
      <c r="D37" s="39">
        <v>94220</v>
      </c>
      <c r="E37" s="39">
        <v>93346</v>
      </c>
      <c r="F37" s="40">
        <v>99.07238378263638</v>
      </c>
      <c r="G37" s="41"/>
      <c r="H37" s="183">
        <v>281.11100000000005</v>
      </c>
      <c r="I37" s="184">
        <v>358.08</v>
      </c>
      <c r="J37" s="184">
        <v>296.424</v>
      </c>
      <c r="K37" s="42">
        <v>82.78150134048258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82"/>
      <c r="I38" s="182"/>
      <c r="J38" s="182"/>
      <c r="K38" s="33"/>
    </row>
    <row r="39" spans="1:11" s="43" customFormat="1" ht="11.25" customHeight="1">
      <c r="A39" s="37" t="s">
        <v>29</v>
      </c>
      <c r="B39" s="38"/>
      <c r="C39" s="39">
        <v>4613</v>
      </c>
      <c r="D39" s="39">
        <v>4620</v>
      </c>
      <c r="E39" s="39">
        <v>5100</v>
      </c>
      <c r="F39" s="40">
        <v>110.3896103896104</v>
      </c>
      <c r="G39" s="41"/>
      <c r="H39" s="183">
        <v>7.491</v>
      </c>
      <c r="I39" s="184">
        <v>7.8</v>
      </c>
      <c r="J39" s="184">
        <v>8.2</v>
      </c>
      <c r="K39" s="42">
        <v>105.12820512820511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82"/>
      <c r="I40" s="182"/>
      <c r="J40" s="182"/>
      <c r="K40" s="33"/>
    </row>
    <row r="41" spans="1:11" s="34" customFormat="1" ht="11.25" customHeight="1">
      <c r="A41" s="29" t="s">
        <v>30</v>
      </c>
      <c r="B41" s="30"/>
      <c r="C41" s="31">
        <v>39214</v>
      </c>
      <c r="D41" s="31">
        <v>38910</v>
      </c>
      <c r="E41" s="31">
        <v>35822</v>
      </c>
      <c r="F41" s="32"/>
      <c r="G41" s="32"/>
      <c r="H41" s="182">
        <v>104.345</v>
      </c>
      <c r="I41" s="182">
        <v>126.861</v>
      </c>
      <c r="J41" s="182">
        <v>27.612</v>
      </c>
      <c r="K41" s="33"/>
    </row>
    <row r="42" spans="1:11" s="34" customFormat="1" ht="11.25" customHeight="1">
      <c r="A42" s="36" t="s">
        <v>31</v>
      </c>
      <c r="B42" s="30"/>
      <c r="C42" s="31">
        <v>213815</v>
      </c>
      <c r="D42" s="31">
        <v>231379</v>
      </c>
      <c r="E42" s="31">
        <v>219498</v>
      </c>
      <c r="F42" s="32"/>
      <c r="G42" s="32"/>
      <c r="H42" s="182">
        <v>823.133</v>
      </c>
      <c r="I42" s="182">
        <v>1095.965</v>
      </c>
      <c r="J42" s="182">
        <v>590.689</v>
      </c>
      <c r="K42" s="33"/>
    </row>
    <row r="43" spans="1:11" s="34" customFormat="1" ht="11.25" customHeight="1">
      <c r="A43" s="36" t="s">
        <v>32</v>
      </c>
      <c r="B43" s="30"/>
      <c r="C43" s="31">
        <v>57556</v>
      </c>
      <c r="D43" s="31">
        <v>58467</v>
      </c>
      <c r="E43" s="31">
        <v>61389</v>
      </c>
      <c r="F43" s="32"/>
      <c r="G43" s="32"/>
      <c r="H43" s="182">
        <v>243.667</v>
      </c>
      <c r="I43" s="182">
        <v>290.579</v>
      </c>
      <c r="J43" s="182">
        <v>134.507</v>
      </c>
      <c r="K43" s="33"/>
    </row>
    <row r="44" spans="1:11" s="34" customFormat="1" ht="11.25" customHeight="1">
      <c r="A44" s="36" t="s">
        <v>33</v>
      </c>
      <c r="B44" s="30"/>
      <c r="C44" s="31">
        <v>126999</v>
      </c>
      <c r="D44" s="31">
        <v>131877</v>
      </c>
      <c r="E44" s="31">
        <v>127683</v>
      </c>
      <c r="F44" s="32"/>
      <c r="G44" s="32"/>
      <c r="H44" s="182">
        <v>451.063</v>
      </c>
      <c r="I44" s="182">
        <v>620.342</v>
      </c>
      <c r="J44" s="182">
        <v>193.212</v>
      </c>
      <c r="K44" s="33"/>
    </row>
    <row r="45" spans="1:11" s="34" customFormat="1" ht="11.25" customHeight="1">
      <c r="A45" s="36" t="s">
        <v>34</v>
      </c>
      <c r="B45" s="30"/>
      <c r="C45" s="31">
        <v>72890</v>
      </c>
      <c r="D45" s="31">
        <v>75219</v>
      </c>
      <c r="E45" s="31">
        <v>60057</v>
      </c>
      <c r="F45" s="32"/>
      <c r="G45" s="32"/>
      <c r="H45" s="182">
        <v>197.201</v>
      </c>
      <c r="I45" s="182">
        <v>303.698</v>
      </c>
      <c r="J45" s="182">
        <v>79.913</v>
      </c>
      <c r="K45" s="33"/>
    </row>
    <row r="46" spans="1:11" s="34" customFormat="1" ht="11.25" customHeight="1">
      <c r="A46" s="36" t="s">
        <v>35</v>
      </c>
      <c r="B46" s="30"/>
      <c r="C46" s="31">
        <v>73237</v>
      </c>
      <c r="D46" s="31">
        <v>74477</v>
      </c>
      <c r="E46" s="31">
        <v>74360</v>
      </c>
      <c r="F46" s="32"/>
      <c r="G46" s="32"/>
      <c r="H46" s="182">
        <v>185.884</v>
      </c>
      <c r="I46" s="182">
        <v>246.303</v>
      </c>
      <c r="J46" s="182">
        <v>78.803</v>
      </c>
      <c r="K46" s="33"/>
    </row>
    <row r="47" spans="1:11" s="34" customFormat="1" ht="11.25" customHeight="1">
      <c r="A47" s="36" t="s">
        <v>36</v>
      </c>
      <c r="B47" s="30"/>
      <c r="C47" s="31">
        <v>103394</v>
      </c>
      <c r="D47" s="31">
        <v>108161</v>
      </c>
      <c r="E47" s="31">
        <v>96223</v>
      </c>
      <c r="F47" s="32"/>
      <c r="G47" s="32"/>
      <c r="H47" s="182">
        <v>290.404</v>
      </c>
      <c r="I47" s="182">
        <v>419.148</v>
      </c>
      <c r="J47" s="182">
        <v>172.963</v>
      </c>
      <c r="K47" s="33"/>
    </row>
    <row r="48" spans="1:11" s="34" customFormat="1" ht="11.25" customHeight="1">
      <c r="A48" s="36" t="s">
        <v>37</v>
      </c>
      <c r="B48" s="30"/>
      <c r="C48" s="31">
        <v>100912</v>
      </c>
      <c r="D48" s="31">
        <v>109184</v>
      </c>
      <c r="E48" s="31">
        <v>105538</v>
      </c>
      <c r="F48" s="32"/>
      <c r="G48" s="32"/>
      <c r="H48" s="182">
        <v>326.118</v>
      </c>
      <c r="I48" s="182">
        <v>541.77</v>
      </c>
      <c r="J48" s="182">
        <v>128.104</v>
      </c>
      <c r="K48" s="33"/>
    </row>
    <row r="49" spans="1:11" s="34" customFormat="1" ht="11.25" customHeight="1">
      <c r="A49" s="36" t="s">
        <v>38</v>
      </c>
      <c r="B49" s="30"/>
      <c r="C49" s="31">
        <v>76114</v>
      </c>
      <c r="D49" s="31">
        <v>72574</v>
      </c>
      <c r="E49" s="31">
        <v>70626</v>
      </c>
      <c r="F49" s="32"/>
      <c r="G49" s="32"/>
      <c r="H49" s="182">
        <v>211.137</v>
      </c>
      <c r="I49" s="182">
        <v>314.479</v>
      </c>
      <c r="J49" s="182">
        <v>83.958</v>
      </c>
      <c r="K49" s="33"/>
    </row>
    <row r="50" spans="1:11" s="43" customFormat="1" ht="11.25" customHeight="1">
      <c r="A50" s="44" t="s">
        <v>39</v>
      </c>
      <c r="B50" s="38"/>
      <c r="C50" s="39">
        <v>864131</v>
      </c>
      <c r="D50" s="39">
        <v>900248</v>
      </c>
      <c r="E50" s="39">
        <v>851196</v>
      </c>
      <c r="F50" s="40">
        <v>94.55127920306404</v>
      </c>
      <c r="G50" s="41"/>
      <c r="H50" s="183">
        <v>2832.952</v>
      </c>
      <c r="I50" s="184">
        <v>3959.1449999999995</v>
      </c>
      <c r="J50" s="184">
        <v>1489.761</v>
      </c>
      <c r="K50" s="42">
        <v>37.62835157590844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82"/>
      <c r="I51" s="182"/>
      <c r="J51" s="182"/>
      <c r="K51" s="33"/>
    </row>
    <row r="52" spans="1:11" s="43" customFormat="1" ht="11.25" customHeight="1">
      <c r="A52" s="37" t="s">
        <v>40</v>
      </c>
      <c r="B52" s="38"/>
      <c r="C52" s="39">
        <v>26391</v>
      </c>
      <c r="D52" s="39">
        <v>26391</v>
      </c>
      <c r="E52" s="39">
        <v>26391</v>
      </c>
      <c r="F52" s="40">
        <v>100</v>
      </c>
      <c r="G52" s="41"/>
      <c r="H52" s="183">
        <v>70.554</v>
      </c>
      <c r="I52" s="184">
        <v>70.554</v>
      </c>
      <c r="J52" s="184">
        <v>70.554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82"/>
      <c r="I53" s="182"/>
      <c r="J53" s="182"/>
      <c r="K53" s="33"/>
    </row>
    <row r="54" spans="1:11" s="34" customFormat="1" ht="11.25" customHeight="1">
      <c r="A54" s="36" t="s">
        <v>41</v>
      </c>
      <c r="B54" s="30"/>
      <c r="C54" s="31">
        <v>72623</v>
      </c>
      <c r="D54" s="31">
        <v>72070</v>
      </c>
      <c r="E54" s="31">
        <v>64268</v>
      </c>
      <c r="F54" s="32"/>
      <c r="G54" s="32"/>
      <c r="H54" s="182">
        <v>199.921</v>
      </c>
      <c r="I54" s="182">
        <v>221.754</v>
      </c>
      <c r="J54" s="182">
        <v>173.605</v>
      </c>
      <c r="K54" s="33"/>
    </row>
    <row r="55" spans="1:11" s="34" customFormat="1" ht="11.25" customHeight="1">
      <c r="A55" s="36" t="s">
        <v>42</v>
      </c>
      <c r="B55" s="30"/>
      <c r="C55" s="31">
        <v>56618</v>
      </c>
      <c r="D55" s="31">
        <v>52525</v>
      </c>
      <c r="E55" s="31">
        <v>39000</v>
      </c>
      <c r="F55" s="32"/>
      <c r="G55" s="32"/>
      <c r="H55" s="182">
        <v>92.611</v>
      </c>
      <c r="I55" s="182">
        <v>93.337</v>
      </c>
      <c r="J55" s="182">
        <v>60.45</v>
      </c>
      <c r="K55" s="33"/>
    </row>
    <row r="56" spans="1:11" s="34" customFormat="1" ht="11.25" customHeight="1">
      <c r="A56" s="36" t="s">
        <v>43</v>
      </c>
      <c r="B56" s="30"/>
      <c r="C56" s="31">
        <v>38995</v>
      </c>
      <c r="D56" s="31">
        <v>49000</v>
      </c>
      <c r="E56" s="31">
        <v>49000</v>
      </c>
      <c r="F56" s="32"/>
      <c r="G56" s="32"/>
      <c r="H56" s="182">
        <v>116.054</v>
      </c>
      <c r="I56" s="182">
        <v>109</v>
      </c>
      <c r="J56" s="182">
        <v>90.436</v>
      </c>
      <c r="K56" s="33"/>
    </row>
    <row r="57" spans="1:11" s="34" customFormat="1" ht="11.25" customHeight="1">
      <c r="A57" s="36" t="s">
        <v>44</v>
      </c>
      <c r="B57" s="30"/>
      <c r="C57" s="31">
        <v>66810</v>
      </c>
      <c r="D57" s="31">
        <v>66720</v>
      </c>
      <c r="E57" s="31">
        <v>58266</v>
      </c>
      <c r="F57" s="32"/>
      <c r="G57" s="32"/>
      <c r="H57" s="182">
        <v>123.743</v>
      </c>
      <c r="I57" s="182">
        <v>266.88</v>
      </c>
      <c r="J57" s="182">
        <v>106.9608</v>
      </c>
      <c r="K57" s="33"/>
    </row>
    <row r="58" spans="1:11" s="34" customFormat="1" ht="11.25" customHeight="1">
      <c r="A58" s="36" t="s">
        <v>45</v>
      </c>
      <c r="B58" s="30"/>
      <c r="C58" s="31">
        <v>63073</v>
      </c>
      <c r="D58" s="31">
        <v>53814</v>
      </c>
      <c r="E58" s="31">
        <v>53813.7</v>
      </c>
      <c r="F58" s="32"/>
      <c r="G58" s="32"/>
      <c r="H58" s="182">
        <v>78.901</v>
      </c>
      <c r="I58" s="182">
        <v>114.952</v>
      </c>
      <c r="J58" s="182">
        <v>57.999</v>
      </c>
      <c r="K58" s="33"/>
    </row>
    <row r="59" spans="1:11" s="43" customFormat="1" ht="11.25" customHeight="1">
      <c r="A59" s="37" t="s">
        <v>46</v>
      </c>
      <c r="B59" s="38"/>
      <c r="C59" s="39">
        <v>298119</v>
      </c>
      <c r="D59" s="39">
        <v>294129</v>
      </c>
      <c r="E59" s="39">
        <v>264347.7</v>
      </c>
      <c r="F59" s="40">
        <v>89.87474883469498</v>
      </c>
      <c r="G59" s="41"/>
      <c r="H59" s="183">
        <v>611.2299999999999</v>
      </c>
      <c r="I59" s="184">
        <v>805.923</v>
      </c>
      <c r="J59" s="184">
        <v>489.4508</v>
      </c>
      <c r="K59" s="42">
        <v>60.73170761971057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82"/>
      <c r="I60" s="182"/>
      <c r="J60" s="182"/>
      <c r="K60" s="33"/>
    </row>
    <row r="61" spans="1:11" s="34" customFormat="1" ht="11.25" customHeight="1">
      <c r="A61" s="36" t="s">
        <v>47</v>
      </c>
      <c r="B61" s="30"/>
      <c r="C61" s="31">
        <v>1601</v>
      </c>
      <c r="D61" s="31">
        <v>1400</v>
      </c>
      <c r="E61" s="31">
        <v>1595</v>
      </c>
      <c r="F61" s="32"/>
      <c r="G61" s="32"/>
      <c r="H61" s="182">
        <v>4.07</v>
      </c>
      <c r="I61" s="182">
        <v>2.32</v>
      </c>
      <c r="J61" s="182">
        <v>2.85</v>
      </c>
      <c r="K61" s="33"/>
    </row>
    <row r="62" spans="1:11" s="34" customFormat="1" ht="11.25" customHeight="1">
      <c r="A62" s="36" t="s">
        <v>48</v>
      </c>
      <c r="B62" s="30"/>
      <c r="C62" s="31">
        <v>846</v>
      </c>
      <c r="D62" s="31">
        <v>1040</v>
      </c>
      <c r="E62" s="31">
        <v>1040</v>
      </c>
      <c r="F62" s="32"/>
      <c r="G62" s="32"/>
      <c r="H62" s="182">
        <v>1.845</v>
      </c>
      <c r="I62" s="182">
        <v>2.011</v>
      </c>
      <c r="J62" s="182">
        <v>1.611</v>
      </c>
      <c r="K62" s="33"/>
    </row>
    <row r="63" spans="1:11" s="34" customFormat="1" ht="11.25" customHeight="1">
      <c r="A63" s="36" t="s">
        <v>49</v>
      </c>
      <c r="B63" s="30"/>
      <c r="C63" s="31">
        <v>1995</v>
      </c>
      <c r="D63" s="31">
        <v>2456</v>
      </c>
      <c r="E63" s="31">
        <v>2071</v>
      </c>
      <c r="F63" s="32"/>
      <c r="G63" s="32"/>
      <c r="H63" s="182">
        <v>2.504</v>
      </c>
      <c r="I63" s="182">
        <v>1.8077176062965084</v>
      </c>
      <c r="J63" s="182">
        <v>4.49</v>
      </c>
      <c r="K63" s="33"/>
    </row>
    <row r="64" spans="1:11" s="43" customFormat="1" ht="11.25" customHeight="1">
      <c r="A64" s="37" t="s">
        <v>50</v>
      </c>
      <c r="B64" s="38"/>
      <c r="C64" s="39">
        <v>4442</v>
      </c>
      <c r="D64" s="39">
        <v>4896</v>
      </c>
      <c r="E64" s="39">
        <v>4706</v>
      </c>
      <c r="F64" s="40">
        <v>96.11928104575163</v>
      </c>
      <c r="G64" s="41"/>
      <c r="H64" s="183">
        <v>8.419</v>
      </c>
      <c r="I64" s="184">
        <v>6.138717606296508</v>
      </c>
      <c r="J64" s="184">
        <v>8.951</v>
      </c>
      <c r="K64" s="42">
        <v>145.8122131374625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82"/>
      <c r="I65" s="182"/>
      <c r="J65" s="182"/>
      <c r="K65" s="33"/>
    </row>
    <row r="66" spans="1:11" s="43" customFormat="1" ht="11.25" customHeight="1">
      <c r="A66" s="37" t="s">
        <v>51</v>
      </c>
      <c r="B66" s="38"/>
      <c r="C66" s="39">
        <v>7018</v>
      </c>
      <c r="D66" s="39">
        <v>4366</v>
      </c>
      <c r="E66" s="39">
        <v>7512</v>
      </c>
      <c r="F66" s="40">
        <v>172.05680256527714</v>
      </c>
      <c r="G66" s="41"/>
      <c r="H66" s="183">
        <v>8.529</v>
      </c>
      <c r="I66" s="184">
        <v>5.304</v>
      </c>
      <c r="J66" s="184">
        <v>8.263</v>
      </c>
      <c r="K66" s="42">
        <v>155.78808446455503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82"/>
      <c r="I67" s="182"/>
      <c r="J67" s="182"/>
      <c r="K67" s="33"/>
    </row>
    <row r="68" spans="1:11" s="34" customFormat="1" ht="11.25" customHeight="1">
      <c r="A68" s="36" t="s">
        <v>52</v>
      </c>
      <c r="B68" s="30"/>
      <c r="C68" s="31">
        <v>72462</v>
      </c>
      <c r="D68" s="31">
        <v>64500</v>
      </c>
      <c r="E68" s="31">
        <v>52000</v>
      </c>
      <c r="F68" s="32"/>
      <c r="G68" s="32"/>
      <c r="H68" s="182">
        <v>153.32</v>
      </c>
      <c r="I68" s="182">
        <v>130</v>
      </c>
      <c r="J68" s="182">
        <v>126</v>
      </c>
      <c r="K68" s="33"/>
    </row>
    <row r="69" spans="1:11" s="34" customFormat="1" ht="11.25" customHeight="1">
      <c r="A69" s="36" t="s">
        <v>53</v>
      </c>
      <c r="B69" s="30"/>
      <c r="C69" s="31">
        <v>4896</v>
      </c>
      <c r="D69" s="31">
        <v>4350</v>
      </c>
      <c r="E69" s="31">
        <v>4000</v>
      </c>
      <c r="F69" s="32"/>
      <c r="G69" s="32"/>
      <c r="H69" s="182">
        <v>8.004</v>
      </c>
      <c r="I69" s="182">
        <v>7</v>
      </c>
      <c r="J69" s="182">
        <v>6.7</v>
      </c>
      <c r="K69" s="33"/>
    </row>
    <row r="70" spans="1:11" s="43" customFormat="1" ht="11.25" customHeight="1">
      <c r="A70" s="37" t="s">
        <v>54</v>
      </c>
      <c r="B70" s="38"/>
      <c r="C70" s="39">
        <v>77358</v>
      </c>
      <c r="D70" s="39">
        <v>68850</v>
      </c>
      <c r="E70" s="39">
        <v>56000</v>
      </c>
      <c r="F70" s="40">
        <v>81.3362381989833</v>
      </c>
      <c r="G70" s="41"/>
      <c r="H70" s="183">
        <v>161.32399999999998</v>
      </c>
      <c r="I70" s="184">
        <v>137</v>
      </c>
      <c r="J70" s="184">
        <v>132.7</v>
      </c>
      <c r="K70" s="42">
        <v>96.86131386861312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82"/>
      <c r="I71" s="182"/>
      <c r="J71" s="182"/>
      <c r="K71" s="33"/>
    </row>
    <row r="72" spans="1:11" s="34" customFormat="1" ht="11.25" customHeight="1">
      <c r="A72" s="36" t="s">
        <v>55</v>
      </c>
      <c r="B72" s="30"/>
      <c r="C72" s="31">
        <v>2261</v>
      </c>
      <c r="D72" s="31">
        <v>2653</v>
      </c>
      <c r="E72" s="31">
        <v>2740</v>
      </c>
      <c r="F72" s="32"/>
      <c r="G72" s="32"/>
      <c r="H72" s="182">
        <v>2.845</v>
      </c>
      <c r="I72" s="182">
        <v>0.598</v>
      </c>
      <c r="J72" s="182">
        <v>2.916</v>
      </c>
      <c r="K72" s="33"/>
    </row>
    <row r="73" spans="1:11" s="34" customFormat="1" ht="11.25" customHeight="1">
      <c r="A73" s="36" t="s">
        <v>56</v>
      </c>
      <c r="B73" s="30"/>
      <c r="C73" s="31">
        <v>17077</v>
      </c>
      <c r="D73" s="31">
        <v>9715</v>
      </c>
      <c r="E73" s="31">
        <v>9751</v>
      </c>
      <c r="F73" s="32"/>
      <c r="G73" s="32"/>
      <c r="H73" s="182">
        <v>62.553</v>
      </c>
      <c r="I73" s="182">
        <v>24.2875</v>
      </c>
      <c r="J73" s="182">
        <v>31.845</v>
      </c>
      <c r="K73" s="33"/>
    </row>
    <row r="74" spans="1:11" s="34" customFormat="1" ht="11.25" customHeight="1">
      <c r="A74" s="36" t="s">
        <v>57</v>
      </c>
      <c r="B74" s="30"/>
      <c r="C74" s="31">
        <v>31281</v>
      </c>
      <c r="D74" s="31">
        <v>22358</v>
      </c>
      <c r="E74" s="31">
        <v>14310</v>
      </c>
      <c r="F74" s="32"/>
      <c r="G74" s="32"/>
      <c r="H74" s="182">
        <v>72.657</v>
      </c>
      <c r="I74" s="182">
        <v>42.257</v>
      </c>
      <c r="J74" s="182">
        <v>45.22</v>
      </c>
      <c r="K74" s="33"/>
    </row>
    <row r="75" spans="1:11" s="34" customFormat="1" ht="11.25" customHeight="1">
      <c r="A75" s="36" t="s">
        <v>58</v>
      </c>
      <c r="B75" s="30"/>
      <c r="C75" s="31">
        <v>10521</v>
      </c>
      <c r="D75" s="31">
        <v>10355.646</v>
      </c>
      <c r="E75" s="31">
        <v>7871</v>
      </c>
      <c r="F75" s="32"/>
      <c r="G75" s="32"/>
      <c r="H75" s="182">
        <v>11.836</v>
      </c>
      <c r="I75" s="182">
        <v>16.09504051283195</v>
      </c>
      <c r="J75" s="182">
        <v>16.081</v>
      </c>
      <c r="K75" s="33"/>
    </row>
    <row r="76" spans="1:11" s="34" customFormat="1" ht="11.25" customHeight="1">
      <c r="A76" s="36" t="s">
        <v>59</v>
      </c>
      <c r="B76" s="30"/>
      <c r="C76" s="31">
        <v>5310</v>
      </c>
      <c r="D76" s="31">
        <v>4046</v>
      </c>
      <c r="E76" s="31">
        <v>3903</v>
      </c>
      <c r="F76" s="32"/>
      <c r="G76" s="32"/>
      <c r="H76" s="182">
        <v>19.531</v>
      </c>
      <c r="I76" s="182">
        <v>12.259</v>
      </c>
      <c r="J76" s="182">
        <v>17.564</v>
      </c>
      <c r="K76" s="33"/>
    </row>
    <row r="77" spans="1:11" s="34" customFormat="1" ht="11.25" customHeight="1">
      <c r="A77" s="36" t="s">
        <v>60</v>
      </c>
      <c r="B77" s="30"/>
      <c r="C77" s="31">
        <v>2906</v>
      </c>
      <c r="D77" s="31">
        <v>2547</v>
      </c>
      <c r="E77" s="31">
        <v>1750</v>
      </c>
      <c r="F77" s="32"/>
      <c r="G77" s="32"/>
      <c r="H77" s="182">
        <v>7.79</v>
      </c>
      <c r="I77" s="182">
        <v>5.353</v>
      </c>
      <c r="J77" s="182">
        <v>5.164</v>
      </c>
      <c r="K77" s="33"/>
    </row>
    <row r="78" spans="1:11" s="34" customFormat="1" ht="11.25" customHeight="1">
      <c r="A78" s="36" t="s">
        <v>61</v>
      </c>
      <c r="B78" s="30"/>
      <c r="C78" s="31">
        <v>6563</v>
      </c>
      <c r="D78" s="31">
        <v>4971</v>
      </c>
      <c r="E78" s="31">
        <v>4971</v>
      </c>
      <c r="F78" s="32"/>
      <c r="G78" s="32"/>
      <c r="H78" s="182">
        <v>9.564</v>
      </c>
      <c r="I78" s="182">
        <v>10.34</v>
      </c>
      <c r="J78" s="182">
        <v>10.5</v>
      </c>
      <c r="K78" s="33"/>
    </row>
    <row r="79" spans="1:11" s="34" customFormat="1" ht="11.25" customHeight="1">
      <c r="A79" s="36" t="s">
        <v>62</v>
      </c>
      <c r="B79" s="30"/>
      <c r="C79" s="31">
        <v>70813</v>
      </c>
      <c r="D79" s="31">
        <v>48845</v>
      </c>
      <c r="E79" s="31">
        <v>46621</v>
      </c>
      <c r="F79" s="32"/>
      <c r="G79" s="32"/>
      <c r="H79" s="182">
        <v>209.779</v>
      </c>
      <c r="I79" s="182">
        <v>100.505</v>
      </c>
      <c r="J79" s="182">
        <v>157.37696109522642</v>
      </c>
      <c r="K79" s="33"/>
    </row>
    <row r="80" spans="1:11" s="43" customFormat="1" ht="11.25" customHeight="1">
      <c r="A80" s="44" t="s">
        <v>63</v>
      </c>
      <c r="B80" s="38"/>
      <c r="C80" s="39">
        <v>146732</v>
      </c>
      <c r="D80" s="39">
        <v>105490.64600000001</v>
      </c>
      <c r="E80" s="39">
        <v>91917</v>
      </c>
      <c r="F80" s="40">
        <v>87.13284398694458</v>
      </c>
      <c r="G80" s="41"/>
      <c r="H80" s="183">
        <v>396.555</v>
      </c>
      <c r="I80" s="184">
        <v>211.69454051283194</v>
      </c>
      <c r="J80" s="184">
        <v>286.66696109522644</v>
      </c>
      <c r="K80" s="42">
        <f>IF(I80&gt;0,100*J80/I80,0)</f>
        <v>135.41537745884855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82"/>
      <c r="I81" s="182"/>
      <c r="J81" s="182"/>
      <c r="K81" s="33"/>
    </row>
    <row r="82" spans="1:11" s="34" customFormat="1" ht="11.25" customHeight="1">
      <c r="A82" s="36" t="s">
        <v>64</v>
      </c>
      <c r="B82" s="30"/>
      <c r="C82" s="31">
        <v>109</v>
      </c>
      <c r="D82" s="31">
        <v>109</v>
      </c>
      <c r="E82" s="31">
        <v>109</v>
      </c>
      <c r="F82" s="32"/>
      <c r="G82" s="32"/>
      <c r="H82" s="182">
        <v>0.163</v>
      </c>
      <c r="I82" s="182">
        <v>0.163</v>
      </c>
      <c r="J82" s="182">
        <v>0.181</v>
      </c>
      <c r="K82" s="33"/>
    </row>
    <row r="83" spans="1:11" s="34" customFormat="1" ht="11.25" customHeight="1">
      <c r="A83" s="36" t="s">
        <v>65</v>
      </c>
      <c r="B83" s="30"/>
      <c r="C83" s="31">
        <v>186</v>
      </c>
      <c r="D83" s="31">
        <v>190</v>
      </c>
      <c r="E83" s="31">
        <v>170</v>
      </c>
      <c r="F83" s="32"/>
      <c r="G83" s="32"/>
      <c r="H83" s="182">
        <v>0.186</v>
      </c>
      <c r="I83" s="182">
        <v>0.19</v>
      </c>
      <c r="J83" s="182">
        <v>0.173</v>
      </c>
      <c r="K83" s="33"/>
    </row>
    <row r="84" spans="1:11" s="43" customFormat="1" ht="11.25" customHeight="1">
      <c r="A84" s="37" t="s">
        <v>66</v>
      </c>
      <c r="B84" s="38"/>
      <c r="C84" s="39">
        <v>295</v>
      </c>
      <c r="D84" s="39">
        <v>299</v>
      </c>
      <c r="E84" s="39">
        <v>279</v>
      </c>
      <c r="F84" s="40">
        <v>93.31103678929766</v>
      </c>
      <c r="G84" s="41"/>
      <c r="H84" s="183">
        <v>0.349</v>
      </c>
      <c r="I84" s="184">
        <v>0.353</v>
      </c>
      <c r="J84" s="184">
        <v>0.354</v>
      </c>
      <c r="K84" s="42">
        <v>100.28328611898017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82"/>
      <c r="I85" s="182"/>
      <c r="J85" s="18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85"/>
      <c r="I86" s="186"/>
      <c r="J86" s="186"/>
      <c r="K86" s="51"/>
    </row>
    <row r="87" spans="1:11" s="43" customFormat="1" ht="11.25" customHeight="1">
      <c r="A87" s="52" t="s">
        <v>67</v>
      </c>
      <c r="B87" s="53"/>
      <c r="C87" s="54">
        <v>1828423</v>
      </c>
      <c r="D87" s="54">
        <v>1800361.646</v>
      </c>
      <c r="E87" s="54">
        <v>1674956.7</v>
      </c>
      <c r="F87" s="55">
        <f>IF(D87&gt;0,100*E87/D87,0)</f>
        <v>93.03445803355</v>
      </c>
      <c r="G87" s="41"/>
      <c r="H87" s="187">
        <v>5437.736</v>
      </c>
      <c r="I87" s="188">
        <v>6913.501258119128</v>
      </c>
      <c r="J87" s="188">
        <v>3782.590761095226</v>
      </c>
      <c r="K87" s="55">
        <f>IF(I87&gt;0,100*J87/I87,0)</f>
        <v>54.713098614873324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189"/>
      <c r="I88" s="190"/>
      <c r="J88" s="190"/>
      <c r="K88" s="59"/>
    </row>
    <row r="622" ht="11.25" customHeight="1">
      <c r="B622" s="62"/>
    </row>
    <row r="623" ht="11.25" customHeight="1">
      <c r="B623" s="62"/>
    </row>
    <row r="624" ht="11.25" customHeight="1">
      <c r="B624" s="62"/>
    </row>
    <row r="625" ht="11.25" customHeight="1">
      <c r="B625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60" zoomScaleNormal="80" zoomScalePageLayoutView="0" workbookViewId="0" topLeftCell="A1">
      <selection activeCell="E7" sqref="E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105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2016</v>
      </c>
      <c r="D6" s="79">
        <f>E6-1</f>
        <v>2017</v>
      </c>
      <c r="E6" s="79">
        <v>2018</v>
      </c>
      <c r="F6" s="80">
        <f>E6</f>
        <v>2018</v>
      </c>
      <c r="G6" s="81"/>
      <c r="H6" s="78">
        <f>J6-2</f>
        <v>2016</v>
      </c>
      <c r="I6" s="79">
        <f>J6-1</f>
        <v>2017</v>
      </c>
      <c r="J6" s="79">
        <v>2018</v>
      </c>
      <c r="K6" s="80">
        <f>J6</f>
        <v>2018</v>
      </c>
    </row>
    <row r="7" spans="1:11" s="73" customFormat="1" ht="11.25" customHeight="1" thickBot="1">
      <c r="A7" s="82"/>
      <c r="B7" s="71"/>
      <c r="C7" s="83" t="s">
        <v>6</v>
      </c>
      <c r="D7" s="84" t="s">
        <v>6</v>
      </c>
      <c r="E7" s="84"/>
      <c r="F7" s="85" t="str">
        <f>CONCATENATE(D6,"=100")</f>
        <v>2017=100</v>
      </c>
      <c r="G7" s="86"/>
      <c r="H7" s="83" t="s">
        <v>6</v>
      </c>
      <c r="I7" s="84" t="s">
        <v>6</v>
      </c>
      <c r="J7" s="84"/>
      <c r="K7" s="85" t="str">
        <f>CONCATENATE(I6,"=100")</f>
        <v>2017=100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1</v>
      </c>
      <c r="D24" s="101"/>
      <c r="E24" s="101"/>
      <c r="F24" s="102"/>
      <c r="G24" s="103"/>
      <c r="H24" s="192">
        <v>0.012</v>
      </c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/>
      <c r="I28" s="191"/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1</v>
      </c>
      <c r="D30" s="93">
        <v>1</v>
      </c>
      <c r="E30" s="93"/>
      <c r="F30" s="94"/>
      <c r="G30" s="94"/>
      <c r="H30" s="191">
        <v>0.02</v>
      </c>
      <c r="I30" s="191"/>
      <c r="J30" s="191"/>
      <c r="K30" s="95"/>
    </row>
    <row r="31" spans="1:11" s="105" customFormat="1" ht="11.25" customHeight="1">
      <c r="A31" s="106" t="s">
        <v>23</v>
      </c>
      <c r="B31" s="100"/>
      <c r="C31" s="101">
        <v>1</v>
      </c>
      <c r="D31" s="101">
        <v>1</v>
      </c>
      <c r="E31" s="101"/>
      <c r="F31" s="102"/>
      <c r="G31" s="103"/>
      <c r="H31" s="192">
        <v>0.02</v>
      </c>
      <c r="I31" s="193"/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30</v>
      </c>
      <c r="D33" s="93">
        <v>27</v>
      </c>
      <c r="E33" s="93">
        <v>25</v>
      </c>
      <c r="F33" s="94"/>
      <c r="G33" s="94"/>
      <c r="H33" s="191">
        <v>0.4</v>
      </c>
      <c r="I33" s="191">
        <v>0.385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1</v>
      </c>
      <c r="D34" s="93"/>
      <c r="E34" s="93"/>
      <c r="F34" s="94"/>
      <c r="G34" s="94"/>
      <c r="H34" s="191">
        <v>0.017</v>
      </c>
      <c r="I34" s="191"/>
      <c r="J34" s="191"/>
      <c r="K34" s="95"/>
    </row>
    <row r="35" spans="1:11" s="96" customFormat="1" ht="11.25" customHeight="1">
      <c r="A35" s="98" t="s">
        <v>26</v>
      </c>
      <c r="B35" s="92"/>
      <c r="C35" s="93">
        <v>2</v>
      </c>
      <c r="D35" s="93"/>
      <c r="E35" s="93"/>
      <c r="F35" s="94"/>
      <c r="G35" s="94"/>
      <c r="H35" s="191">
        <v>0.02</v>
      </c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>
        <v>1</v>
      </c>
      <c r="D36" s="93">
        <v>3</v>
      </c>
      <c r="E36" s="93">
        <v>6</v>
      </c>
      <c r="F36" s="94"/>
      <c r="G36" s="94"/>
      <c r="H36" s="191">
        <v>0.012</v>
      </c>
      <c r="I36" s="191">
        <v>0.07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34</v>
      </c>
      <c r="D37" s="101">
        <v>30</v>
      </c>
      <c r="E37" s="101">
        <v>31</v>
      </c>
      <c r="F37" s="102">
        <v>103.33333333333333</v>
      </c>
      <c r="G37" s="103"/>
      <c r="H37" s="192">
        <v>0.44900000000000007</v>
      </c>
      <c r="I37" s="193">
        <v>0.455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6</v>
      </c>
      <c r="D39" s="101">
        <v>4</v>
      </c>
      <c r="E39" s="101">
        <v>4</v>
      </c>
      <c r="F39" s="102">
        <v>100</v>
      </c>
      <c r="G39" s="103"/>
      <c r="H39" s="192">
        <v>0.05</v>
      </c>
      <c r="I39" s="193">
        <v>0.039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>
        <v>16</v>
      </c>
      <c r="D46" s="93">
        <v>16</v>
      </c>
      <c r="E46" s="93">
        <v>13</v>
      </c>
      <c r="F46" s="94"/>
      <c r="G46" s="94"/>
      <c r="H46" s="191">
        <v>0.416</v>
      </c>
      <c r="I46" s="191">
        <v>0.48</v>
      </c>
      <c r="J46" s="191"/>
      <c r="K46" s="95"/>
    </row>
    <row r="47" spans="1:11" s="96" customFormat="1" ht="11.25" customHeight="1">
      <c r="A47" s="98" t="s">
        <v>36</v>
      </c>
      <c r="B47" s="92"/>
      <c r="C47" s="93">
        <v>1</v>
      </c>
      <c r="D47" s="93">
        <v>1</v>
      </c>
      <c r="E47" s="93">
        <v>1</v>
      </c>
      <c r="F47" s="94"/>
      <c r="G47" s="94"/>
      <c r="H47" s="191">
        <v>0.01</v>
      </c>
      <c r="I47" s="191">
        <v>0.015</v>
      </c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>
        <v>17</v>
      </c>
      <c r="D50" s="101">
        <v>17</v>
      </c>
      <c r="E50" s="101">
        <v>14</v>
      </c>
      <c r="F50" s="102">
        <v>82.3529411764706</v>
      </c>
      <c r="G50" s="103"/>
      <c r="H50" s="192">
        <v>0.426</v>
      </c>
      <c r="I50" s="193">
        <v>0.495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/>
      <c r="I58" s="191"/>
      <c r="J58" s="191"/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/>
      <c r="I59" s="193"/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20</v>
      </c>
      <c r="D61" s="93">
        <v>20</v>
      </c>
      <c r="E61" s="93">
        <v>20</v>
      </c>
      <c r="F61" s="94"/>
      <c r="G61" s="94"/>
      <c r="H61" s="191">
        <v>0.75</v>
      </c>
      <c r="I61" s="191">
        <v>0.7</v>
      </c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/>
      <c r="I62" s="191"/>
      <c r="J62" s="191"/>
      <c r="K62" s="95"/>
    </row>
    <row r="63" spans="1:11" s="96" customFormat="1" ht="11.25" customHeight="1">
      <c r="A63" s="98" t="s">
        <v>49</v>
      </c>
      <c r="B63" s="92"/>
      <c r="C63" s="93">
        <v>33</v>
      </c>
      <c r="D63" s="93">
        <v>33</v>
      </c>
      <c r="E63" s="93">
        <v>33</v>
      </c>
      <c r="F63" s="94"/>
      <c r="G63" s="94"/>
      <c r="H63" s="191">
        <v>0.57</v>
      </c>
      <c r="I63" s="191">
        <v>0.594</v>
      </c>
      <c r="J63" s="191"/>
      <c r="K63" s="95"/>
    </row>
    <row r="64" spans="1:11" s="105" customFormat="1" ht="11.25" customHeight="1">
      <c r="A64" s="99" t="s">
        <v>50</v>
      </c>
      <c r="B64" s="100"/>
      <c r="C64" s="101">
        <v>53</v>
      </c>
      <c r="D64" s="101">
        <v>53</v>
      </c>
      <c r="E64" s="101">
        <v>53</v>
      </c>
      <c r="F64" s="102">
        <v>100</v>
      </c>
      <c r="G64" s="103"/>
      <c r="H64" s="192">
        <v>1.3199999999999998</v>
      </c>
      <c r="I64" s="193">
        <v>1.294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11</v>
      </c>
      <c r="D66" s="101">
        <v>6</v>
      </c>
      <c r="E66" s="101">
        <v>6</v>
      </c>
      <c r="F66" s="102">
        <v>100</v>
      </c>
      <c r="G66" s="103"/>
      <c r="H66" s="192">
        <v>0.11</v>
      </c>
      <c r="I66" s="193">
        <v>0.102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25</v>
      </c>
      <c r="D72" s="93">
        <v>25</v>
      </c>
      <c r="E72" s="93">
        <v>25</v>
      </c>
      <c r="F72" s="94"/>
      <c r="G72" s="94"/>
      <c r="H72" s="191">
        <v>0.275</v>
      </c>
      <c r="I72" s="191">
        <v>0.275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20</v>
      </c>
      <c r="D73" s="93">
        <v>20</v>
      </c>
      <c r="E73" s="93">
        <v>15</v>
      </c>
      <c r="F73" s="94"/>
      <c r="G73" s="94"/>
      <c r="H73" s="191">
        <v>0.31</v>
      </c>
      <c r="I73" s="191">
        <v>0.4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20</v>
      </c>
      <c r="D74" s="93">
        <v>15</v>
      </c>
      <c r="E74" s="93">
        <v>15</v>
      </c>
      <c r="F74" s="94"/>
      <c r="G74" s="94"/>
      <c r="H74" s="191">
        <v>0.3</v>
      </c>
      <c r="I74" s="191">
        <v>0.225</v>
      </c>
      <c r="J74" s="191"/>
      <c r="K74" s="95"/>
    </row>
    <row r="75" spans="1:11" s="96" customFormat="1" ht="11.25" customHeight="1">
      <c r="A75" s="98" t="s">
        <v>58</v>
      </c>
      <c r="B75" s="92"/>
      <c r="C75" s="93">
        <v>2</v>
      </c>
      <c r="D75" s="93">
        <v>1</v>
      </c>
      <c r="E75" s="93">
        <v>1</v>
      </c>
      <c r="F75" s="94"/>
      <c r="G75" s="94"/>
      <c r="H75" s="191">
        <v>0.02</v>
      </c>
      <c r="I75" s="191">
        <v>0.01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35</v>
      </c>
      <c r="D76" s="93">
        <v>35</v>
      </c>
      <c r="E76" s="93">
        <v>5</v>
      </c>
      <c r="F76" s="94"/>
      <c r="G76" s="94"/>
      <c r="H76" s="191">
        <v>0.63</v>
      </c>
      <c r="I76" s="191">
        <v>0.63</v>
      </c>
      <c r="J76" s="191"/>
      <c r="K76" s="95"/>
    </row>
    <row r="77" spans="1:11" s="96" customFormat="1" ht="11.25" customHeight="1">
      <c r="A77" s="98" t="s">
        <v>60</v>
      </c>
      <c r="B77" s="92"/>
      <c r="C77" s="93">
        <v>1</v>
      </c>
      <c r="D77" s="93">
        <v>1</v>
      </c>
      <c r="E77" s="93">
        <v>1</v>
      </c>
      <c r="F77" s="94"/>
      <c r="G77" s="94"/>
      <c r="H77" s="191">
        <v>0.02</v>
      </c>
      <c r="I77" s="191">
        <v>0.02</v>
      </c>
      <c r="J77" s="191"/>
      <c r="K77" s="95"/>
    </row>
    <row r="78" spans="1:11" s="96" customFormat="1" ht="11.25" customHeight="1">
      <c r="A78" s="98" t="s">
        <v>61</v>
      </c>
      <c r="B78" s="92"/>
      <c r="C78" s="93">
        <v>23</v>
      </c>
      <c r="D78" s="93">
        <v>23</v>
      </c>
      <c r="E78" s="93">
        <v>23</v>
      </c>
      <c r="F78" s="94"/>
      <c r="G78" s="94"/>
      <c r="H78" s="191">
        <v>0.46</v>
      </c>
      <c r="I78" s="191">
        <v>0.462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14</v>
      </c>
      <c r="D79" s="93">
        <v>14</v>
      </c>
      <c r="E79" s="93">
        <v>2.1</v>
      </c>
      <c r="F79" s="94"/>
      <c r="G79" s="94"/>
      <c r="H79" s="191">
        <v>0.168</v>
      </c>
      <c r="I79" s="191">
        <v>0.168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140</v>
      </c>
      <c r="D80" s="101">
        <v>134</v>
      </c>
      <c r="E80" s="101">
        <v>87.1</v>
      </c>
      <c r="F80" s="102">
        <v>65</v>
      </c>
      <c r="G80" s="103"/>
      <c r="H80" s="192">
        <v>2.1830000000000003</v>
      </c>
      <c r="I80" s="193">
        <v>2.1900000000000004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6</v>
      </c>
      <c r="D82" s="93">
        <v>5</v>
      </c>
      <c r="E82" s="93">
        <v>5</v>
      </c>
      <c r="F82" s="94"/>
      <c r="G82" s="94"/>
      <c r="H82" s="191">
        <v>0.15</v>
      </c>
      <c r="I82" s="191">
        <v>0.113</v>
      </c>
      <c r="J82" s="191"/>
      <c r="K82" s="95"/>
    </row>
    <row r="83" spans="1:11" s="96" customFormat="1" ht="11.25" customHeight="1">
      <c r="A83" s="98" t="s">
        <v>65</v>
      </c>
      <c r="B83" s="92"/>
      <c r="C83" s="93">
        <v>8</v>
      </c>
      <c r="D83" s="93">
        <v>8</v>
      </c>
      <c r="E83" s="93"/>
      <c r="F83" s="94"/>
      <c r="G83" s="94"/>
      <c r="H83" s="191">
        <v>0.122</v>
      </c>
      <c r="I83" s="191">
        <v>0.122</v>
      </c>
      <c r="J83" s="191"/>
      <c r="K83" s="95"/>
    </row>
    <row r="84" spans="1:11" s="105" customFormat="1" ht="11.25" customHeight="1">
      <c r="A84" s="99" t="s">
        <v>66</v>
      </c>
      <c r="B84" s="100"/>
      <c r="C84" s="101">
        <v>14</v>
      </c>
      <c r="D84" s="101">
        <v>13</v>
      </c>
      <c r="E84" s="101">
        <v>5</v>
      </c>
      <c r="F84" s="102">
        <v>38.46153846153846</v>
      </c>
      <c r="G84" s="103"/>
      <c r="H84" s="192">
        <v>0.272</v>
      </c>
      <c r="I84" s="193">
        <v>0.235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277</v>
      </c>
      <c r="D87" s="116">
        <v>258</v>
      </c>
      <c r="E87" s="116">
        <v>200.1</v>
      </c>
      <c r="F87" s="117">
        <v>77.55813953488372</v>
      </c>
      <c r="G87" s="103"/>
      <c r="H87" s="196">
        <v>4.8420000000000005</v>
      </c>
      <c r="I87" s="197">
        <v>4.8100000000000005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Normal="80" zoomScalePageLayoutView="0" workbookViewId="0" topLeftCell="A1">
      <selection activeCell="E7" sqref="E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106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2016</v>
      </c>
      <c r="D6" s="79">
        <f>E6-1</f>
        <v>2017</v>
      </c>
      <c r="E6" s="79">
        <v>2018</v>
      </c>
      <c r="F6" s="80">
        <f>E6</f>
        <v>2018</v>
      </c>
      <c r="G6" s="81"/>
      <c r="H6" s="78">
        <f>J6-2</f>
        <v>2016</v>
      </c>
      <c r="I6" s="79">
        <f>J6-1</f>
        <v>2017</v>
      </c>
      <c r="J6" s="79">
        <v>2018</v>
      </c>
      <c r="K6" s="80">
        <f>J6</f>
        <v>2018</v>
      </c>
    </row>
    <row r="7" spans="1:11" s="73" customFormat="1" ht="11.25" customHeight="1" thickBot="1">
      <c r="A7" s="82"/>
      <c r="B7" s="71"/>
      <c r="C7" s="83" t="s">
        <v>6</v>
      </c>
      <c r="D7" s="84" t="s">
        <v>6</v>
      </c>
      <c r="E7" s="84"/>
      <c r="F7" s="85" t="str">
        <f>CONCATENATE(D6,"=100")</f>
        <v>2017=100</v>
      </c>
      <c r="G7" s="86"/>
      <c r="H7" s="83" t="s">
        <v>6</v>
      </c>
      <c r="I7" s="84" t="s">
        <v>6</v>
      </c>
      <c r="J7" s="84"/>
      <c r="K7" s="85" t="str">
        <f>CONCATENATE(I6,"=100")</f>
        <v>2017=100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41</v>
      </c>
      <c r="D9" s="93">
        <v>37</v>
      </c>
      <c r="E9" s="93">
        <v>37</v>
      </c>
      <c r="F9" s="94"/>
      <c r="G9" s="94"/>
      <c r="H9" s="191">
        <v>0.609</v>
      </c>
      <c r="I9" s="191">
        <v>0.602</v>
      </c>
      <c r="J9" s="191"/>
      <c r="K9" s="95"/>
    </row>
    <row r="10" spans="1:11" s="96" customFormat="1" ht="11.25" customHeight="1">
      <c r="A10" s="98" t="s">
        <v>8</v>
      </c>
      <c r="B10" s="92"/>
      <c r="C10" s="93">
        <v>15</v>
      </c>
      <c r="D10" s="93">
        <v>13</v>
      </c>
      <c r="E10" s="93">
        <v>13</v>
      </c>
      <c r="F10" s="94"/>
      <c r="G10" s="94"/>
      <c r="H10" s="191">
        <v>0.277</v>
      </c>
      <c r="I10" s="191">
        <v>0.262</v>
      </c>
      <c r="J10" s="191"/>
      <c r="K10" s="95"/>
    </row>
    <row r="11" spans="1:11" s="96" customFormat="1" ht="11.25" customHeight="1">
      <c r="A11" s="91" t="s">
        <v>9</v>
      </c>
      <c r="B11" s="92"/>
      <c r="C11" s="93">
        <v>23</v>
      </c>
      <c r="D11" s="93">
        <v>25</v>
      </c>
      <c r="E11" s="93">
        <v>25</v>
      </c>
      <c r="F11" s="94"/>
      <c r="G11" s="94"/>
      <c r="H11" s="191">
        <v>0.609</v>
      </c>
      <c r="I11" s="191">
        <v>0.493</v>
      </c>
      <c r="J11" s="191"/>
      <c r="K11" s="95"/>
    </row>
    <row r="12" spans="1:11" s="96" customFormat="1" ht="11.25" customHeight="1">
      <c r="A12" s="98" t="s">
        <v>10</v>
      </c>
      <c r="B12" s="92"/>
      <c r="C12" s="93">
        <v>72</v>
      </c>
      <c r="D12" s="93">
        <v>70</v>
      </c>
      <c r="E12" s="93">
        <v>70</v>
      </c>
      <c r="F12" s="94"/>
      <c r="G12" s="94"/>
      <c r="H12" s="191">
        <v>1.747</v>
      </c>
      <c r="I12" s="191">
        <v>1.586</v>
      </c>
      <c r="J12" s="191"/>
      <c r="K12" s="95"/>
    </row>
    <row r="13" spans="1:11" s="105" customFormat="1" ht="11.25" customHeight="1">
      <c r="A13" s="99" t="s">
        <v>11</v>
      </c>
      <c r="B13" s="100"/>
      <c r="C13" s="101">
        <v>151</v>
      </c>
      <c r="D13" s="101">
        <v>145</v>
      </c>
      <c r="E13" s="101">
        <v>145</v>
      </c>
      <c r="F13" s="102">
        <v>100</v>
      </c>
      <c r="G13" s="103"/>
      <c r="H13" s="192">
        <v>3.242</v>
      </c>
      <c r="I13" s="193">
        <v>2.943</v>
      </c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5</v>
      </c>
      <c r="D15" s="101">
        <v>6</v>
      </c>
      <c r="E15" s="101">
        <v>6</v>
      </c>
      <c r="F15" s="102">
        <v>100</v>
      </c>
      <c r="G15" s="103"/>
      <c r="H15" s="192">
        <v>0.105</v>
      </c>
      <c r="I15" s="193">
        <v>0.13</v>
      </c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5</v>
      </c>
      <c r="D17" s="101">
        <v>5</v>
      </c>
      <c r="E17" s="101">
        <v>5</v>
      </c>
      <c r="F17" s="102">
        <v>100</v>
      </c>
      <c r="G17" s="103"/>
      <c r="H17" s="192">
        <v>0.106</v>
      </c>
      <c r="I17" s="193">
        <v>0.106</v>
      </c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48</v>
      </c>
      <c r="D19" s="93">
        <v>48</v>
      </c>
      <c r="E19" s="93">
        <v>47</v>
      </c>
      <c r="F19" s="94"/>
      <c r="G19" s="94"/>
      <c r="H19" s="191">
        <v>1.153</v>
      </c>
      <c r="I19" s="191">
        <v>1.174</v>
      </c>
      <c r="J19" s="191"/>
      <c r="K19" s="95"/>
    </row>
    <row r="20" spans="1:11" s="96" customFormat="1" ht="11.25" customHeight="1">
      <c r="A20" s="98" t="s">
        <v>15</v>
      </c>
      <c r="B20" s="92"/>
      <c r="C20" s="93">
        <v>69</v>
      </c>
      <c r="D20" s="93">
        <v>69</v>
      </c>
      <c r="E20" s="93">
        <v>69</v>
      </c>
      <c r="F20" s="94"/>
      <c r="G20" s="94"/>
      <c r="H20" s="191">
        <v>1.084</v>
      </c>
      <c r="I20" s="191">
        <v>1.057</v>
      </c>
      <c r="J20" s="191"/>
      <c r="K20" s="95"/>
    </row>
    <row r="21" spans="1:11" s="96" customFormat="1" ht="11.25" customHeight="1">
      <c r="A21" s="98" t="s">
        <v>16</v>
      </c>
      <c r="B21" s="92"/>
      <c r="C21" s="93">
        <v>51</v>
      </c>
      <c r="D21" s="93">
        <v>111</v>
      </c>
      <c r="E21" s="93">
        <v>111</v>
      </c>
      <c r="F21" s="94"/>
      <c r="G21" s="94"/>
      <c r="H21" s="191">
        <v>0.744</v>
      </c>
      <c r="I21" s="191">
        <v>1.68</v>
      </c>
      <c r="J21" s="191"/>
      <c r="K21" s="95"/>
    </row>
    <row r="22" spans="1:11" s="105" customFormat="1" ht="11.25" customHeight="1">
      <c r="A22" s="99" t="s">
        <v>17</v>
      </c>
      <c r="B22" s="100"/>
      <c r="C22" s="101">
        <v>168</v>
      </c>
      <c r="D22" s="101">
        <v>228</v>
      </c>
      <c r="E22" s="101">
        <v>227</v>
      </c>
      <c r="F22" s="102">
        <v>99.56140350877193</v>
      </c>
      <c r="G22" s="103"/>
      <c r="H22" s="192">
        <v>2.981</v>
      </c>
      <c r="I22" s="193">
        <v>3.9109999999999996</v>
      </c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54</v>
      </c>
      <c r="D24" s="101">
        <v>60</v>
      </c>
      <c r="E24" s="101">
        <v>60</v>
      </c>
      <c r="F24" s="102">
        <v>100</v>
      </c>
      <c r="G24" s="103"/>
      <c r="H24" s="192">
        <v>1.529</v>
      </c>
      <c r="I24" s="193">
        <v>1.692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30</v>
      </c>
      <c r="D26" s="101">
        <v>30</v>
      </c>
      <c r="E26" s="101">
        <v>25</v>
      </c>
      <c r="F26" s="102">
        <v>83.33333333333333</v>
      </c>
      <c r="G26" s="103"/>
      <c r="H26" s="192">
        <v>0.75</v>
      </c>
      <c r="I26" s="193">
        <v>0.72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>
        <v>3</v>
      </c>
      <c r="E28" s="93">
        <v>5</v>
      </c>
      <c r="F28" s="94"/>
      <c r="G28" s="94"/>
      <c r="H28" s="191"/>
      <c r="I28" s="191">
        <v>0.048</v>
      </c>
      <c r="J28" s="191"/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/>
      <c r="I29" s="191"/>
      <c r="J29" s="191"/>
      <c r="K29" s="95"/>
    </row>
    <row r="30" spans="1:11" s="96" customFormat="1" ht="11.25" customHeight="1">
      <c r="A30" s="98" t="s">
        <v>22</v>
      </c>
      <c r="B30" s="92"/>
      <c r="C30" s="93">
        <v>168</v>
      </c>
      <c r="D30" s="93">
        <v>168</v>
      </c>
      <c r="E30" s="93">
        <v>352</v>
      </c>
      <c r="F30" s="94"/>
      <c r="G30" s="94"/>
      <c r="H30" s="191">
        <v>3.855</v>
      </c>
      <c r="I30" s="191">
        <v>3.855</v>
      </c>
      <c r="J30" s="191"/>
      <c r="K30" s="95"/>
    </row>
    <row r="31" spans="1:11" s="105" customFormat="1" ht="11.25" customHeight="1">
      <c r="A31" s="106" t="s">
        <v>23</v>
      </c>
      <c r="B31" s="100"/>
      <c r="C31" s="101">
        <v>168</v>
      </c>
      <c r="D31" s="101">
        <v>171</v>
      </c>
      <c r="E31" s="101">
        <v>357</v>
      </c>
      <c r="F31" s="102">
        <v>208.7719298245614</v>
      </c>
      <c r="G31" s="103"/>
      <c r="H31" s="192">
        <v>3.855</v>
      </c>
      <c r="I31" s="193">
        <v>3.903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90</v>
      </c>
      <c r="D33" s="93">
        <v>86</v>
      </c>
      <c r="E33" s="93">
        <v>86</v>
      </c>
      <c r="F33" s="94"/>
      <c r="G33" s="94"/>
      <c r="H33" s="191">
        <v>2.16</v>
      </c>
      <c r="I33" s="191">
        <v>2.062</v>
      </c>
      <c r="J33" s="191"/>
      <c r="K33" s="95"/>
    </row>
    <row r="34" spans="1:11" s="96" customFormat="1" ht="11.25" customHeight="1">
      <c r="A34" s="98" t="s">
        <v>25</v>
      </c>
      <c r="B34" s="92"/>
      <c r="C34" s="93">
        <v>15</v>
      </c>
      <c r="D34" s="93">
        <v>20</v>
      </c>
      <c r="E34" s="93">
        <v>24</v>
      </c>
      <c r="F34" s="94"/>
      <c r="G34" s="94"/>
      <c r="H34" s="191">
        <v>0.36</v>
      </c>
      <c r="I34" s="191">
        <v>0.55</v>
      </c>
      <c r="J34" s="191"/>
      <c r="K34" s="95"/>
    </row>
    <row r="35" spans="1:11" s="96" customFormat="1" ht="11.25" customHeight="1">
      <c r="A35" s="98" t="s">
        <v>26</v>
      </c>
      <c r="B35" s="92"/>
      <c r="C35" s="93">
        <v>4</v>
      </c>
      <c r="D35" s="93"/>
      <c r="E35" s="93"/>
      <c r="F35" s="94"/>
      <c r="G35" s="94"/>
      <c r="H35" s="191">
        <v>0.09</v>
      </c>
      <c r="I35" s="191"/>
      <c r="J35" s="191"/>
      <c r="K35" s="95"/>
    </row>
    <row r="36" spans="1:11" s="96" customFormat="1" ht="11.25" customHeight="1">
      <c r="A36" s="98" t="s">
        <v>27</v>
      </c>
      <c r="B36" s="92"/>
      <c r="C36" s="93">
        <v>115</v>
      </c>
      <c r="D36" s="93">
        <v>120</v>
      </c>
      <c r="E36" s="93">
        <v>120</v>
      </c>
      <c r="F36" s="94"/>
      <c r="G36" s="94"/>
      <c r="H36" s="191">
        <v>2.645</v>
      </c>
      <c r="I36" s="191">
        <v>2.76</v>
      </c>
      <c r="J36" s="191"/>
      <c r="K36" s="95"/>
    </row>
    <row r="37" spans="1:11" s="105" customFormat="1" ht="11.25" customHeight="1">
      <c r="A37" s="99" t="s">
        <v>28</v>
      </c>
      <c r="B37" s="100"/>
      <c r="C37" s="101">
        <v>224</v>
      </c>
      <c r="D37" s="101">
        <v>226</v>
      </c>
      <c r="E37" s="101">
        <v>230</v>
      </c>
      <c r="F37" s="102">
        <v>101.76991150442478</v>
      </c>
      <c r="G37" s="103"/>
      <c r="H37" s="192">
        <v>5.255</v>
      </c>
      <c r="I37" s="193">
        <v>5.372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50</v>
      </c>
      <c r="D39" s="101">
        <v>24</v>
      </c>
      <c r="E39" s="101">
        <v>30</v>
      </c>
      <c r="F39" s="102">
        <v>125</v>
      </c>
      <c r="G39" s="103"/>
      <c r="H39" s="192">
        <v>0.862</v>
      </c>
      <c r="I39" s="193">
        <v>0.5</v>
      </c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17</v>
      </c>
      <c r="D41" s="93">
        <v>51</v>
      </c>
      <c r="E41" s="93">
        <v>71</v>
      </c>
      <c r="F41" s="94"/>
      <c r="G41" s="94"/>
      <c r="H41" s="191">
        <v>0.442</v>
      </c>
      <c r="I41" s="191">
        <v>1.234</v>
      </c>
      <c r="J41" s="191"/>
      <c r="K41" s="95"/>
    </row>
    <row r="42" spans="1:11" s="96" customFormat="1" ht="11.25" customHeight="1">
      <c r="A42" s="98" t="s">
        <v>31</v>
      </c>
      <c r="B42" s="92"/>
      <c r="C42" s="93">
        <v>5</v>
      </c>
      <c r="D42" s="93">
        <v>4</v>
      </c>
      <c r="E42" s="93">
        <v>6</v>
      </c>
      <c r="F42" s="94"/>
      <c r="G42" s="94"/>
      <c r="H42" s="191">
        <v>0.15</v>
      </c>
      <c r="I42" s="191">
        <v>0.12</v>
      </c>
      <c r="J42" s="191"/>
      <c r="K42" s="95"/>
    </row>
    <row r="43" spans="1:11" s="96" customFormat="1" ht="11.25" customHeight="1">
      <c r="A43" s="98" t="s">
        <v>32</v>
      </c>
      <c r="B43" s="92"/>
      <c r="C43" s="93">
        <v>39</v>
      </c>
      <c r="D43" s="93">
        <v>40</v>
      </c>
      <c r="E43" s="93">
        <v>42</v>
      </c>
      <c r="F43" s="94"/>
      <c r="G43" s="94"/>
      <c r="H43" s="191">
        <v>0.702</v>
      </c>
      <c r="I43" s="191">
        <v>0.72</v>
      </c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>
        <v>5</v>
      </c>
      <c r="E44" s="93"/>
      <c r="F44" s="94"/>
      <c r="G44" s="94"/>
      <c r="H44" s="191"/>
      <c r="I44" s="191">
        <v>0.075</v>
      </c>
      <c r="J44" s="191"/>
      <c r="K44" s="95"/>
    </row>
    <row r="45" spans="1:11" s="96" customFormat="1" ht="11.25" customHeight="1">
      <c r="A45" s="98" t="s">
        <v>34</v>
      </c>
      <c r="B45" s="92"/>
      <c r="C45" s="93">
        <v>10</v>
      </c>
      <c r="D45" s="93">
        <v>10</v>
      </c>
      <c r="E45" s="93">
        <v>5</v>
      </c>
      <c r="F45" s="94"/>
      <c r="G45" s="94"/>
      <c r="H45" s="191">
        <v>0.25</v>
      </c>
      <c r="I45" s="191">
        <v>0.25</v>
      </c>
      <c r="J45" s="191"/>
      <c r="K45" s="95"/>
    </row>
    <row r="46" spans="1:11" s="96" customFormat="1" ht="11.25" customHeight="1">
      <c r="A46" s="98" t="s">
        <v>35</v>
      </c>
      <c r="B46" s="92"/>
      <c r="C46" s="93">
        <v>640</v>
      </c>
      <c r="D46" s="93">
        <v>550</v>
      </c>
      <c r="E46" s="93">
        <v>568</v>
      </c>
      <c r="F46" s="94"/>
      <c r="G46" s="94"/>
      <c r="H46" s="191">
        <v>32</v>
      </c>
      <c r="I46" s="191">
        <v>31.9</v>
      </c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>
        <v>7</v>
      </c>
      <c r="F47" s="94"/>
      <c r="G47" s="94"/>
      <c r="H47" s="191">
        <v>0.054</v>
      </c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>
        <v>159</v>
      </c>
      <c r="D48" s="93">
        <v>180</v>
      </c>
      <c r="E48" s="93">
        <v>206</v>
      </c>
      <c r="F48" s="94"/>
      <c r="G48" s="94"/>
      <c r="H48" s="191">
        <v>6.36</v>
      </c>
      <c r="I48" s="191">
        <v>7.2</v>
      </c>
      <c r="J48" s="191"/>
      <c r="K48" s="95"/>
    </row>
    <row r="49" spans="1:11" s="96" customFormat="1" ht="11.25" customHeight="1">
      <c r="A49" s="98" t="s">
        <v>38</v>
      </c>
      <c r="B49" s="92"/>
      <c r="C49" s="93">
        <v>2</v>
      </c>
      <c r="D49" s="93">
        <v>3</v>
      </c>
      <c r="E49" s="93">
        <v>2</v>
      </c>
      <c r="F49" s="94"/>
      <c r="G49" s="94"/>
      <c r="H49" s="191">
        <v>0.06</v>
      </c>
      <c r="I49" s="191">
        <v>0.06</v>
      </c>
      <c r="J49" s="191"/>
      <c r="K49" s="95"/>
    </row>
    <row r="50" spans="1:11" s="105" customFormat="1" ht="11.25" customHeight="1">
      <c r="A50" s="106" t="s">
        <v>39</v>
      </c>
      <c r="B50" s="100"/>
      <c r="C50" s="101">
        <v>872</v>
      </c>
      <c r="D50" s="101">
        <v>843</v>
      </c>
      <c r="E50" s="101">
        <v>907</v>
      </c>
      <c r="F50" s="102">
        <v>107.59193357058126</v>
      </c>
      <c r="G50" s="103"/>
      <c r="H50" s="192">
        <v>40.018</v>
      </c>
      <c r="I50" s="193">
        <v>41.559000000000005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2</v>
      </c>
      <c r="D52" s="101">
        <v>2</v>
      </c>
      <c r="E52" s="101">
        <v>2</v>
      </c>
      <c r="F52" s="102">
        <v>100</v>
      </c>
      <c r="G52" s="103"/>
      <c r="H52" s="192">
        <v>0.05</v>
      </c>
      <c r="I52" s="193">
        <v>0.054</v>
      </c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>
        <v>6</v>
      </c>
      <c r="D55" s="93"/>
      <c r="E55" s="93"/>
      <c r="F55" s="94"/>
      <c r="G55" s="94"/>
      <c r="H55" s="191">
        <v>0.144</v>
      </c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>
        <v>2</v>
      </c>
      <c r="E56" s="93">
        <v>5</v>
      </c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>
        <v>7</v>
      </c>
      <c r="D57" s="93">
        <v>7</v>
      </c>
      <c r="E57" s="93">
        <v>4</v>
      </c>
      <c r="F57" s="94"/>
      <c r="G57" s="94"/>
      <c r="H57" s="191">
        <v>0.07</v>
      </c>
      <c r="I57" s="191">
        <v>0.07</v>
      </c>
      <c r="J57" s="191"/>
      <c r="K57" s="95"/>
    </row>
    <row r="58" spans="1:11" s="96" customFormat="1" ht="11.25" customHeight="1">
      <c r="A58" s="98" t="s">
        <v>45</v>
      </c>
      <c r="B58" s="92"/>
      <c r="C58" s="93">
        <v>30</v>
      </c>
      <c r="D58" s="93">
        <v>33</v>
      </c>
      <c r="E58" s="93">
        <v>26</v>
      </c>
      <c r="F58" s="94"/>
      <c r="G58" s="94"/>
      <c r="H58" s="191">
        <v>0.87</v>
      </c>
      <c r="I58" s="191">
        <v>0.957</v>
      </c>
      <c r="J58" s="191"/>
      <c r="K58" s="95"/>
    </row>
    <row r="59" spans="1:11" s="105" customFormat="1" ht="11.25" customHeight="1">
      <c r="A59" s="99" t="s">
        <v>46</v>
      </c>
      <c r="B59" s="100"/>
      <c r="C59" s="101">
        <v>43</v>
      </c>
      <c r="D59" s="101">
        <v>42</v>
      </c>
      <c r="E59" s="101">
        <v>35</v>
      </c>
      <c r="F59" s="102">
        <v>83.33333333333333</v>
      </c>
      <c r="G59" s="103"/>
      <c r="H59" s="192">
        <v>1.084</v>
      </c>
      <c r="I59" s="193">
        <v>1.027</v>
      </c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120</v>
      </c>
      <c r="D61" s="93">
        <v>150</v>
      </c>
      <c r="E61" s="93">
        <v>90</v>
      </c>
      <c r="F61" s="94"/>
      <c r="G61" s="94"/>
      <c r="H61" s="191">
        <v>4.75</v>
      </c>
      <c r="I61" s="191">
        <v>3.6</v>
      </c>
      <c r="J61" s="191"/>
      <c r="K61" s="95"/>
    </row>
    <row r="62" spans="1:11" s="96" customFormat="1" ht="11.25" customHeight="1">
      <c r="A62" s="98" t="s">
        <v>48</v>
      </c>
      <c r="B62" s="92"/>
      <c r="C62" s="93">
        <v>19</v>
      </c>
      <c r="D62" s="93">
        <v>18</v>
      </c>
      <c r="E62" s="93">
        <v>23</v>
      </c>
      <c r="F62" s="94"/>
      <c r="G62" s="94"/>
      <c r="H62" s="191">
        <v>0.45</v>
      </c>
      <c r="I62" s="191">
        <v>0.45</v>
      </c>
      <c r="J62" s="191"/>
      <c r="K62" s="95"/>
    </row>
    <row r="63" spans="1:11" s="96" customFormat="1" ht="11.25" customHeight="1">
      <c r="A63" s="98" t="s">
        <v>49</v>
      </c>
      <c r="B63" s="92"/>
      <c r="C63" s="93">
        <v>37</v>
      </c>
      <c r="D63" s="93">
        <v>30</v>
      </c>
      <c r="E63" s="93">
        <v>31</v>
      </c>
      <c r="F63" s="94"/>
      <c r="G63" s="94"/>
      <c r="H63" s="191">
        <v>0.908</v>
      </c>
      <c r="I63" s="191">
        <v>0.749</v>
      </c>
      <c r="J63" s="191"/>
      <c r="K63" s="95"/>
    </row>
    <row r="64" spans="1:11" s="105" customFormat="1" ht="11.25" customHeight="1">
      <c r="A64" s="99" t="s">
        <v>50</v>
      </c>
      <c r="B64" s="100"/>
      <c r="C64" s="101">
        <v>176</v>
      </c>
      <c r="D64" s="101">
        <v>198</v>
      </c>
      <c r="E64" s="101">
        <v>144</v>
      </c>
      <c r="F64" s="102">
        <v>72.72727272727273</v>
      </c>
      <c r="G64" s="103"/>
      <c r="H64" s="192">
        <v>6.1080000000000005</v>
      </c>
      <c r="I64" s="193">
        <v>4.7989999999999995</v>
      </c>
      <c r="J64" s="19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63</v>
      </c>
      <c r="D66" s="101">
        <v>62</v>
      </c>
      <c r="E66" s="101">
        <v>36</v>
      </c>
      <c r="F66" s="102">
        <v>58.064516129032256</v>
      </c>
      <c r="G66" s="103"/>
      <c r="H66" s="192">
        <v>0.898</v>
      </c>
      <c r="I66" s="193">
        <v>1.026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>
        <v>20</v>
      </c>
      <c r="D69" s="93">
        <v>18</v>
      </c>
      <c r="E69" s="93">
        <v>34</v>
      </c>
      <c r="F69" s="94"/>
      <c r="G69" s="94"/>
      <c r="H69" s="191">
        <v>0.5</v>
      </c>
      <c r="I69" s="191">
        <v>0.6</v>
      </c>
      <c r="J69" s="191"/>
      <c r="K69" s="95"/>
    </row>
    <row r="70" spans="1:11" s="105" customFormat="1" ht="11.25" customHeight="1">
      <c r="A70" s="99" t="s">
        <v>54</v>
      </c>
      <c r="B70" s="100"/>
      <c r="C70" s="101">
        <v>20</v>
      </c>
      <c r="D70" s="101">
        <v>18</v>
      </c>
      <c r="E70" s="101">
        <v>34</v>
      </c>
      <c r="F70" s="102">
        <v>188.88888888888889</v>
      </c>
      <c r="G70" s="103"/>
      <c r="H70" s="192">
        <v>0.5</v>
      </c>
      <c r="I70" s="193">
        <v>0.6</v>
      </c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7</v>
      </c>
      <c r="D72" s="93">
        <v>7</v>
      </c>
      <c r="E72" s="93">
        <v>7</v>
      </c>
      <c r="F72" s="94"/>
      <c r="G72" s="94"/>
      <c r="H72" s="191">
        <v>0.112</v>
      </c>
      <c r="I72" s="191">
        <v>0.112</v>
      </c>
      <c r="J72" s="191"/>
      <c r="K72" s="95"/>
    </row>
    <row r="73" spans="1:11" s="96" customFormat="1" ht="11.25" customHeight="1">
      <c r="A73" s="98" t="s">
        <v>56</v>
      </c>
      <c r="B73" s="92"/>
      <c r="C73" s="93">
        <v>330</v>
      </c>
      <c r="D73" s="93">
        <v>330</v>
      </c>
      <c r="E73" s="93">
        <v>230</v>
      </c>
      <c r="F73" s="94"/>
      <c r="G73" s="94"/>
      <c r="H73" s="191">
        <v>5.38</v>
      </c>
      <c r="I73" s="191">
        <v>5.6</v>
      </c>
      <c r="J73" s="191"/>
      <c r="K73" s="95"/>
    </row>
    <row r="74" spans="1:11" s="96" customFormat="1" ht="11.25" customHeight="1">
      <c r="A74" s="98" t="s">
        <v>57</v>
      </c>
      <c r="B74" s="92"/>
      <c r="C74" s="93">
        <v>5</v>
      </c>
      <c r="D74" s="93">
        <v>5</v>
      </c>
      <c r="E74" s="93">
        <v>5</v>
      </c>
      <c r="F74" s="94"/>
      <c r="G74" s="94"/>
      <c r="H74" s="191">
        <v>0.1</v>
      </c>
      <c r="I74" s="191">
        <v>0.1</v>
      </c>
      <c r="J74" s="191"/>
      <c r="K74" s="95"/>
    </row>
    <row r="75" spans="1:11" s="96" customFormat="1" ht="11.25" customHeight="1">
      <c r="A75" s="98" t="s">
        <v>58</v>
      </c>
      <c r="B75" s="92"/>
      <c r="C75" s="93">
        <v>21</v>
      </c>
      <c r="D75" s="93">
        <v>22</v>
      </c>
      <c r="E75" s="93">
        <v>23</v>
      </c>
      <c r="F75" s="94"/>
      <c r="G75" s="94"/>
      <c r="H75" s="191">
        <v>0.8075</v>
      </c>
      <c r="I75" s="191">
        <v>0.83175</v>
      </c>
      <c r="J75" s="191"/>
      <c r="K75" s="95"/>
    </row>
    <row r="76" spans="1:11" s="96" customFormat="1" ht="11.25" customHeight="1">
      <c r="A76" s="98" t="s">
        <v>59</v>
      </c>
      <c r="B76" s="92"/>
      <c r="C76" s="93">
        <v>45</v>
      </c>
      <c r="D76" s="93">
        <v>15</v>
      </c>
      <c r="E76" s="93">
        <v>72</v>
      </c>
      <c r="F76" s="94"/>
      <c r="G76" s="94"/>
      <c r="H76" s="191">
        <v>0.7</v>
      </c>
      <c r="I76" s="191">
        <v>0.5</v>
      </c>
      <c r="J76" s="191"/>
      <c r="K76" s="95"/>
    </row>
    <row r="77" spans="1:11" s="96" customFormat="1" ht="11.25" customHeight="1">
      <c r="A77" s="98" t="s">
        <v>60</v>
      </c>
      <c r="B77" s="92"/>
      <c r="C77" s="93">
        <v>2</v>
      </c>
      <c r="D77" s="93">
        <v>1</v>
      </c>
      <c r="E77" s="93"/>
      <c r="F77" s="94"/>
      <c r="G77" s="94"/>
      <c r="H77" s="191">
        <v>0.02</v>
      </c>
      <c r="I77" s="191">
        <v>0.015</v>
      </c>
      <c r="J77" s="191"/>
      <c r="K77" s="95"/>
    </row>
    <row r="78" spans="1:11" s="96" customFormat="1" ht="11.25" customHeight="1">
      <c r="A78" s="98" t="s">
        <v>61</v>
      </c>
      <c r="B78" s="92"/>
      <c r="C78" s="93">
        <v>40</v>
      </c>
      <c r="D78" s="93">
        <v>40</v>
      </c>
      <c r="E78" s="93">
        <v>45</v>
      </c>
      <c r="F78" s="94"/>
      <c r="G78" s="94"/>
      <c r="H78" s="191">
        <v>1</v>
      </c>
      <c r="I78" s="191">
        <v>1.192</v>
      </c>
      <c r="J78" s="191"/>
      <c r="K78" s="95"/>
    </row>
    <row r="79" spans="1:11" s="96" customFormat="1" ht="11.25" customHeight="1">
      <c r="A79" s="98" t="s">
        <v>62</v>
      </c>
      <c r="B79" s="92"/>
      <c r="C79" s="93">
        <v>60</v>
      </c>
      <c r="D79" s="93">
        <v>60</v>
      </c>
      <c r="E79" s="93">
        <v>142.45</v>
      </c>
      <c r="F79" s="94"/>
      <c r="G79" s="94"/>
      <c r="H79" s="191">
        <v>1.68</v>
      </c>
      <c r="I79" s="191">
        <v>1.68</v>
      </c>
      <c r="J79" s="191"/>
      <c r="K79" s="95"/>
    </row>
    <row r="80" spans="1:11" s="105" customFormat="1" ht="11.25" customHeight="1">
      <c r="A80" s="106" t="s">
        <v>63</v>
      </c>
      <c r="B80" s="100"/>
      <c r="C80" s="101">
        <v>510</v>
      </c>
      <c r="D80" s="101">
        <v>480</v>
      </c>
      <c r="E80" s="101">
        <v>524.45</v>
      </c>
      <c r="F80" s="102">
        <v>109.26041666666669</v>
      </c>
      <c r="G80" s="103"/>
      <c r="H80" s="192">
        <v>9.799499999999998</v>
      </c>
      <c r="I80" s="193">
        <v>10.030749999999998</v>
      </c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53</v>
      </c>
      <c r="D82" s="93">
        <v>68</v>
      </c>
      <c r="E82" s="93">
        <v>37</v>
      </c>
      <c r="F82" s="94"/>
      <c r="G82" s="94"/>
      <c r="H82" s="191">
        <v>1.581</v>
      </c>
      <c r="I82" s="191">
        <v>1.547</v>
      </c>
      <c r="J82" s="191"/>
      <c r="K82" s="95"/>
    </row>
    <row r="83" spans="1:11" s="96" customFormat="1" ht="11.25" customHeight="1">
      <c r="A83" s="98" t="s">
        <v>65</v>
      </c>
      <c r="B83" s="92"/>
      <c r="C83" s="93">
        <v>90</v>
      </c>
      <c r="D83" s="93">
        <v>85</v>
      </c>
      <c r="E83" s="93">
        <v>86</v>
      </c>
      <c r="F83" s="94"/>
      <c r="G83" s="94"/>
      <c r="H83" s="191">
        <v>1.65</v>
      </c>
      <c r="I83" s="191">
        <v>1.571</v>
      </c>
      <c r="J83" s="191"/>
      <c r="K83" s="95"/>
    </row>
    <row r="84" spans="1:11" s="105" customFormat="1" ht="11.25" customHeight="1">
      <c r="A84" s="99" t="s">
        <v>66</v>
      </c>
      <c r="B84" s="100"/>
      <c r="C84" s="101">
        <v>143</v>
      </c>
      <c r="D84" s="101">
        <v>153</v>
      </c>
      <c r="E84" s="101">
        <v>123</v>
      </c>
      <c r="F84" s="102">
        <v>80.3921568627451</v>
      </c>
      <c r="G84" s="103"/>
      <c r="H84" s="192">
        <v>3.231</v>
      </c>
      <c r="I84" s="193">
        <v>3.118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2684</v>
      </c>
      <c r="D87" s="116">
        <v>2693</v>
      </c>
      <c r="E87" s="116">
        <v>2890.45</v>
      </c>
      <c r="F87" s="117">
        <v>107.33197177868549</v>
      </c>
      <c r="G87" s="103"/>
      <c r="H87" s="196">
        <v>80.37349999999999</v>
      </c>
      <c r="I87" s="197">
        <v>81.49074999999999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Normal="80" zoomScalePageLayoutView="0" workbookViewId="0" topLeftCell="A1">
      <selection activeCell="E11" sqref="E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107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>
        <v>20.156</v>
      </c>
      <c r="I9" s="191">
        <v>23.1</v>
      </c>
      <c r="J9" s="191">
        <v>23.1</v>
      </c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>
        <v>14.043999999999999</v>
      </c>
      <c r="I10" s="191">
        <v>15.3</v>
      </c>
      <c r="J10" s="191">
        <v>15.351</v>
      </c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>
        <v>9.437</v>
      </c>
      <c r="I11" s="191">
        <v>11.025</v>
      </c>
      <c r="J11" s="191">
        <v>11.527</v>
      </c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>
        <v>9.341</v>
      </c>
      <c r="I12" s="191">
        <v>6.45</v>
      </c>
      <c r="J12" s="191">
        <v>6.453</v>
      </c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>
        <v>52.977999999999994</v>
      </c>
      <c r="I13" s="193">
        <v>55.87500000000001</v>
      </c>
      <c r="J13" s="193">
        <v>56.431000000000004</v>
      </c>
      <c r="K13" s="104">
        <v>100.99507829977628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>
        <v>2.25</v>
      </c>
      <c r="I15" s="193">
        <v>1.2</v>
      </c>
      <c r="J15" s="193">
        <v>1.1</v>
      </c>
      <c r="K15" s="104">
        <v>91.66666666666669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>
        <v>0.079</v>
      </c>
      <c r="I17" s="193">
        <v>0.092</v>
      </c>
      <c r="J17" s="193">
        <v>0.17</v>
      </c>
      <c r="K17" s="104">
        <v>184.7826086956522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>
        <v>0.881</v>
      </c>
      <c r="I19" s="191">
        <v>0.881</v>
      </c>
      <c r="J19" s="191">
        <v>0.881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>
        <v>2.0439999999999987</v>
      </c>
      <c r="I20" s="191">
        <v>0.892</v>
      </c>
      <c r="J20" s="191">
        <v>0.9</v>
      </c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>
        <v>2.803</v>
      </c>
      <c r="I21" s="191">
        <v>1.596</v>
      </c>
      <c r="J21" s="191">
        <v>2</v>
      </c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>
        <v>5.727999999999999</v>
      </c>
      <c r="I22" s="193">
        <v>3.369</v>
      </c>
      <c r="J22" s="193">
        <v>3.781</v>
      </c>
      <c r="K22" s="104">
        <v>112.2291481151677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>
        <v>13.901</v>
      </c>
      <c r="I24" s="193">
        <v>15.719</v>
      </c>
      <c r="J24" s="193">
        <v>14.298</v>
      </c>
      <c r="K24" s="104">
        <v>90.95998473185317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8.713</v>
      </c>
      <c r="I26" s="193">
        <v>7.8</v>
      </c>
      <c r="J26" s="193">
        <v>10.2</v>
      </c>
      <c r="K26" s="104">
        <v>130.76923076923075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20.206</v>
      </c>
      <c r="I28" s="191">
        <v>22.376</v>
      </c>
      <c r="J28" s="191">
        <v>20.194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0.283</v>
      </c>
      <c r="I29" s="191">
        <v>0.327</v>
      </c>
      <c r="J29" s="191">
        <v>0.667</v>
      </c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66.145</v>
      </c>
      <c r="I30" s="191">
        <v>66.145</v>
      </c>
      <c r="J30" s="191">
        <v>62.784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86.634</v>
      </c>
      <c r="I31" s="193">
        <v>88.848</v>
      </c>
      <c r="J31" s="193">
        <v>83.645</v>
      </c>
      <c r="K31" s="104">
        <v>94.14393120835584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>
        <v>1.593</v>
      </c>
      <c r="I33" s="191">
        <v>1.66</v>
      </c>
      <c r="J33" s="191">
        <v>1.67</v>
      </c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78.591</v>
      </c>
      <c r="I34" s="191">
        <v>83</v>
      </c>
      <c r="J34" s="191">
        <v>77</v>
      </c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196.135</v>
      </c>
      <c r="I35" s="191">
        <v>220</v>
      </c>
      <c r="J35" s="191">
        <v>220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1.45</v>
      </c>
      <c r="I36" s="191">
        <v>1.775</v>
      </c>
      <c r="J36" s="191">
        <v>1.54</v>
      </c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277.76899999999995</v>
      </c>
      <c r="I37" s="193">
        <v>306.43499999999995</v>
      </c>
      <c r="J37" s="193">
        <v>300.21000000000004</v>
      </c>
      <c r="K37" s="104">
        <v>97.96857408585836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>
        <v>0.419</v>
      </c>
      <c r="I39" s="193">
        <v>0.377</v>
      </c>
      <c r="J39" s="193">
        <v>0.415</v>
      </c>
      <c r="K39" s="104">
        <v>110.07957559681698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>
        <v>0.475</v>
      </c>
      <c r="I41" s="191">
        <v>0.22</v>
      </c>
      <c r="J41" s="191">
        <v>0.11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>
        <v>2.8</v>
      </c>
      <c r="I42" s="191">
        <v>1.8</v>
      </c>
      <c r="J42" s="191">
        <v>1.8</v>
      </c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>
        <v>12.2</v>
      </c>
      <c r="I43" s="191">
        <v>6.5</v>
      </c>
      <c r="J43" s="191">
        <v>0.75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>
        <v>1.2</v>
      </c>
      <c r="I44" s="191">
        <v>0.65</v>
      </c>
      <c r="J44" s="191">
        <v>0.55</v>
      </c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>
        <v>0.075</v>
      </c>
      <c r="I45" s="191">
        <v>0.025</v>
      </c>
      <c r="J45" s="191">
        <v>0.02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>
        <v>0.08</v>
      </c>
      <c r="I46" s="191">
        <v>0.08</v>
      </c>
      <c r="J46" s="191">
        <v>0.03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>
        <v>17</v>
      </c>
      <c r="I47" s="191">
        <v>22</v>
      </c>
      <c r="J47" s="191">
        <v>18</v>
      </c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>
        <v>0.047</v>
      </c>
      <c r="I48" s="191">
        <v>0.058</v>
      </c>
      <c r="J48" s="191">
        <v>0.008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>
        <v>4.6</v>
      </c>
      <c r="I49" s="191">
        <v>3.6</v>
      </c>
      <c r="J49" s="191">
        <v>4.667</v>
      </c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38.477</v>
      </c>
      <c r="I50" s="193">
        <v>34.933</v>
      </c>
      <c r="J50" s="193">
        <v>25.934999999999995</v>
      </c>
      <c r="K50" s="104">
        <v>74.24212063092205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>
        <v>0.178</v>
      </c>
      <c r="I52" s="193">
        <v>0.178</v>
      </c>
      <c r="J52" s="193">
        <v>0.178</v>
      </c>
      <c r="K52" s="104">
        <v>100.00000000000001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>
        <v>0.4</v>
      </c>
      <c r="I54" s="191">
        <v>0.44</v>
      </c>
      <c r="J54" s="191">
        <v>0.4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>
        <v>1.16</v>
      </c>
      <c r="I55" s="191">
        <v>1.25</v>
      </c>
      <c r="J55" s="191">
        <v>1.25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>
        <v>0.225</v>
      </c>
      <c r="I56" s="191">
        <v>0.34</v>
      </c>
      <c r="J56" s="191">
        <v>0.34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>
        <v>0.061</v>
      </c>
      <c r="I57" s="191">
        <v>0.07</v>
      </c>
      <c r="J57" s="191">
        <v>0.063</v>
      </c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>
        <v>0.38</v>
      </c>
      <c r="I58" s="191">
        <v>0.215</v>
      </c>
      <c r="J58" s="191">
        <v>0.165</v>
      </c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>
        <v>2.226</v>
      </c>
      <c r="I59" s="193">
        <v>2.3149999999999995</v>
      </c>
      <c r="J59" s="193">
        <v>2.218</v>
      </c>
      <c r="K59" s="104">
        <v>95.8099352051836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7.519</v>
      </c>
      <c r="I61" s="191">
        <v>5.9</v>
      </c>
      <c r="J61" s="191">
        <v>7.812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0.8</v>
      </c>
      <c r="I62" s="191">
        <v>0.746</v>
      </c>
      <c r="J62" s="191">
        <v>0.544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2</v>
      </c>
      <c r="I63" s="191">
        <v>1.24</v>
      </c>
      <c r="J63" s="191">
        <v>1.25</v>
      </c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10.319</v>
      </c>
      <c r="I64" s="193">
        <v>7.886000000000001</v>
      </c>
      <c r="J64" s="193">
        <v>9.606</v>
      </c>
      <c r="K64" s="104">
        <v>121.81080395637838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1.735</v>
      </c>
      <c r="I66" s="193">
        <v>1.43</v>
      </c>
      <c r="J66" s="193">
        <v>1.96</v>
      </c>
      <c r="K66" s="104">
        <v>137.06293706293707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>
        <v>0.365</v>
      </c>
      <c r="I68" s="191">
        <v>0.4</v>
      </c>
      <c r="J68" s="191">
        <v>0.36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>
        <v>0.238</v>
      </c>
      <c r="I69" s="191">
        <v>0.2</v>
      </c>
      <c r="J69" s="191">
        <v>0.18</v>
      </c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>
        <v>0.603</v>
      </c>
      <c r="I70" s="193">
        <v>0.6000000000000001</v>
      </c>
      <c r="J70" s="193">
        <v>0.54</v>
      </c>
      <c r="K70" s="104">
        <v>89.99999999999999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>
        <v>0.269</v>
      </c>
      <c r="I72" s="191">
        <v>0.269</v>
      </c>
      <c r="J72" s="191">
        <v>0.17</v>
      </c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>
        <v>0.03</v>
      </c>
      <c r="I73" s="191">
        <v>0.03</v>
      </c>
      <c r="J73" s="191">
        <v>0.037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>
        <v>1.243</v>
      </c>
      <c r="I74" s="191">
        <v>1.2</v>
      </c>
      <c r="J74" s="191">
        <v>1.36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>
        <v>5.856</v>
      </c>
      <c r="I75" s="191">
        <v>5.690716</v>
      </c>
      <c r="J75" s="191">
        <v>6.079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>
        <v>0.375</v>
      </c>
      <c r="I76" s="191">
        <v>0.338</v>
      </c>
      <c r="J76" s="191">
        <v>0.21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>
        <v>0.57</v>
      </c>
      <c r="I77" s="191">
        <v>0.45</v>
      </c>
      <c r="J77" s="191">
        <v>0.48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>
        <v>0.557</v>
      </c>
      <c r="I78" s="191">
        <v>0.556</v>
      </c>
      <c r="J78" s="191">
        <v>0.495</v>
      </c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>
        <v>0.16</v>
      </c>
      <c r="I79" s="191">
        <v>0.16</v>
      </c>
      <c r="J79" s="191">
        <v>0.15119999999999997</v>
      </c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>
        <v>9.06</v>
      </c>
      <c r="I80" s="193">
        <v>8.693716000000002</v>
      </c>
      <c r="J80" s="193">
        <v>8.982199999999999</v>
      </c>
      <c r="K80" s="104">
        <v>103.3183048537587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>
        <v>1.654</v>
      </c>
      <c r="I82" s="191">
        <v>1.594</v>
      </c>
      <c r="J82" s="191">
        <v>1.581</v>
      </c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1.001</v>
      </c>
      <c r="I83" s="191">
        <v>1</v>
      </c>
      <c r="J83" s="191">
        <v>1</v>
      </c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2.655</v>
      </c>
      <c r="I84" s="193">
        <v>2.5940000000000003</v>
      </c>
      <c r="J84" s="193">
        <v>2.581</v>
      </c>
      <c r="K84" s="104">
        <v>99.4988434849653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513.7239999999999</v>
      </c>
      <c r="I87" s="197">
        <v>538.3447160000001</v>
      </c>
      <c r="J87" s="197">
        <v>522.2502000000001</v>
      </c>
      <c r="K87" s="117">
        <v>97.01036983894163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60" zoomScaleNormal="80" zoomScalePageLayoutView="0" workbookViewId="0" topLeftCell="A1">
      <selection activeCell="E11" sqref="E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108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>
        <v>3.588</v>
      </c>
      <c r="I9" s="191">
        <v>4.178</v>
      </c>
      <c r="J9" s="191">
        <v>4.178</v>
      </c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>
        <v>1.801</v>
      </c>
      <c r="I10" s="191">
        <v>1.715</v>
      </c>
      <c r="J10" s="191">
        <v>1.712</v>
      </c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>
        <v>2.452</v>
      </c>
      <c r="I11" s="191">
        <v>2.482</v>
      </c>
      <c r="J11" s="191">
        <v>2.484</v>
      </c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>
        <v>1.645</v>
      </c>
      <c r="I12" s="191">
        <v>1.89</v>
      </c>
      <c r="J12" s="191">
        <v>1.88</v>
      </c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>
        <v>9.486</v>
      </c>
      <c r="I13" s="193">
        <v>10.265</v>
      </c>
      <c r="J13" s="193">
        <v>10.253999999999998</v>
      </c>
      <c r="K13" s="104">
        <v>99.89283974671211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>
        <v>0.22</v>
      </c>
      <c r="I15" s="193">
        <v>0.2</v>
      </c>
      <c r="J15" s="193">
        <v>0.22</v>
      </c>
      <c r="K15" s="104">
        <v>110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>
        <v>0.028</v>
      </c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>
        <v>0.204</v>
      </c>
      <c r="I19" s="191">
        <v>0.204</v>
      </c>
      <c r="J19" s="191">
        <v>0.204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>
        <v>0.333</v>
      </c>
      <c r="I20" s="191">
        <v>0.17</v>
      </c>
      <c r="J20" s="191">
        <v>0.3</v>
      </c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>
        <v>1.04</v>
      </c>
      <c r="I21" s="191">
        <v>0.712</v>
      </c>
      <c r="J21" s="191">
        <v>0.8</v>
      </c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>
        <v>1.577</v>
      </c>
      <c r="I22" s="193">
        <v>1.0859999999999999</v>
      </c>
      <c r="J22" s="193">
        <v>1.304</v>
      </c>
      <c r="K22" s="104">
        <v>120.07366482504607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>
        <v>18.875</v>
      </c>
      <c r="I24" s="193">
        <v>19.044</v>
      </c>
      <c r="J24" s="193">
        <v>15.379</v>
      </c>
      <c r="K24" s="104">
        <v>80.75509346775887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56.92</v>
      </c>
      <c r="I26" s="193">
        <v>57.3</v>
      </c>
      <c r="J26" s="193">
        <v>53.5</v>
      </c>
      <c r="K26" s="104">
        <v>93.36823734729494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25.518</v>
      </c>
      <c r="I28" s="191">
        <v>30.139</v>
      </c>
      <c r="J28" s="191">
        <v>27.294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0.24</v>
      </c>
      <c r="I29" s="191">
        <v>0.272</v>
      </c>
      <c r="J29" s="191">
        <v>0.192</v>
      </c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27.257</v>
      </c>
      <c r="I30" s="191">
        <v>27.09</v>
      </c>
      <c r="J30" s="191">
        <v>24.267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53.015</v>
      </c>
      <c r="I31" s="193">
        <v>57.501</v>
      </c>
      <c r="J31" s="193">
        <v>51.753</v>
      </c>
      <c r="K31" s="104">
        <v>90.0036521103981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>
        <v>0.57</v>
      </c>
      <c r="I33" s="191">
        <v>0.6</v>
      </c>
      <c r="J33" s="191">
        <v>0.595</v>
      </c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5.467</v>
      </c>
      <c r="I34" s="191">
        <v>4</v>
      </c>
      <c r="J34" s="191">
        <v>3.6</v>
      </c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140.435</v>
      </c>
      <c r="I35" s="191">
        <v>128</v>
      </c>
      <c r="J35" s="191">
        <v>135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1.255</v>
      </c>
      <c r="I36" s="191">
        <v>1.32</v>
      </c>
      <c r="J36" s="191">
        <v>1.29</v>
      </c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147.727</v>
      </c>
      <c r="I37" s="193">
        <v>133.92</v>
      </c>
      <c r="J37" s="193">
        <v>140.48499999999999</v>
      </c>
      <c r="K37" s="104">
        <v>104.90218040621266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>
        <v>0.298</v>
      </c>
      <c r="I39" s="193">
        <v>0.268</v>
      </c>
      <c r="J39" s="193">
        <v>0.295</v>
      </c>
      <c r="K39" s="104">
        <v>110.07462686567163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>
        <v>0.062</v>
      </c>
      <c r="I41" s="191">
        <v>0.052</v>
      </c>
      <c r="J41" s="191">
        <v>0.035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>
        <v>0.5</v>
      </c>
      <c r="I42" s="191">
        <v>0.3</v>
      </c>
      <c r="J42" s="191">
        <v>0.25</v>
      </c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>
        <v>12.6</v>
      </c>
      <c r="I43" s="191">
        <v>9</v>
      </c>
      <c r="J43" s="191">
        <v>1.38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>
        <v>0.45</v>
      </c>
      <c r="I44" s="191">
        <v>0.325</v>
      </c>
      <c r="J44" s="191">
        <v>0.3</v>
      </c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>
        <v>0.025</v>
      </c>
      <c r="I45" s="191">
        <v>0.008</v>
      </c>
      <c r="J45" s="191">
        <v>0.006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>
        <v>0.02</v>
      </c>
      <c r="I46" s="191">
        <v>0.02</v>
      </c>
      <c r="J46" s="191">
        <v>0.008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>
        <v>0.007</v>
      </c>
      <c r="I48" s="191">
        <v>0.008</v>
      </c>
      <c r="J48" s="191">
        <v>0.001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>
        <v>1.2</v>
      </c>
      <c r="I49" s="191">
        <v>0.92</v>
      </c>
      <c r="J49" s="191">
        <v>0.92</v>
      </c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14.863999999999997</v>
      </c>
      <c r="I50" s="193">
        <v>10.632999999999997</v>
      </c>
      <c r="J50" s="193">
        <v>2.9</v>
      </c>
      <c r="K50" s="104">
        <v>27.2735822439575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>
        <v>0.074</v>
      </c>
      <c r="I52" s="193">
        <v>0.074</v>
      </c>
      <c r="J52" s="193">
        <v>0.074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>
        <v>0.675</v>
      </c>
      <c r="I54" s="191">
        <v>0.765</v>
      </c>
      <c r="J54" s="191">
        <v>0.9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>
        <v>0.28</v>
      </c>
      <c r="I55" s="191">
        <v>0.33</v>
      </c>
      <c r="J55" s="191">
        <v>0.32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>
        <v>0.027</v>
      </c>
      <c r="I56" s="191">
        <v>0.016</v>
      </c>
      <c r="J56" s="191">
        <v>0.015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>
        <v>0.004</v>
      </c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>
        <v>0.21</v>
      </c>
      <c r="I58" s="191">
        <v>0.083</v>
      </c>
      <c r="J58" s="191">
        <v>0.08</v>
      </c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>
        <v>1.1960000000000002</v>
      </c>
      <c r="I59" s="193">
        <v>1.194</v>
      </c>
      <c r="J59" s="193">
        <v>1.315</v>
      </c>
      <c r="K59" s="104">
        <v>110.13400335008376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3.604</v>
      </c>
      <c r="I61" s="191">
        <v>2.8</v>
      </c>
      <c r="J61" s="191">
        <v>3.559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1.471</v>
      </c>
      <c r="I62" s="191">
        <v>1.267</v>
      </c>
      <c r="J62" s="191">
        <v>1.216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0.625</v>
      </c>
      <c r="I63" s="191">
        <v>0.55</v>
      </c>
      <c r="J63" s="191">
        <v>0.344</v>
      </c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5.7</v>
      </c>
      <c r="I64" s="193">
        <v>4.617</v>
      </c>
      <c r="J64" s="193">
        <v>5.119000000000001</v>
      </c>
      <c r="K64" s="104">
        <v>110.87286116525884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23.676</v>
      </c>
      <c r="I66" s="193">
        <v>24.264</v>
      </c>
      <c r="J66" s="193">
        <v>25.139</v>
      </c>
      <c r="K66" s="104">
        <v>103.6061655126937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>
        <v>10.403</v>
      </c>
      <c r="I68" s="191">
        <v>8</v>
      </c>
      <c r="J68" s="191">
        <v>5.5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>
        <v>1.185</v>
      </c>
      <c r="I69" s="191">
        <v>1.2</v>
      </c>
      <c r="J69" s="191">
        <v>0.85</v>
      </c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>
        <v>11.588000000000001</v>
      </c>
      <c r="I70" s="193">
        <v>9.2</v>
      </c>
      <c r="J70" s="193">
        <v>6.35</v>
      </c>
      <c r="K70" s="104">
        <v>69.02173913043478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>
        <v>0.203</v>
      </c>
      <c r="I72" s="191">
        <v>0.203</v>
      </c>
      <c r="J72" s="191">
        <v>0.203</v>
      </c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>
        <v>0.148</v>
      </c>
      <c r="I73" s="191">
        <v>0.14</v>
      </c>
      <c r="J73" s="191">
        <v>0.14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>
        <v>0.68</v>
      </c>
      <c r="I74" s="191">
        <v>0.715</v>
      </c>
      <c r="J74" s="191">
        <v>0.715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>
        <v>5.153</v>
      </c>
      <c r="I75" s="191">
        <v>5.010942</v>
      </c>
      <c r="J75" s="191">
        <v>5.26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>
        <v>0.595</v>
      </c>
      <c r="I76" s="191">
        <v>0.51</v>
      </c>
      <c r="J76" s="191">
        <v>0.31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>
        <v>0.389</v>
      </c>
      <c r="I77" s="191">
        <v>0.306</v>
      </c>
      <c r="J77" s="191">
        <v>0.285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>
        <v>0.818</v>
      </c>
      <c r="I78" s="191">
        <v>0.818</v>
      </c>
      <c r="J78" s="191">
        <v>0.675</v>
      </c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>
        <v>0.3</v>
      </c>
      <c r="I79" s="191">
        <v>0.337</v>
      </c>
      <c r="J79" s="191">
        <v>0.20443035294117642</v>
      </c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>
        <v>8.286</v>
      </c>
      <c r="I80" s="193">
        <v>8.039942</v>
      </c>
      <c r="J80" s="193">
        <v>7.792430352941175</v>
      </c>
      <c r="K80" s="104">
        <v>96.9214747188621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>
        <v>1.479</v>
      </c>
      <c r="I82" s="191">
        <v>1.48</v>
      </c>
      <c r="J82" s="191">
        <v>1.473</v>
      </c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0.401</v>
      </c>
      <c r="I83" s="191">
        <v>0.4</v>
      </c>
      <c r="J83" s="191">
        <v>0.4</v>
      </c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1.8800000000000001</v>
      </c>
      <c r="I84" s="193">
        <v>1.88</v>
      </c>
      <c r="J84" s="193">
        <v>1.8730000000000002</v>
      </c>
      <c r="K84" s="104">
        <v>99.6276595744681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355.40999999999997</v>
      </c>
      <c r="I87" s="197">
        <v>339.48594199999997</v>
      </c>
      <c r="J87" s="197">
        <v>323.7524303529412</v>
      </c>
      <c r="K87" s="117">
        <v>95.36548949439009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60" zoomScaleNormal="80" zoomScalePageLayoutView="0" workbookViewId="0" topLeftCell="A1">
      <selection activeCell="E11" sqref="E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109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>
        <v>0.462</v>
      </c>
      <c r="I9" s="191">
        <v>0.52</v>
      </c>
      <c r="J9" s="191">
        <v>0.519</v>
      </c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>
        <v>0.079</v>
      </c>
      <c r="I10" s="191">
        <v>0.087</v>
      </c>
      <c r="J10" s="191">
        <v>0.086</v>
      </c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>
        <v>0.077</v>
      </c>
      <c r="I11" s="191">
        <v>0.08</v>
      </c>
      <c r="J11" s="191">
        <v>0.08</v>
      </c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>
        <v>0.256</v>
      </c>
      <c r="I12" s="191">
        <v>0.27</v>
      </c>
      <c r="J12" s="191">
        <v>0.276</v>
      </c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>
        <v>0.874</v>
      </c>
      <c r="I13" s="193">
        <v>0.957</v>
      </c>
      <c r="J13" s="193">
        <v>0.961</v>
      </c>
      <c r="K13" s="104">
        <v>100.41797283176594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>
        <v>0.001</v>
      </c>
      <c r="I19" s="191">
        <v>0.001</v>
      </c>
      <c r="J19" s="191">
        <v>0.001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>
        <v>0.014</v>
      </c>
      <c r="I20" s="191">
        <v>0.014</v>
      </c>
      <c r="J20" s="191">
        <v>0.014</v>
      </c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>
        <v>0.002</v>
      </c>
      <c r="I21" s="191">
        <v>0.002</v>
      </c>
      <c r="J21" s="191">
        <v>0.002</v>
      </c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>
        <v>0.017</v>
      </c>
      <c r="I22" s="193">
        <v>0.017</v>
      </c>
      <c r="J22" s="193">
        <v>0.017</v>
      </c>
      <c r="K22" s="104"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>
        <v>0.145</v>
      </c>
      <c r="I24" s="193">
        <v>0.075</v>
      </c>
      <c r="J24" s="193">
        <v>0.05</v>
      </c>
      <c r="K24" s="104">
        <v>66.66666666666667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0.121</v>
      </c>
      <c r="I26" s="193">
        <v>0.15</v>
      </c>
      <c r="J26" s="193">
        <v>0.08</v>
      </c>
      <c r="K26" s="104">
        <v>53.333333333333336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7.57</v>
      </c>
      <c r="I28" s="191">
        <v>13.055</v>
      </c>
      <c r="J28" s="191">
        <v>14.129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1.53</v>
      </c>
      <c r="I29" s="191">
        <v>2.119</v>
      </c>
      <c r="J29" s="191">
        <v>1.804</v>
      </c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8.788</v>
      </c>
      <c r="I30" s="191">
        <v>8.375</v>
      </c>
      <c r="J30" s="191">
        <v>8.451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17.887999999999998</v>
      </c>
      <c r="I31" s="193">
        <v>23.549</v>
      </c>
      <c r="J31" s="193">
        <v>24.384</v>
      </c>
      <c r="K31" s="104">
        <v>103.54579812306255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>
        <v>0.33</v>
      </c>
      <c r="I33" s="191">
        <v>0.295</v>
      </c>
      <c r="J33" s="191">
        <v>0.42</v>
      </c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0.347</v>
      </c>
      <c r="I34" s="191">
        <v>0.4</v>
      </c>
      <c r="J34" s="191">
        <v>0.32</v>
      </c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7.168</v>
      </c>
      <c r="I35" s="191">
        <v>5.3</v>
      </c>
      <c r="J35" s="191">
        <v>7.5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0.659</v>
      </c>
      <c r="I36" s="191">
        <v>1.0127149999999998</v>
      </c>
      <c r="J36" s="191">
        <v>1</v>
      </c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8.504000000000001</v>
      </c>
      <c r="I37" s="193">
        <v>7.007715</v>
      </c>
      <c r="J37" s="193">
        <v>9.24</v>
      </c>
      <c r="K37" s="104">
        <v>131.85467730922275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>
        <v>0.294</v>
      </c>
      <c r="I39" s="193">
        <v>0.265</v>
      </c>
      <c r="J39" s="193">
        <v>0.28</v>
      </c>
      <c r="K39" s="104">
        <v>105.66037735849058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>
        <v>0.024</v>
      </c>
      <c r="I41" s="191">
        <v>0.025</v>
      </c>
      <c r="J41" s="191">
        <v>0.016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>
        <v>0.008</v>
      </c>
      <c r="I45" s="191">
        <v>0.004</v>
      </c>
      <c r="J45" s="191">
        <v>0.005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>
        <v>0.009</v>
      </c>
      <c r="I48" s="191">
        <v>0.009</v>
      </c>
      <c r="J48" s="191">
        <v>0.001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>
        <v>0.002</v>
      </c>
      <c r="I49" s="191">
        <v>0.002</v>
      </c>
      <c r="J49" s="191">
        <v>0.002</v>
      </c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0.043000000000000003</v>
      </c>
      <c r="I50" s="193">
        <v>0.04</v>
      </c>
      <c r="J50" s="193">
        <v>0.024</v>
      </c>
      <c r="K50" s="104">
        <v>60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>
        <v>0.008</v>
      </c>
      <c r="I52" s="193">
        <v>0.008</v>
      </c>
      <c r="J52" s="193">
        <v>0.008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>
        <v>8.525</v>
      </c>
      <c r="I54" s="191">
        <v>8.505</v>
      </c>
      <c r="J54" s="191">
        <v>9.222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>
        <v>0.02</v>
      </c>
      <c r="I55" s="191">
        <v>0.024</v>
      </c>
      <c r="J55" s="191">
        <v>0.024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>
        <v>0.027</v>
      </c>
      <c r="I56" s="191">
        <v>0.014</v>
      </c>
      <c r="J56" s="191">
        <v>0.01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>
        <v>0.095</v>
      </c>
      <c r="I58" s="191">
        <v>0.062</v>
      </c>
      <c r="J58" s="191">
        <v>0.014</v>
      </c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>
        <v>8.667</v>
      </c>
      <c r="I59" s="193">
        <v>8.604999999999999</v>
      </c>
      <c r="J59" s="193">
        <v>9.269999999999998</v>
      </c>
      <c r="K59" s="104">
        <v>107.72806507844275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3.203</v>
      </c>
      <c r="I61" s="191">
        <v>1.75</v>
      </c>
      <c r="J61" s="191">
        <v>3.595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1.043</v>
      </c>
      <c r="I62" s="191">
        <v>0.883</v>
      </c>
      <c r="J62" s="191">
        <v>1.086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10.1</v>
      </c>
      <c r="I63" s="191">
        <v>8.88</v>
      </c>
      <c r="J63" s="191">
        <v>13.5</v>
      </c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14.346</v>
      </c>
      <c r="I64" s="193">
        <v>11.513000000000002</v>
      </c>
      <c r="J64" s="193">
        <v>18.181</v>
      </c>
      <c r="K64" s="104">
        <v>157.91713714930947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93.41</v>
      </c>
      <c r="I66" s="193">
        <v>96.17</v>
      </c>
      <c r="J66" s="193">
        <v>90.978</v>
      </c>
      <c r="K66" s="104">
        <v>94.60122699386503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>
        <v>2.357</v>
      </c>
      <c r="I68" s="191">
        <v>2.3</v>
      </c>
      <c r="J68" s="191">
        <v>5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>
        <v>0.81</v>
      </c>
      <c r="I69" s="191">
        <v>0.9</v>
      </c>
      <c r="J69" s="191">
        <v>1.2</v>
      </c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>
        <v>3.1670000000000003</v>
      </c>
      <c r="I70" s="193">
        <v>3.1999999999999997</v>
      </c>
      <c r="J70" s="193">
        <v>6.2</v>
      </c>
      <c r="K70" s="104">
        <v>193.75000000000003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>
        <v>0.198</v>
      </c>
      <c r="I72" s="191">
        <v>0.381</v>
      </c>
      <c r="J72" s="191">
        <v>0.435</v>
      </c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>
        <v>0.004</v>
      </c>
      <c r="I73" s="191">
        <v>0.004</v>
      </c>
      <c r="J73" s="191">
        <v>0.004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>
        <v>0.31</v>
      </c>
      <c r="I74" s="191">
        <v>0.35</v>
      </c>
      <c r="J74" s="191">
        <v>0.33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>
        <v>0.402</v>
      </c>
      <c r="I75" s="191">
        <v>0.29907999999999996</v>
      </c>
      <c r="J75" s="191">
        <v>0.441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>
        <v>0.18</v>
      </c>
      <c r="I76" s="191">
        <v>0.154</v>
      </c>
      <c r="J76" s="191">
        <v>0.192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>
        <v>0.278</v>
      </c>
      <c r="I77" s="191">
        <v>0.17</v>
      </c>
      <c r="J77" s="191">
        <v>0.34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>
        <v>0.329</v>
      </c>
      <c r="I78" s="191">
        <v>0.33</v>
      </c>
      <c r="J78" s="191">
        <v>0.32</v>
      </c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>
        <v>2.9</v>
      </c>
      <c r="I79" s="191">
        <v>1.503</v>
      </c>
      <c r="J79" s="191">
        <v>3.092309694173001</v>
      </c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>
        <v>4.601</v>
      </c>
      <c r="I80" s="193">
        <v>3.1910799999999995</v>
      </c>
      <c r="J80" s="193">
        <v>5.154309694173001</v>
      </c>
      <c r="K80" s="104">
        <v>161.52242169337663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>
        <v>1.491</v>
      </c>
      <c r="I82" s="191">
        <v>1.494</v>
      </c>
      <c r="J82" s="191">
        <v>1.484</v>
      </c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0.091</v>
      </c>
      <c r="I83" s="191">
        <v>0.09</v>
      </c>
      <c r="J83" s="191">
        <v>0.096</v>
      </c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1.582</v>
      </c>
      <c r="I84" s="193">
        <v>1.584</v>
      </c>
      <c r="J84" s="193">
        <v>1.58</v>
      </c>
      <c r="K84" s="104">
        <v>99.74747474747474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153.667</v>
      </c>
      <c r="I87" s="197">
        <v>156.331795</v>
      </c>
      <c r="J87" s="197">
        <v>166.40730969417302</v>
      </c>
      <c r="K87" s="117">
        <v>106.44495554738114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60" zoomScaleNormal="80" zoomScalePageLayoutView="0" workbookViewId="0" topLeftCell="A1">
      <selection activeCell="E11" sqref="E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110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>
        <v>5.995</v>
      </c>
      <c r="I9" s="191">
        <v>6.52</v>
      </c>
      <c r="J9" s="191">
        <v>6.519</v>
      </c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>
        <v>1.026</v>
      </c>
      <c r="I10" s="191">
        <v>1.125</v>
      </c>
      <c r="J10" s="191">
        <v>1.12</v>
      </c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>
        <v>1.921</v>
      </c>
      <c r="I11" s="191">
        <v>2.109</v>
      </c>
      <c r="J11" s="191">
        <v>2.109</v>
      </c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>
        <v>1.684</v>
      </c>
      <c r="I12" s="191">
        <v>1.85</v>
      </c>
      <c r="J12" s="191">
        <v>1.844</v>
      </c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>
        <v>10.626</v>
      </c>
      <c r="I13" s="193">
        <v>11.604</v>
      </c>
      <c r="J13" s="193">
        <v>11.592</v>
      </c>
      <c r="K13" s="104">
        <v>99.89658738366082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>
        <v>0.175</v>
      </c>
      <c r="I15" s="193">
        <v>0.17</v>
      </c>
      <c r="J15" s="193">
        <v>0.14</v>
      </c>
      <c r="K15" s="104">
        <v>82.3529411764706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>
        <v>0.022</v>
      </c>
      <c r="I19" s="191">
        <v>0.022</v>
      </c>
      <c r="J19" s="191">
        <v>0.022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>
        <v>0.054</v>
      </c>
      <c r="I20" s="191">
        <v>0.054</v>
      </c>
      <c r="J20" s="191">
        <v>0.054</v>
      </c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>
        <v>0.061</v>
      </c>
      <c r="I21" s="191">
        <v>0.061</v>
      </c>
      <c r="J21" s="191">
        <v>0.061</v>
      </c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>
        <v>0.137</v>
      </c>
      <c r="I22" s="193">
        <v>0.137</v>
      </c>
      <c r="J22" s="193">
        <v>0.137</v>
      </c>
      <c r="K22" s="104"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>
        <v>12.61</v>
      </c>
      <c r="I24" s="193">
        <v>11</v>
      </c>
      <c r="J24" s="193">
        <v>12.687</v>
      </c>
      <c r="K24" s="104">
        <v>115.33636363636364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10.888</v>
      </c>
      <c r="I26" s="193">
        <v>10.6</v>
      </c>
      <c r="J26" s="193">
        <v>10</v>
      </c>
      <c r="K26" s="104">
        <v>94.33962264150944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137.083</v>
      </c>
      <c r="I28" s="191">
        <v>165.072</v>
      </c>
      <c r="J28" s="191">
        <v>115.318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23.929</v>
      </c>
      <c r="I29" s="191">
        <v>29.038</v>
      </c>
      <c r="J29" s="191">
        <v>26.1</v>
      </c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84.645</v>
      </c>
      <c r="I30" s="191">
        <v>66.729</v>
      </c>
      <c r="J30" s="191">
        <v>62.143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245.65699999999998</v>
      </c>
      <c r="I31" s="193">
        <v>260.839</v>
      </c>
      <c r="J31" s="193">
        <v>203.561</v>
      </c>
      <c r="K31" s="104">
        <v>78.0408604541499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>
        <v>6.059</v>
      </c>
      <c r="I33" s="191">
        <v>5.9</v>
      </c>
      <c r="J33" s="191">
        <v>6</v>
      </c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1.643</v>
      </c>
      <c r="I34" s="191">
        <v>1.6</v>
      </c>
      <c r="J34" s="191">
        <v>1.4</v>
      </c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186.666</v>
      </c>
      <c r="I35" s="191">
        <v>185</v>
      </c>
      <c r="J35" s="191">
        <v>201.4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26.85</v>
      </c>
      <c r="I36" s="191">
        <v>31.66</v>
      </c>
      <c r="J36" s="191">
        <v>24</v>
      </c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221.218</v>
      </c>
      <c r="I37" s="193">
        <v>224.16</v>
      </c>
      <c r="J37" s="193">
        <v>232.8</v>
      </c>
      <c r="K37" s="104">
        <v>103.85438972162741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>
        <v>0.268</v>
      </c>
      <c r="I39" s="193">
        <v>0.25</v>
      </c>
      <c r="J39" s="193">
        <v>0.205</v>
      </c>
      <c r="K39" s="104">
        <v>82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>
        <v>0.24</v>
      </c>
      <c r="I41" s="191">
        <v>0.245</v>
      </c>
      <c r="J41" s="191">
        <v>0.12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>
        <v>0.05</v>
      </c>
      <c r="I43" s="191">
        <v>0.05</v>
      </c>
      <c r="J43" s="191">
        <v>0.012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>
        <v>0.055</v>
      </c>
      <c r="I45" s="191">
        <v>0.022</v>
      </c>
      <c r="J45" s="191">
        <v>0.03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>
        <v>0.046</v>
      </c>
      <c r="I49" s="191">
        <v>0.046</v>
      </c>
      <c r="J49" s="191">
        <v>0.046</v>
      </c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0.39099999999999996</v>
      </c>
      <c r="I50" s="193">
        <v>0.363</v>
      </c>
      <c r="J50" s="193">
        <v>0.20800000000000002</v>
      </c>
      <c r="K50" s="104">
        <v>57.30027548209367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>
        <v>0.018</v>
      </c>
      <c r="I52" s="193">
        <v>0.018</v>
      </c>
      <c r="J52" s="193">
        <v>0.018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>
        <v>31.527</v>
      </c>
      <c r="I54" s="191">
        <v>37.822</v>
      </c>
      <c r="J54" s="191">
        <v>37.82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>
        <v>0.165</v>
      </c>
      <c r="I55" s="191">
        <v>0.165</v>
      </c>
      <c r="J55" s="191">
        <v>0.165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>
        <v>0.047</v>
      </c>
      <c r="I56" s="191">
        <v>0.047</v>
      </c>
      <c r="J56" s="191">
        <v>0.026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>
        <v>0.828</v>
      </c>
      <c r="I58" s="191">
        <v>0.848</v>
      </c>
      <c r="J58" s="191">
        <v>0.453</v>
      </c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>
        <v>32.567</v>
      </c>
      <c r="I59" s="193">
        <v>38.882</v>
      </c>
      <c r="J59" s="193">
        <v>38.464000000000006</v>
      </c>
      <c r="K59" s="104">
        <v>98.92495242014301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3.567</v>
      </c>
      <c r="I61" s="191">
        <v>2.8</v>
      </c>
      <c r="J61" s="191">
        <v>4.305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2.145</v>
      </c>
      <c r="I62" s="191">
        <v>1.229</v>
      </c>
      <c r="J62" s="191">
        <v>1.969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7.861</v>
      </c>
      <c r="I63" s="191">
        <v>11.8</v>
      </c>
      <c r="J63" s="191">
        <v>17.1</v>
      </c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13.573</v>
      </c>
      <c r="I64" s="193">
        <v>15.829</v>
      </c>
      <c r="J64" s="193">
        <v>23.374000000000002</v>
      </c>
      <c r="K64" s="104">
        <v>147.665676922105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270.931</v>
      </c>
      <c r="I66" s="193">
        <v>218.3</v>
      </c>
      <c r="J66" s="193">
        <v>254.305</v>
      </c>
      <c r="K66" s="104">
        <v>116.4933577645442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>
        <v>64.61</v>
      </c>
      <c r="I68" s="191">
        <v>41</v>
      </c>
      <c r="J68" s="191">
        <v>67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>
        <v>9.399</v>
      </c>
      <c r="I69" s="191">
        <v>9</v>
      </c>
      <c r="J69" s="191">
        <v>13</v>
      </c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>
        <v>74.009</v>
      </c>
      <c r="I70" s="193">
        <v>50</v>
      </c>
      <c r="J70" s="193">
        <v>80</v>
      </c>
      <c r="K70" s="104">
        <v>160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>
        <v>0.188</v>
      </c>
      <c r="I72" s="191">
        <v>0.186</v>
      </c>
      <c r="J72" s="191">
        <v>0.2155</v>
      </c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>
        <v>0.147</v>
      </c>
      <c r="I73" s="191">
        <v>0.155</v>
      </c>
      <c r="J73" s="191">
        <v>0.155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>
        <v>3.51</v>
      </c>
      <c r="I74" s="191">
        <v>3.51</v>
      </c>
      <c r="J74" s="191">
        <v>3.6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>
        <v>11.439</v>
      </c>
      <c r="I75" s="191">
        <v>7.9607719999999995</v>
      </c>
      <c r="J75" s="191">
        <v>11.364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>
        <v>10.062</v>
      </c>
      <c r="I76" s="191">
        <v>9.873</v>
      </c>
      <c r="J76" s="191">
        <v>11.983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>
        <v>1.848</v>
      </c>
      <c r="I77" s="191">
        <v>0.592</v>
      </c>
      <c r="J77" s="191">
        <v>1.08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>
        <v>1.157</v>
      </c>
      <c r="I78" s="191">
        <v>1.16</v>
      </c>
      <c r="J78" s="191">
        <v>0.87</v>
      </c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>
        <v>41</v>
      </c>
      <c r="I79" s="191">
        <v>72.358</v>
      </c>
      <c r="J79" s="191">
        <v>25.163396668189222</v>
      </c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>
        <v>69.351</v>
      </c>
      <c r="I80" s="193">
        <v>95.794772</v>
      </c>
      <c r="J80" s="193">
        <v>54.43089666818922</v>
      </c>
      <c r="K80" s="104">
        <v>56.82032070412905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>
        <v>0.893</v>
      </c>
      <c r="I82" s="191">
        <v>0.911</v>
      </c>
      <c r="J82" s="191">
        <v>0.911</v>
      </c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0.802</v>
      </c>
      <c r="I83" s="191">
        <v>0.8</v>
      </c>
      <c r="J83" s="191">
        <v>0.85</v>
      </c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1.695</v>
      </c>
      <c r="I84" s="193">
        <v>1.711</v>
      </c>
      <c r="J84" s="193">
        <v>1.7610000000000001</v>
      </c>
      <c r="K84" s="104">
        <v>102.92226767971947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964.1139999999998</v>
      </c>
      <c r="I87" s="197">
        <v>939.657772</v>
      </c>
      <c r="J87" s="197">
        <v>923.6828966681892</v>
      </c>
      <c r="K87" s="117">
        <v>98.29992622762973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60" zoomScaleNormal="80" zoomScalePageLayoutView="0" workbookViewId="0" topLeftCell="A1">
      <selection activeCell="E11" sqref="E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111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>
        <v>0.001</v>
      </c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>
        <v>0.095</v>
      </c>
      <c r="I19" s="191">
        <v>0.095</v>
      </c>
      <c r="J19" s="191">
        <v>0.095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>
        <v>0.095</v>
      </c>
      <c r="I22" s="193">
        <v>0.095</v>
      </c>
      <c r="J22" s="193">
        <v>0.095</v>
      </c>
      <c r="K22" s="104"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>
        <v>4.079</v>
      </c>
      <c r="I24" s="193">
        <v>2.631</v>
      </c>
      <c r="J24" s="193">
        <v>2.904</v>
      </c>
      <c r="K24" s="104">
        <v>110.37628278221209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3.838</v>
      </c>
      <c r="I26" s="193">
        <v>3.75</v>
      </c>
      <c r="J26" s="193">
        <v>2.6</v>
      </c>
      <c r="K26" s="104">
        <v>69.33333333333333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8.94</v>
      </c>
      <c r="I28" s="191">
        <v>7.426</v>
      </c>
      <c r="J28" s="191">
        <v>16.174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9.562</v>
      </c>
      <c r="I29" s="191">
        <v>9.043</v>
      </c>
      <c r="J29" s="191">
        <v>13.209</v>
      </c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21.22</v>
      </c>
      <c r="I30" s="191">
        <v>21.163</v>
      </c>
      <c r="J30" s="191">
        <v>21.498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39.721999999999994</v>
      </c>
      <c r="I31" s="193">
        <v>37.632000000000005</v>
      </c>
      <c r="J31" s="193">
        <v>50.881</v>
      </c>
      <c r="K31" s="104">
        <v>135.20673894557822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>
        <v>0.356</v>
      </c>
      <c r="I33" s="191">
        <v>0.356</v>
      </c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0.004</v>
      </c>
      <c r="I34" s="191">
        <v>0.005</v>
      </c>
      <c r="J34" s="191">
        <v>0.035</v>
      </c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7.33</v>
      </c>
      <c r="I35" s="191">
        <v>6.5</v>
      </c>
      <c r="J35" s="191">
        <v>10.4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6.322</v>
      </c>
      <c r="I36" s="191">
        <v>8.47</v>
      </c>
      <c r="J36" s="191">
        <v>9.35</v>
      </c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14.012</v>
      </c>
      <c r="I37" s="193">
        <v>15.331</v>
      </c>
      <c r="J37" s="193">
        <v>19.785</v>
      </c>
      <c r="K37" s="104">
        <v>129.05224708107755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>
        <v>7.36</v>
      </c>
      <c r="I39" s="193">
        <v>8.852</v>
      </c>
      <c r="J39" s="193">
        <v>8</v>
      </c>
      <c r="K39" s="104">
        <v>90.3750564844103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>
        <v>0.014</v>
      </c>
      <c r="I41" s="191">
        <v>0.01</v>
      </c>
      <c r="J41" s="191">
        <v>0.014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>
        <v>0.075</v>
      </c>
      <c r="I42" s="191">
        <v>0.05</v>
      </c>
      <c r="J42" s="191">
        <v>0.01</v>
      </c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>
        <v>0.018</v>
      </c>
      <c r="I43" s="191">
        <v>0.018</v>
      </c>
      <c r="J43" s="191">
        <v>0.008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>
        <v>0.057</v>
      </c>
      <c r="I44" s="191">
        <v>0.032</v>
      </c>
      <c r="J44" s="191">
        <v>0.025</v>
      </c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>
        <v>0.4</v>
      </c>
      <c r="I45" s="191">
        <v>0.095</v>
      </c>
      <c r="J45" s="191">
        <v>0.4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>
        <v>0.05</v>
      </c>
      <c r="I46" s="191">
        <v>0.052</v>
      </c>
      <c r="J46" s="191">
        <v>0.03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>
        <v>0.205</v>
      </c>
      <c r="I47" s="191">
        <v>0.22</v>
      </c>
      <c r="J47" s="191">
        <v>0.135</v>
      </c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>
        <v>0.05</v>
      </c>
      <c r="I48" s="191">
        <v>0.024</v>
      </c>
      <c r="J48" s="191">
        <v>0.003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>
        <v>0.08</v>
      </c>
      <c r="I49" s="191">
        <v>0.09</v>
      </c>
      <c r="J49" s="191">
        <v>0.088</v>
      </c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0.9490000000000001</v>
      </c>
      <c r="I50" s="193">
        <v>0.591</v>
      </c>
      <c r="J50" s="193">
        <v>0.713</v>
      </c>
      <c r="K50" s="104">
        <v>120.6429780033841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>
        <v>0.473</v>
      </c>
      <c r="I52" s="193">
        <v>0.473</v>
      </c>
      <c r="J52" s="193">
        <v>0.473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>
        <v>13.89</v>
      </c>
      <c r="I54" s="191">
        <v>10.8</v>
      </c>
      <c r="J54" s="191">
        <v>7.36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>
        <v>6.45</v>
      </c>
      <c r="I55" s="191">
        <v>9.8</v>
      </c>
      <c r="J55" s="191">
        <v>4.5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>
        <v>7.325</v>
      </c>
      <c r="I56" s="191">
        <v>7.278</v>
      </c>
      <c r="J56" s="191">
        <v>5.576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>
        <v>0.145</v>
      </c>
      <c r="I57" s="191">
        <v>0.13319999999999999</v>
      </c>
      <c r="J57" s="191">
        <v>0.1665</v>
      </c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>
        <v>5.539</v>
      </c>
      <c r="I58" s="191">
        <v>3.587</v>
      </c>
      <c r="J58" s="191">
        <v>3.384</v>
      </c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>
        <v>33.349</v>
      </c>
      <c r="I59" s="193">
        <v>31.5982</v>
      </c>
      <c r="J59" s="193">
        <v>20.9865</v>
      </c>
      <c r="K59" s="104">
        <v>66.41675791659019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13.39</v>
      </c>
      <c r="I61" s="191">
        <v>12.2</v>
      </c>
      <c r="J61" s="191">
        <v>14.22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9.753</v>
      </c>
      <c r="I62" s="191">
        <v>7.2</v>
      </c>
      <c r="J62" s="191">
        <v>9.11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11.9</v>
      </c>
      <c r="I63" s="191">
        <v>8.2</v>
      </c>
      <c r="J63" s="191">
        <v>16.423</v>
      </c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35.043</v>
      </c>
      <c r="I64" s="193">
        <v>27.599999999999998</v>
      </c>
      <c r="J64" s="193">
        <v>39.753</v>
      </c>
      <c r="K64" s="104">
        <v>144.0326086956522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20.321</v>
      </c>
      <c r="I66" s="193">
        <v>21.552</v>
      </c>
      <c r="J66" s="193">
        <v>25.812</v>
      </c>
      <c r="K66" s="104">
        <v>119.7661469933185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>
        <v>2.339</v>
      </c>
      <c r="I68" s="191">
        <v>2.2</v>
      </c>
      <c r="J68" s="191">
        <v>2.5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>
        <v>0.342</v>
      </c>
      <c r="I69" s="191">
        <v>0.3</v>
      </c>
      <c r="J69" s="191">
        <v>0.35</v>
      </c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>
        <v>2.681</v>
      </c>
      <c r="I70" s="193">
        <v>2.5</v>
      </c>
      <c r="J70" s="193">
        <v>2.85</v>
      </c>
      <c r="K70" s="104">
        <v>114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>
        <v>12.021</v>
      </c>
      <c r="I72" s="191">
        <v>13.713</v>
      </c>
      <c r="J72" s="191">
        <v>19.545</v>
      </c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>
        <v>0.205</v>
      </c>
      <c r="I73" s="191">
        <v>0.3</v>
      </c>
      <c r="J73" s="191">
        <v>0.196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>
        <v>0.781</v>
      </c>
      <c r="I74" s="191">
        <v>0.688</v>
      </c>
      <c r="J74" s="191">
        <v>0.77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>
        <v>26.936</v>
      </c>
      <c r="I75" s="191">
        <v>22.217100583776197</v>
      </c>
      <c r="J75" s="191">
        <v>20.833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>
        <v>0.178</v>
      </c>
      <c r="I76" s="191">
        <v>0.212</v>
      </c>
      <c r="J76" s="191">
        <v>0.493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>
        <v>1.48</v>
      </c>
      <c r="I77" s="191">
        <v>2.5</v>
      </c>
      <c r="J77" s="191">
        <v>3.125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>
        <v>3.814</v>
      </c>
      <c r="I78" s="191">
        <v>2.66</v>
      </c>
      <c r="J78" s="191">
        <v>3.6</v>
      </c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>
        <v>3.5</v>
      </c>
      <c r="I79" s="191">
        <v>2.589</v>
      </c>
      <c r="J79" s="191">
        <v>9.633092956147475</v>
      </c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>
        <v>48.91499999999999</v>
      </c>
      <c r="I80" s="193">
        <v>44.87910058377619</v>
      </c>
      <c r="J80" s="193">
        <v>58.19509295614748</v>
      </c>
      <c r="K80" s="104">
        <v>129.6708093503661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>
        <v>0.174</v>
      </c>
      <c r="I82" s="191">
        <v>0.175</v>
      </c>
      <c r="J82" s="191">
        <v>0.175</v>
      </c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0.073</v>
      </c>
      <c r="I83" s="191">
        <v>0.073</v>
      </c>
      <c r="J83" s="191">
        <v>0.075</v>
      </c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0.247</v>
      </c>
      <c r="I84" s="193">
        <v>0.248</v>
      </c>
      <c r="J84" s="193">
        <v>0.25</v>
      </c>
      <c r="K84" s="104">
        <v>100.80645161290323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211.085</v>
      </c>
      <c r="I87" s="197">
        <v>197.73230058377618</v>
      </c>
      <c r="J87" s="197">
        <v>233.29759295614747</v>
      </c>
      <c r="K87" s="117">
        <v>117.98658705096227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60" zoomScaleNormal="80" zoomScalePageLayoutView="0" workbookViewId="0" topLeftCell="A1">
      <selection activeCell="E11" sqref="E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112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>
        <v>0.063</v>
      </c>
      <c r="I15" s="193">
        <v>0.04</v>
      </c>
      <c r="J15" s="193">
        <v>0.06</v>
      </c>
      <c r="K15" s="104">
        <v>150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>
        <v>0.002</v>
      </c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>
        <v>0.096</v>
      </c>
      <c r="I19" s="191">
        <v>0.096</v>
      </c>
      <c r="J19" s="191">
        <v>0.096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>
        <v>0.111</v>
      </c>
      <c r="I20" s="191">
        <v>0.111</v>
      </c>
      <c r="J20" s="191">
        <v>0.111</v>
      </c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>
        <v>0.171</v>
      </c>
      <c r="I21" s="191">
        <v>0.171</v>
      </c>
      <c r="J21" s="191">
        <v>0.171</v>
      </c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>
        <v>0.378</v>
      </c>
      <c r="I22" s="193">
        <v>0.378</v>
      </c>
      <c r="J22" s="193">
        <v>0.378</v>
      </c>
      <c r="K22" s="104">
        <v>99.99999999999999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>
        <v>0.012</v>
      </c>
      <c r="I24" s="193">
        <v>0.012</v>
      </c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0.002</v>
      </c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0.003</v>
      </c>
      <c r="I28" s="191">
        <v>0.005</v>
      </c>
      <c r="J28" s="191">
        <v>0.007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0.021</v>
      </c>
      <c r="I29" s="191">
        <v>0.012</v>
      </c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0.004</v>
      </c>
      <c r="I30" s="191">
        <v>0.004</v>
      </c>
      <c r="J30" s="191">
        <v>0.001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0.028</v>
      </c>
      <c r="I31" s="193">
        <v>0.021</v>
      </c>
      <c r="J31" s="19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>
        <v>0.046</v>
      </c>
      <c r="I33" s="191">
        <v>0.046</v>
      </c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0.909</v>
      </c>
      <c r="I34" s="191">
        <v>0.8</v>
      </c>
      <c r="J34" s="191">
        <v>0.83</v>
      </c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0.005</v>
      </c>
      <c r="I35" s="191">
        <v>0.006</v>
      </c>
      <c r="J35" s="191">
        <v>0.007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9.532</v>
      </c>
      <c r="I36" s="191">
        <v>10.5</v>
      </c>
      <c r="J36" s="191">
        <v>10</v>
      </c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10.492</v>
      </c>
      <c r="I37" s="193">
        <v>11.352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/>
      <c r="I39" s="193"/>
      <c r="J39" s="19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/>
      <c r="I41" s="191"/>
      <c r="J41" s="191"/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>
        <v>0.002</v>
      </c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>
        <v>0.004</v>
      </c>
      <c r="I43" s="191">
        <v>0.004</v>
      </c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/>
      <c r="I45" s="191"/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/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/>
      <c r="I48" s="191"/>
      <c r="J48" s="191"/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0.006</v>
      </c>
      <c r="I50" s="193">
        <v>0.004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/>
      <c r="I52" s="193"/>
      <c r="J52" s="19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/>
      <c r="I54" s="191"/>
      <c r="J54" s="191"/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/>
      <c r="I56" s="191"/>
      <c r="J56" s="191"/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/>
      <c r="I58" s="191"/>
      <c r="J58" s="191"/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/>
      <c r="I59" s="193"/>
      <c r="J59" s="19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0.001</v>
      </c>
      <c r="I61" s="191"/>
      <c r="J61" s="191"/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0.435</v>
      </c>
      <c r="I62" s="191">
        <v>0.309</v>
      </c>
      <c r="J62" s="191">
        <v>0.349</v>
      </c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0.004</v>
      </c>
      <c r="I63" s="191">
        <v>0.004</v>
      </c>
      <c r="J63" s="191"/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0.44</v>
      </c>
      <c r="I64" s="193">
        <v>0.313</v>
      </c>
      <c r="J64" s="193">
        <v>0.349</v>
      </c>
      <c r="K64" s="104">
        <v>111.50159744408946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0.001</v>
      </c>
      <c r="I66" s="193">
        <v>0.001</v>
      </c>
      <c r="J66" s="19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/>
      <c r="I73" s="191"/>
      <c r="J73" s="191"/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/>
      <c r="I74" s="191"/>
      <c r="J74" s="191"/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/>
      <c r="I75" s="191"/>
      <c r="J75" s="191"/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/>
      <c r="I76" s="191"/>
      <c r="J76" s="191"/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/>
      <c r="I77" s="191"/>
      <c r="J77" s="191"/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/>
      <c r="I78" s="191"/>
      <c r="J78" s="191"/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/>
      <c r="I79" s="191"/>
      <c r="J79" s="191"/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/>
      <c r="I80" s="193"/>
      <c r="J80" s="19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0.001</v>
      </c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0.001</v>
      </c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11.424999999999999</v>
      </c>
      <c r="I87" s="197">
        <v>12.121</v>
      </c>
      <c r="J87" s="19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60" zoomScaleNormal="80" zoomScalePageLayoutView="0" workbookViewId="0" topLeftCell="A1">
      <selection activeCell="E11" sqref="E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113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0.062</v>
      </c>
      <c r="I26" s="193">
        <v>0.064</v>
      </c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0.036</v>
      </c>
      <c r="I28" s="191">
        <v>0.034</v>
      </c>
      <c r="J28" s="191">
        <v>0.151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0.002</v>
      </c>
      <c r="I29" s="191">
        <v>0.002</v>
      </c>
      <c r="J29" s="191"/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0.791</v>
      </c>
      <c r="I30" s="191">
        <v>0.457</v>
      </c>
      <c r="J30" s="191">
        <v>0.453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0.8290000000000001</v>
      </c>
      <c r="I31" s="193">
        <v>0.493</v>
      </c>
      <c r="J31" s="193">
        <v>0.604</v>
      </c>
      <c r="K31" s="104">
        <v>122.51521298174443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/>
      <c r="I33" s="191"/>
      <c r="J33" s="191"/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0.025</v>
      </c>
      <c r="I34" s="191">
        <v>0.005</v>
      </c>
      <c r="J34" s="191"/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0.132</v>
      </c>
      <c r="I35" s="191">
        <v>0.018</v>
      </c>
      <c r="J35" s="191">
        <v>0.018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0.037</v>
      </c>
      <c r="I36" s="191">
        <v>0.036</v>
      </c>
      <c r="J36" s="191"/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0.194</v>
      </c>
      <c r="I37" s="193">
        <v>0.059</v>
      </c>
      <c r="J37" s="19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>
        <v>0.241</v>
      </c>
      <c r="I39" s="193">
        <v>0.23</v>
      </c>
      <c r="J39" s="193">
        <v>0.23</v>
      </c>
      <c r="K39" s="104"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>
        <v>0.005</v>
      </c>
      <c r="I41" s="191">
        <v>0.01</v>
      </c>
      <c r="J41" s="191">
        <v>0.015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/>
      <c r="I42" s="191"/>
      <c r="J42" s="191"/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/>
      <c r="I43" s="191"/>
      <c r="J43" s="191"/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/>
      <c r="I44" s="191"/>
      <c r="J44" s="191"/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>
        <v>0.02</v>
      </c>
      <c r="I45" s="191">
        <v>0.015</v>
      </c>
      <c r="J45" s="191"/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/>
      <c r="I46" s="191"/>
      <c r="J46" s="191">
        <v>0.003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/>
      <c r="I47" s="191"/>
      <c r="J47" s="191"/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>
        <v>0.004</v>
      </c>
      <c r="I48" s="191">
        <v>0.012</v>
      </c>
      <c r="J48" s="191">
        <v>0.01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/>
      <c r="I49" s="191"/>
      <c r="J49" s="191"/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0.029</v>
      </c>
      <c r="I50" s="193">
        <v>0.037000000000000005</v>
      </c>
      <c r="J50" s="19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>
        <v>0.037</v>
      </c>
      <c r="I52" s="193">
        <v>0.037</v>
      </c>
      <c r="J52" s="193">
        <v>0.037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>
        <v>0.21</v>
      </c>
      <c r="I54" s="191">
        <v>0.33</v>
      </c>
      <c r="J54" s="191">
        <v>0.33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/>
      <c r="I55" s="191"/>
      <c r="J55" s="191"/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>
        <v>0.226</v>
      </c>
      <c r="I56" s="191">
        <v>0.24</v>
      </c>
      <c r="J56" s="191">
        <v>0.223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/>
      <c r="I57" s="191"/>
      <c r="J57" s="191"/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>
        <v>0.526</v>
      </c>
      <c r="I58" s="191">
        <v>0.508</v>
      </c>
      <c r="J58" s="191">
        <v>0.487</v>
      </c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>
        <v>0.962</v>
      </c>
      <c r="I59" s="193">
        <v>1.078</v>
      </c>
      <c r="J59" s="193">
        <v>1.04</v>
      </c>
      <c r="K59" s="104">
        <v>96.47495361781075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85.468</v>
      </c>
      <c r="I61" s="191">
        <v>79</v>
      </c>
      <c r="J61" s="191">
        <v>94.2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0.366</v>
      </c>
      <c r="I62" s="191">
        <v>0.232</v>
      </c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0.8</v>
      </c>
      <c r="I63" s="191">
        <v>0.16</v>
      </c>
      <c r="J63" s="191">
        <v>0.16</v>
      </c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86.634</v>
      </c>
      <c r="I64" s="193">
        <v>79.392</v>
      </c>
      <c r="J64" s="193">
        <v>94.36</v>
      </c>
      <c r="K64" s="104">
        <v>118.85328496573963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144.728</v>
      </c>
      <c r="I66" s="193">
        <v>169</v>
      </c>
      <c r="J66" s="193">
        <v>164.972</v>
      </c>
      <c r="K66" s="104">
        <v>97.61656804733728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>
        <v>1.833</v>
      </c>
      <c r="I68" s="191">
        <v>1.8</v>
      </c>
      <c r="J68" s="191">
        <v>1.8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>
        <v>1.833</v>
      </c>
      <c r="I70" s="193">
        <v>1.8</v>
      </c>
      <c r="J70" s="193">
        <v>1.8</v>
      </c>
      <c r="K70" s="104">
        <v>100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>
        <v>1.789</v>
      </c>
      <c r="I72" s="191">
        <v>1.745</v>
      </c>
      <c r="J72" s="191">
        <v>2.011</v>
      </c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>
        <v>2.1</v>
      </c>
      <c r="I73" s="191">
        <v>1.65</v>
      </c>
      <c r="J73" s="191">
        <v>1.65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>
        <v>0.18</v>
      </c>
      <c r="I74" s="191">
        <v>0.065</v>
      </c>
      <c r="J74" s="191">
        <v>0.065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>
        <v>0.63821</v>
      </c>
      <c r="I75" s="191">
        <v>0.63752</v>
      </c>
      <c r="J75" s="191">
        <v>0.786</v>
      </c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>
        <v>1.073</v>
      </c>
      <c r="I76" s="191">
        <v>0.991</v>
      </c>
      <c r="J76" s="191">
        <v>1.11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>
        <v>0.1</v>
      </c>
      <c r="I77" s="191">
        <v>0.076</v>
      </c>
      <c r="J77" s="191"/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>
        <v>0.885</v>
      </c>
      <c r="I78" s="191">
        <v>0.8</v>
      </c>
      <c r="J78" s="191">
        <v>0.9</v>
      </c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>
        <v>9</v>
      </c>
      <c r="I79" s="191">
        <v>13.025</v>
      </c>
      <c r="J79" s="191">
        <v>8.44494742932955</v>
      </c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>
        <v>15.76521</v>
      </c>
      <c r="I80" s="193">
        <v>18.98952</v>
      </c>
      <c r="J80" s="193">
        <v>14.96694742932955</v>
      </c>
      <c r="K80" s="104">
        <v>78.81688125518471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>
        <v>0.316</v>
      </c>
      <c r="I82" s="191">
        <v>0.316</v>
      </c>
      <c r="J82" s="191">
        <v>0.168</v>
      </c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0.156</v>
      </c>
      <c r="I83" s="191">
        <v>0.106</v>
      </c>
      <c r="J83" s="191">
        <v>0.125</v>
      </c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0.472</v>
      </c>
      <c r="I84" s="193">
        <v>0.422</v>
      </c>
      <c r="J84" s="193">
        <v>0.29300000000000004</v>
      </c>
      <c r="K84" s="104">
        <v>69.43127962085309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251.78621</v>
      </c>
      <c r="I87" s="197">
        <v>271.60152000000005</v>
      </c>
      <c r="J87" s="197">
        <v>278.34894742932954</v>
      </c>
      <c r="K87" s="117">
        <f>IF(I87&gt;0,100*J87/I87,0)</f>
        <v>102.48431136516817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tabSelected="1" view="pageBreakPreview" zoomScale="70" zoomScaleNormal="80" zoomScaleSheetLayoutView="70" zoomScalePageLayoutView="0" workbookViewId="0" topLeftCell="A1">
      <selection activeCell="A89" sqref="A89:J89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315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>
        <v>14.221</v>
      </c>
      <c r="I9" s="191">
        <v>11.377</v>
      </c>
      <c r="J9" s="191">
        <v>10.013</v>
      </c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>
        <v>12.46857850158489</v>
      </c>
      <c r="I10" s="191">
        <v>10.179</v>
      </c>
      <c r="J10" s="191">
        <v>8.329</v>
      </c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>
        <v>60.28203060761975</v>
      </c>
      <c r="I11" s="191">
        <v>49.431</v>
      </c>
      <c r="J11" s="191">
        <v>49.431</v>
      </c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>
        <v>54.15877792445225</v>
      </c>
      <c r="I12" s="191">
        <v>51.978</v>
      </c>
      <c r="J12" s="191">
        <v>51.979</v>
      </c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>
        <v>141.13038703365692</v>
      </c>
      <c r="I13" s="193">
        <v>122.965</v>
      </c>
      <c r="J13" s="193">
        <v>119.752</v>
      </c>
      <c r="K13" s="104">
        <f>IF(I13&gt;0,100*J13/I13,0)</f>
        <v>97.38706135892326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>
        <v>0.267</v>
      </c>
      <c r="I15" s="193">
        <v>0.279708</v>
      </c>
      <c r="J15" s="193">
        <v>0.223</v>
      </c>
      <c r="K15" s="104">
        <v>79.72599997139875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>
        <v>0.528</v>
      </c>
      <c r="I17" s="193">
        <v>0.12596</v>
      </c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>
        <v>98.034</v>
      </c>
      <c r="I19" s="191">
        <v>103.5304</v>
      </c>
      <c r="J19" s="191">
        <v>82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>
        <v>3.729</v>
      </c>
      <c r="I20" s="191">
        <v>2.86238</v>
      </c>
      <c r="J20" s="191">
        <v>2.719</v>
      </c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>
        <v>2.681</v>
      </c>
      <c r="I21" s="191">
        <v>1.92095</v>
      </c>
      <c r="J21" s="191">
        <v>1.921</v>
      </c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>
        <v>104.444</v>
      </c>
      <c r="I22" s="193">
        <v>108.31373</v>
      </c>
      <c r="J22" s="193">
        <v>86.64</v>
      </c>
      <c r="K22" s="104">
        <v>79.98985908803989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>
        <v>131.786</v>
      </c>
      <c r="I24" s="193">
        <v>103.1787</v>
      </c>
      <c r="J24" s="193">
        <v>83.194</v>
      </c>
      <c r="K24" s="104">
        <v>80.63098294512335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>
        <v>309.832</v>
      </c>
      <c r="I26" s="193">
        <v>304.03385</v>
      </c>
      <c r="J26" s="193">
        <v>270</v>
      </c>
      <c r="K26" s="104">
        <v>88.80590105345179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/>
      <c r="D28" s="93"/>
      <c r="E28" s="93"/>
      <c r="F28" s="94"/>
      <c r="G28" s="94"/>
      <c r="H28" s="191">
        <v>19.349</v>
      </c>
      <c r="I28" s="191">
        <v>22.143763</v>
      </c>
      <c r="J28" s="191">
        <v>20.207</v>
      </c>
      <c r="K28" s="95"/>
    </row>
    <row r="29" spans="1:11" s="96" customFormat="1" ht="11.25" customHeight="1">
      <c r="A29" s="98" t="s">
        <v>21</v>
      </c>
      <c r="B29" s="92"/>
      <c r="C29" s="93"/>
      <c r="D29" s="93"/>
      <c r="E29" s="93"/>
      <c r="F29" s="94"/>
      <c r="G29" s="94"/>
      <c r="H29" s="191">
        <v>4.622</v>
      </c>
      <c r="I29" s="191">
        <v>2.259305</v>
      </c>
      <c r="J29" s="191">
        <v>2.922</v>
      </c>
      <c r="K29" s="95"/>
    </row>
    <row r="30" spans="1:11" s="96" customFormat="1" ht="11.25" customHeight="1">
      <c r="A30" s="98" t="s">
        <v>22</v>
      </c>
      <c r="B30" s="92"/>
      <c r="C30" s="93"/>
      <c r="D30" s="93"/>
      <c r="E30" s="93"/>
      <c r="F30" s="94"/>
      <c r="G30" s="94"/>
      <c r="H30" s="191">
        <v>163.409</v>
      </c>
      <c r="I30" s="191">
        <v>152.767</v>
      </c>
      <c r="J30" s="191">
        <v>128.812</v>
      </c>
      <c r="K30" s="95"/>
    </row>
    <row r="31" spans="1:11" s="105" customFormat="1" ht="11.25" customHeight="1">
      <c r="A31" s="106" t="s">
        <v>23</v>
      </c>
      <c r="B31" s="100"/>
      <c r="C31" s="101"/>
      <c r="D31" s="101"/>
      <c r="E31" s="101"/>
      <c r="F31" s="102"/>
      <c r="G31" s="103"/>
      <c r="H31" s="192">
        <v>187.38</v>
      </c>
      <c r="I31" s="193">
        <v>177.170068</v>
      </c>
      <c r="J31" s="193">
        <v>151.941</v>
      </c>
      <c r="K31" s="104">
        <f>IF(I31&gt;0,100*J31/I31,0)</f>
        <v>85.7599715997174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/>
      <c r="D33" s="93"/>
      <c r="E33" s="93"/>
      <c r="F33" s="94"/>
      <c r="G33" s="94"/>
      <c r="H33" s="191">
        <v>199.897</v>
      </c>
      <c r="I33" s="191">
        <v>351.804</v>
      </c>
      <c r="J33" s="191">
        <v>279.294</v>
      </c>
      <c r="K33" s="95"/>
    </row>
    <row r="34" spans="1:11" s="96" customFormat="1" ht="11.25" customHeight="1">
      <c r="A34" s="98" t="s">
        <v>25</v>
      </c>
      <c r="B34" s="92"/>
      <c r="C34" s="93"/>
      <c r="D34" s="93"/>
      <c r="E34" s="93"/>
      <c r="F34" s="94"/>
      <c r="G34" s="94"/>
      <c r="H34" s="191">
        <v>7.788</v>
      </c>
      <c r="I34" s="191">
        <v>7.701464</v>
      </c>
      <c r="J34" s="191">
        <v>5.5</v>
      </c>
      <c r="K34" s="95"/>
    </row>
    <row r="35" spans="1:11" s="96" customFormat="1" ht="11.25" customHeight="1">
      <c r="A35" s="98" t="s">
        <v>26</v>
      </c>
      <c r="B35" s="92"/>
      <c r="C35" s="93"/>
      <c r="D35" s="93"/>
      <c r="E35" s="93"/>
      <c r="F35" s="94"/>
      <c r="G35" s="94"/>
      <c r="H35" s="191">
        <v>36.838</v>
      </c>
      <c r="I35" s="191">
        <v>33.291227</v>
      </c>
      <c r="J35" s="191">
        <v>30.795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/>
      <c r="F36" s="94"/>
      <c r="G36" s="94"/>
      <c r="H36" s="191">
        <v>196.916</v>
      </c>
      <c r="I36" s="191">
        <v>158.03374</v>
      </c>
      <c r="J36" s="191">
        <v>142.23</v>
      </c>
      <c r="K36" s="95"/>
    </row>
    <row r="37" spans="1:11" s="105" customFormat="1" ht="11.25" customHeight="1">
      <c r="A37" s="99" t="s">
        <v>28</v>
      </c>
      <c r="B37" s="100"/>
      <c r="C37" s="101"/>
      <c r="D37" s="101"/>
      <c r="E37" s="101"/>
      <c r="F37" s="102"/>
      <c r="G37" s="103"/>
      <c r="H37" s="192">
        <v>441.43899999999996</v>
      </c>
      <c r="I37" s="193">
        <v>550.830431</v>
      </c>
      <c r="J37" s="193">
        <v>457.81899999999996</v>
      </c>
      <c r="K37" s="104">
        <f>IF(I37&gt;0,100*J37/I37,0)</f>
        <v>83.1143259766634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/>
      <c r="F39" s="102"/>
      <c r="G39" s="103"/>
      <c r="H39" s="192">
        <v>8.66</v>
      </c>
      <c r="I39" s="193">
        <v>8.08437</v>
      </c>
      <c r="J39" s="193">
        <v>7.36</v>
      </c>
      <c r="K39" s="104">
        <v>91.03987076296607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/>
      <c r="E41" s="93"/>
      <c r="F41" s="94"/>
      <c r="G41" s="94"/>
      <c r="H41" s="191">
        <v>5.304</v>
      </c>
      <c r="I41" s="191">
        <v>1.273037</v>
      </c>
      <c r="J41" s="191">
        <v>0.956</v>
      </c>
      <c r="K41" s="95"/>
    </row>
    <row r="42" spans="1:11" s="96" customFormat="1" ht="11.25" customHeight="1">
      <c r="A42" s="98" t="s">
        <v>31</v>
      </c>
      <c r="B42" s="92"/>
      <c r="C42" s="93"/>
      <c r="D42" s="93"/>
      <c r="E42" s="93"/>
      <c r="F42" s="94"/>
      <c r="G42" s="94"/>
      <c r="H42" s="191">
        <v>56.679</v>
      </c>
      <c r="I42" s="191">
        <v>86.995226</v>
      </c>
      <c r="J42" s="191">
        <v>45</v>
      </c>
      <c r="K42" s="95"/>
    </row>
    <row r="43" spans="1:11" s="96" customFormat="1" ht="11.25" customHeight="1">
      <c r="A43" s="98" t="s">
        <v>32</v>
      </c>
      <c r="B43" s="92"/>
      <c r="C43" s="93"/>
      <c r="D43" s="93"/>
      <c r="E43" s="93"/>
      <c r="F43" s="94"/>
      <c r="G43" s="94"/>
      <c r="H43" s="191">
        <v>25.023</v>
      </c>
      <c r="I43" s="191">
        <v>20.252008</v>
      </c>
      <c r="J43" s="191">
        <v>12.5</v>
      </c>
      <c r="K43" s="95"/>
    </row>
    <row r="44" spans="1:11" s="96" customFormat="1" ht="11.25" customHeight="1">
      <c r="A44" s="98" t="s">
        <v>33</v>
      </c>
      <c r="B44" s="92"/>
      <c r="C44" s="93"/>
      <c r="D44" s="93"/>
      <c r="E44" s="93"/>
      <c r="F44" s="94"/>
      <c r="G44" s="94"/>
      <c r="H44" s="191">
        <v>1.54</v>
      </c>
      <c r="I44" s="191">
        <v>0.201694</v>
      </c>
      <c r="J44" s="191">
        <v>0.172</v>
      </c>
      <c r="K44" s="95"/>
    </row>
    <row r="45" spans="1:11" s="96" customFormat="1" ht="11.25" customHeight="1">
      <c r="A45" s="98" t="s">
        <v>34</v>
      </c>
      <c r="B45" s="92"/>
      <c r="C45" s="93"/>
      <c r="D45" s="93"/>
      <c r="E45" s="93"/>
      <c r="F45" s="94"/>
      <c r="G45" s="94"/>
      <c r="H45" s="191">
        <v>1.6</v>
      </c>
      <c r="I45" s="191">
        <v>0.894504</v>
      </c>
      <c r="J45" s="191">
        <v>0.901</v>
      </c>
      <c r="K45" s="95"/>
    </row>
    <row r="46" spans="1:11" s="96" customFormat="1" ht="11.25" customHeight="1">
      <c r="A46" s="98" t="s">
        <v>35</v>
      </c>
      <c r="B46" s="92"/>
      <c r="C46" s="93"/>
      <c r="D46" s="93"/>
      <c r="E46" s="93"/>
      <c r="F46" s="94"/>
      <c r="G46" s="94"/>
      <c r="H46" s="191">
        <v>10.224</v>
      </c>
      <c r="I46" s="191">
        <v>2.999163</v>
      </c>
      <c r="J46" s="191">
        <v>3.308</v>
      </c>
      <c r="K46" s="95"/>
    </row>
    <row r="47" spans="1:11" s="96" customFormat="1" ht="11.25" customHeight="1">
      <c r="A47" s="98" t="s">
        <v>36</v>
      </c>
      <c r="B47" s="92"/>
      <c r="C47" s="93"/>
      <c r="D47" s="93"/>
      <c r="E47" s="93"/>
      <c r="F47" s="94"/>
      <c r="G47" s="94"/>
      <c r="H47" s="191">
        <v>3.56</v>
      </c>
      <c r="I47" s="191">
        <v>3.456908</v>
      </c>
      <c r="J47" s="191">
        <v>3.6</v>
      </c>
      <c r="K47" s="95"/>
    </row>
    <row r="48" spans="1:11" s="96" customFormat="1" ht="11.25" customHeight="1">
      <c r="A48" s="98" t="s">
        <v>37</v>
      </c>
      <c r="B48" s="92"/>
      <c r="C48" s="93"/>
      <c r="D48" s="93"/>
      <c r="E48" s="93"/>
      <c r="F48" s="94"/>
      <c r="G48" s="94"/>
      <c r="H48" s="191">
        <v>129.95</v>
      </c>
      <c r="I48" s="191">
        <v>157.632331</v>
      </c>
      <c r="J48" s="191">
        <v>130</v>
      </c>
      <c r="K48" s="95"/>
    </row>
    <row r="49" spans="1:11" s="96" customFormat="1" ht="11.25" customHeight="1">
      <c r="A49" s="98" t="s">
        <v>38</v>
      </c>
      <c r="B49" s="92"/>
      <c r="C49" s="93"/>
      <c r="D49" s="93"/>
      <c r="E49" s="93"/>
      <c r="F49" s="94"/>
      <c r="G49" s="94"/>
      <c r="H49" s="191">
        <v>42.4</v>
      </c>
      <c r="I49" s="191">
        <v>30.068942</v>
      </c>
      <c r="J49" s="191">
        <v>25.408</v>
      </c>
      <c r="K49" s="95"/>
    </row>
    <row r="50" spans="1:11" s="105" customFormat="1" ht="11.25" customHeight="1">
      <c r="A50" s="106" t="s">
        <v>39</v>
      </c>
      <c r="B50" s="100"/>
      <c r="C50" s="101"/>
      <c r="D50" s="101"/>
      <c r="E50" s="101"/>
      <c r="F50" s="102"/>
      <c r="G50" s="103"/>
      <c r="H50" s="192">
        <v>276.28</v>
      </c>
      <c r="I50" s="193">
        <v>303.773813</v>
      </c>
      <c r="J50" s="193">
        <v>221.84500000000003</v>
      </c>
      <c r="K50" s="104">
        <v>73.02966566114111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/>
      <c r="D52" s="101"/>
      <c r="E52" s="101"/>
      <c r="F52" s="102"/>
      <c r="G52" s="103"/>
      <c r="H52" s="192">
        <v>16.538</v>
      </c>
      <c r="I52" s="193">
        <v>14.65312</v>
      </c>
      <c r="J52" s="193">
        <v>12.455</v>
      </c>
      <c r="K52" s="104">
        <v>84.99896267825555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/>
      <c r="D54" s="93"/>
      <c r="E54" s="93"/>
      <c r="F54" s="94"/>
      <c r="G54" s="94"/>
      <c r="H54" s="191">
        <v>457.147</v>
      </c>
      <c r="I54" s="191">
        <v>550.1219</v>
      </c>
      <c r="J54" s="191">
        <v>405.46</v>
      </c>
      <c r="K54" s="95"/>
    </row>
    <row r="55" spans="1:11" s="96" customFormat="1" ht="11.25" customHeight="1">
      <c r="A55" s="98" t="s">
        <v>42</v>
      </c>
      <c r="B55" s="92"/>
      <c r="C55" s="93"/>
      <c r="D55" s="93"/>
      <c r="E55" s="93"/>
      <c r="F55" s="94"/>
      <c r="G55" s="94"/>
      <c r="H55" s="191">
        <v>1469.035</v>
      </c>
      <c r="I55" s="191">
        <v>1505.3609</v>
      </c>
      <c r="J55" s="191">
        <v>1315</v>
      </c>
      <c r="K55" s="95"/>
    </row>
    <row r="56" spans="1:11" s="96" customFormat="1" ht="11.25" customHeight="1">
      <c r="A56" s="98" t="s">
        <v>43</v>
      </c>
      <c r="B56" s="92"/>
      <c r="C56" s="93"/>
      <c r="D56" s="93"/>
      <c r="E56" s="93"/>
      <c r="F56" s="94"/>
      <c r="G56" s="94"/>
      <c r="H56" s="191">
        <v>430</v>
      </c>
      <c r="I56" s="191">
        <v>545.04815</v>
      </c>
      <c r="J56" s="191">
        <v>451.865</v>
      </c>
      <c r="K56" s="95"/>
    </row>
    <row r="57" spans="1:11" s="96" customFormat="1" ht="11.25" customHeight="1">
      <c r="A57" s="98" t="s">
        <v>44</v>
      </c>
      <c r="B57" s="92"/>
      <c r="C57" s="93"/>
      <c r="D57" s="93"/>
      <c r="E57" s="93"/>
      <c r="F57" s="94"/>
      <c r="G57" s="94"/>
      <c r="H57" s="191">
        <v>8.64</v>
      </c>
      <c r="I57" s="191">
        <v>3.505714</v>
      </c>
      <c r="J57" s="191">
        <v>3.208</v>
      </c>
      <c r="K57" s="95"/>
    </row>
    <row r="58" spans="1:11" s="96" customFormat="1" ht="11.25" customHeight="1">
      <c r="A58" s="98" t="s">
        <v>45</v>
      </c>
      <c r="B58" s="92"/>
      <c r="C58" s="93"/>
      <c r="D58" s="93"/>
      <c r="E58" s="93"/>
      <c r="F58" s="94"/>
      <c r="G58" s="94"/>
      <c r="H58" s="191">
        <v>681.16</v>
      </c>
      <c r="I58" s="191">
        <v>678.26089</v>
      </c>
      <c r="J58" s="191">
        <v>542.21</v>
      </c>
      <c r="K58" s="95"/>
    </row>
    <row r="59" spans="1:11" s="105" customFormat="1" ht="11.25" customHeight="1">
      <c r="A59" s="99" t="s">
        <v>46</v>
      </c>
      <c r="B59" s="100"/>
      <c r="C59" s="101"/>
      <c r="D59" s="101"/>
      <c r="E59" s="101"/>
      <c r="F59" s="102"/>
      <c r="G59" s="103"/>
      <c r="H59" s="192">
        <v>3045.9819999999995</v>
      </c>
      <c r="I59" s="193">
        <v>3282.2975539999998</v>
      </c>
      <c r="J59" s="193">
        <v>2717.743</v>
      </c>
      <c r="K59" s="104">
        <v>82.80001905031429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/>
      <c r="D61" s="93"/>
      <c r="E61" s="93"/>
      <c r="F61" s="94"/>
      <c r="G61" s="94"/>
      <c r="H61" s="191">
        <v>32.364</v>
      </c>
      <c r="I61" s="191">
        <v>31.93688</v>
      </c>
      <c r="J61" s="191">
        <v>37.594</v>
      </c>
      <c r="K61" s="95"/>
    </row>
    <row r="62" spans="1:11" s="96" customFormat="1" ht="11.25" customHeight="1">
      <c r="A62" s="98" t="s">
        <v>48</v>
      </c>
      <c r="B62" s="92"/>
      <c r="C62" s="93"/>
      <c r="D62" s="93"/>
      <c r="E62" s="93"/>
      <c r="F62" s="94"/>
      <c r="G62" s="94"/>
      <c r="H62" s="191">
        <v>1.527</v>
      </c>
      <c r="I62" s="191">
        <v>0.812393</v>
      </c>
      <c r="J62" s="191"/>
      <c r="K62" s="95"/>
    </row>
    <row r="63" spans="1:11" s="96" customFormat="1" ht="11.25" customHeight="1">
      <c r="A63" s="98" t="s">
        <v>49</v>
      </c>
      <c r="B63" s="92"/>
      <c r="C63" s="93"/>
      <c r="D63" s="93"/>
      <c r="E63" s="93"/>
      <c r="F63" s="94"/>
      <c r="G63" s="94"/>
      <c r="H63" s="191">
        <v>209.354</v>
      </c>
      <c r="I63" s="191">
        <v>348.4523</v>
      </c>
      <c r="J63" s="191">
        <v>299.36</v>
      </c>
      <c r="K63" s="95"/>
    </row>
    <row r="64" spans="1:11" s="105" customFormat="1" ht="11.25" customHeight="1">
      <c r="A64" s="99" t="s">
        <v>50</v>
      </c>
      <c r="B64" s="100"/>
      <c r="C64" s="101"/>
      <c r="D64" s="101"/>
      <c r="E64" s="101"/>
      <c r="F64" s="102"/>
      <c r="G64" s="103"/>
      <c r="H64" s="192">
        <v>243.245</v>
      </c>
      <c r="I64" s="193">
        <v>381.201573</v>
      </c>
      <c r="J64" s="193">
        <v>336.954</v>
      </c>
      <c r="K64" s="104">
        <f>IF(I64&gt;0,100*J64/I64,0)</f>
        <v>88.39260482275083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/>
      <c r="D66" s="101"/>
      <c r="E66" s="101"/>
      <c r="F66" s="102"/>
      <c r="G66" s="103"/>
      <c r="H66" s="192">
        <v>68.702</v>
      </c>
      <c r="I66" s="193">
        <v>108.878</v>
      </c>
      <c r="J66" s="193">
        <v>111.238</v>
      </c>
      <c r="K66" s="104">
        <v>102.16756369514502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>
        <v>543.45</v>
      </c>
      <c r="I68" s="191">
        <v>453.3895</v>
      </c>
      <c r="J68" s="191">
        <v>426</v>
      </c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>
        <v>5.75</v>
      </c>
      <c r="I69" s="191">
        <v>2.075693</v>
      </c>
      <c r="J69" s="191">
        <v>1.962</v>
      </c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>
        <v>549.2</v>
      </c>
      <c r="I70" s="193">
        <v>455.465193</v>
      </c>
      <c r="J70" s="193">
        <v>427.962</v>
      </c>
      <c r="K70" s="104">
        <v>93.96151595715898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>
        <v>1.483</v>
      </c>
      <c r="I72" s="191">
        <v>0.519243</v>
      </c>
      <c r="J72" s="191">
        <v>0.569</v>
      </c>
      <c r="K72" s="95"/>
    </row>
    <row r="73" spans="1:11" s="96" customFormat="1" ht="11.25" customHeight="1">
      <c r="A73" s="98" t="s">
        <v>56</v>
      </c>
      <c r="B73" s="92"/>
      <c r="C73" s="93"/>
      <c r="D73" s="93"/>
      <c r="E73" s="93"/>
      <c r="F73" s="94"/>
      <c r="G73" s="94"/>
      <c r="H73" s="191">
        <v>76.414</v>
      </c>
      <c r="I73" s="191">
        <v>57.217577</v>
      </c>
      <c r="J73" s="191">
        <v>57.218</v>
      </c>
      <c r="K73" s="95"/>
    </row>
    <row r="74" spans="1:11" s="96" customFormat="1" ht="11.25" customHeight="1">
      <c r="A74" s="98" t="s">
        <v>57</v>
      </c>
      <c r="B74" s="92"/>
      <c r="C74" s="93"/>
      <c r="D74" s="93"/>
      <c r="E74" s="93"/>
      <c r="F74" s="94"/>
      <c r="G74" s="94"/>
      <c r="H74" s="191">
        <v>48</v>
      </c>
      <c r="I74" s="191">
        <v>39.100362</v>
      </c>
      <c r="J74" s="191">
        <v>35</v>
      </c>
      <c r="K74" s="95"/>
    </row>
    <row r="75" spans="1:11" s="96" customFormat="1" ht="11.25" customHeight="1">
      <c r="A75" s="98" t="s">
        <v>58</v>
      </c>
      <c r="B75" s="92"/>
      <c r="C75" s="93"/>
      <c r="D75" s="93"/>
      <c r="E75" s="93"/>
      <c r="F75" s="94"/>
      <c r="G75" s="94"/>
      <c r="H75" s="191">
        <v>6.22023</v>
      </c>
      <c r="I75" s="191">
        <v>0.937074</v>
      </c>
      <c r="J75" s="191"/>
      <c r="K75" s="95"/>
    </row>
    <row r="76" spans="1:11" s="96" customFormat="1" ht="11.25" customHeight="1">
      <c r="A76" s="98" t="s">
        <v>59</v>
      </c>
      <c r="B76" s="92"/>
      <c r="C76" s="93"/>
      <c r="D76" s="93"/>
      <c r="E76" s="93"/>
      <c r="F76" s="94"/>
      <c r="G76" s="94"/>
      <c r="H76" s="191">
        <v>37.8</v>
      </c>
      <c r="I76" s="191">
        <v>17.911761</v>
      </c>
      <c r="J76" s="191">
        <v>21.844</v>
      </c>
      <c r="K76" s="95"/>
    </row>
    <row r="77" spans="1:11" s="96" customFormat="1" ht="11.25" customHeight="1">
      <c r="A77" s="98" t="s">
        <v>60</v>
      </c>
      <c r="B77" s="92"/>
      <c r="C77" s="93"/>
      <c r="D77" s="93"/>
      <c r="E77" s="93"/>
      <c r="F77" s="94"/>
      <c r="G77" s="94"/>
      <c r="H77" s="191">
        <v>0.574</v>
      </c>
      <c r="I77" s="191">
        <v>0.780327</v>
      </c>
      <c r="J77" s="191">
        <v>0.7803</v>
      </c>
      <c r="K77" s="95"/>
    </row>
    <row r="78" spans="1:11" s="96" customFormat="1" ht="11.25" customHeight="1">
      <c r="A78" s="98" t="s">
        <v>61</v>
      </c>
      <c r="B78" s="92"/>
      <c r="C78" s="93"/>
      <c r="D78" s="93"/>
      <c r="E78" s="93"/>
      <c r="F78" s="94"/>
      <c r="G78" s="94"/>
      <c r="H78" s="191">
        <v>5.986</v>
      </c>
      <c r="I78" s="191">
        <v>4.403477</v>
      </c>
      <c r="J78" s="191">
        <v>4.403</v>
      </c>
      <c r="K78" s="95"/>
    </row>
    <row r="79" spans="1:11" s="96" customFormat="1" ht="11.25" customHeight="1">
      <c r="A79" s="98" t="s">
        <v>62</v>
      </c>
      <c r="B79" s="92"/>
      <c r="C79" s="93"/>
      <c r="D79" s="93"/>
      <c r="E79" s="93"/>
      <c r="F79" s="94"/>
      <c r="G79" s="94"/>
      <c r="H79" s="191">
        <v>4.281867262515853</v>
      </c>
      <c r="I79" s="191">
        <v>0.317995</v>
      </c>
      <c r="J79" s="191">
        <v>0.2956</v>
      </c>
      <c r="K79" s="95"/>
    </row>
    <row r="80" spans="1:11" s="105" customFormat="1" ht="11.25" customHeight="1">
      <c r="A80" s="106" t="s">
        <v>63</v>
      </c>
      <c r="B80" s="100"/>
      <c r="C80" s="101"/>
      <c r="D80" s="101"/>
      <c r="E80" s="101"/>
      <c r="F80" s="102"/>
      <c r="G80" s="103"/>
      <c r="H80" s="192">
        <v>180.75909726251587</v>
      </c>
      <c r="I80" s="193">
        <v>121.18781599999998</v>
      </c>
      <c r="J80" s="193">
        <v>120.1099</v>
      </c>
      <c r="K80" s="104">
        <v>99.1105409474497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>
        <v>3.618</v>
      </c>
      <c r="I82" s="191">
        <v>0.966018</v>
      </c>
      <c r="J82" s="191">
        <v>0.966</v>
      </c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>
        <v>16</v>
      </c>
      <c r="I83" s="191">
        <v>3.94404</v>
      </c>
      <c r="J83" s="191">
        <v>3.944</v>
      </c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>
        <v>19.618</v>
      </c>
      <c r="I84" s="193">
        <v>4.910058</v>
      </c>
      <c r="J84" s="193">
        <v>4.91</v>
      </c>
      <c r="K84" s="104">
        <v>99.99881875122452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/>
      <c r="D87" s="116"/>
      <c r="E87" s="116"/>
      <c r="F87" s="117"/>
      <c r="G87" s="103"/>
      <c r="H87" s="196">
        <v>5725.7904842961725</v>
      </c>
      <c r="I87" s="197">
        <v>6047.348943999999</v>
      </c>
      <c r="J87" s="197">
        <v>5130.1459</v>
      </c>
      <c r="K87" s="117">
        <f>IF(I87&gt;0,100*J87/I87,0)</f>
        <v>84.83297305160436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89" spans="1:10" ht="16.5" customHeight="1">
      <c r="A89" s="287" t="s">
        <v>324</v>
      </c>
      <c r="B89" s="287"/>
      <c r="C89" s="287"/>
      <c r="D89" s="287"/>
      <c r="E89" s="287"/>
      <c r="F89" s="288"/>
      <c r="G89" s="288"/>
      <c r="H89" s="288"/>
      <c r="I89" s="288"/>
      <c r="J89" s="288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5">
    <mergeCell ref="A1:K1"/>
    <mergeCell ref="J2:K2"/>
    <mergeCell ref="C4:F4"/>
    <mergeCell ref="H4:K4"/>
    <mergeCell ref="A89:J89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70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3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>
        <v>30</v>
      </c>
      <c r="F10" s="94"/>
      <c r="G10" s="94"/>
      <c r="H10" s="191"/>
      <c r="I10" s="191"/>
      <c r="J10" s="191">
        <v>0.071</v>
      </c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>
        <v>12</v>
      </c>
      <c r="F11" s="94"/>
      <c r="G11" s="94"/>
      <c r="H11" s="191"/>
      <c r="I11" s="191"/>
      <c r="J11" s="191">
        <v>0.025</v>
      </c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>
        <v>8</v>
      </c>
      <c r="F12" s="94"/>
      <c r="G12" s="94"/>
      <c r="H12" s="191"/>
      <c r="I12" s="191"/>
      <c r="J12" s="191">
        <v>0.017</v>
      </c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>
        <v>50</v>
      </c>
      <c r="F13" s="102"/>
      <c r="G13" s="103"/>
      <c r="H13" s="192"/>
      <c r="I13" s="193"/>
      <c r="J13" s="193">
        <v>0.113</v>
      </c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561</v>
      </c>
      <c r="D24" s="101">
        <v>1011</v>
      </c>
      <c r="E24" s="101">
        <v>1044</v>
      </c>
      <c r="F24" s="102">
        <v>103.26409495548961</v>
      </c>
      <c r="G24" s="103"/>
      <c r="H24" s="192">
        <v>1.852</v>
      </c>
      <c r="I24" s="193">
        <v>4.068</v>
      </c>
      <c r="J24" s="193">
        <v>3.836</v>
      </c>
      <c r="K24" s="104">
        <v>94.29695181907572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30</v>
      </c>
      <c r="D26" s="101">
        <v>45</v>
      </c>
      <c r="E26" s="101">
        <v>45</v>
      </c>
      <c r="F26" s="102">
        <v>100</v>
      </c>
      <c r="G26" s="103"/>
      <c r="H26" s="192">
        <v>0.136</v>
      </c>
      <c r="I26" s="193">
        <v>0.25</v>
      </c>
      <c r="J26" s="193">
        <v>0.14</v>
      </c>
      <c r="K26" s="104">
        <v>56.00000000000001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3579</v>
      </c>
      <c r="D28" s="93">
        <v>5539</v>
      </c>
      <c r="E28" s="93">
        <v>5988</v>
      </c>
      <c r="F28" s="94"/>
      <c r="G28" s="94"/>
      <c r="H28" s="191">
        <v>9.124</v>
      </c>
      <c r="I28" s="191">
        <v>21.692</v>
      </c>
      <c r="J28" s="191">
        <v>17.876</v>
      </c>
      <c r="K28" s="95"/>
    </row>
    <row r="29" spans="1:11" s="96" customFormat="1" ht="11.25" customHeight="1">
      <c r="A29" s="98" t="s">
        <v>21</v>
      </c>
      <c r="B29" s="92"/>
      <c r="C29" s="93">
        <v>1244</v>
      </c>
      <c r="D29" s="93">
        <v>2383</v>
      </c>
      <c r="E29" s="93">
        <v>2274</v>
      </c>
      <c r="F29" s="94"/>
      <c r="G29" s="94"/>
      <c r="H29" s="191">
        <v>1.379</v>
      </c>
      <c r="I29" s="191">
        <v>3.431</v>
      </c>
      <c r="J29" s="191">
        <v>1.714</v>
      </c>
      <c r="K29" s="95"/>
    </row>
    <row r="30" spans="1:11" s="96" customFormat="1" ht="11.25" customHeight="1">
      <c r="A30" s="98" t="s">
        <v>22</v>
      </c>
      <c r="B30" s="92"/>
      <c r="C30" s="93">
        <v>97698</v>
      </c>
      <c r="D30" s="93">
        <v>121904</v>
      </c>
      <c r="E30" s="93">
        <v>117724</v>
      </c>
      <c r="F30" s="94"/>
      <c r="G30" s="94"/>
      <c r="H30" s="191">
        <v>183.078</v>
      </c>
      <c r="I30" s="191">
        <v>337.907</v>
      </c>
      <c r="J30" s="191">
        <v>301.582</v>
      </c>
      <c r="K30" s="95"/>
    </row>
    <row r="31" spans="1:11" s="105" customFormat="1" ht="11.25" customHeight="1">
      <c r="A31" s="106" t="s">
        <v>23</v>
      </c>
      <c r="B31" s="100"/>
      <c r="C31" s="101">
        <v>102521</v>
      </c>
      <c r="D31" s="101">
        <v>129826</v>
      </c>
      <c r="E31" s="101">
        <v>125986</v>
      </c>
      <c r="F31" s="102">
        <v>97.04219493783988</v>
      </c>
      <c r="G31" s="103"/>
      <c r="H31" s="192">
        <v>193.58100000000002</v>
      </c>
      <c r="I31" s="193">
        <v>363.03</v>
      </c>
      <c r="J31" s="193">
        <v>321.17199999999997</v>
      </c>
      <c r="K31" s="104">
        <v>88.46982343057047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24</v>
      </c>
      <c r="D33" s="93">
        <v>24</v>
      </c>
      <c r="E33" s="93">
        <v>30</v>
      </c>
      <c r="F33" s="94"/>
      <c r="G33" s="94"/>
      <c r="H33" s="191">
        <v>0.064</v>
      </c>
      <c r="I33" s="191">
        <v>0.1</v>
      </c>
      <c r="J33" s="191">
        <v>0.1</v>
      </c>
      <c r="K33" s="95"/>
    </row>
    <row r="34" spans="1:11" s="96" customFormat="1" ht="11.25" customHeight="1">
      <c r="A34" s="98" t="s">
        <v>25</v>
      </c>
      <c r="B34" s="92"/>
      <c r="C34" s="93">
        <v>12</v>
      </c>
      <c r="D34" s="93">
        <v>8</v>
      </c>
      <c r="E34" s="93">
        <v>50</v>
      </c>
      <c r="F34" s="94"/>
      <c r="G34" s="94"/>
      <c r="H34" s="191">
        <v>0.036</v>
      </c>
      <c r="I34" s="191">
        <v>0.03</v>
      </c>
      <c r="J34" s="191">
        <v>0.125</v>
      </c>
      <c r="K34" s="95"/>
    </row>
    <row r="35" spans="1:11" s="96" customFormat="1" ht="11.25" customHeight="1">
      <c r="A35" s="98" t="s">
        <v>26</v>
      </c>
      <c r="B35" s="92"/>
      <c r="C35" s="93">
        <v>156</v>
      </c>
      <c r="D35" s="93">
        <v>220</v>
      </c>
      <c r="E35" s="93">
        <v>350</v>
      </c>
      <c r="F35" s="94"/>
      <c r="G35" s="94"/>
      <c r="H35" s="191">
        <v>0.788</v>
      </c>
      <c r="I35" s="191">
        <v>0.8</v>
      </c>
      <c r="J35" s="191">
        <v>1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>
        <v>15</v>
      </c>
      <c r="F36" s="94"/>
      <c r="G36" s="94"/>
      <c r="H36" s="191"/>
      <c r="I36" s="191"/>
      <c r="J36" s="191">
        <v>0.052</v>
      </c>
      <c r="K36" s="95"/>
    </row>
    <row r="37" spans="1:11" s="105" customFormat="1" ht="11.25" customHeight="1">
      <c r="A37" s="99" t="s">
        <v>28</v>
      </c>
      <c r="B37" s="100"/>
      <c r="C37" s="101">
        <v>192</v>
      </c>
      <c r="D37" s="101">
        <v>252</v>
      </c>
      <c r="E37" s="101">
        <v>445</v>
      </c>
      <c r="F37" s="102">
        <v>176.5873015873016</v>
      </c>
      <c r="G37" s="103"/>
      <c r="H37" s="192">
        <v>0.888</v>
      </c>
      <c r="I37" s="193">
        <v>0.93</v>
      </c>
      <c r="J37" s="193">
        <v>1.2770000000000001</v>
      </c>
      <c r="K37" s="104">
        <v>137.31182795698925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/>
      <c r="D39" s="101"/>
      <c r="E39" s="101">
        <v>15</v>
      </c>
      <c r="F39" s="102"/>
      <c r="G39" s="103"/>
      <c r="H39" s="192"/>
      <c r="I39" s="193"/>
      <c r="J39" s="193">
        <v>0.025</v>
      </c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/>
      <c r="D41" s="93">
        <v>11</v>
      </c>
      <c r="E41" s="93">
        <v>124</v>
      </c>
      <c r="F41" s="94"/>
      <c r="G41" s="94"/>
      <c r="H41" s="191"/>
      <c r="I41" s="191">
        <v>0.028</v>
      </c>
      <c r="J41" s="191">
        <v>0.38</v>
      </c>
      <c r="K41" s="95"/>
    </row>
    <row r="42" spans="1:11" s="96" customFormat="1" ht="11.25" customHeight="1">
      <c r="A42" s="98" t="s">
        <v>31</v>
      </c>
      <c r="B42" s="92"/>
      <c r="C42" s="93">
        <v>396</v>
      </c>
      <c r="D42" s="93">
        <v>885</v>
      </c>
      <c r="E42" s="93">
        <v>1190</v>
      </c>
      <c r="F42" s="94"/>
      <c r="G42" s="94"/>
      <c r="H42" s="191">
        <v>1.269</v>
      </c>
      <c r="I42" s="191">
        <v>3.582</v>
      </c>
      <c r="J42" s="191">
        <v>2.104</v>
      </c>
      <c r="K42" s="95"/>
    </row>
    <row r="43" spans="1:11" s="96" customFormat="1" ht="11.25" customHeight="1">
      <c r="A43" s="98" t="s">
        <v>32</v>
      </c>
      <c r="B43" s="92"/>
      <c r="C43" s="93">
        <v>51</v>
      </c>
      <c r="D43" s="93">
        <v>298</v>
      </c>
      <c r="E43" s="93">
        <v>1255</v>
      </c>
      <c r="F43" s="94"/>
      <c r="G43" s="94"/>
      <c r="H43" s="191">
        <v>0.244</v>
      </c>
      <c r="I43" s="191">
        <v>1.844</v>
      </c>
      <c r="J43" s="191">
        <v>3.226</v>
      </c>
      <c r="K43" s="95"/>
    </row>
    <row r="44" spans="1:11" s="96" customFormat="1" ht="11.25" customHeight="1">
      <c r="A44" s="98" t="s">
        <v>33</v>
      </c>
      <c r="B44" s="92"/>
      <c r="C44" s="93">
        <v>183</v>
      </c>
      <c r="D44" s="93">
        <v>735</v>
      </c>
      <c r="E44" s="93">
        <v>810</v>
      </c>
      <c r="F44" s="94"/>
      <c r="G44" s="94"/>
      <c r="H44" s="191">
        <v>0.778</v>
      </c>
      <c r="I44" s="191">
        <v>3.085</v>
      </c>
      <c r="J44" s="191">
        <v>1.735</v>
      </c>
      <c r="K44" s="95"/>
    </row>
    <row r="45" spans="1:11" s="96" customFormat="1" ht="11.25" customHeight="1">
      <c r="A45" s="98" t="s">
        <v>34</v>
      </c>
      <c r="B45" s="92"/>
      <c r="C45" s="93">
        <v>62</v>
      </c>
      <c r="D45" s="93">
        <v>163</v>
      </c>
      <c r="E45" s="93">
        <v>349</v>
      </c>
      <c r="F45" s="94"/>
      <c r="G45" s="94"/>
      <c r="H45" s="191">
        <v>0.181</v>
      </c>
      <c r="I45" s="191">
        <v>0.565</v>
      </c>
      <c r="J45" s="191">
        <v>0.753</v>
      </c>
      <c r="K45" s="95"/>
    </row>
    <row r="46" spans="1:11" s="96" customFormat="1" ht="11.25" customHeight="1">
      <c r="A46" s="98" t="s">
        <v>35</v>
      </c>
      <c r="B46" s="92"/>
      <c r="C46" s="93">
        <v>62</v>
      </c>
      <c r="D46" s="93">
        <v>150</v>
      </c>
      <c r="E46" s="93">
        <v>129</v>
      </c>
      <c r="F46" s="94"/>
      <c r="G46" s="94"/>
      <c r="H46" s="191">
        <v>0.167</v>
      </c>
      <c r="I46" s="191">
        <v>0.551</v>
      </c>
      <c r="J46" s="191">
        <v>0.301</v>
      </c>
      <c r="K46" s="95"/>
    </row>
    <row r="47" spans="1:11" s="96" customFormat="1" ht="11.25" customHeight="1">
      <c r="A47" s="98" t="s">
        <v>36</v>
      </c>
      <c r="B47" s="92"/>
      <c r="C47" s="93">
        <v>161</v>
      </c>
      <c r="D47" s="93">
        <v>163</v>
      </c>
      <c r="E47" s="93">
        <v>454</v>
      </c>
      <c r="F47" s="94"/>
      <c r="G47" s="94"/>
      <c r="H47" s="191">
        <v>0.343</v>
      </c>
      <c r="I47" s="191">
        <v>0.458</v>
      </c>
      <c r="J47" s="191">
        <v>0.453</v>
      </c>
      <c r="K47" s="95"/>
    </row>
    <row r="48" spans="1:11" s="96" customFormat="1" ht="11.25" customHeight="1">
      <c r="A48" s="98" t="s">
        <v>37</v>
      </c>
      <c r="B48" s="92"/>
      <c r="C48" s="93">
        <v>180</v>
      </c>
      <c r="D48" s="93">
        <v>1847</v>
      </c>
      <c r="E48" s="93">
        <v>3143</v>
      </c>
      <c r="F48" s="94"/>
      <c r="G48" s="94"/>
      <c r="H48" s="191">
        <v>0.759</v>
      </c>
      <c r="I48" s="191">
        <v>9.864</v>
      </c>
      <c r="J48" s="191">
        <v>8.308</v>
      </c>
      <c r="K48" s="95"/>
    </row>
    <row r="49" spans="1:11" s="96" customFormat="1" ht="11.25" customHeight="1">
      <c r="A49" s="98" t="s">
        <v>38</v>
      </c>
      <c r="B49" s="92"/>
      <c r="C49" s="93">
        <v>56</v>
      </c>
      <c r="D49" s="93">
        <v>202</v>
      </c>
      <c r="E49" s="93">
        <v>641</v>
      </c>
      <c r="F49" s="94"/>
      <c r="G49" s="94"/>
      <c r="H49" s="191">
        <v>0.081</v>
      </c>
      <c r="I49" s="191">
        <v>0.535</v>
      </c>
      <c r="J49" s="191">
        <v>1.992</v>
      </c>
      <c r="K49" s="95"/>
    </row>
    <row r="50" spans="1:11" s="105" customFormat="1" ht="11.25" customHeight="1">
      <c r="A50" s="106" t="s">
        <v>39</v>
      </c>
      <c r="B50" s="100"/>
      <c r="C50" s="101">
        <v>1151</v>
      </c>
      <c r="D50" s="101">
        <v>4454</v>
      </c>
      <c r="E50" s="101">
        <v>8095</v>
      </c>
      <c r="F50" s="102">
        <v>181.74674449932644</v>
      </c>
      <c r="G50" s="103"/>
      <c r="H50" s="192">
        <v>3.8219999999999996</v>
      </c>
      <c r="I50" s="193">
        <v>20.512</v>
      </c>
      <c r="J50" s="193">
        <v>19.252</v>
      </c>
      <c r="K50" s="104">
        <v>93.8572542901716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87</v>
      </c>
      <c r="D52" s="101">
        <v>87</v>
      </c>
      <c r="E52" s="101">
        <v>87</v>
      </c>
      <c r="F52" s="102">
        <v>100</v>
      </c>
      <c r="G52" s="103"/>
      <c r="H52" s="192">
        <v>0.248</v>
      </c>
      <c r="I52" s="193">
        <v>0.248</v>
      </c>
      <c r="J52" s="193">
        <v>0.248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411</v>
      </c>
      <c r="D54" s="93">
        <v>3098</v>
      </c>
      <c r="E54" s="93">
        <v>3495</v>
      </c>
      <c r="F54" s="94"/>
      <c r="G54" s="94"/>
      <c r="H54" s="191">
        <v>1.947</v>
      </c>
      <c r="I54" s="191">
        <v>20.036</v>
      </c>
      <c r="J54" s="191">
        <v>16.566</v>
      </c>
      <c r="K54" s="95"/>
    </row>
    <row r="55" spans="1:11" s="96" customFormat="1" ht="11.25" customHeight="1">
      <c r="A55" s="98" t="s">
        <v>42</v>
      </c>
      <c r="B55" s="92"/>
      <c r="C55" s="93">
        <v>335</v>
      </c>
      <c r="D55" s="93">
        <v>137</v>
      </c>
      <c r="E55" s="93">
        <v>171</v>
      </c>
      <c r="F55" s="94"/>
      <c r="G55" s="94"/>
      <c r="H55" s="191">
        <v>0.548</v>
      </c>
      <c r="I55" s="191">
        <v>0.267</v>
      </c>
      <c r="J55" s="191">
        <v>0.225</v>
      </c>
      <c r="K55" s="95"/>
    </row>
    <row r="56" spans="1:11" s="96" customFormat="1" ht="11.25" customHeight="1">
      <c r="A56" s="98" t="s">
        <v>43</v>
      </c>
      <c r="B56" s="92"/>
      <c r="C56" s="93">
        <v>394</v>
      </c>
      <c r="D56" s="93">
        <v>800</v>
      </c>
      <c r="E56" s="93">
        <v>800</v>
      </c>
      <c r="F56" s="94"/>
      <c r="G56" s="94"/>
      <c r="H56" s="191">
        <v>1.173</v>
      </c>
      <c r="I56" s="191">
        <v>1.5</v>
      </c>
      <c r="J56" s="191">
        <v>0.808</v>
      </c>
      <c r="K56" s="95"/>
    </row>
    <row r="57" spans="1:11" s="96" customFormat="1" ht="11.25" customHeight="1">
      <c r="A57" s="98" t="s">
        <v>44</v>
      </c>
      <c r="B57" s="92"/>
      <c r="C57" s="93">
        <v>293</v>
      </c>
      <c r="D57" s="93">
        <v>1820</v>
      </c>
      <c r="E57" s="93">
        <v>1508</v>
      </c>
      <c r="F57" s="94"/>
      <c r="G57" s="94"/>
      <c r="H57" s="191">
        <v>0.391</v>
      </c>
      <c r="I57" s="191">
        <v>6.37</v>
      </c>
      <c r="J57" s="191">
        <v>2.262</v>
      </c>
      <c r="K57" s="95"/>
    </row>
    <row r="58" spans="1:11" s="96" customFormat="1" ht="11.25" customHeight="1">
      <c r="A58" s="98" t="s">
        <v>45</v>
      </c>
      <c r="B58" s="92"/>
      <c r="C58" s="93">
        <v>1955</v>
      </c>
      <c r="D58" s="93">
        <v>3694</v>
      </c>
      <c r="E58" s="93">
        <v>3694</v>
      </c>
      <c r="F58" s="94"/>
      <c r="G58" s="94"/>
      <c r="H58" s="191">
        <v>2.32</v>
      </c>
      <c r="I58" s="191">
        <v>9.1</v>
      </c>
      <c r="J58" s="191">
        <v>4.578</v>
      </c>
      <c r="K58" s="95"/>
    </row>
    <row r="59" spans="1:11" s="105" customFormat="1" ht="11.25" customHeight="1">
      <c r="A59" s="99" t="s">
        <v>46</v>
      </c>
      <c r="B59" s="100"/>
      <c r="C59" s="101">
        <v>3388</v>
      </c>
      <c r="D59" s="101">
        <v>9549</v>
      </c>
      <c r="E59" s="101">
        <v>9668</v>
      </c>
      <c r="F59" s="102">
        <v>101.24620379097287</v>
      </c>
      <c r="G59" s="103"/>
      <c r="H59" s="192">
        <v>6.379</v>
      </c>
      <c r="I59" s="193">
        <v>37.273</v>
      </c>
      <c r="J59" s="193">
        <v>24.439</v>
      </c>
      <c r="K59" s="104">
        <v>65.56756901778768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44</v>
      </c>
      <c r="D61" s="93">
        <v>30</v>
      </c>
      <c r="E61" s="93">
        <v>35.2</v>
      </c>
      <c r="F61" s="94"/>
      <c r="G61" s="94"/>
      <c r="H61" s="191">
        <v>0.175</v>
      </c>
      <c r="I61" s="191">
        <v>0.069</v>
      </c>
      <c r="J61" s="191">
        <v>0.1484</v>
      </c>
      <c r="K61" s="95"/>
    </row>
    <row r="62" spans="1:11" s="96" customFormat="1" ht="11.25" customHeight="1">
      <c r="A62" s="98" t="s">
        <v>48</v>
      </c>
      <c r="B62" s="92"/>
      <c r="C62" s="93">
        <v>34</v>
      </c>
      <c r="D62" s="93">
        <v>59</v>
      </c>
      <c r="E62" s="93">
        <v>59</v>
      </c>
      <c r="F62" s="94"/>
      <c r="G62" s="94"/>
      <c r="H62" s="191">
        <v>0.072</v>
      </c>
      <c r="I62" s="191">
        <v>0.11</v>
      </c>
      <c r="J62" s="191">
        <v>0.087</v>
      </c>
      <c r="K62" s="95"/>
    </row>
    <row r="63" spans="1:11" s="96" customFormat="1" ht="11.25" customHeight="1">
      <c r="A63" s="98" t="s">
        <v>49</v>
      </c>
      <c r="B63" s="92"/>
      <c r="C63" s="93">
        <v>122</v>
      </c>
      <c r="D63" s="93">
        <v>176</v>
      </c>
      <c r="E63" s="93">
        <v>148</v>
      </c>
      <c r="F63" s="94"/>
      <c r="G63" s="94"/>
      <c r="H63" s="191">
        <v>0.154</v>
      </c>
      <c r="I63" s="191">
        <v>0.1427276899875421</v>
      </c>
      <c r="J63" s="191">
        <v>0.322</v>
      </c>
      <c r="K63" s="95"/>
    </row>
    <row r="64" spans="1:11" s="105" customFormat="1" ht="11.25" customHeight="1">
      <c r="A64" s="99" t="s">
        <v>50</v>
      </c>
      <c r="B64" s="100"/>
      <c r="C64" s="101">
        <v>200</v>
      </c>
      <c r="D64" s="101">
        <v>265</v>
      </c>
      <c r="E64" s="101">
        <v>242.2</v>
      </c>
      <c r="F64" s="102">
        <v>91.39622641509433</v>
      </c>
      <c r="G64" s="103"/>
      <c r="H64" s="192">
        <v>0.401</v>
      </c>
      <c r="I64" s="193">
        <v>0.3217276899875421</v>
      </c>
      <c r="J64" s="193">
        <v>0.5574</v>
      </c>
      <c r="K64" s="104">
        <v>173.25210646978618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694</v>
      </c>
      <c r="D66" s="101">
        <v>1514</v>
      </c>
      <c r="E66" s="101">
        <v>544</v>
      </c>
      <c r="F66" s="102">
        <v>35.93130779392338</v>
      </c>
      <c r="G66" s="103"/>
      <c r="H66" s="192">
        <v>0.737</v>
      </c>
      <c r="I66" s="193">
        <v>1.606</v>
      </c>
      <c r="J66" s="193">
        <v>0.575</v>
      </c>
      <c r="K66" s="104">
        <v>35.803237858032375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6398</v>
      </c>
      <c r="D68" s="93">
        <v>10000</v>
      </c>
      <c r="E68" s="93">
        <v>9000</v>
      </c>
      <c r="F68" s="94"/>
      <c r="G68" s="94"/>
      <c r="H68" s="191">
        <v>12.941</v>
      </c>
      <c r="I68" s="191">
        <v>22</v>
      </c>
      <c r="J68" s="191">
        <v>19.7</v>
      </c>
      <c r="K68" s="95"/>
    </row>
    <row r="69" spans="1:11" s="96" customFormat="1" ht="11.25" customHeight="1">
      <c r="A69" s="98" t="s">
        <v>53</v>
      </c>
      <c r="B69" s="92"/>
      <c r="C69" s="93">
        <v>13</v>
      </c>
      <c r="D69" s="93">
        <v>30</v>
      </c>
      <c r="E69" s="93">
        <v>100</v>
      </c>
      <c r="F69" s="94"/>
      <c r="G69" s="94"/>
      <c r="H69" s="191">
        <v>0.024</v>
      </c>
      <c r="I69" s="191">
        <v>0.05</v>
      </c>
      <c r="J69" s="191">
        <v>0.18</v>
      </c>
      <c r="K69" s="95"/>
    </row>
    <row r="70" spans="1:11" s="105" customFormat="1" ht="11.25" customHeight="1">
      <c r="A70" s="99" t="s">
        <v>54</v>
      </c>
      <c r="B70" s="100"/>
      <c r="C70" s="101">
        <v>6411</v>
      </c>
      <c r="D70" s="101">
        <v>10030</v>
      </c>
      <c r="E70" s="101">
        <v>9100</v>
      </c>
      <c r="F70" s="102">
        <v>90.72781655034895</v>
      </c>
      <c r="G70" s="103"/>
      <c r="H70" s="192">
        <v>12.965</v>
      </c>
      <c r="I70" s="193">
        <v>22.05</v>
      </c>
      <c r="J70" s="193">
        <v>19.88</v>
      </c>
      <c r="K70" s="104">
        <v>90.15873015873015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225</v>
      </c>
      <c r="D72" s="93">
        <v>442</v>
      </c>
      <c r="E72" s="93">
        <v>351</v>
      </c>
      <c r="F72" s="94"/>
      <c r="G72" s="94"/>
      <c r="H72" s="191">
        <v>0.09</v>
      </c>
      <c r="I72" s="191">
        <v>0.066</v>
      </c>
      <c r="J72" s="191">
        <v>0.291</v>
      </c>
      <c r="K72" s="95"/>
    </row>
    <row r="73" spans="1:11" s="96" customFormat="1" ht="11.25" customHeight="1">
      <c r="A73" s="98" t="s">
        <v>56</v>
      </c>
      <c r="B73" s="92"/>
      <c r="C73" s="93">
        <v>49623</v>
      </c>
      <c r="D73" s="93">
        <v>65100</v>
      </c>
      <c r="E73" s="93">
        <v>65174</v>
      </c>
      <c r="F73" s="94"/>
      <c r="G73" s="94"/>
      <c r="H73" s="191">
        <v>159.75</v>
      </c>
      <c r="I73" s="191">
        <v>162.75</v>
      </c>
      <c r="J73" s="191">
        <v>177.139</v>
      </c>
      <c r="K73" s="95"/>
    </row>
    <row r="74" spans="1:11" s="96" customFormat="1" ht="11.25" customHeight="1">
      <c r="A74" s="98" t="s">
        <v>57</v>
      </c>
      <c r="B74" s="92"/>
      <c r="C74" s="93">
        <v>53033</v>
      </c>
      <c r="D74" s="93">
        <v>59950</v>
      </c>
      <c r="E74" s="93">
        <v>51050</v>
      </c>
      <c r="F74" s="94"/>
      <c r="G74" s="94"/>
      <c r="H74" s="191">
        <v>135.384</v>
      </c>
      <c r="I74" s="191">
        <v>127.693</v>
      </c>
      <c r="J74" s="191">
        <v>164.891</v>
      </c>
      <c r="K74" s="95"/>
    </row>
    <row r="75" spans="1:11" s="96" customFormat="1" ht="11.25" customHeight="1">
      <c r="A75" s="98" t="s">
        <v>58</v>
      </c>
      <c r="B75" s="92"/>
      <c r="C75" s="93">
        <v>2304</v>
      </c>
      <c r="D75" s="93">
        <v>3139.0589999999997</v>
      </c>
      <c r="E75" s="93">
        <v>2763</v>
      </c>
      <c r="F75" s="94"/>
      <c r="G75" s="94"/>
      <c r="H75" s="191">
        <v>3.588</v>
      </c>
      <c r="I75" s="191">
        <v>6.342211778270516</v>
      </c>
      <c r="J75" s="191">
        <v>5.05</v>
      </c>
      <c r="K75" s="95"/>
    </row>
    <row r="76" spans="1:11" s="96" customFormat="1" ht="11.25" customHeight="1">
      <c r="A76" s="98" t="s">
        <v>59</v>
      </c>
      <c r="B76" s="92"/>
      <c r="C76" s="93">
        <v>10708</v>
      </c>
      <c r="D76" s="93">
        <v>13058</v>
      </c>
      <c r="E76" s="93">
        <v>11114</v>
      </c>
      <c r="F76" s="94"/>
      <c r="G76" s="94"/>
      <c r="H76" s="191">
        <v>41.048</v>
      </c>
      <c r="I76" s="191">
        <v>36.171</v>
      </c>
      <c r="J76" s="191">
        <v>51.124</v>
      </c>
      <c r="K76" s="95"/>
    </row>
    <row r="77" spans="1:11" s="96" customFormat="1" ht="11.25" customHeight="1">
      <c r="A77" s="98" t="s">
        <v>60</v>
      </c>
      <c r="B77" s="92"/>
      <c r="C77" s="93">
        <v>6431</v>
      </c>
      <c r="D77" s="93">
        <v>8250</v>
      </c>
      <c r="E77" s="93">
        <v>6769</v>
      </c>
      <c r="F77" s="94"/>
      <c r="G77" s="94"/>
      <c r="H77" s="191">
        <v>18.154</v>
      </c>
      <c r="I77" s="191">
        <v>12.59</v>
      </c>
      <c r="J77" s="191">
        <v>25.018</v>
      </c>
      <c r="K77" s="95"/>
    </row>
    <row r="78" spans="1:11" s="96" customFormat="1" ht="11.25" customHeight="1">
      <c r="A78" s="98" t="s">
        <v>61</v>
      </c>
      <c r="B78" s="92"/>
      <c r="C78" s="93">
        <v>15315</v>
      </c>
      <c r="D78" s="93">
        <v>17742</v>
      </c>
      <c r="E78" s="93">
        <v>17742</v>
      </c>
      <c r="F78" s="94"/>
      <c r="G78" s="94"/>
      <c r="H78" s="191">
        <v>43.57</v>
      </c>
      <c r="I78" s="191">
        <v>41.25</v>
      </c>
      <c r="J78" s="191">
        <v>41.7</v>
      </c>
      <c r="K78" s="95"/>
    </row>
    <row r="79" spans="1:11" s="96" customFormat="1" ht="11.25" customHeight="1">
      <c r="A79" s="98" t="s">
        <v>62</v>
      </c>
      <c r="B79" s="92"/>
      <c r="C79" s="93">
        <v>95068</v>
      </c>
      <c r="D79" s="93">
        <v>124081</v>
      </c>
      <c r="E79" s="93">
        <v>115892</v>
      </c>
      <c r="F79" s="94"/>
      <c r="G79" s="94"/>
      <c r="H79" s="191">
        <v>302.399</v>
      </c>
      <c r="I79" s="191">
        <v>192.741</v>
      </c>
      <c r="J79" s="191">
        <v>382.0561468811467</v>
      </c>
      <c r="K79" s="95"/>
    </row>
    <row r="80" spans="1:11" s="105" customFormat="1" ht="11.25" customHeight="1">
      <c r="A80" s="106" t="s">
        <v>63</v>
      </c>
      <c r="B80" s="100"/>
      <c r="C80" s="101">
        <v>232707</v>
      </c>
      <c r="D80" s="101">
        <v>291762.059</v>
      </c>
      <c r="E80" s="101">
        <v>270855</v>
      </c>
      <c r="F80" s="102">
        <v>92.83420912518307</v>
      </c>
      <c r="G80" s="103"/>
      <c r="H80" s="192">
        <v>703.983</v>
      </c>
      <c r="I80" s="193">
        <v>579.6032117782705</v>
      </c>
      <c r="J80" s="193">
        <v>847.2691468811468</v>
      </c>
      <c r="K80" s="104">
        <f>IF(I80&gt;0,100*J80/I80,0)</f>
        <v>146.18089231797993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/>
      <c r="D82" s="93"/>
      <c r="E82" s="93"/>
      <c r="F82" s="94"/>
      <c r="G82" s="94"/>
      <c r="H82" s="191"/>
      <c r="I82" s="191"/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/>
      <c r="D84" s="101"/>
      <c r="E84" s="101"/>
      <c r="F84" s="102"/>
      <c r="G84" s="103"/>
      <c r="H84" s="192"/>
      <c r="I84" s="193"/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347942</v>
      </c>
      <c r="D87" s="116">
        <v>448795.059</v>
      </c>
      <c r="E87" s="116">
        <v>426176.2</v>
      </c>
      <c r="F87" s="117">
        <f>IF(D87&gt;0,100*E87/D87,0)</f>
        <v>94.96009179548476</v>
      </c>
      <c r="G87" s="103"/>
      <c r="H87" s="196">
        <v>924.992</v>
      </c>
      <c r="I87" s="197">
        <v>1029.891939468258</v>
      </c>
      <c r="J87" s="197">
        <v>1238.7835468811468</v>
      </c>
      <c r="K87" s="117">
        <f>IF(I87&gt;0,100*J87/I87,0)</f>
        <v>120.28286652294233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Normal="80" zoomScalePageLayoutView="0" workbookViewId="0" topLeftCell="A1">
      <selection activeCell="P88" sqref="P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71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3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1711</v>
      </c>
      <c r="D9" s="93">
        <v>1730</v>
      </c>
      <c r="E9" s="93">
        <v>1209</v>
      </c>
      <c r="F9" s="94"/>
      <c r="G9" s="94"/>
      <c r="H9" s="191">
        <v>5.306</v>
      </c>
      <c r="I9" s="191">
        <v>5.369</v>
      </c>
      <c r="J9" s="191">
        <v>4.535</v>
      </c>
      <c r="K9" s="95"/>
    </row>
    <row r="10" spans="1:11" s="96" customFormat="1" ht="11.25" customHeight="1">
      <c r="A10" s="98" t="s">
        <v>8</v>
      </c>
      <c r="B10" s="92"/>
      <c r="C10" s="93">
        <v>3826</v>
      </c>
      <c r="D10" s="93">
        <v>3682</v>
      </c>
      <c r="E10" s="93">
        <v>2042</v>
      </c>
      <c r="F10" s="94"/>
      <c r="G10" s="94"/>
      <c r="H10" s="191">
        <v>10.139</v>
      </c>
      <c r="I10" s="191">
        <v>9.822</v>
      </c>
      <c r="J10" s="191">
        <v>4.741</v>
      </c>
      <c r="K10" s="95"/>
    </row>
    <row r="11" spans="1:11" s="96" customFormat="1" ht="11.25" customHeight="1">
      <c r="A11" s="91" t="s">
        <v>9</v>
      </c>
      <c r="B11" s="92"/>
      <c r="C11" s="93">
        <v>9248</v>
      </c>
      <c r="D11" s="93">
        <v>8234</v>
      </c>
      <c r="E11" s="93">
        <v>7908</v>
      </c>
      <c r="F11" s="94"/>
      <c r="G11" s="94"/>
      <c r="H11" s="191">
        <v>30.111</v>
      </c>
      <c r="I11" s="191">
        <v>26.76</v>
      </c>
      <c r="J11" s="191">
        <v>19.214</v>
      </c>
      <c r="K11" s="95"/>
    </row>
    <row r="12" spans="1:11" s="96" customFormat="1" ht="11.25" customHeight="1">
      <c r="A12" s="98" t="s">
        <v>10</v>
      </c>
      <c r="B12" s="92"/>
      <c r="C12" s="93">
        <v>420</v>
      </c>
      <c r="D12" s="93">
        <v>380</v>
      </c>
      <c r="E12" s="93">
        <v>231</v>
      </c>
      <c r="F12" s="94"/>
      <c r="G12" s="94"/>
      <c r="H12" s="191">
        <v>1.252</v>
      </c>
      <c r="I12" s="191">
        <v>0.97</v>
      </c>
      <c r="J12" s="191">
        <v>0.498</v>
      </c>
      <c r="K12" s="95"/>
    </row>
    <row r="13" spans="1:11" s="105" customFormat="1" ht="11.25" customHeight="1">
      <c r="A13" s="99" t="s">
        <v>11</v>
      </c>
      <c r="B13" s="100"/>
      <c r="C13" s="101">
        <v>15205</v>
      </c>
      <c r="D13" s="101">
        <v>14026</v>
      </c>
      <c r="E13" s="101">
        <v>11390</v>
      </c>
      <c r="F13" s="102">
        <v>81.20633109938686</v>
      </c>
      <c r="G13" s="103"/>
      <c r="H13" s="192">
        <v>46.808</v>
      </c>
      <c r="I13" s="193">
        <v>42.921</v>
      </c>
      <c r="J13" s="193">
        <v>28.988</v>
      </c>
      <c r="K13" s="104">
        <v>67.53803499452484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>
        <v>45</v>
      </c>
      <c r="D15" s="101">
        <v>42</v>
      </c>
      <c r="E15" s="101">
        <v>45</v>
      </c>
      <c r="F15" s="102">
        <v>107.14285714285714</v>
      </c>
      <c r="G15" s="103"/>
      <c r="H15" s="192">
        <v>0.054</v>
      </c>
      <c r="I15" s="193">
        <v>0.054</v>
      </c>
      <c r="J15" s="193">
        <v>0.076</v>
      </c>
      <c r="K15" s="104">
        <v>140.74074074074073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679</v>
      </c>
      <c r="D17" s="101">
        <v>775</v>
      </c>
      <c r="E17" s="101">
        <v>296</v>
      </c>
      <c r="F17" s="102">
        <v>38.193548387096776</v>
      </c>
      <c r="G17" s="103"/>
      <c r="H17" s="192">
        <v>1.663</v>
      </c>
      <c r="I17" s="193">
        <v>1.55</v>
      </c>
      <c r="J17" s="193">
        <v>0.591</v>
      </c>
      <c r="K17" s="104">
        <v>38.12903225806451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23368</v>
      </c>
      <c r="D19" s="93">
        <v>25007</v>
      </c>
      <c r="E19" s="93">
        <v>23951</v>
      </c>
      <c r="F19" s="94"/>
      <c r="G19" s="94"/>
      <c r="H19" s="191">
        <v>121.514</v>
      </c>
      <c r="I19" s="191">
        <v>161.295</v>
      </c>
      <c r="J19" s="191">
        <v>131.73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23368</v>
      </c>
      <c r="D22" s="101">
        <v>25007</v>
      </c>
      <c r="E22" s="101">
        <v>23951</v>
      </c>
      <c r="F22" s="102">
        <v>95.7771823889311</v>
      </c>
      <c r="G22" s="103"/>
      <c r="H22" s="192">
        <v>121.514</v>
      </c>
      <c r="I22" s="193">
        <v>161.295</v>
      </c>
      <c r="J22" s="193">
        <v>131.73</v>
      </c>
      <c r="K22" s="104">
        <v>81.67023156328466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73525</v>
      </c>
      <c r="D24" s="101">
        <v>76416</v>
      </c>
      <c r="E24" s="101">
        <v>73983</v>
      </c>
      <c r="F24" s="102">
        <v>96.81611180904522</v>
      </c>
      <c r="G24" s="103"/>
      <c r="H24" s="192">
        <v>314.27799999999996</v>
      </c>
      <c r="I24" s="193">
        <v>432.352</v>
      </c>
      <c r="J24" s="193">
        <v>342.092</v>
      </c>
      <c r="K24" s="104">
        <v>79.12349196950633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29731</v>
      </c>
      <c r="D26" s="101">
        <v>29545</v>
      </c>
      <c r="E26" s="101">
        <v>28545</v>
      </c>
      <c r="F26" s="102">
        <v>96.6153325435776</v>
      </c>
      <c r="G26" s="103"/>
      <c r="H26" s="192">
        <v>119.00999999999999</v>
      </c>
      <c r="I26" s="193">
        <v>158.25</v>
      </c>
      <c r="J26" s="193">
        <v>103.14</v>
      </c>
      <c r="K26" s="104">
        <v>65.17535545023696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63805</v>
      </c>
      <c r="D28" s="93">
        <v>62912</v>
      </c>
      <c r="E28" s="93">
        <v>59919</v>
      </c>
      <c r="F28" s="94"/>
      <c r="G28" s="94"/>
      <c r="H28" s="191">
        <v>204.597</v>
      </c>
      <c r="I28" s="191">
        <v>287.479</v>
      </c>
      <c r="J28" s="191">
        <v>250.732</v>
      </c>
      <c r="K28" s="95"/>
    </row>
    <row r="29" spans="1:11" s="96" customFormat="1" ht="11.25" customHeight="1">
      <c r="A29" s="98" t="s">
        <v>21</v>
      </c>
      <c r="B29" s="92"/>
      <c r="C29" s="93">
        <v>41794</v>
      </c>
      <c r="D29" s="93">
        <v>43494</v>
      </c>
      <c r="E29" s="93">
        <v>40134</v>
      </c>
      <c r="F29" s="94"/>
      <c r="G29" s="94"/>
      <c r="H29" s="191">
        <v>76.093</v>
      </c>
      <c r="I29" s="191">
        <v>94.354</v>
      </c>
      <c r="J29" s="191">
        <v>37.647</v>
      </c>
      <c r="K29" s="95"/>
    </row>
    <row r="30" spans="1:11" s="96" customFormat="1" ht="11.25" customHeight="1">
      <c r="A30" s="98" t="s">
        <v>22</v>
      </c>
      <c r="B30" s="92"/>
      <c r="C30" s="93">
        <v>159804</v>
      </c>
      <c r="D30" s="93">
        <v>175517</v>
      </c>
      <c r="E30" s="93">
        <v>163024</v>
      </c>
      <c r="F30" s="94"/>
      <c r="G30" s="94"/>
      <c r="H30" s="191">
        <v>370.774</v>
      </c>
      <c r="I30" s="191">
        <v>540.602</v>
      </c>
      <c r="J30" s="191">
        <v>421.531</v>
      </c>
      <c r="K30" s="95"/>
    </row>
    <row r="31" spans="1:11" s="105" customFormat="1" ht="11.25" customHeight="1">
      <c r="A31" s="106" t="s">
        <v>23</v>
      </c>
      <c r="B31" s="100"/>
      <c r="C31" s="101">
        <v>265403</v>
      </c>
      <c r="D31" s="101">
        <v>281923</v>
      </c>
      <c r="E31" s="101">
        <v>263077</v>
      </c>
      <c r="F31" s="102">
        <v>93.3151959932322</v>
      </c>
      <c r="G31" s="103"/>
      <c r="H31" s="192">
        <v>651.4639999999999</v>
      </c>
      <c r="I31" s="193">
        <v>922.435</v>
      </c>
      <c r="J31" s="193">
        <v>709.9100000000001</v>
      </c>
      <c r="K31" s="104">
        <v>76.96043623669962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23967</v>
      </c>
      <c r="D33" s="93">
        <v>24924</v>
      </c>
      <c r="E33" s="93">
        <v>24930</v>
      </c>
      <c r="F33" s="94"/>
      <c r="G33" s="94"/>
      <c r="H33" s="191">
        <v>64.121</v>
      </c>
      <c r="I33" s="191">
        <v>101.1</v>
      </c>
      <c r="J33" s="191">
        <v>86.924</v>
      </c>
      <c r="K33" s="95"/>
    </row>
    <row r="34" spans="1:11" s="96" customFormat="1" ht="11.25" customHeight="1">
      <c r="A34" s="98" t="s">
        <v>25</v>
      </c>
      <c r="B34" s="92"/>
      <c r="C34" s="93">
        <v>12553</v>
      </c>
      <c r="D34" s="93">
        <v>13608</v>
      </c>
      <c r="E34" s="93">
        <v>11450</v>
      </c>
      <c r="F34" s="94"/>
      <c r="G34" s="94"/>
      <c r="H34" s="191">
        <v>44.814</v>
      </c>
      <c r="I34" s="191">
        <v>54.03</v>
      </c>
      <c r="J34" s="191">
        <v>32.125</v>
      </c>
      <c r="K34" s="95"/>
    </row>
    <row r="35" spans="1:11" s="96" customFormat="1" ht="11.25" customHeight="1">
      <c r="A35" s="98" t="s">
        <v>26</v>
      </c>
      <c r="B35" s="92"/>
      <c r="C35" s="93">
        <v>51982</v>
      </c>
      <c r="D35" s="93">
        <v>49420</v>
      </c>
      <c r="E35" s="93">
        <v>50550</v>
      </c>
      <c r="F35" s="94"/>
      <c r="G35" s="94"/>
      <c r="H35" s="191">
        <v>156.221</v>
      </c>
      <c r="I35" s="191">
        <v>177.8</v>
      </c>
      <c r="J35" s="191">
        <v>154.6</v>
      </c>
      <c r="K35" s="95"/>
    </row>
    <row r="36" spans="1:11" s="96" customFormat="1" ht="11.25" customHeight="1">
      <c r="A36" s="98" t="s">
        <v>27</v>
      </c>
      <c r="B36" s="92"/>
      <c r="C36" s="93">
        <v>6170</v>
      </c>
      <c r="D36" s="93">
        <v>6520</v>
      </c>
      <c r="E36" s="93">
        <v>6861</v>
      </c>
      <c r="F36" s="94"/>
      <c r="G36" s="94"/>
      <c r="H36" s="191">
        <v>16.843</v>
      </c>
      <c r="I36" s="191">
        <v>26.08</v>
      </c>
      <c r="J36" s="191">
        <v>24.052</v>
      </c>
      <c r="K36" s="95"/>
    </row>
    <row r="37" spans="1:11" s="105" customFormat="1" ht="11.25" customHeight="1">
      <c r="A37" s="99" t="s">
        <v>28</v>
      </c>
      <c r="B37" s="100"/>
      <c r="C37" s="101">
        <v>94672</v>
      </c>
      <c r="D37" s="101">
        <v>94472</v>
      </c>
      <c r="E37" s="101">
        <v>93791</v>
      </c>
      <c r="F37" s="102">
        <v>99.27915149462275</v>
      </c>
      <c r="G37" s="103"/>
      <c r="H37" s="192">
        <v>281.999</v>
      </c>
      <c r="I37" s="193">
        <v>359.01</v>
      </c>
      <c r="J37" s="193">
        <v>297.701</v>
      </c>
      <c r="K37" s="104">
        <v>82.92275981170442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4613</v>
      </c>
      <c r="D39" s="101">
        <v>4620</v>
      </c>
      <c r="E39" s="101">
        <v>5115</v>
      </c>
      <c r="F39" s="102">
        <v>110.71428571428571</v>
      </c>
      <c r="G39" s="103"/>
      <c r="H39" s="192">
        <v>7.491</v>
      </c>
      <c r="I39" s="193">
        <v>7.8</v>
      </c>
      <c r="J39" s="193">
        <v>8.225</v>
      </c>
      <c r="K39" s="104">
        <v>105.44871794871796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39214</v>
      </c>
      <c r="D41" s="93">
        <v>38921</v>
      </c>
      <c r="E41" s="93">
        <v>35946</v>
      </c>
      <c r="F41" s="94"/>
      <c r="G41" s="94"/>
      <c r="H41" s="191">
        <v>104.345</v>
      </c>
      <c r="I41" s="191">
        <v>126.889</v>
      </c>
      <c r="J41" s="191">
        <v>27.992</v>
      </c>
      <c r="K41" s="95"/>
    </row>
    <row r="42" spans="1:11" s="96" customFormat="1" ht="11.25" customHeight="1">
      <c r="A42" s="98" t="s">
        <v>31</v>
      </c>
      <c r="B42" s="92"/>
      <c r="C42" s="93">
        <v>214211</v>
      </c>
      <c r="D42" s="93">
        <v>232264</v>
      </c>
      <c r="E42" s="93">
        <v>220688</v>
      </c>
      <c r="F42" s="94"/>
      <c r="G42" s="94"/>
      <c r="H42" s="191">
        <v>824.402</v>
      </c>
      <c r="I42" s="191">
        <v>1099.547</v>
      </c>
      <c r="J42" s="191">
        <v>592.793</v>
      </c>
      <c r="K42" s="95"/>
    </row>
    <row r="43" spans="1:11" s="96" customFormat="1" ht="11.25" customHeight="1">
      <c r="A43" s="98" t="s">
        <v>32</v>
      </c>
      <c r="B43" s="92"/>
      <c r="C43" s="93">
        <v>57607</v>
      </c>
      <c r="D43" s="93">
        <v>58765</v>
      </c>
      <c r="E43" s="93">
        <v>62644</v>
      </c>
      <c r="F43" s="94"/>
      <c r="G43" s="94"/>
      <c r="H43" s="191">
        <v>243.911</v>
      </c>
      <c r="I43" s="191">
        <v>292.423</v>
      </c>
      <c r="J43" s="191">
        <v>137.733</v>
      </c>
      <c r="K43" s="95"/>
    </row>
    <row r="44" spans="1:11" s="96" customFormat="1" ht="11.25" customHeight="1">
      <c r="A44" s="98" t="s">
        <v>33</v>
      </c>
      <c r="B44" s="92"/>
      <c r="C44" s="93">
        <v>127182</v>
      </c>
      <c r="D44" s="93">
        <v>132612</v>
      </c>
      <c r="E44" s="93">
        <v>128493</v>
      </c>
      <c r="F44" s="94"/>
      <c r="G44" s="94"/>
      <c r="H44" s="191">
        <v>451.841</v>
      </c>
      <c r="I44" s="191">
        <v>623.427</v>
      </c>
      <c r="J44" s="191">
        <v>194.947</v>
      </c>
      <c r="K44" s="95"/>
    </row>
    <row r="45" spans="1:11" s="96" customFormat="1" ht="11.25" customHeight="1">
      <c r="A45" s="98" t="s">
        <v>34</v>
      </c>
      <c r="B45" s="92"/>
      <c r="C45" s="93">
        <v>72952</v>
      </c>
      <c r="D45" s="93">
        <v>75382</v>
      </c>
      <c r="E45" s="93">
        <v>60406</v>
      </c>
      <c r="F45" s="94"/>
      <c r="G45" s="94"/>
      <c r="H45" s="191">
        <v>197.382</v>
      </c>
      <c r="I45" s="191">
        <v>304.263</v>
      </c>
      <c r="J45" s="191">
        <v>80.666</v>
      </c>
      <c r="K45" s="95"/>
    </row>
    <row r="46" spans="1:11" s="96" customFormat="1" ht="11.25" customHeight="1">
      <c r="A46" s="98" t="s">
        <v>35</v>
      </c>
      <c r="B46" s="92"/>
      <c r="C46" s="93">
        <v>73299</v>
      </c>
      <c r="D46" s="93">
        <v>74627</v>
      </c>
      <c r="E46" s="93">
        <v>74489</v>
      </c>
      <c r="F46" s="94"/>
      <c r="G46" s="94"/>
      <c r="H46" s="191">
        <v>186.051</v>
      </c>
      <c r="I46" s="191">
        <v>246.854</v>
      </c>
      <c r="J46" s="191">
        <v>79.104</v>
      </c>
      <c r="K46" s="95"/>
    </row>
    <row r="47" spans="1:11" s="96" customFormat="1" ht="11.25" customHeight="1">
      <c r="A47" s="98" t="s">
        <v>36</v>
      </c>
      <c r="B47" s="92"/>
      <c r="C47" s="93">
        <v>103555</v>
      </c>
      <c r="D47" s="93">
        <v>108324</v>
      </c>
      <c r="E47" s="93">
        <v>96677</v>
      </c>
      <c r="F47" s="94"/>
      <c r="G47" s="94"/>
      <c r="H47" s="191">
        <v>290.747</v>
      </c>
      <c r="I47" s="191">
        <v>419.606</v>
      </c>
      <c r="J47" s="191">
        <v>173.416</v>
      </c>
      <c r="K47" s="95"/>
    </row>
    <row r="48" spans="1:11" s="96" customFormat="1" ht="11.25" customHeight="1">
      <c r="A48" s="98" t="s">
        <v>37</v>
      </c>
      <c r="B48" s="92"/>
      <c r="C48" s="93">
        <v>101092</v>
      </c>
      <c r="D48" s="93">
        <v>111031</v>
      </c>
      <c r="E48" s="93">
        <v>108681</v>
      </c>
      <c r="F48" s="94"/>
      <c r="G48" s="94"/>
      <c r="H48" s="191">
        <v>326.877</v>
      </c>
      <c r="I48" s="191">
        <v>551.634</v>
      </c>
      <c r="J48" s="191">
        <v>136.412</v>
      </c>
      <c r="K48" s="95"/>
    </row>
    <row r="49" spans="1:11" s="96" customFormat="1" ht="11.25" customHeight="1">
      <c r="A49" s="98" t="s">
        <v>38</v>
      </c>
      <c r="B49" s="92"/>
      <c r="C49" s="93">
        <v>76170</v>
      </c>
      <c r="D49" s="93">
        <v>72776</v>
      </c>
      <c r="E49" s="93">
        <v>71267</v>
      </c>
      <c r="F49" s="94"/>
      <c r="G49" s="94"/>
      <c r="H49" s="191">
        <v>211.218</v>
      </c>
      <c r="I49" s="191">
        <v>315.014</v>
      </c>
      <c r="J49" s="191">
        <v>85.95</v>
      </c>
      <c r="K49" s="95"/>
    </row>
    <row r="50" spans="1:11" s="105" customFormat="1" ht="11.25" customHeight="1">
      <c r="A50" s="106" t="s">
        <v>39</v>
      </c>
      <c r="B50" s="100"/>
      <c r="C50" s="101">
        <v>865282</v>
      </c>
      <c r="D50" s="101">
        <v>904702</v>
      </c>
      <c r="E50" s="101">
        <v>859291</v>
      </c>
      <c r="F50" s="102">
        <v>94.98055713373023</v>
      </c>
      <c r="G50" s="103"/>
      <c r="H50" s="192">
        <v>2836.774</v>
      </c>
      <c r="I50" s="193">
        <v>3979.657</v>
      </c>
      <c r="J50" s="193">
        <v>1509.0130000000001</v>
      </c>
      <c r="K50" s="104">
        <v>37.91816731944487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26478</v>
      </c>
      <c r="D52" s="101">
        <v>26478</v>
      </c>
      <c r="E52" s="101">
        <v>26478</v>
      </c>
      <c r="F52" s="102">
        <v>100</v>
      </c>
      <c r="G52" s="103"/>
      <c r="H52" s="192">
        <v>70.802</v>
      </c>
      <c r="I52" s="193">
        <v>70.802</v>
      </c>
      <c r="J52" s="193">
        <v>70.802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73034</v>
      </c>
      <c r="D54" s="93">
        <v>75168</v>
      </c>
      <c r="E54" s="93">
        <v>67763</v>
      </c>
      <c r="F54" s="94"/>
      <c r="G54" s="94"/>
      <c r="H54" s="191">
        <v>201.868</v>
      </c>
      <c r="I54" s="191">
        <v>241.79</v>
      </c>
      <c r="J54" s="191">
        <v>190.171</v>
      </c>
      <c r="K54" s="95"/>
    </row>
    <row r="55" spans="1:11" s="96" customFormat="1" ht="11.25" customHeight="1">
      <c r="A55" s="98" t="s">
        <v>42</v>
      </c>
      <c r="B55" s="92"/>
      <c r="C55" s="93">
        <v>56953</v>
      </c>
      <c r="D55" s="93">
        <v>52662</v>
      </c>
      <c r="E55" s="93">
        <v>39171</v>
      </c>
      <c r="F55" s="94"/>
      <c r="G55" s="94"/>
      <c r="H55" s="191">
        <v>93.159</v>
      </c>
      <c r="I55" s="191">
        <v>93.604</v>
      </c>
      <c r="J55" s="191">
        <v>60.675</v>
      </c>
      <c r="K55" s="95"/>
    </row>
    <row r="56" spans="1:11" s="96" customFormat="1" ht="11.25" customHeight="1">
      <c r="A56" s="98" t="s">
        <v>43</v>
      </c>
      <c r="B56" s="92"/>
      <c r="C56" s="93">
        <v>39389</v>
      </c>
      <c r="D56" s="93">
        <v>49800</v>
      </c>
      <c r="E56" s="93">
        <v>49800</v>
      </c>
      <c r="F56" s="94"/>
      <c r="G56" s="94"/>
      <c r="H56" s="191">
        <v>117.227</v>
      </c>
      <c r="I56" s="191">
        <v>110.5</v>
      </c>
      <c r="J56" s="191">
        <v>91.244</v>
      </c>
      <c r="K56" s="95"/>
    </row>
    <row r="57" spans="1:11" s="96" customFormat="1" ht="11.25" customHeight="1">
      <c r="A57" s="98" t="s">
        <v>44</v>
      </c>
      <c r="B57" s="92"/>
      <c r="C57" s="93">
        <v>67103</v>
      </c>
      <c r="D57" s="93">
        <v>68540</v>
      </c>
      <c r="E57" s="93">
        <v>59774</v>
      </c>
      <c r="F57" s="94"/>
      <c r="G57" s="94"/>
      <c r="H57" s="191">
        <v>124.134</v>
      </c>
      <c r="I57" s="191">
        <v>273.25</v>
      </c>
      <c r="J57" s="191">
        <v>109.2228</v>
      </c>
      <c r="K57" s="95"/>
    </row>
    <row r="58" spans="1:11" s="96" customFormat="1" ht="11.25" customHeight="1">
      <c r="A58" s="98" t="s">
        <v>45</v>
      </c>
      <c r="B58" s="92"/>
      <c r="C58" s="93">
        <v>65028</v>
      </c>
      <c r="D58" s="93">
        <v>57508</v>
      </c>
      <c r="E58" s="93">
        <v>57507.7</v>
      </c>
      <c r="F58" s="94"/>
      <c r="G58" s="94"/>
      <c r="H58" s="191">
        <v>81.22099999999999</v>
      </c>
      <c r="I58" s="191">
        <v>124.052</v>
      </c>
      <c r="J58" s="191">
        <v>62.577</v>
      </c>
      <c r="K58" s="95"/>
    </row>
    <row r="59" spans="1:11" s="105" customFormat="1" ht="11.25" customHeight="1">
      <c r="A59" s="99" t="s">
        <v>46</v>
      </c>
      <c r="B59" s="100"/>
      <c r="C59" s="101">
        <v>301507</v>
      </c>
      <c r="D59" s="101">
        <v>303678</v>
      </c>
      <c r="E59" s="101">
        <v>274015.7</v>
      </c>
      <c r="F59" s="102">
        <v>90.23231844256087</v>
      </c>
      <c r="G59" s="103"/>
      <c r="H59" s="192">
        <v>617.609</v>
      </c>
      <c r="I59" s="193">
        <v>843.196</v>
      </c>
      <c r="J59" s="193">
        <v>513.8898</v>
      </c>
      <c r="K59" s="104">
        <v>60.945474124640064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1645</v>
      </c>
      <c r="D61" s="93">
        <v>1430</v>
      </c>
      <c r="E61" s="93">
        <v>1630.2</v>
      </c>
      <c r="F61" s="94"/>
      <c r="G61" s="94"/>
      <c r="H61" s="191">
        <v>4.245</v>
      </c>
      <c r="I61" s="191">
        <v>2.389</v>
      </c>
      <c r="J61" s="191">
        <v>2.9984</v>
      </c>
      <c r="K61" s="95"/>
    </row>
    <row r="62" spans="1:11" s="96" customFormat="1" ht="11.25" customHeight="1">
      <c r="A62" s="98" t="s">
        <v>48</v>
      </c>
      <c r="B62" s="92"/>
      <c r="C62" s="93">
        <v>880</v>
      </c>
      <c r="D62" s="93">
        <v>1099</v>
      </c>
      <c r="E62" s="93">
        <v>1099</v>
      </c>
      <c r="F62" s="94"/>
      <c r="G62" s="94"/>
      <c r="H62" s="191">
        <v>1.917</v>
      </c>
      <c r="I62" s="191">
        <v>2.121</v>
      </c>
      <c r="J62" s="191">
        <v>1.698</v>
      </c>
      <c r="K62" s="95"/>
    </row>
    <row r="63" spans="1:11" s="96" customFormat="1" ht="11.25" customHeight="1">
      <c r="A63" s="98" t="s">
        <v>49</v>
      </c>
      <c r="B63" s="92"/>
      <c r="C63" s="93">
        <v>2117</v>
      </c>
      <c r="D63" s="93">
        <v>2632</v>
      </c>
      <c r="E63" s="93">
        <v>2219</v>
      </c>
      <c r="F63" s="94"/>
      <c r="G63" s="94"/>
      <c r="H63" s="191">
        <v>2.658</v>
      </c>
      <c r="I63" s="191">
        <v>1.95044529628405</v>
      </c>
      <c r="J63" s="191">
        <v>4.812</v>
      </c>
      <c r="K63" s="95"/>
    </row>
    <row r="64" spans="1:11" s="105" customFormat="1" ht="11.25" customHeight="1">
      <c r="A64" s="99" t="s">
        <v>50</v>
      </c>
      <c r="B64" s="100"/>
      <c r="C64" s="101">
        <v>4642</v>
      </c>
      <c r="D64" s="101">
        <v>5161</v>
      </c>
      <c r="E64" s="101">
        <v>4948.2</v>
      </c>
      <c r="F64" s="102">
        <v>95.87676806820383</v>
      </c>
      <c r="G64" s="103"/>
      <c r="H64" s="192">
        <v>8.82</v>
      </c>
      <c r="I64" s="193">
        <v>6.46044529628405</v>
      </c>
      <c r="J64" s="193">
        <v>9.508400000000002</v>
      </c>
      <c r="K64" s="104">
        <v>147.1787092674415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7712</v>
      </c>
      <c r="D66" s="101">
        <v>5880</v>
      </c>
      <c r="E66" s="101">
        <v>8056</v>
      </c>
      <c r="F66" s="102">
        <v>137.00680272108843</v>
      </c>
      <c r="G66" s="103"/>
      <c r="H66" s="192">
        <v>9.266</v>
      </c>
      <c r="I66" s="193">
        <v>6.91</v>
      </c>
      <c r="J66" s="193">
        <v>8.838</v>
      </c>
      <c r="K66" s="104">
        <v>127.90159189580318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78860</v>
      </c>
      <c r="D68" s="93">
        <v>74500</v>
      </c>
      <c r="E68" s="93">
        <v>61000</v>
      </c>
      <c r="F68" s="94"/>
      <c r="G68" s="94"/>
      <c r="H68" s="191">
        <v>166.261</v>
      </c>
      <c r="I68" s="191">
        <v>152</v>
      </c>
      <c r="J68" s="191">
        <v>145.7</v>
      </c>
      <c r="K68" s="95"/>
    </row>
    <row r="69" spans="1:11" s="96" customFormat="1" ht="11.25" customHeight="1">
      <c r="A69" s="98" t="s">
        <v>53</v>
      </c>
      <c r="B69" s="92"/>
      <c r="C69" s="93">
        <v>4909</v>
      </c>
      <c r="D69" s="93">
        <v>4380</v>
      </c>
      <c r="E69" s="93">
        <v>4100</v>
      </c>
      <c r="F69" s="94"/>
      <c r="G69" s="94"/>
      <c r="H69" s="191">
        <v>8.027999999999999</v>
      </c>
      <c r="I69" s="191">
        <v>7.05</v>
      </c>
      <c r="J69" s="191">
        <v>6.88</v>
      </c>
      <c r="K69" s="95"/>
    </row>
    <row r="70" spans="1:11" s="105" customFormat="1" ht="11.25" customHeight="1">
      <c r="A70" s="99" t="s">
        <v>54</v>
      </c>
      <c r="B70" s="100"/>
      <c r="C70" s="101">
        <v>83769</v>
      </c>
      <c r="D70" s="101">
        <v>78880</v>
      </c>
      <c r="E70" s="101">
        <v>65100</v>
      </c>
      <c r="F70" s="102">
        <v>82.53042596348884</v>
      </c>
      <c r="G70" s="103"/>
      <c r="H70" s="192">
        <v>174.289</v>
      </c>
      <c r="I70" s="193">
        <v>159.05</v>
      </c>
      <c r="J70" s="193">
        <v>152.57999999999998</v>
      </c>
      <c r="K70" s="104">
        <v>95.93209682489781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2486</v>
      </c>
      <c r="D72" s="93">
        <v>3095</v>
      </c>
      <c r="E72" s="93">
        <v>3091</v>
      </c>
      <c r="F72" s="94"/>
      <c r="G72" s="94"/>
      <c r="H72" s="191">
        <v>2.935</v>
      </c>
      <c r="I72" s="191">
        <v>0.664</v>
      </c>
      <c r="J72" s="191">
        <v>3.207</v>
      </c>
      <c r="K72" s="95"/>
    </row>
    <row r="73" spans="1:11" s="96" customFormat="1" ht="11.25" customHeight="1">
      <c r="A73" s="98" t="s">
        <v>56</v>
      </c>
      <c r="B73" s="92"/>
      <c r="C73" s="93">
        <v>66700</v>
      </c>
      <c r="D73" s="93">
        <v>74815</v>
      </c>
      <c r="E73" s="93">
        <v>74925</v>
      </c>
      <c r="F73" s="94"/>
      <c r="G73" s="94"/>
      <c r="H73" s="191">
        <v>222.303</v>
      </c>
      <c r="I73" s="191">
        <v>187.0375</v>
      </c>
      <c r="J73" s="191">
        <v>208.984</v>
      </c>
      <c r="K73" s="95"/>
    </row>
    <row r="74" spans="1:11" s="96" customFormat="1" ht="11.25" customHeight="1">
      <c r="A74" s="98" t="s">
        <v>57</v>
      </c>
      <c r="B74" s="92"/>
      <c r="C74" s="93">
        <v>84314</v>
      </c>
      <c r="D74" s="93">
        <v>82308</v>
      </c>
      <c r="E74" s="93">
        <v>65360</v>
      </c>
      <c r="F74" s="94"/>
      <c r="G74" s="94"/>
      <c r="H74" s="191">
        <v>208.041</v>
      </c>
      <c r="I74" s="191">
        <v>169.95</v>
      </c>
      <c r="J74" s="191">
        <v>210.111</v>
      </c>
      <c r="K74" s="95"/>
    </row>
    <row r="75" spans="1:11" s="96" customFormat="1" ht="11.25" customHeight="1">
      <c r="A75" s="98" t="s">
        <v>58</v>
      </c>
      <c r="B75" s="92"/>
      <c r="C75" s="93">
        <v>12825</v>
      </c>
      <c r="D75" s="93">
        <v>13494.705</v>
      </c>
      <c r="E75" s="93">
        <v>10634</v>
      </c>
      <c r="F75" s="94"/>
      <c r="G75" s="94"/>
      <c r="H75" s="191">
        <v>15.424</v>
      </c>
      <c r="I75" s="191">
        <v>22.437252291102467</v>
      </c>
      <c r="J75" s="191">
        <v>21.131</v>
      </c>
      <c r="K75" s="95"/>
    </row>
    <row r="76" spans="1:11" s="96" customFormat="1" ht="11.25" customHeight="1">
      <c r="A76" s="98" t="s">
        <v>59</v>
      </c>
      <c r="B76" s="92"/>
      <c r="C76" s="93">
        <v>16018</v>
      </c>
      <c r="D76" s="93">
        <v>17104</v>
      </c>
      <c r="E76" s="93">
        <v>15017</v>
      </c>
      <c r="F76" s="94"/>
      <c r="G76" s="94"/>
      <c r="H76" s="191">
        <v>60.579</v>
      </c>
      <c r="I76" s="191">
        <v>48.43</v>
      </c>
      <c r="J76" s="191">
        <v>68.688</v>
      </c>
      <c r="K76" s="95"/>
    </row>
    <row r="77" spans="1:11" s="96" customFormat="1" ht="11.25" customHeight="1">
      <c r="A77" s="98" t="s">
        <v>60</v>
      </c>
      <c r="B77" s="92"/>
      <c r="C77" s="93">
        <v>9337</v>
      </c>
      <c r="D77" s="93">
        <v>10797</v>
      </c>
      <c r="E77" s="93">
        <v>8519</v>
      </c>
      <c r="F77" s="94"/>
      <c r="G77" s="94"/>
      <c r="H77" s="191">
        <v>25.944</v>
      </c>
      <c r="I77" s="191">
        <v>17.943</v>
      </c>
      <c r="J77" s="191">
        <v>30.182</v>
      </c>
      <c r="K77" s="95"/>
    </row>
    <row r="78" spans="1:11" s="96" customFormat="1" ht="11.25" customHeight="1">
      <c r="A78" s="98" t="s">
        <v>61</v>
      </c>
      <c r="B78" s="92"/>
      <c r="C78" s="93">
        <v>21878</v>
      </c>
      <c r="D78" s="93">
        <v>22713</v>
      </c>
      <c r="E78" s="93">
        <v>22713</v>
      </c>
      <c r="F78" s="94"/>
      <c r="G78" s="94"/>
      <c r="H78" s="191">
        <v>53.134</v>
      </c>
      <c r="I78" s="191">
        <v>51.59</v>
      </c>
      <c r="J78" s="191">
        <v>52.2</v>
      </c>
      <c r="K78" s="95"/>
    </row>
    <row r="79" spans="1:11" s="96" customFormat="1" ht="11.25" customHeight="1">
      <c r="A79" s="98" t="s">
        <v>62</v>
      </c>
      <c r="B79" s="92"/>
      <c r="C79" s="93">
        <v>165881</v>
      </c>
      <c r="D79" s="93">
        <v>172926</v>
      </c>
      <c r="E79" s="93">
        <v>162513</v>
      </c>
      <c r="F79" s="94"/>
      <c r="G79" s="94"/>
      <c r="H79" s="191">
        <v>512.178</v>
      </c>
      <c r="I79" s="191">
        <v>293.246</v>
      </c>
      <c r="J79" s="191">
        <v>539.4331079763731</v>
      </c>
      <c r="K79" s="95"/>
    </row>
    <row r="80" spans="1:11" s="105" customFormat="1" ht="11.25" customHeight="1">
      <c r="A80" s="106" t="s">
        <v>63</v>
      </c>
      <c r="B80" s="100"/>
      <c r="C80" s="101">
        <v>379439</v>
      </c>
      <c r="D80" s="101">
        <v>397252.70499999996</v>
      </c>
      <c r="E80" s="101">
        <v>362772</v>
      </c>
      <c r="F80" s="102">
        <v>91.32020888315915</v>
      </c>
      <c r="G80" s="103"/>
      <c r="H80" s="192">
        <v>1100.538</v>
      </c>
      <c r="I80" s="193">
        <v>791.2977522911024</v>
      </c>
      <c r="J80" s="193">
        <v>1133.936107976373</v>
      </c>
      <c r="K80" s="104">
        <f>IF(I80&gt;0,100*J80/I80,0)</f>
        <v>143.3008124556407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109</v>
      </c>
      <c r="D82" s="93">
        <v>109</v>
      </c>
      <c r="E82" s="93">
        <v>109</v>
      </c>
      <c r="F82" s="94"/>
      <c r="G82" s="94"/>
      <c r="H82" s="191">
        <v>0.163</v>
      </c>
      <c r="I82" s="191">
        <v>0.163</v>
      </c>
      <c r="J82" s="191">
        <v>0.181</v>
      </c>
      <c r="K82" s="95"/>
    </row>
    <row r="83" spans="1:11" s="96" customFormat="1" ht="11.25" customHeight="1">
      <c r="A83" s="98" t="s">
        <v>65</v>
      </c>
      <c r="B83" s="92"/>
      <c r="C83" s="93">
        <v>186</v>
      </c>
      <c r="D83" s="93">
        <v>190</v>
      </c>
      <c r="E83" s="93">
        <v>170</v>
      </c>
      <c r="F83" s="94"/>
      <c r="G83" s="94"/>
      <c r="H83" s="191">
        <v>0.186</v>
      </c>
      <c r="I83" s="191">
        <v>0.19</v>
      </c>
      <c r="J83" s="191">
        <v>0.173</v>
      </c>
      <c r="K83" s="95"/>
    </row>
    <row r="84" spans="1:11" s="105" customFormat="1" ht="11.25" customHeight="1">
      <c r="A84" s="99" t="s">
        <v>66</v>
      </c>
      <c r="B84" s="100"/>
      <c r="C84" s="101">
        <v>295</v>
      </c>
      <c r="D84" s="101">
        <v>299</v>
      </c>
      <c r="E84" s="101">
        <v>279</v>
      </c>
      <c r="F84" s="102">
        <v>93.31103678929766</v>
      </c>
      <c r="G84" s="103"/>
      <c r="H84" s="192">
        <v>0.349</v>
      </c>
      <c r="I84" s="193">
        <v>0.353</v>
      </c>
      <c r="J84" s="193">
        <v>0.354</v>
      </c>
      <c r="K84" s="104">
        <v>100.28328611898017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2176365</v>
      </c>
      <c r="D87" s="116">
        <v>2249156.705</v>
      </c>
      <c r="E87" s="116">
        <v>2101132.9</v>
      </c>
      <c r="F87" s="117">
        <f>IF(D87&gt;0,100*E87/D87,0)</f>
        <v>93.41869756469458</v>
      </c>
      <c r="G87" s="103"/>
      <c r="H87" s="196">
        <v>6362.727999999999</v>
      </c>
      <c r="I87" s="197">
        <v>7943.393197587387</v>
      </c>
      <c r="J87" s="197">
        <v>5021.374307976374</v>
      </c>
      <c r="K87" s="117">
        <f>IF(I87&gt;0,100*J87/I87,0)</f>
        <v>63.2144750117808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72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3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/>
      <c r="D9" s="93"/>
      <c r="E9" s="93"/>
      <c r="F9" s="94"/>
      <c r="G9" s="94"/>
      <c r="H9" s="191"/>
      <c r="I9" s="191"/>
      <c r="J9" s="191"/>
      <c r="K9" s="95"/>
    </row>
    <row r="10" spans="1:11" s="96" customFormat="1" ht="11.25" customHeight="1">
      <c r="A10" s="98" t="s">
        <v>8</v>
      </c>
      <c r="B10" s="92"/>
      <c r="C10" s="93"/>
      <c r="D10" s="93"/>
      <c r="E10" s="93"/>
      <c r="F10" s="94"/>
      <c r="G10" s="94"/>
      <c r="H10" s="191"/>
      <c r="I10" s="191"/>
      <c r="J10" s="191"/>
      <c r="K10" s="95"/>
    </row>
    <row r="11" spans="1:11" s="96" customFormat="1" ht="11.25" customHeight="1">
      <c r="A11" s="91" t="s">
        <v>9</v>
      </c>
      <c r="B11" s="92"/>
      <c r="C11" s="93"/>
      <c r="D11" s="93"/>
      <c r="E11" s="93"/>
      <c r="F11" s="94"/>
      <c r="G11" s="94"/>
      <c r="H11" s="191"/>
      <c r="I11" s="191"/>
      <c r="J11" s="191"/>
      <c r="K11" s="95"/>
    </row>
    <row r="12" spans="1:11" s="96" customFormat="1" ht="11.25" customHeight="1">
      <c r="A12" s="98" t="s">
        <v>10</v>
      </c>
      <c r="B12" s="92"/>
      <c r="C12" s="93"/>
      <c r="D12" s="93"/>
      <c r="E12" s="93"/>
      <c r="F12" s="94"/>
      <c r="G12" s="94"/>
      <c r="H12" s="191"/>
      <c r="I12" s="191"/>
      <c r="J12" s="191"/>
      <c r="K12" s="95"/>
    </row>
    <row r="13" spans="1:11" s="105" customFormat="1" ht="11.25" customHeight="1">
      <c r="A13" s="99" t="s">
        <v>11</v>
      </c>
      <c r="B13" s="100"/>
      <c r="C13" s="101"/>
      <c r="D13" s="101"/>
      <c r="E13" s="101"/>
      <c r="F13" s="102"/>
      <c r="G13" s="103"/>
      <c r="H13" s="192"/>
      <c r="I13" s="193"/>
      <c r="J13" s="19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145</v>
      </c>
      <c r="D17" s="101"/>
      <c r="E17" s="101">
        <v>145</v>
      </c>
      <c r="F17" s="102"/>
      <c r="G17" s="103"/>
      <c r="H17" s="192">
        <v>0.188</v>
      </c>
      <c r="I17" s="193"/>
      <c r="J17" s="193">
        <v>0.177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/>
      <c r="D19" s="93"/>
      <c r="E19" s="93"/>
      <c r="F19" s="94"/>
      <c r="G19" s="94"/>
      <c r="H19" s="191"/>
      <c r="I19" s="191"/>
      <c r="J19" s="191"/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/>
      <c r="D22" s="101"/>
      <c r="E22" s="101"/>
      <c r="F22" s="102"/>
      <c r="G22" s="103"/>
      <c r="H22" s="192"/>
      <c r="I22" s="193"/>
      <c r="J22" s="19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/>
      <c r="D24" s="101"/>
      <c r="E24" s="101"/>
      <c r="F24" s="102"/>
      <c r="G24" s="103"/>
      <c r="H24" s="192"/>
      <c r="I24" s="193"/>
      <c r="J24" s="19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/>
      <c r="D26" s="101"/>
      <c r="E26" s="101"/>
      <c r="F26" s="102"/>
      <c r="G26" s="103"/>
      <c r="H26" s="192"/>
      <c r="I26" s="193"/>
      <c r="J26" s="19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5433</v>
      </c>
      <c r="D28" s="93">
        <v>2689</v>
      </c>
      <c r="E28" s="93">
        <v>3152</v>
      </c>
      <c r="F28" s="94"/>
      <c r="G28" s="94"/>
      <c r="H28" s="191">
        <v>18.822</v>
      </c>
      <c r="I28" s="191">
        <v>12.809</v>
      </c>
      <c r="J28" s="191">
        <v>9.877</v>
      </c>
      <c r="K28" s="95"/>
    </row>
    <row r="29" spans="1:11" s="96" customFormat="1" ht="11.25" customHeight="1">
      <c r="A29" s="98" t="s">
        <v>21</v>
      </c>
      <c r="B29" s="92"/>
      <c r="C29" s="93">
        <v>2756</v>
      </c>
      <c r="D29" s="93">
        <v>4730</v>
      </c>
      <c r="E29" s="93">
        <v>4729</v>
      </c>
      <c r="F29" s="94"/>
      <c r="G29" s="94"/>
      <c r="H29" s="191">
        <v>3.949</v>
      </c>
      <c r="I29" s="191">
        <v>8.769</v>
      </c>
      <c r="J29" s="191">
        <v>3.377</v>
      </c>
      <c r="K29" s="95"/>
    </row>
    <row r="30" spans="1:11" s="96" customFormat="1" ht="11.25" customHeight="1">
      <c r="A30" s="98" t="s">
        <v>22</v>
      </c>
      <c r="B30" s="92"/>
      <c r="C30" s="93">
        <v>19717</v>
      </c>
      <c r="D30" s="93">
        <v>3079</v>
      </c>
      <c r="E30" s="93">
        <v>5033</v>
      </c>
      <c r="F30" s="94"/>
      <c r="G30" s="94"/>
      <c r="H30" s="191">
        <v>36.927</v>
      </c>
      <c r="I30" s="191">
        <v>10.009</v>
      </c>
      <c r="J30" s="191">
        <v>12.415</v>
      </c>
      <c r="K30" s="95"/>
    </row>
    <row r="31" spans="1:11" s="105" customFormat="1" ht="11.25" customHeight="1">
      <c r="A31" s="106" t="s">
        <v>23</v>
      </c>
      <c r="B31" s="100"/>
      <c r="C31" s="101">
        <v>27906</v>
      </c>
      <c r="D31" s="101">
        <v>10498</v>
      </c>
      <c r="E31" s="101">
        <v>12914</v>
      </c>
      <c r="F31" s="102">
        <v>123.01390741093542</v>
      </c>
      <c r="G31" s="103"/>
      <c r="H31" s="192">
        <v>59.698</v>
      </c>
      <c r="I31" s="193">
        <v>31.587</v>
      </c>
      <c r="J31" s="193">
        <v>25.669</v>
      </c>
      <c r="K31" s="104">
        <v>81.26444423338715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373</v>
      </c>
      <c r="D33" s="93">
        <v>350</v>
      </c>
      <c r="E33" s="93">
        <v>350</v>
      </c>
      <c r="F33" s="94"/>
      <c r="G33" s="94"/>
      <c r="H33" s="191">
        <v>0.845</v>
      </c>
      <c r="I33" s="191">
        <v>1.56</v>
      </c>
      <c r="J33" s="191">
        <v>1.2</v>
      </c>
      <c r="K33" s="95"/>
    </row>
    <row r="34" spans="1:11" s="96" customFormat="1" ht="11.25" customHeight="1">
      <c r="A34" s="98" t="s">
        <v>25</v>
      </c>
      <c r="B34" s="92"/>
      <c r="C34" s="93">
        <v>804</v>
      </c>
      <c r="D34" s="93">
        <v>805</v>
      </c>
      <c r="E34" s="93">
        <v>750</v>
      </c>
      <c r="F34" s="94"/>
      <c r="G34" s="94"/>
      <c r="H34" s="191">
        <v>2.388</v>
      </c>
      <c r="I34" s="191">
        <v>3.05</v>
      </c>
      <c r="J34" s="191">
        <v>2.05</v>
      </c>
      <c r="K34" s="95"/>
    </row>
    <row r="35" spans="1:11" s="96" customFormat="1" ht="11.25" customHeight="1">
      <c r="A35" s="98" t="s">
        <v>26</v>
      </c>
      <c r="B35" s="92"/>
      <c r="C35" s="93">
        <v>13651</v>
      </c>
      <c r="D35" s="93">
        <v>5000</v>
      </c>
      <c r="E35" s="93">
        <v>3000</v>
      </c>
      <c r="F35" s="94"/>
      <c r="G35" s="94"/>
      <c r="H35" s="191">
        <v>36.321</v>
      </c>
      <c r="I35" s="191">
        <v>19</v>
      </c>
      <c r="J35" s="191">
        <v>9.5</v>
      </c>
      <c r="K35" s="95"/>
    </row>
    <row r="36" spans="1:11" s="96" customFormat="1" ht="11.25" customHeight="1">
      <c r="A36" s="98" t="s">
        <v>27</v>
      </c>
      <c r="B36" s="92"/>
      <c r="C36" s="93"/>
      <c r="D36" s="93"/>
      <c r="E36" s="93">
        <v>72.4</v>
      </c>
      <c r="F36" s="94"/>
      <c r="G36" s="94"/>
      <c r="H36" s="191"/>
      <c r="I36" s="191"/>
      <c r="J36" s="191">
        <v>0.252</v>
      </c>
      <c r="K36" s="95"/>
    </row>
    <row r="37" spans="1:11" s="105" customFormat="1" ht="11.25" customHeight="1">
      <c r="A37" s="99" t="s">
        <v>28</v>
      </c>
      <c r="B37" s="100"/>
      <c r="C37" s="101">
        <v>14828</v>
      </c>
      <c r="D37" s="101">
        <v>6155</v>
      </c>
      <c r="E37" s="101">
        <v>4172.4</v>
      </c>
      <c r="F37" s="102">
        <v>67.78878960194963</v>
      </c>
      <c r="G37" s="103"/>
      <c r="H37" s="192">
        <v>39.553999999999995</v>
      </c>
      <c r="I37" s="193">
        <v>23.61</v>
      </c>
      <c r="J37" s="193">
        <v>13.002</v>
      </c>
      <c r="K37" s="104">
        <v>55.06988564167726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11467</v>
      </c>
      <c r="D39" s="101">
        <v>11480</v>
      </c>
      <c r="E39" s="101">
        <v>12820</v>
      </c>
      <c r="F39" s="102">
        <v>111.67247386759581</v>
      </c>
      <c r="G39" s="103"/>
      <c r="H39" s="192">
        <v>18.53</v>
      </c>
      <c r="I39" s="193">
        <v>18.5</v>
      </c>
      <c r="J39" s="193">
        <v>21</v>
      </c>
      <c r="K39" s="104">
        <v>113.51351351351352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12030</v>
      </c>
      <c r="D41" s="93">
        <v>11250</v>
      </c>
      <c r="E41" s="93">
        <v>12585</v>
      </c>
      <c r="F41" s="94"/>
      <c r="G41" s="94"/>
      <c r="H41" s="191">
        <v>24.796</v>
      </c>
      <c r="I41" s="191">
        <v>36.523</v>
      </c>
      <c r="J41" s="191">
        <v>8.349</v>
      </c>
      <c r="K41" s="95"/>
    </row>
    <row r="42" spans="1:11" s="96" customFormat="1" ht="11.25" customHeight="1">
      <c r="A42" s="98" t="s">
        <v>31</v>
      </c>
      <c r="B42" s="92"/>
      <c r="C42" s="93">
        <v>4000</v>
      </c>
      <c r="D42" s="93">
        <v>4500</v>
      </c>
      <c r="E42" s="93">
        <v>4500</v>
      </c>
      <c r="F42" s="94"/>
      <c r="G42" s="94"/>
      <c r="H42" s="191">
        <v>13</v>
      </c>
      <c r="I42" s="191">
        <v>19.508</v>
      </c>
      <c r="J42" s="191">
        <v>7.236</v>
      </c>
      <c r="K42" s="95"/>
    </row>
    <row r="43" spans="1:11" s="96" customFormat="1" ht="11.25" customHeight="1">
      <c r="A43" s="98" t="s">
        <v>32</v>
      </c>
      <c r="B43" s="92"/>
      <c r="C43" s="93">
        <v>1100</v>
      </c>
      <c r="D43" s="93">
        <v>1400</v>
      </c>
      <c r="E43" s="93">
        <v>1350</v>
      </c>
      <c r="F43" s="94"/>
      <c r="G43" s="94"/>
      <c r="H43" s="191">
        <v>3.08</v>
      </c>
      <c r="I43" s="191">
        <v>5.491</v>
      </c>
      <c r="J43" s="191">
        <v>0.867</v>
      </c>
      <c r="K43" s="95"/>
    </row>
    <row r="44" spans="1:11" s="96" customFormat="1" ht="11.25" customHeight="1">
      <c r="A44" s="98" t="s">
        <v>33</v>
      </c>
      <c r="B44" s="92"/>
      <c r="C44" s="93">
        <v>10000</v>
      </c>
      <c r="D44" s="93">
        <v>10000</v>
      </c>
      <c r="E44" s="93">
        <v>10000</v>
      </c>
      <c r="F44" s="94"/>
      <c r="G44" s="94"/>
      <c r="H44" s="191">
        <v>31.028</v>
      </c>
      <c r="I44" s="191">
        <v>46.086</v>
      </c>
      <c r="J44" s="191">
        <v>9.787</v>
      </c>
      <c r="K44" s="95"/>
    </row>
    <row r="45" spans="1:11" s="96" customFormat="1" ht="11.25" customHeight="1">
      <c r="A45" s="98" t="s">
        <v>34</v>
      </c>
      <c r="B45" s="92"/>
      <c r="C45" s="93">
        <v>2800</v>
      </c>
      <c r="D45" s="93">
        <v>1000</v>
      </c>
      <c r="E45" s="93">
        <v>1000</v>
      </c>
      <c r="F45" s="94"/>
      <c r="G45" s="94"/>
      <c r="H45" s="191">
        <v>7.168</v>
      </c>
      <c r="I45" s="191">
        <v>3.809</v>
      </c>
      <c r="J45" s="191">
        <v>1.254</v>
      </c>
      <c r="K45" s="95"/>
    </row>
    <row r="46" spans="1:11" s="96" customFormat="1" ht="11.25" customHeight="1">
      <c r="A46" s="98" t="s">
        <v>35</v>
      </c>
      <c r="B46" s="92"/>
      <c r="C46" s="93">
        <v>19000</v>
      </c>
      <c r="D46" s="93">
        <v>18000</v>
      </c>
      <c r="E46" s="93">
        <v>18000</v>
      </c>
      <c r="F46" s="94"/>
      <c r="G46" s="94"/>
      <c r="H46" s="191">
        <v>44.26</v>
      </c>
      <c r="I46" s="191">
        <v>60.474</v>
      </c>
      <c r="J46" s="191">
        <v>23.419</v>
      </c>
      <c r="K46" s="95"/>
    </row>
    <row r="47" spans="1:11" s="96" customFormat="1" ht="11.25" customHeight="1">
      <c r="A47" s="98" t="s">
        <v>36</v>
      </c>
      <c r="B47" s="92"/>
      <c r="C47" s="93">
        <v>5000</v>
      </c>
      <c r="D47" s="93">
        <v>5000</v>
      </c>
      <c r="E47" s="93">
        <v>8040</v>
      </c>
      <c r="F47" s="94"/>
      <c r="G47" s="94"/>
      <c r="H47" s="191">
        <v>13.52</v>
      </c>
      <c r="I47" s="191">
        <v>18.98</v>
      </c>
      <c r="J47" s="191">
        <v>11.466</v>
      </c>
      <c r="K47" s="95"/>
    </row>
    <row r="48" spans="1:11" s="96" customFormat="1" ht="11.25" customHeight="1">
      <c r="A48" s="98" t="s">
        <v>37</v>
      </c>
      <c r="B48" s="92"/>
      <c r="C48" s="93">
        <v>2000</v>
      </c>
      <c r="D48" s="93">
        <v>1840</v>
      </c>
      <c r="E48" s="93">
        <v>1750</v>
      </c>
      <c r="F48" s="94"/>
      <c r="G48" s="94"/>
      <c r="H48" s="191">
        <v>5.666</v>
      </c>
      <c r="I48" s="191">
        <v>8.345</v>
      </c>
      <c r="J48" s="191">
        <v>1.858</v>
      </c>
      <c r="K48" s="95"/>
    </row>
    <row r="49" spans="1:11" s="96" customFormat="1" ht="11.25" customHeight="1">
      <c r="A49" s="98" t="s">
        <v>38</v>
      </c>
      <c r="B49" s="92"/>
      <c r="C49" s="93">
        <v>9237</v>
      </c>
      <c r="D49" s="93">
        <v>9620</v>
      </c>
      <c r="E49" s="93">
        <v>9721</v>
      </c>
      <c r="F49" s="94"/>
      <c r="G49" s="94"/>
      <c r="H49" s="191">
        <v>24.165</v>
      </c>
      <c r="I49" s="191">
        <v>41.706</v>
      </c>
      <c r="J49" s="191">
        <v>12.852</v>
      </c>
      <c r="K49" s="95"/>
    </row>
    <row r="50" spans="1:11" s="105" customFormat="1" ht="11.25" customHeight="1">
      <c r="A50" s="106" t="s">
        <v>39</v>
      </c>
      <c r="B50" s="100"/>
      <c r="C50" s="101">
        <v>65167</v>
      </c>
      <c r="D50" s="101">
        <v>62610</v>
      </c>
      <c r="E50" s="101">
        <v>66946</v>
      </c>
      <c r="F50" s="102">
        <v>106.92541127615397</v>
      </c>
      <c r="G50" s="103"/>
      <c r="H50" s="192">
        <v>166.683</v>
      </c>
      <c r="I50" s="193">
        <v>240.92199999999997</v>
      </c>
      <c r="J50" s="193">
        <v>77.08800000000001</v>
      </c>
      <c r="K50" s="104">
        <v>31.997077892429925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517</v>
      </c>
      <c r="D52" s="101">
        <v>517</v>
      </c>
      <c r="E52" s="101">
        <v>517</v>
      </c>
      <c r="F52" s="102">
        <v>100</v>
      </c>
      <c r="G52" s="103"/>
      <c r="H52" s="192">
        <v>1.369</v>
      </c>
      <c r="I52" s="193">
        <v>1.369</v>
      </c>
      <c r="J52" s="193">
        <v>1.369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33022</v>
      </c>
      <c r="D54" s="93">
        <v>33000</v>
      </c>
      <c r="E54" s="93">
        <v>25713</v>
      </c>
      <c r="F54" s="94"/>
      <c r="G54" s="94"/>
      <c r="H54" s="191">
        <v>55.632</v>
      </c>
      <c r="I54" s="191">
        <v>87</v>
      </c>
      <c r="J54" s="191">
        <v>49.48</v>
      </c>
      <c r="K54" s="95"/>
    </row>
    <row r="55" spans="1:11" s="96" customFormat="1" ht="11.25" customHeight="1">
      <c r="A55" s="98" t="s">
        <v>42</v>
      </c>
      <c r="B55" s="92"/>
      <c r="C55" s="93">
        <v>56980</v>
      </c>
      <c r="D55" s="93">
        <v>44873</v>
      </c>
      <c r="E55" s="93">
        <v>43329</v>
      </c>
      <c r="F55" s="94"/>
      <c r="G55" s="94"/>
      <c r="H55" s="191">
        <v>133.607</v>
      </c>
      <c r="I55" s="191">
        <v>134.619</v>
      </c>
      <c r="J55" s="191">
        <v>110.49</v>
      </c>
      <c r="K55" s="95"/>
    </row>
    <row r="56" spans="1:11" s="96" customFormat="1" ht="11.25" customHeight="1">
      <c r="A56" s="98" t="s">
        <v>43</v>
      </c>
      <c r="B56" s="92"/>
      <c r="C56" s="93">
        <v>59867</v>
      </c>
      <c r="D56" s="93">
        <v>45000</v>
      </c>
      <c r="E56" s="93">
        <v>44000</v>
      </c>
      <c r="F56" s="94"/>
      <c r="G56" s="94"/>
      <c r="H56" s="191">
        <v>201.732</v>
      </c>
      <c r="I56" s="191">
        <v>125</v>
      </c>
      <c r="J56" s="191">
        <v>118.999</v>
      </c>
      <c r="K56" s="95"/>
    </row>
    <row r="57" spans="1:11" s="96" customFormat="1" ht="11.25" customHeight="1">
      <c r="A57" s="98" t="s">
        <v>44</v>
      </c>
      <c r="B57" s="92"/>
      <c r="C57" s="93">
        <v>7365</v>
      </c>
      <c r="D57" s="93">
        <v>8667</v>
      </c>
      <c r="E57" s="93">
        <v>9347</v>
      </c>
      <c r="F57" s="94"/>
      <c r="G57" s="94"/>
      <c r="H57" s="191">
        <v>12.782</v>
      </c>
      <c r="I57" s="191">
        <v>43.335</v>
      </c>
      <c r="J57" s="191">
        <v>16.081345662569404</v>
      </c>
      <c r="K57" s="95"/>
    </row>
    <row r="58" spans="1:11" s="96" customFormat="1" ht="11.25" customHeight="1">
      <c r="A58" s="98" t="s">
        <v>45</v>
      </c>
      <c r="B58" s="92"/>
      <c r="C58" s="93">
        <v>4143</v>
      </c>
      <c r="D58" s="93">
        <v>3964</v>
      </c>
      <c r="E58" s="93">
        <v>4015</v>
      </c>
      <c r="F58" s="94"/>
      <c r="G58" s="94"/>
      <c r="H58" s="191">
        <v>5.22</v>
      </c>
      <c r="I58" s="191">
        <v>14.072</v>
      </c>
      <c r="J58" s="191">
        <v>3.881</v>
      </c>
      <c r="K58" s="95"/>
    </row>
    <row r="59" spans="1:11" s="105" customFormat="1" ht="11.25" customHeight="1">
      <c r="A59" s="99" t="s">
        <v>46</v>
      </c>
      <c r="B59" s="100"/>
      <c r="C59" s="101">
        <v>161377</v>
      </c>
      <c r="D59" s="101">
        <v>135504</v>
      </c>
      <c r="E59" s="101">
        <v>126404</v>
      </c>
      <c r="F59" s="102">
        <v>93.28433108985712</v>
      </c>
      <c r="G59" s="103"/>
      <c r="H59" s="192">
        <v>408.973</v>
      </c>
      <c r="I59" s="193">
        <v>404.026</v>
      </c>
      <c r="J59" s="193">
        <v>298.93134566256936</v>
      </c>
      <c r="K59" s="104">
        <v>73.98814572888115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1019</v>
      </c>
      <c r="D61" s="93">
        <v>775</v>
      </c>
      <c r="E61" s="93">
        <v>843.425</v>
      </c>
      <c r="F61" s="94"/>
      <c r="G61" s="94"/>
      <c r="H61" s="191">
        <v>1.351</v>
      </c>
      <c r="I61" s="191">
        <v>0.8815625</v>
      </c>
      <c r="J61" s="191">
        <v>1.165</v>
      </c>
      <c r="K61" s="95"/>
    </row>
    <row r="62" spans="1:11" s="96" customFormat="1" ht="11.25" customHeight="1">
      <c r="A62" s="98" t="s">
        <v>48</v>
      </c>
      <c r="B62" s="92"/>
      <c r="C62" s="93">
        <v>415</v>
      </c>
      <c r="D62" s="93">
        <v>336</v>
      </c>
      <c r="E62" s="93">
        <v>336</v>
      </c>
      <c r="F62" s="94"/>
      <c r="G62" s="94"/>
      <c r="H62" s="191">
        <v>0.821</v>
      </c>
      <c r="I62" s="191">
        <v>0.581</v>
      </c>
      <c r="J62" s="191">
        <v>0.475</v>
      </c>
      <c r="K62" s="95"/>
    </row>
    <row r="63" spans="1:11" s="96" customFormat="1" ht="11.25" customHeight="1">
      <c r="A63" s="98" t="s">
        <v>49</v>
      </c>
      <c r="B63" s="92"/>
      <c r="C63" s="93">
        <v>2132</v>
      </c>
      <c r="D63" s="93">
        <v>1811</v>
      </c>
      <c r="E63" s="93">
        <v>1861</v>
      </c>
      <c r="F63" s="94"/>
      <c r="G63" s="94"/>
      <c r="H63" s="191">
        <v>2.939</v>
      </c>
      <c r="I63" s="191">
        <v>1.2756083428739953</v>
      </c>
      <c r="J63" s="191">
        <v>4.192</v>
      </c>
      <c r="K63" s="95"/>
    </row>
    <row r="64" spans="1:11" s="105" customFormat="1" ht="11.25" customHeight="1">
      <c r="A64" s="99" t="s">
        <v>50</v>
      </c>
      <c r="B64" s="100"/>
      <c r="C64" s="101">
        <v>3566</v>
      </c>
      <c r="D64" s="101">
        <v>2922</v>
      </c>
      <c r="E64" s="101">
        <v>3040.425</v>
      </c>
      <c r="F64" s="102">
        <v>104.05287474332648</v>
      </c>
      <c r="G64" s="103"/>
      <c r="H64" s="192">
        <v>5.111</v>
      </c>
      <c r="I64" s="193">
        <v>2.7381708428739953</v>
      </c>
      <c r="J64" s="193">
        <v>5.832000000000001</v>
      </c>
      <c r="K64" s="104">
        <v>212.98890152079443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11281</v>
      </c>
      <c r="D66" s="101">
        <v>10085</v>
      </c>
      <c r="E66" s="101">
        <v>9105</v>
      </c>
      <c r="F66" s="102">
        <v>90.28259791769955</v>
      </c>
      <c r="G66" s="103"/>
      <c r="H66" s="192">
        <v>11.155</v>
      </c>
      <c r="I66" s="193">
        <v>6.182</v>
      </c>
      <c r="J66" s="193">
        <v>8.953</v>
      </c>
      <c r="K66" s="104">
        <v>144.82368165642185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/>
      <c r="D68" s="93"/>
      <c r="E68" s="93"/>
      <c r="F68" s="94"/>
      <c r="G68" s="94"/>
      <c r="H68" s="191"/>
      <c r="I68" s="191"/>
      <c r="J68" s="191"/>
      <c r="K68" s="95"/>
    </row>
    <row r="69" spans="1:11" s="96" customFormat="1" ht="11.25" customHeight="1">
      <c r="A69" s="98" t="s">
        <v>53</v>
      </c>
      <c r="B69" s="92"/>
      <c r="C69" s="93"/>
      <c r="D69" s="93"/>
      <c r="E69" s="93"/>
      <c r="F69" s="94"/>
      <c r="G69" s="94"/>
      <c r="H69" s="191"/>
      <c r="I69" s="191"/>
      <c r="J69" s="191"/>
      <c r="K69" s="95"/>
    </row>
    <row r="70" spans="1:11" s="105" customFormat="1" ht="11.25" customHeight="1">
      <c r="A70" s="99" t="s">
        <v>54</v>
      </c>
      <c r="B70" s="100"/>
      <c r="C70" s="101"/>
      <c r="D70" s="101"/>
      <c r="E70" s="101"/>
      <c r="F70" s="102"/>
      <c r="G70" s="103"/>
      <c r="H70" s="192"/>
      <c r="I70" s="193"/>
      <c r="J70" s="19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11359</v>
      </c>
      <c r="D72" s="93">
        <v>9627</v>
      </c>
      <c r="E72" s="93">
        <v>8575</v>
      </c>
      <c r="F72" s="94"/>
      <c r="G72" s="94"/>
      <c r="H72" s="191">
        <v>18.197</v>
      </c>
      <c r="I72" s="191">
        <v>3.022</v>
      </c>
      <c r="J72" s="191">
        <v>14.275</v>
      </c>
      <c r="K72" s="95"/>
    </row>
    <row r="73" spans="1:11" s="96" customFormat="1" ht="11.25" customHeight="1">
      <c r="A73" s="98" t="s">
        <v>56</v>
      </c>
      <c r="B73" s="92"/>
      <c r="C73" s="93">
        <v>6650</v>
      </c>
      <c r="D73" s="93">
        <v>5900</v>
      </c>
      <c r="E73" s="93">
        <v>800</v>
      </c>
      <c r="F73" s="94"/>
      <c r="G73" s="94"/>
      <c r="H73" s="191">
        <v>17.82</v>
      </c>
      <c r="I73" s="191">
        <v>14.455000000000002</v>
      </c>
      <c r="J73" s="191">
        <v>1.98825</v>
      </c>
      <c r="K73" s="95"/>
    </row>
    <row r="74" spans="1:11" s="96" customFormat="1" ht="11.25" customHeight="1">
      <c r="A74" s="98" t="s">
        <v>57</v>
      </c>
      <c r="B74" s="92"/>
      <c r="C74" s="93">
        <v>8075</v>
      </c>
      <c r="D74" s="93">
        <v>8807</v>
      </c>
      <c r="E74" s="93">
        <v>11576</v>
      </c>
      <c r="F74" s="94"/>
      <c r="G74" s="94"/>
      <c r="H74" s="191">
        <v>12.93</v>
      </c>
      <c r="I74" s="191">
        <v>12.99</v>
      </c>
      <c r="J74" s="191">
        <v>15.049</v>
      </c>
      <c r="K74" s="95"/>
    </row>
    <row r="75" spans="1:11" s="96" customFormat="1" ht="11.25" customHeight="1">
      <c r="A75" s="98" t="s">
        <v>58</v>
      </c>
      <c r="B75" s="92"/>
      <c r="C75" s="93">
        <v>37997</v>
      </c>
      <c r="D75" s="93">
        <v>33900.804096403765</v>
      </c>
      <c r="E75" s="93">
        <v>32151</v>
      </c>
      <c r="F75" s="94"/>
      <c r="G75" s="94"/>
      <c r="H75" s="191">
        <v>26.473</v>
      </c>
      <c r="I75" s="191">
        <v>33.5691379836552</v>
      </c>
      <c r="J75" s="191">
        <v>61.093</v>
      </c>
      <c r="K75" s="95"/>
    </row>
    <row r="76" spans="1:11" s="96" customFormat="1" ht="11.25" customHeight="1">
      <c r="A76" s="98" t="s">
        <v>59</v>
      </c>
      <c r="B76" s="92"/>
      <c r="C76" s="93">
        <v>1183</v>
      </c>
      <c r="D76" s="93">
        <v>830</v>
      </c>
      <c r="E76" s="93">
        <v>730</v>
      </c>
      <c r="F76" s="94"/>
      <c r="G76" s="94"/>
      <c r="H76" s="191">
        <v>2.958</v>
      </c>
      <c r="I76" s="191">
        <v>2.739</v>
      </c>
      <c r="J76" s="191">
        <v>2.555</v>
      </c>
      <c r="K76" s="95"/>
    </row>
    <row r="77" spans="1:11" s="96" customFormat="1" ht="11.25" customHeight="1">
      <c r="A77" s="98" t="s">
        <v>60</v>
      </c>
      <c r="B77" s="92"/>
      <c r="C77" s="93">
        <v>4950</v>
      </c>
      <c r="D77" s="93">
        <v>2763</v>
      </c>
      <c r="E77" s="93">
        <v>2942</v>
      </c>
      <c r="F77" s="94"/>
      <c r="G77" s="94"/>
      <c r="H77" s="191">
        <v>14.6</v>
      </c>
      <c r="I77" s="191">
        <v>5.633</v>
      </c>
      <c r="J77" s="191">
        <v>7.649</v>
      </c>
      <c r="K77" s="95"/>
    </row>
    <row r="78" spans="1:11" s="96" customFormat="1" ht="11.25" customHeight="1">
      <c r="A78" s="98" t="s">
        <v>61</v>
      </c>
      <c r="B78" s="92"/>
      <c r="C78" s="93">
        <v>1477</v>
      </c>
      <c r="D78" s="93">
        <v>2300</v>
      </c>
      <c r="E78" s="93">
        <v>2300</v>
      </c>
      <c r="F78" s="94"/>
      <c r="G78" s="94"/>
      <c r="H78" s="191">
        <v>3.831</v>
      </c>
      <c r="I78" s="191">
        <v>5.405</v>
      </c>
      <c r="J78" s="191">
        <v>5.75</v>
      </c>
      <c r="K78" s="95"/>
    </row>
    <row r="79" spans="1:11" s="96" customFormat="1" ht="11.25" customHeight="1">
      <c r="A79" s="98" t="s">
        <v>62</v>
      </c>
      <c r="B79" s="92"/>
      <c r="C79" s="93">
        <v>425</v>
      </c>
      <c r="D79" s="93">
        <v>499</v>
      </c>
      <c r="E79" s="93">
        <v>550</v>
      </c>
      <c r="F79" s="94"/>
      <c r="G79" s="94"/>
      <c r="H79" s="191">
        <v>1.134</v>
      </c>
      <c r="I79" s="191">
        <v>1.577</v>
      </c>
      <c r="J79" s="191">
        <v>1.6450382096057052</v>
      </c>
      <c r="K79" s="95"/>
    </row>
    <row r="80" spans="1:11" s="105" customFormat="1" ht="11.25" customHeight="1">
      <c r="A80" s="106" t="s">
        <v>63</v>
      </c>
      <c r="B80" s="100"/>
      <c r="C80" s="101">
        <v>72116</v>
      </c>
      <c r="D80" s="101">
        <v>64626.804096403765</v>
      </c>
      <c r="E80" s="101">
        <v>59624</v>
      </c>
      <c r="F80" s="102">
        <v>92.25893316813085</v>
      </c>
      <c r="G80" s="103"/>
      <c r="H80" s="192">
        <v>97.94299999999998</v>
      </c>
      <c r="I80" s="193">
        <v>79.39013798365521</v>
      </c>
      <c r="J80" s="193">
        <v>110.0042882096057</v>
      </c>
      <c r="K80" s="104">
        <v>138.56165388231636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64</v>
      </c>
      <c r="D82" s="93">
        <v>64</v>
      </c>
      <c r="E82" s="93"/>
      <c r="F82" s="94"/>
      <c r="G82" s="94"/>
      <c r="H82" s="191">
        <v>0.096</v>
      </c>
      <c r="I82" s="191">
        <v>0.096</v>
      </c>
      <c r="J82" s="191"/>
      <c r="K82" s="95"/>
    </row>
    <row r="83" spans="1:11" s="96" customFormat="1" ht="11.25" customHeight="1">
      <c r="A83" s="98" t="s">
        <v>65</v>
      </c>
      <c r="B83" s="92"/>
      <c r="C83" s="93"/>
      <c r="D83" s="93"/>
      <c r="E83" s="93"/>
      <c r="F83" s="94"/>
      <c r="G83" s="94"/>
      <c r="H83" s="191"/>
      <c r="I83" s="191"/>
      <c r="J83" s="191"/>
      <c r="K83" s="95"/>
    </row>
    <row r="84" spans="1:11" s="105" customFormat="1" ht="11.25" customHeight="1">
      <c r="A84" s="99" t="s">
        <v>66</v>
      </c>
      <c r="B84" s="100"/>
      <c r="C84" s="101">
        <v>64</v>
      </c>
      <c r="D84" s="101">
        <v>64</v>
      </c>
      <c r="E84" s="101"/>
      <c r="F84" s="102"/>
      <c r="G84" s="103"/>
      <c r="H84" s="192">
        <v>0.096</v>
      </c>
      <c r="I84" s="193">
        <v>0.096</v>
      </c>
      <c r="J84" s="19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368434</v>
      </c>
      <c r="D87" s="116">
        <v>304461.80409640376</v>
      </c>
      <c r="E87" s="116">
        <v>295687.82499999995</v>
      </c>
      <c r="F87" s="117">
        <f>IF(D87&gt;0,100*E87/D87,0)</f>
        <v>97.11820038561368</v>
      </c>
      <c r="G87" s="103"/>
      <c r="H87" s="196">
        <v>809.3000000000001</v>
      </c>
      <c r="I87" s="197">
        <v>808.4203088265292</v>
      </c>
      <c r="J87" s="197">
        <v>562.025633872175</v>
      </c>
      <c r="K87" s="117">
        <f>IF(I87&gt;0,100*J87/I87,0)</f>
        <v>69.52146398795809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73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4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57</v>
      </c>
      <c r="D9" s="93">
        <v>48</v>
      </c>
      <c r="E9" s="93">
        <v>128</v>
      </c>
      <c r="F9" s="94"/>
      <c r="G9" s="94"/>
      <c r="H9" s="191">
        <v>0.15</v>
      </c>
      <c r="I9" s="191">
        <v>0.125</v>
      </c>
      <c r="J9" s="191">
        <v>0.236</v>
      </c>
      <c r="K9" s="95"/>
    </row>
    <row r="10" spans="1:11" s="96" customFormat="1" ht="11.25" customHeight="1">
      <c r="A10" s="98" t="s">
        <v>8</v>
      </c>
      <c r="B10" s="92"/>
      <c r="C10" s="93">
        <v>244</v>
      </c>
      <c r="D10" s="93">
        <v>190</v>
      </c>
      <c r="E10" s="93">
        <v>32</v>
      </c>
      <c r="F10" s="94"/>
      <c r="G10" s="94"/>
      <c r="H10" s="191">
        <v>0.493</v>
      </c>
      <c r="I10" s="191">
        <v>0.383</v>
      </c>
      <c r="J10" s="191">
        <v>0.065</v>
      </c>
      <c r="K10" s="95"/>
    </row>
    <row r="11" spans="1:11" s="96" customFormat="1" ht="11.25" customHeight="1">
      <c r="A11" s="91" t="s">
        <v>9</v>
      </c>
      <c r="B11" s="92"/>
      <c r="C11" s="93">
        <v>317</v>
      </c>
      <c r="D11" s="93">
        <v>313</v>
      </c>
      <c r="E11" s="93">
        <v>256</v>
      </c>
      <c r="F11" s="94"/>
      <c r="G11" s="94"/>
      <c r="H11" s="191">
        <v>0.637</v>
      </c>
      <c r="I11" s="191">
        <v>0.633</v>
      </c>
      <c r="J11" s="191">
        <v>0.541</v>
      </c>
      <c r="K11" s="95"/>
    </row>
    <row r="12" spans="1:11" s="96" customFormat="1" ht="11.25" customHeight="1">
      <c r="A12" s="98" t="s">
        <v>10</v>
      </c>
      <c r="B12" s="92"/>
      <c r="C12" s="93">
        <v>1</v>
      </c>
      <c r="D12" s="93">
        <v>2</v>
      </c>
      <c r="E12" s="93">
        <v>4</v>
      </c>
      <c r="F12" s="94"/>
      <c r="G12" s="94"/>
      <c r="H12" s="191">
        <v>0.003</v>
      </c>
      <c r="I12" s="191">
        <v>0.006</v>
      </c>
      <c r="J12" s="191">
        <v>0.008</v>
      </c>
      <c r="K12" s="95"/>
    </row>
    <row r="13" spans="1:11" s="105" customFormat="1" ht="11.25" customHeight="1">
      <c r="A13" s="99" t="s">
        <v>11</v>
      </c>
      <c r="B13" s="100"/>
      <c r="C13" s="101">
        <v>619</v>
      </c>
      <c r="D13" s="101">
        <v>553</v>
      </c>
      <c r="E13" s="101">
        <v>420</v>
      </c>
      <c r="F13" s="102">
        <v>75.9493670886076</v>
      </c>
      <c r="G13" s="103"/>
      <c r="H13" s="192">
        <v>1.283</v>
      </c>
      <c r="I13" s="193">
        <v>1.147</v>
      </c>
      <c r="J13" s="193">
        <v>0.8500000000000001</v>
      </c>
      <c r="K13" s="104">
        <v>74.10636442894508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/>
      <c r="D17" s="101"/>
      <c r="E17" s="101"/>
      <c r="F17" s="102"/>
      <c r="G17" s="103"/>
      <c r="H17" s="192"/>
      <c r="I17" s="193"/>
      <c r="J17" s="19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14097</v>
      </c>
      <c r="D19" s="93">
        <v>13345</v>
      </c>
      <c r="E19" s="93">
        <v>13171</v>
      </c>
      <c r="F19" s="94"/>
      <c r="G19" s="94"/>
      <c r="H19" s="191">
        <v>59.207</v>
      </c>
      <c r="I19" s="191">
        <v>84.741</v>
      </c>
      <c r="J19" s="191">
        <v>63.686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14097</v>
      </c>
      <c r="D22" s="101">
        <v>13345</v>
      </c>
      <c r="E22" s="101">
        <v>13171</v>
      </c>
      <c r="F22" s="102">
        <v>98.69614087673285</v>
      </c>
      <c r="G22" s="103"/>
      <c r="H22" s="192">
        <v>59.207</v>
      </c>
      <c r="I22" s="193">
        <v>84.741</v>
      </c>
      <c r="J22" s="193">
        <v>63.686</v>
      </c>
      <c r="K22" s="104">
        <v>75.15370363814446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85501</v>
      </c>
      <c r="D24" s="101">
        <v>83380</v>
      </c>
      <c r="E24" s="101">
        <v>86187</v>
      </c>
      <c r="F24" s="102">
        <v>103.36651475173903</v>
      </c>
      <c r="G24" s="103"/>
      <c r="H24" s="192">
        <v>314.121</v>
      </c>
      <c r="I24" s="193">
        <v>397.768</v>
      </c>
      <c r="J24" s="193">
        <v>344.295</v>
      </c>
      <c r="K24" s="104">
        <v>86.55673659017317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18677</v>
      </c>
      <c r="D26" s="101">
        <v>17600</v>
      </c>
      <c r="E26" s="101">
        <v>18000</v>
      </c>
      <c r="F26" s="102">
        <v>102.27272727272727</v>
      </c>
      <c r="G26" s="103"/>
      <c r="H26" s="192">
        <v>65.581</v>
      </c>
      <c r="I26" s="193">
        <v>90</v>
      </c>
      <c r="J26" s="193">
        <v>65</v>
      </c>
      <c r="K26" s="104">
        <v>72.22222222222223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173593</v>
      </c>
      <c r="D28" s="93">
        <v>186384</v>
      </c>
      <c r="E28" s="93">
        <v>183455</v>
      </c>
      <c r="F28" s="94"/>
      <c r="G28" s="94"/>
      <c r="H28" s="191">
        <v>577.271</v>
      </c>
      <c r="I28" s="191">
        <v>857.273</v>
      </c>
      <c r="J28" s="191">
        <v>757.565</v>
      </c>
      <c r="K28" s="95"/>
    </row>
    <row r="29" spans="1:11" s="96" customFormat="1" ht="11.25" customHeight="1">
      <c r="A29" s="98" t="s">
        <v>21</v>
      </c>
      <c r="B29" s="92"/>
      <c r="C29" s="93">
        <v>101668</v>
      </c>
      <c r="D29" s="93">
        <v>84323</v>
      </c>
      <c r="E29" s="93">
        <v>101393</v>
      </c>
      <c r="F29" s="94"/>
      <c r="G29" s="94"/>
      <c r="H29" s="191">
        <v>174.024</v>
      </c>
      <c r="I29" s="191">
        <v>214.703</v>
      </c>
      <c r="J29" s="191">
        <v>117.43</v>
      </c>
      <c r="K29" s="95"/>
    </row>
    <row r="30" spans="1:11" s="96" customFormat="1" ht="11.25" customHeight="1">
      <c r="A30" s="98" t="s">
        <v>22</v>
      </c>
      <c r="B30" s="92"/>
      <c r="C30" s="93">
        <v>144596</v>
      </c>
      <c r="D30" s="93">
        <v>153339</v>
      </c>
      <c r="E30" s="93">
        <v>162740</v>
      </c>
      <c r="F30" s="94"/>
      <c r="G30" s="94"/>
      <c r="H30" s="191">
        <v>354.894</v>
      </c>
      <c r="I30" s="191">
        <v>518.059</v>
      </c>
      <c r="J30" s="191">
        <v>401.405</v>
      </c>
      <c r="K30" s="95"/>
    </row>
    <row r="31" spans="1:11" s="105" customFormat="1" ht="11.25" customHeight="1">
      <c r="A31" s="106" t="s">
        <v>23</v>
      </c>
      <c r="B31" s="100"/>
      <c r="C31" s="101">
        <v>419857</v>
      </c>
      <c r="D31" s="101">
        <v>424046</v>
      </c>
      <c r="E31" s="101">
        <v>447588</v>
      </c>
      <c r="F31" s="102">
        <v>105.55175617739584</v>
      </c>
      <c r="G31" s="103"/>
      <c r="H31" s="192">
        <v>1106.1889999999999</v>
      </c>
      <c r="I31" s="193">
        <v>1590.035</v>
      </c>
      <c r="J31" s="193">
        <v>1276.4</v>
      </c>
      <c r="K31" s="104">
        <v>80.27496250082545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36957</v>
      </c>
      <c r="D33" s="93">
        <v>36500</v>
      </c>
      <c r="E33" s="93">
        <v>36650</v>
      </c>
      <c r="F33" s="94"/>
      <c r="G33" s="94"/>
      <c r="H33" s="191">
        <v>83.642</v>
      </c>
      <c r="I33" s="191">
        <v>163</v>
      </c>
      <c r="J33" s="191">
        <v>134.8</v>
      </c>
      <c r="K33" s="95"/>
    </row>
    <row r="34" spans="1:11" s="96" customFormat="1" ht="11.25" customHeight="1">
      <c r="A34" s="98" t="s">
        <v>25</v>
      </c>
      <c r="B34" s="92"/>
      <c r="C34" s="93">
        <v>19292</v>
      </c>
      <c r="D34" s="93">
        <v>19315</v>
      </c>
      <c r="E34" s="93">
        <v>19000</v>
      </c>
      <c r="F34" s="94"/>
      <c r="G34" s="94"/>
      <c r="H34" s="191">
        <v>72.236</v>
      </c>
      <c r="I34" s="191">
        <v>80.05</v>
      </c>
      <c r="J34" s="191">
        <v>57.95</v>
      </c>
      <c r="K34" s="95"/>
    </row>
    <row r="35" spans="1:11" s="96" customFormat="1" ht="11.25" customHeight="1">
      <c r="A35" s="98" t="s">
        <v>26</v>
      </c>
      <c r="B35" s="92"/>
      <c r="C35" s="93">
        <v>91360</v>
      </c>
      <c r="D35" s="93">
        <v>100000</v>
      </c>
      <c r="E35" s="93">
        <v>105000</v>
      </c>
      <c r="F35" s="94"/>
      <c r="G35" s="94"/>
      <c r="H35" s="191">
        <v>243.071</v>
      </c>
      <c r="I35" s="191">
        <v>371.5</v>
      </c>
      <c r="J35" s="191">
        <v>334</v>
      </c>
      <c r="K35" s="95"/>
    </row>
    <row r="36" spans="1:11" s="96" customFormat="1" ht="11.25" customHeight="1">
      <c r="A36" s="98" t="s">
        <v>27</v>
      </c>
      <c r="B36" s="92"/>
      <c r="C36" s="93">
        <v>15121</v>
      </c>
      <c r="D36" s="93">
        <v>14480</v>
      </c>
      <c r="E36" s="93">
        <v>14480</v>
      </c>
      <c r="F36" s="94"/>
      <c r="G36" s="94"/>
      <c r="H36" s="191">
        <v>39.308</v>
      </c>
      <c r="I36" s="191">
        <v>57.92</v>
      </c>
      <c r="J36" s="191">
        <v>50</v>
      </c>
      <c r="K36" s="95"/>
    </row>
    <row r="37" spans="1:11" s="105" customFormat="1" ht="11.25" customHeight="1">
      <c r="A37" s="99" t="s">
        <v>28</v>
      </c>
      <c r="B37" s="100"/>
      <c r="C37" s="101">
        <v>162730</v>
      </c>
      <c r="D37" s="101">
        <v>170295</v>
      </c>
      <c r="E37" s="101">
        <v>175130</v>
      </c>
      <c r="F37" s="102">
        <v>102.83919081593704</v>
      </c>
      <c r="G37" s="103"/>
      <c r="H37" s="192">
        <v>438.25699999999995</v>
      </c>
      <c r="I37" s="193">
        <v>672.4699999999999</v>
      </c>
      <c r="J37" s="193">
        <v>576.75</v>
      </c>
      <c r="K37" s="104">
        <v>85.76590777283747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7644</v>
      </c>
      <c r="D39" s="101">
        <v>7655</v>
      </c>
      <c r="E39" s="101">
        <v>8540</v>
      </c>
      <c r="F39" s="102">
        <v>111.56107119529719</v>
      </c>
      <c r="G39" s="103"/>
      <c r="H39" s="192">
        <v>12.353</v>
      </c>
      <c r="I39" s="193">
        <v>12.3</v>
      </c>
      <c r="J39" s="193">
        <v>14</v>
      </c>
      <c r="K39" s="104">
        <v>113.8211382113821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36726</v>
      </c>
      <c r="D41" s="93">
        <v>40315</v>
      </c>
      <c r="E41" s="93">
        <v>40713</v>
      </c>
      <c r="F41" s="94"/>
      <c r="G41" s="94"/>
      <c r="H41" s="191">
        <v>95.469</v>
      </c>
      <c r="I41" s="191">
        <v>131.727</v>
      </c>
      <c r="J41" s="191">
        <v>28.737</v>
      </c>
      <c r="K41" s="95"/>
    </row>
    <row r="42" spans="1:11" s="96" customFormat="1" ht="11.25" customHeight="1">
      <c r="A42" s="98" t="s">
        <v>31</v>
      </c>
      <c r="B42" s="92"/>
      <c r="C42" s="93">
        <v>149325</v>
      </c>
      <c r="D42" s="93">
        <v>139996</v>
      </c>
      <c r="E42" s="93">
        <v>136783</v>
      </c>
      <c r="F42" s="94"/>
      <c r="G42" s="94"/>
      <c r="H42" s="191">
        <v>486.046</v>
      </c>
      <c r="I42" s="191">
        <v>612.774</v>
      </c>
      <c r="J42" s="191">
        <v>226.861</v>
      </c>
      <c r="K42" s="95"/>
    </row>
    <row r="43" spans="1:11" s="96" customFormat="1" ht="11.25" customHeight="1">
      <c r="A43" s="98" t="s">
        <v>32</v>
      </c>
      <c r="B43" s="92"/>
      <c r="C43" s="93">
        <v>17839</v>
      </c>
      <c r="D43" s="93">
        <v>18266</v>
      </c>
      <c r="E43" s="93">
        <v>16965</v>
      </c>
      <c r="F43" s="94"/>
      <c r="G43" s="94"/>
      <c r="H43" s="191">
        <v>58.589</v>
      </c>
      <c r="I43" s="191">
        <v>77.336</v>
      </c>
      <c r="J43" s="191">
        <v>22.26</v>
      </c>
      <c r="K43" s="95"/>
    </row>
    <row r="44" spans="1:11" s="96" customFormat="1" ht="11.25" customHeight="1">
      <c r="A44" s="98" t="s">
        <v>33</v>
      </c>
      <c r="B44" s="92"/>
      <c r="C44" s="93">
        <v>113339</v>
      </c>
      <c r="D44" s="93">
        <v>114456</v>
      </c>
      <c r="E44" s="93">
        <v>106933</v>
      </c>
      <c r="F44" s="94"/>
      <c r="G44" s="94"/>
      <c r="H44" s="191">
        <v>347.809</v>
      </c>
      <c r="I44" s="191">
        <v>525.995</v>
      </c>
      <c r="J44" s="191">
        <v>101.597</v>
      </c>
      <c r="K44" s="95"/>
    </row>
    <row r="45" spans="1:11" s="96" customFormat="1" ht="11.25" customHeight="1">
      <c r="A45" s="98" t="s">
        <v>34</v>
      </c>
      <c r="B45" s="92"/>
      <c r="C45" s="93">
        <v>33813</v>
      </c>
      <c r="D45" s="93">
        <v>36981</v>
      </c>
      <c r="E45" s="93">
        <v>38894</v>
      </c>
      <c r="F45" s="94"/>
      <c r="G45" s="94"/>
      <c r="H45" s="191">
        <v>89.544</v>
      </c>
      <c r="I45" s="191">
        <v>143.006</v>
      </c>
      <c r="J45" s="191">
        <v>52.692</v>
      </c>
      <c r="K45" s="95"/>
    </row>
    <row r="46" spans="1:11" s="96" customFormat="1" ht="11.25" customHeight="1">
      <c r="A46" s="98" t="s">
        <v>35</v>
      </c>
      <c r="B46" s="92"/>
      <c r="C46" s="93">
        <v>60448</v>
      </c>
      <c r="D46" s="93">
        <v>56922</v>
      </c>
      <c r="E46" s="93">
        <v>61112</v>
      </c>
      <c r="F46" s="94"/>
      <c r="G46" s="94"/>
      <c r="H46" s="191">
        <v>149.948</v>
      </c>
      <c r="I46" s="191">
        <v>192.289</v>
      </c>
      <c r="J46" s="191">
        <v>82.612</v>
      </c>
      <c r="K46" s="95"/>
    </row>
    <row r="47" spans="1:11" s="96" customFormat="1" ht="11.25" customHeight="1">
      <c r="A47" s="98" t="s">
        <v>36</v>
      </c>
      <c r="B47" s="92"/>
      <c r="C47" s="93">
        <v>94638</v>
      </c>
      <c r="D47" s="93">
        <v>85890</v>
      </c>
      <c r="E47" s="93">
        <v>85011</v>
      </c>
      <c r="F47" s="94"/>
      <c r="G47" s="94"/>
      <c r="H47" s="191">
        <v>262.458</v>
      </c>
      <c r="I47" s="191">
        <v>330.356</v>
      </c>
      <c r="J47" s="191">
        <v>129.193</v>
      </c>
      <c r="K47" s="95"/>
    </row>
    <row r="48" spans="1:11" s="96" customFormat="1" ht="11.25" customHeight="1">
      <c r="A48" s="98" t="s">
        <v>37</v>
      </c>
      <c r="B48" s="92"/>
      <c r="C48" s="93">
        <v>187481</v>
      </c>
      <c r="D48" s="93">
        <v>183885</v>
      </c>
      <c r="E48" s="93">
        <v>180329</v>
      </c>
      <c r="F48" s="94"/>
      <c r="G48" s="94"/>
      <c r="H48" s="191">
        <v>525.076</v>
      </c>
      <c r="I48" s="191">
        <v>833.916</v>
      </c>
      <c r="J48" s="191">
        <v>189.779</v>
      </c>
      <c r="K48" s="95"/>
    </row>
    <row r="49" spans="1:11" s="96" customFormat="1" ht="11.25" customHeight="1">
      <c r="A49" s="98" t="s">
        <v>38</v>
      </c>
      <c r="B49" s="92"/>
      <c r="C49" s="93">
        <v>45185</v>
      </c>
      <c r="D49" s="93">
        <v>46966</v>
      </c>
      <c r="E49" s="93">
        <v>47465</v>
      </c>
      <c r="F49" s="94"/>
      <c r="G49" s="94"/>
      <c r="H49" s="191">
        <v>118.41</v>
      </c>
      <c r="I49" s="191">
        <v>203.615</v>
      </c>
      <c r="J49" s="191">
        <v>62.756</v>
      </c>
      <c r="K49" s="95"/>
    </row>
    <row r="50" spans="1:11" s="105" customFormat="1" ht="11.25" customHeight="1">
      <c r="A50" s="106" t="s">
        <v>39</v>
      </c>
      <c r="B50" s="100"/>
      <c r="C50" s="101">
        <v>738794</v>
      </c>
      <c r="D50" s="101">
        <v>723677</v>
      </c>
      <c r="E50" s="101">
        <v>714205</v>
      </c>
      <c r="F50" s="102">
        <v>98.6911287770649</v>
      </c>
      <c r="G50" s="103"/>
      <c r="H50" s="192">
        <v>2133.349</v>
      </c>
      <c r="I50" s="193">
        <v>3051.014</v>
      </c>
      <c r="J50" s="193">
        <v>896.487</v>
      </c>
      <c r="K50" s="104">
        <v>29.38324766782453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36515</v>
      </c>
      <c r="D52" s="101">
        <v>36515</v>
      </c>
      <c r="E52" s="101">
        <v>36515</v>
      </c>
      <c r="F52" s="102">
        <v>100</v>
      </c>
      <c r="G52" s="103"/>
      <c r="H52" s="192">
        <v>78.712</v>
      </c>
      <c r="I52" s="193">
        <v>78.712</v>
      </c>
      <c r="J52" s="193">
        <v>78.712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121592</v>
      </c>
      <c r="D54" s="93">
        <v>110000</v>
      </c>
      <c r="E54" s="93">
        <v>106000</v>
      </c>
      <c r="F54" s="94"/>
      <c r="G54" s="94"/>
      <c r="H54" s="191">
        <v>252.07</v>
      </c>
      <c r="I54" s="191">
        <v>353.719</v>
      </c>
      <c r="J54" s="191">
        <v>270.7</v>
      </c>
      <c r="K54" s="95"/>
    </row>
    <row r="55" spans="1:11" s="96" customFormat="1" ht="11.25" customHeight="1">
      <c r="A55" s="98" t="s">
        <v>42</v>
      </c>
      <c r="B55" s="92"/>
      <c r="C55" s="93">
        <v>85466</v>
      </c>
      <c r="D55" s="93">
        <v>104700</v>
      </c>
      <c r="E55" s="93">
        <v>101102</v>
      </c>
      <c r="F55" s="94"/>
      <c r="G55" s="94"/>
      <c r="H55" s="191">
        <v>200.401</v>
      </c>
      <c r="I55" s="191">
        <v>298.081</v>
      </c>
      <c r="J55" s="191">
        <v>242.645</v>
      </c>
      <c r="K55" s="95"/>
    </row>
    <row r="56" spans="1:11" s="96" customFormat="1" ht="11.25" customHeight="1">
      <c r="A56" s="98" t="s">
        <v>43</v>
      </c>
      <c r="B56" s="92"/>
      <c r="C56" s="93">
        <v>179600</v>
      </c>
      <c r="D56" s="93">
        <v>226000</v>
      </c>
      <c r="E56" s="93">
        <v>230000</v>
      </c>
      <c r="F56" s="94"/>
      <c r="G56" s="94"/>
      <c r="H56" s="191">
        <v>605.198</v>
      </c>
      <c r="I56" s="191">
        <v>675</v>
      </c>
      <c r="J56" s="191">
        <v>733.949</v>
      </c>
      <c r="K56" s="95"/>
    </row>
    <row r="57" spans="1:11" s="96" customFormat="1" ht="11.25" customHeight="1">
      <c r="A57" s="98" t="s">
        <v>44</v>
      </c>
      <c r="B57" s="92"/>
      <c r="C57" s="93">
        <v>82763</v>
      </c>
      <c r="D57" s="93">
        <v>78003</v>
      </c>
      <c r="E57" s="93">
        <v>84130</v>
      </c>
      <c r="F57" s="94"/>
      <c r="G57" s="94"/>
      <c r="H57" s="191">
        <v>143.037</v>
      </c>
      <c r="I57" s="191">
        <v>390.015</v>
      </c>
      <c r="J57" s="191">
        <v>144.74415433743061</v>
      </c>
      <c r="K57" s="95"/>
    </row>
    <row r="58" spans="1:11" s="96" customFormat="1" ht="11.25" customHeight="1">
      <c r="A58" s="98" t="s">
        <v>45</v>
      </c>
      <c r="B58" s="92"/>
      <c r="C58" s="93">
        <v>145231</v>
      </c>
      <c r="D58" s="93">
        <v>142006</v>
      </c>
      <c r="E58" s="93">
        <v>142006</v>
      </c>
      <c r="F58" s="94"/>
      <c r="G58" s="94"/>
      <c r="H58" s="191">
        <v>229.132</v>
      </c>
      <c r="I58" s="191">
        <v>545.794</v>
      </c>
      <c r="J58" s="191">
        <v>224.572</v>
      </c>
      <c r="K58" s="95"/>
    </row>
    <row r="59" spans="1:11" s="105" customFormat="1" ht="11.25" customHeight="1">
      <c r="A59" s="99" t="s">
        <v>46</v>
      </c>
      <c r="B59" s="100"/>
      <c r="C59" s="101">
        <v>614652</v>
      </c>
      <c r="D59" s="101">
        <v>660709</v>
      </c>
      <c r="E59" s="101">
        <v>663238</v>
      </c>
      <c r="F59" s="102">
        <v>100.3827706297326</v>
      </c>
      <c r="G59" s="103"/>
      <c r="H59" s="192">
        <v>1429.838</v>
      </c>
      <c r="I59" s="193">
        <v>2262.609</v>
      </c>
      <c r="J59" s="193">
        <v>1616.6101543374307</v>
      </c>
      <c r="K59" s="104">
        <v>71.44894033115888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2999</v>
      </c>
      <c r="D61" s="93">
        <v>2325</v>
      </c>
      <c r="E61" s="93">
        <v>2530.2750000000005</v>
      </c>
      <c r="F61" s="94"/>
      <c r="G61" s="94"/>
      <c r="H61" s="191">
        <v>4.226</v>
      </c>
      <c r="I61" s="191">
        <v>2.6446875</v>
      </c>
      <c r="J61" s="191">
        <v>3.0375</v>
      </c>
      <c r="K61" s="95"/>
    </row>
    <row r="62" spans="1:11" s="96" customFormat="1" ht="11.25" customHeight="1">
      <c r="A62" s="98" t="s">
        <v>48</v>
      </c>
      <c r="B62" s="92"/>
      <c r="C62" s="93">
        <v>3998</v>
      </c>
      <c r="D62" s="93">
        <v>3319</v>
      </c>
      <c r="E62" s="93">
        <v>3319</v>
      </c>
      <c r="F62" s="94"/>
      <c r="G62" s="94"/>
      <c r="H62" s="191">
        <v>7.669</v>
      </c>
      <c r="I62" s="191">
        <v>5.415</v>
      </c>
      <c r="J62" s="191">
        <v>4.177</v>
      </c>
      <c r="K62" s="95"/>
    </row>
    <row r="63" spans="1:11" s="96" customFormat="1" ht="11.25" customHeight="1">
      <c r="A63" s="98" t="s">
        <v>49</v>
      </c>
      <c r="B63" s="92"/>
      <c r="C63" s="93">
        <v>8527</v>
      </c>
      <c r="D63" s="93">
        <v>7246</v>
      </c>
      <c r="E63" s="93">
        <v>7445</v>
      </c>
      <c r="F63" s="94"/>
      <c r="G63" s="94"/>
      <c r="H63" s="191">
        <v>11.752</v>
      </c>
      <c r="I63" s="191">
        <v>5.101026356908756</v>
      </c>
      <c r="J63" s="191">
        <v>16.768</v>
      </c>
      <c r="K63" s="95"/>
    </row>
    <row r="64" spans="1:11" s="105" customFormat="1" ht="11.25" customHeight="1">
      <c r="A64" s="99" t="s">
        <v>50</v>
      </c>
      <c r="B64" s="100"/>
      <c r="C64" s="101">
        <v>15524</v>
      </c>
      <c r="D64" s="101">
        <v>12890</v>
      </c>
      <c r="E64" s="101">
        <v>13294.275000000001</v>
      </c>
      <c r="F64" s="102">
        <v>103.13634600465478</v>
      </c>
      <c r="G64" s="103"/>
      <c r="H64" s="192">
        <v>23.647</v>
      </c>
      <c r="I64" s="193">
        <v>13.160713856908755</v>
      </c>
      <c r="J64" s="193">
        <v>23.9825</v>
      </c>
      <c r="K64" s="104">
        <v>182.22795709071903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17275</v>
      </c>
      <c r="D66" s="101">
        <v>10261</v>
      </c>
      <c r="E66" s="101">
        <v>13121</v>
      </c>
      <c r="F66" s="102">
        <v>127.87252704414774</v>
      </c>
      <c r="G66" s="103"/>
      <c r="H66" s="192">
        <v>17.245</v>
      </c>
      <c r="I66" s="193">
        <v>6.351</v>
      </c>
      <c r="J66" s="193">
        <v>15.002</v>
      </c>
      <c r="K66" s="104">
        <v>236.21476932766495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46990</v>
      </c>
      <c r="D68" s="93">
        <v>54000</v>
      </c>
      <c r="E68" s="93">
        <v>56100</v>
      </c>
      <c r="F68" s="94"/>
      <c r="G68" s="94"/>
      <c r="H68" s="191">
        <v>96.991</v>
      </c>
      <c r="I68" s="191">
        <v>107</v>
      </c>
      <c r="J68" s="191">
        <v>118.6</v>
      </c>
      <c r="K68" s="95"/>
    </row>
    <row r="69" spans="1:11" s="96" customFormat="1" ht="11.25" customHeight="1">
      <c r="A69" s="98" t="s">
        <v>53</v>
      </c>
      <c r="B69" s="92"/>
      <c r="C69" s="93">
        <v>741</v>
      </c>
      <c r="D69" s="93">
        <v>770</v>
      </c>
      <c r="E69" s="93">
        <v>800</v>
      </c>
      <c r="F69" s="94"/>
      <c r="G69" s="94"/>
      <c r="H69" s="191">
        <v>1.3</v>
      </c>
      <c r="I69" s="191">
        <v>1.2</v>
      </c>
      <c r="J69" s="191">
        <v>1.6</v>
      </c>
      <c r="K69" s="95"/>
    </row>
    <row r="70" spans="1:11" s="105" customFormat="1" ht="11.25" customHeight="1">
      <c r="A70" s="99" t="s">
        <v>54</v>
      </c>
      <c r="B70" s="100"/>
      <c r="C70" s="101">
        <v>47731</v>
      </c>
      <c r="D70" s="101">
        <v>54770</v>
      </c>
      <c r="E70" s="101">
        <v>56900</v>
      </c>
      <c r="F70" s="102">
        <f>IF(D70&gt;0,100*E70/D70,0)</f>
        <v>103.88899032316962</v>
      </c>
      <c r="G70" s="103"/>
      <c r="H70" s="192">
        <v>98.291</v>
      </c>
      <c r="I70" s="193">
        <v>108.2</v>
      </c>
      <c r="J70" s="193">
        <v>120.19999999999999</v>
      </c>
      <c r="K70" s="104">
        <v>111.09057301293898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/>
      <c r="D72" s="93"/>
      <c r="E72" s="93"/>
      <c r="F72" s="94"/>
      <c r="G72" s="94"/>
      <c r="H72" s="191"/>
      <c r="I72" s="191"/>
      <c r="J72" s="191"/>
      <c r="K72" s="95"/>
    </row>
    <row r="73" spans="1:11" s="96" customFormat="1" ht="11.25" customHeight="1">
      <c r="A73" s="98" t="s">
        <v>56</v>
      </c>
      <c r="B73" s="92"/>
      <c r="C73" s="93">
        <v>2365</v>
      </c>
      <c r="D73" s="93">
        <v>2000</v>
      </c>
      <c r="E73" s="93">
        <v>8462</v>
      </c>
      <c r="F73" s="94"/>
      <c r="G73" s="94"/>
      <c r="H73" s="191">
        <v>6.404</v>
      </c>
      <c r="I73" s="191">
        <v>5</v>
      </c>
      <c r="J73" s="191">
        <v>25.55168</v>
      </c>
      <c r="K73" s="95"/>
    </row>
    <row r="74" spans="1:11" s="96" customFormat="1" ht="11.25" customHeight="1">
      <c r="A74" s="98" t="s">
        <v>57</v>
      </c>
      <c r="B74" s="92"/>
      <c r="C74" s="93">
        <v>2026</v>
      </c>
      <c r="D74" s="93">
        <v>2202</v>
      </c>
      <c r="E74" s="93">
        <v>2894</v>
      </c>
      <c r="F74" s="94"/>
      <c r="G74" s="94"/>
      <c r="H74" s="191">
        <v>3.064</v>
      </c>
      <c r="I74" s="191">
        <v>3.523</v>
      </c>
      <c r="J74" s="191">
        <v>4.196</v>
      </c>
      <c r="K74" s="95"/>
    </row>
    <row r="75" spans="1:11" s="96" customFormat="1" ht="11.25" customHeight="1">
      <c r="A75" s="98" t="s">
        <v>58</v>
      </c>
      <c r="B75" s="92"/>
      <c r="C75" s="93">
        <v>16441</v>
      </c>
      <c r="D75" s="93">
        <v>14668.867403596238</v>
      </c>
      <c r="E75" s="93">
        <v>12205</v>
      </c>
      <c r="F75" s="94"/>
      <c r="G75" s="94"/>
      <c r="H75" s="191">
        <v>27.228</v>
      </c>
      <c r="I75" s="191">
        <v>32.06865929158884</v>
      </c>
      <c r="J75" s="191">
        <v>25.378</v>
      </c>
      <c r="K75" s="95"/>
    </row>
    <row r="76" spans="1:11" s="96" customFormat="1" ht="11.25" customHeight="1">
      <c r="A76" s="98" t="s">
        <v>59</v>
      </c>
      <c r="B76" s="92"/>
      <c r="C76" s="93">
        <v>120</v>
      </c>
      <c r="D76" s="93">
        <v>300</v>
      </c>
      <c r="E76" s="93">
        <v>650</v>
      </c>
      <c r="F76" s="94"/>
      <c r="G76" s="94"/>
      <c r="H76" s="191">
        <v>0.42</v>
      </c>
      <c r="I76" s="191">
        <v>1.35</v>
      </c>
      <c r="J76" s="191">
        <v>2.795</v>
      </c>
      <c r="K76" s="95"/>
    </row>
    <row r="77" spans="1:11" s="96" customFormat="1" ht="11.25" customHeight="1">
      <c r="A77" s="98" t="s">
        <v>60</v>
      </c>
      <c r="B77" s="92"/>
      <c r="C77" s="93">
        <v>3300</v>
      </c>
      <c r="D77" s="93">
        <v>4321</v>
      </c>
      <c r="E77" s="93">
        <v>4603</v>
      </c>
      <c r="F77" s="94"/>
      <c r="G77" s="94"/>
      <c r="H77" s="191">
        <v>9.72</v>
      </c>
      <c r="I77" s="191">
        <v>8.809</v>
      </c>
      <c r="J77" s="191">
        <v>9.202</v>
      </c>
      <c r="K77" s="95"/>
    </row>
    <row r="78" spans="1:11" s="96" customFormat="1" ht="11.25" customHeight="1">
      <c r="A78" s="98" t="s">
        <v>61</v>
      </c>
      <c r="B78" s="92"/>
      <c r="C78" s="93">
        <v>11971</v>
      </c>
      <c r="D78" s="93">
        <v>11392</v>
      </c>
      <c r="E78" s="93">
        <v>11392</v>
      </c>
      <c r="F78" s="94"/>
      <c r="G78" s="94"/>
      <c r="H78" s="191">
        <v>30.382</v>
      </c>
      <c r="I78" s="191">
        <v>28.48</v>
      </c>
      <c r="J78" s="191">
        <v>30.758</v>
      </c>
      <c r="K78" s="95"/>
    </row>
    <row r="79" spans="1:11" s="96" customFormat="1" ht="11.25" customHeight="1">
      <c r="A79" s="98" t="s">
        <v>62</v>
      </c>
      <c r="B79" s="92"/>
      <c r="C79" s="93">
        <v>14500</v>
      </c>
      <c r="D79" s="93">
        <v>14484</v>
      </c>
      <c r="E79" s="93">
        <v>15505</v>
      </c>
      <c r="F79" s="94"/>
      <c r="G79" s="94"/>
      <c r="H79" s="191">
        <v>40.358</v>
      </c>
      <c r="I79" s="191">
        <v>33.44</v>
      </c>
      <c r="J79" s="191">
        <v>47.456642914447514</v>
      </c>
      <c r="K79" s="95"/>
    </row>
    <row r="80" spans="1:11" s="105" customFormat="1" ht="11.25" customHeight="1">
      <c r="A80" s="106" t="s">
        <v>63</v>
      </c>
      <c r="B80" s="100"/>
      <c r="C80" s="101">
        <v>50723</v>
      </c>
      <c r="D80" s="101">
        <v>49367.86740359624</v>
      </c>
      <c r="E80" s="101">
        <v>55711</v>
      </c>
      <c r="F80" s="102">
        <v>112.84870692215011</v>
      </c>
      <c r="G80" s="103"/>
      <c r="H80" s="192">
        <v>117.576</v>
      </c>
      <c r="I80" s="193">
        <v>112.67065929158883</v>
      </c>
      <c r="J80" s="193">
        <v>145.3373229144475</v>
      </c>
      <c r="K80" s="104">
        <v>128.99305269734703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65</v>
      </c>
      <c r="D82" s="93">
        <v>65</v>
      </c>
      <c r="E82" s="93">
        <v>121</v>
      </c>
      <c r="F82" s="94"/>
      <c r="G82" s="94"/>
      <c r="H82" s="191">
        <v>0.098</v>
      </c>
      <c r="I82" s="191">
        <v>0.098</v>
      </c>
      <c r="J82" s="191">
        <v>0.19</v>
      </c>
      <c r="K82" s="95"/>
    </row>
    <row r="83" spans="1:11" s="96" customFormat="1" ht="11.25" customHeight="1">
      <c r="A83" s="98" t="s">
        <v>65</v>
      </c>
      <c r="B83" s="92"/>
      <c r="C83" s="93">
        <v>58</v>
      </c>
      <c r="D83" s="93">
        <v>59</v>
      </c>
      <c r="E83" s="93">
        <v>50</v>
      </c>
      <c r="F83" s="94"/>
      <c r="G83" s="94"/>
      <c r="H83" s="191">
        <v>0.059</v>
      </c>
      <c r="I83" s="191">
        <v>0.06</v>
      </c>
      <c r="J83" s="191">
        <v>0.051</v>
      </c>
      <c r="K83" s="95"/>
    </row>
    <row r="84" spans="1:11" s="105" customFormat="1" ht="11.25" customHeight="1">
      <c r="A84" s="99" t="s">
        <v>66</v>
      </c>
      <c r="B84" s="100"/>
      <c r="C84" s="101">
        <v>123</v>
      </c>
      <c r="D84" s="101">
        <v>124</v>
      </c>
      <c r="E84" s="101">
        <v>171</v>
      </c>
      <c r="F84" s="102">
        <v>137.90322580645162</v>
      </c>
      <c r="G84" s="103"/>
      <c r="H84" s="192">
        <v>0.157</v>
      </c>
      <c r="I84" s="193">
        <v>0.158</v>
      </c>
      <c r="J84" s="193">
        <v>0.241</v>
      </c>
      <c r="K84" s="104">
        <v>152.53164556962022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2230462</v>
      </c>
      <c r="D87" s="116">
        <v>2265187.867403596</v>
      </c>
      <c r="E87" s="116">
        <v>2302191.275</v>
      </c>
      <c r="F87" s="117">
        <f>IF(D87&gt;0,100*E87/D87,0)</f>
        <v>101.63356903543801</v>
      </c>
      <c r="G87" s="103"/>
      <c r="H87" s="196">
        <v>5895.8060000000005</v>
      </c>
      <c r="I87" s="197">
        <v>8481.336373148499</v>
      </c>
      <c r="J87" s="197">
        <v>5237.5529772518785</v>
      </c>
      <c r="K87" s="117">
        <f>IF(I87&gt;0,100*J87/I87,0)</f>
        <v>61.753864565892215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Normal="80" zoomScalePageLayoutView="0" workbookViewId="0" topLeftCell="A1">
      <selection activeCell="O88" sqref="O88:U8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63" customFormat="1" ht="11.25" customHeight="1">
      <c r="A2" s="65" t="s">
        <v>74</v>
      </c>
      <c r="B2" s="66"/>
      <c r="C2" s="66"/>
      <c r="D2" s="66"/>
      <c r="E2" s="67"/>
      <c r="F2" s="66"/>
      <c r="G2" s="66"/>
      <c r="H2" s="66"/>
      <c r="I2" s="68"/>
      <c r="J2" s="280" t="s">
        <v>69</v>
      </c>
      <c r="K2" s="280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1</v>
      </c>
      <c r="B4" s="71"/>
      <c r="C4" s="281" t="s">
        <v>2</v>
      </c>
      <c r="D4" s="282"/>
      <c r="E4" s="282"/>
      <c r="F4" s="283"/>
      <c r="G4" s="72"/>
      <c r="H4" s="284" t="s">
        <v>3</v>
      </c>
      <c r="I4" s="285"/>
      <c r="J4" s="285"/>
      <c r="K4" s="286"/>
    </row>
    <row r="5" spans="1:11" s="73" customFormat="1" ht="11.25" customHeight="1" thickBot="1">
      <c r="A5" s="74" t="s">
        <v>4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5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316</v>
      </c>
      <c r="D7" s="84" t="s">
        <v>6</v>
      </c>
      <c r="E7" s="84">
        <v>4</v>
      </c>
      <c r="F7" s="85" t="str">
        <f>CONCATENATE(D6,"=100")</f>
        <v>2016=100</v>
      </c>
      <c r="G7" s="86"/>
      <c r="H7" s="83" t="s">
        <v>316</v>
      </c>
      <c r="I7" s="84" t="s">
        <v>6</v>
      </c>
      <c r="J7" s="84">
        <v>7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7</v>
      </c>
      <c r="B9" s="92"/>
      <c r="C9" s="93">
        <v>57</v>
      </c>
      <c r="D9" s="93">
        <v>48</v>
      </c>
      <c r="E9" s="93">
        <v>128</v>
      </c>
      <c r="F9" s="94"/>
      <c r="G9" s="94"/>
      <c r="H9" s="191">
        <v>0.15</v>
      </c>
      <c r="I9" s="191">
        <v>0.125</v>
      </c>
      <c r="J9" s="191">
        <v>0.236</v>
      </c>
      <c r="K9" s="95"/>
    </row>
    <row r="10" spans="1:11" s="96" customFormat="1" ht="11.25" customHeight="1">
      <c r="A10" s="98" t="s">
        <v>8</v>
      </c>
      <c r="B10" s="92"/>
      <c r="C10" s="93">
        <v>244</v>
      </c>
      <c r="D10" s="93">
        <v>190</v>
      </c>
      <c r="E10" s="93">
        <v>32</v>
      </c>
      <c r="F10" s="94"/>
      <c r="G10" s="94"/>
      <c r="H10" s="191">
        <v>0.493</v>
      </c>
      <c r="I10" s="191">
        <v>0.383</v>
      </c>
      <c r="J10" s="191">
        <v>0.065</v>
      </c>
      <c r="K10" s="95"/>
    </row>
    <row r="11" spans="1:11" s="96" customFormat="1" ht="11.25" customHeight="1">
      <c r="A11" s="91" t="s">
        <v>9</v>
      </c>
      <c r="B11" s="92"/>
      <c r="C11" s="93">
        <v>317</v>
      </c>
      <c r="D11" s="93">
        <v>313</v>
      </c>
      <c r="E11" s="93">
        <v>256</v>
      </c>
      <c r="F11" s="94"/>
      <c r="G11" s="94"/>
      <c r="H11" s="191">
        <v>0.637</v>
      </c>
      <c r="I11" s="191">
        <v>0.633</v>
      </c>
      <c r="J11" s="191">
        <v>0.541</v>
      </c>
      <c r="K11" s="95"/>
    </row>
    <row r="12" spans="1:11" s="96" customFormat="1" ht="11.25" customHeight="1">
      <c r="A12" s="98" t="s">
        <v>10</v>
      </c>
      <c r="B12" s="92"/>
      <c r="C12" s="93">
        <v>1</v>
      </c>
      <c r="D12" s="93">
        <v>2</v>
      </c>
      <c r="E12" s="93">
        <v>4</v>
      </c>
      <c r="F12" s="94"/>
      <c r="G12" s="94"/>
      <c r="H12" s="191">
        <v>0.003</v>
      </c>
      <c r="I12" s="191">
        <v>0.006</v>
      </c>
      <c r="J12" s="191">
        <v>0.008</v>
      </c>
      <c r="K12" s="95"/>
    </row>
    <row r="13" spans="1:11" s="105" customFormat="1" ht="11.25" customHeight="1">
      <c r="A13" s="99" t="s">
        <v>11</v>
      </c>
      <c r="B13" s="100"/>
      <c r="C13" s="101">
        <v>619</v>
      </c>
      <c r="D13" s="101">
        <v>553</v>
      </c>
      <c r="E13" s="101">
        <v>420</v>
      </c>
      <c r="F13" s="102">
        <v>75.9493670886076</v>
      </c>
      <c r="G13" s="103"/>
      <c r="H13" s="192">
        <v>1.283</v>
      </c>
      <c r="I13" s="193">
        <v>1.147</v>
      </c>
      <c r="J13" s="193">
        <v>0.8500000000000001</v>
      </c>
      <c r="K13" s="104">
        <v>74.10636442894508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1"/>
      <c r="I14" s="191"/>
      <c r="J14" s="191"/>
      <c r="K14" s="95"/>
    </row>
    <row r="15" spans="1:11" s="105" customFormat="1" ht="11.25" customHeight="1">
      <c r="A15" s="99" t="s">
        <v>12</v>
      </c>
      <c r="B15" s="100"/>
      <c r="C15" s="101"/>
      <c r="D15" s="101"/>
      <c r="E15" s="101"/>
      <c r="F15" s="102"/>
      <c r="G15" s="103"/>
      <c r="H15" s="192"/>
      <c r="I15" s="193"/>
      <c r="J15" s="19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1"/>
      <c r="I16" s="191"/>
      <c r="J16" s="191"/>
      <c r="K16" s="95"/>
    </row>
    <row r="17" spans="1:11" s="105" customFormat="1" ht="11.25" customHeight="1">
      <c r="A17" s="99" t="s">
        <v>13</v>
      </c>
      <c r="B17" s="100"/>
      <c r="C17" s="101">
        <v>145</v>
      </c>
      <c r="D17" s="101"/>
      <c r="E17" s="101">
        <v>145</v>
      </c>
      <c r="F17" s="102"/>
      <c r="G17" s="103"/>
      <c r="H17" s="192">
        <v>0.188</v>
      </c>
      <c r="I17" s="193"/>
      <c r="J17" s="193">
        <v>0.177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1"/>
      <c r="I18" s="191"/>
      <c r="J18" s="191"/>
      <c r="K18" s="95"/>
    </row>
    <row r="19" spans="1:11" s="96" customFormat="1" ht="11.25" customHeight="1">
      <c r="A19" s="91" t="s">
        <v>14</v>
      </c>
      <c r="B19" s="92"/>
      <c r="C19" s="93">
        <v>14097</v>
      </c>
      <c r="D19" s="93">
        <v>13345</v>
      </c>
      <c r="E19" s="93">
        <v>13171</v>
      </c>
      <c r="F19" s="94"/>
      <c r="G19" s="94"/>
      <c r="H19" s="191">
        <v>59.207</v>
      </c>
      <c r="I19" s="191">
        <v>84.741</v>
      </c>
      <c r="J19" s="191">
        <v>63.686</v>
      </c>
      <c r="K19" s="95"/>
    </row>
    <row r="20" spans="1:11" s="96" customFormat="1" ht="11.25" customHeight="1">
      <c r="A20" s="98" t="s">
        <v>15</v>
      </c>
      <c r="B20" s="92"/>
      <c r="C20" s="93"/>
      <c r="D20" s="93"/>
      <c r="E20" s="93"/>
      <c r="F20" s="94"/>
      <c r="G20" s="94"/>
      <c r="H20" s="191"/>
      <c r="I20" s="191"/>
      <c r="J20" s="191"/>
      <c r="K20" s="95"/>
    </row>
    <row r="21" spans="1:11" s="96" customFormat="1" ht="11.25" customHeight="1">
      <c r="A21" s="98" t="s">
        <v>16</v>
      </c>
      <c r="B21" s="92"/>
      <c r="C21" s="93"/>
      <c r="D21" s="93"/>
      <c r="E21" s="93"/>
      <c r="F21" s="94"/>
      <c r="G21" s="94"/>
      <c r="H21" s="191"/>
      <c r="I21" s="191"/>
      <c r="J21" s="191"/>
      <c r="K21" s="95"/>
    </row>
    <row r="22" spans="1:11" s="105" customFormat="1" ht="11.25" customHeight="1">
      <c r="A22" s="99" t="s">
        <v>17</v>
      </c>
      <c r="B22" s="100"/>
      <c r="C22" s="101">
        <v>14097</v>
      </c>
      <c r="D22" s="101">
        <v>13345</v>
      </c>
      <c r="E22" s="101">
        <v>13171</v>
      </c>
      <c r="F22" s="102">
        <v>98.69614087673285</v>
      </c>
      <c r="G22" s="103"/>
      <c r="H22" s="192">
        <v>59.207</v>
      </c>
      <c r="I22" s="193">
        <v>84.741</v>
      </c>
      <c r="J22" s="193">
        <v>63.686</v>
      </c>
      <c r="K22" s="104">
        <v>75.15370363814446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1"/>
      <c r="I23" s="191"/>
      <c r="J23" s="191"/>
      <c r="K23" s="95"/>
    </row>
    <row r="24" spans="1:11" s="105" customFormat="1" ht="11.25" customHeight="1">
      <c r="A24" s="99" t="s">
        <v>18</v>
      </c>
      <c r="B24" s="100"/>
      <c r="C24" s="101">
        <v>85501</v>
      </c>
      <c r="D24" s="101">
        <v>83380</v>
      </c>
      <c r="E24" s="101">
        <v>86187</v>
      </c>
      <c r="F24" s="102">
        <v>103.36651475173903</v>
      </c>
      <c r="G24" s="103"/>
      <c r="H24" s="192">
        <v>314.121</v>
      </c>
      <c r="I24" s="193">
        <v>397.768</v>
      </c>
      <c r="J24" s="193">
        <v>344.295</v>
      </c>
      <c r="K24" s="104">
        <v>86.55673659017317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1"/>
      <c r="I25" s="191"/>
      <c r="J25" s="191"/>
      <c r="K25" s="95"/>
    </row>
    <row r="26" spans="1:11" s="105" customFormat="1" ht="11.25" customHeight="1">
      <c r="A26" s="99" t="s">
        <v>19</v>
      </c>
      <c r="B26" s="100"/>
      <c r="C26" s="101">
        <v>18677</v>
      </c>
      <c r="D26" s="101">
        <v>17600</v>
      </c>
      <c r="E26" s="101">
        <v>18000</v>
      </c>
      <c r="F26" s="102">
        <v>102.27272727272727</v>
      </c>
      <c r="G26" s="103"/>
      <c r="H26" s="192">
        <v>65.581</v>
      </c>
      <c r="I26" s="193">
        <v>90</v>
      </c>
      <c r="J26" s="193">
        <v>65</v>
      </c>
      <c r="K26" s="104">
        <v>72.22222222222223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1"/>
      <c r="I27" s="191"/>
      <c r="J27" s="191"/>
      <c r="K27" s="95"/>
    </row>
    <row r="28" spans="1:11" s="96" customFormat="1" ht="11.25" customHeight="1">
      <c r="A28" s="98" t="s">
        <v>20</v>
      </c>
      <c r="B28" s="92"/>
      <c r="C28" s="93">
        <v>179026</v>
      </c>
      <c r="D28" s="93">
        <v>189073</v>
      </c>
      <c r="E28" s="93">
        <v>186607</v>
      </c>
      <c r="F28" s="94"/>
      <c r="G28" s="94"/>
      <c r="H28" s="191">
        <v>596.093</v>
      </c>
      <c r="I28" s="191">
        <v>870.082</v>
      </c>
      <c r="J28" s="191">
        <v>767.442</v>
      </c>
      <c r="K28" s="95"/>
    </row>
    <row r="29" spans="1:11" s="96" customFormat="1" ht="11.25" customHeight="1">
      <c r="A29" s="98" t="s">
        <v>21</v>
      </c>
      <c r="B29" s="92"/>
      <c r="C29" s="93">
        <v>104424</v>
      </c>
      <c r="D29" s="93">
        <v>89053</v>
      </c>
      <c r="E29" s="93">
        <v>106122</v>
      </c>
      <c r="F29" s="94"/>
      <c r="G29" s="94"/>
      <c r="H29" s="191">
        <v>177.973</v>
      </c>
      <c r="I29" s="191">
        <v>223.472</v>
      </c>
      <c r="J29" s="191">
        <v>120.807</v>
      </c>
      <c r="K29" s="95"/>
    </row>
    <row r="30" spans="1:11" s="96" customFormat="1" ht="11.25" customHeight="1">
      <c r="A30" s="98" t="s">
        <v>22</v>
      </c>
      <c r="B30" s="92"/>
      <c r="C30" s="93">
        <v>164313</v>
      </c>
      <c r="D30" s="93">
        <v>156418</v>
      </c>
      <c r="E30" s="93">
        <v>167773</v>
      </c>
      <c r="F30" s="94"/>
      <c r="G30" s="94"/>
      <c r="H30" s="191">
        <v>391.821</v>
      </c>
      <c r="I30" s="191">
        <v>528.068</v>
      </c>
      <c r="J30" s="191">
        <v>413.82</v>
      </c>
      <c r="K30" s="95"/>
    </row>
    <row r="31" spans="1:11" s="105" customFormat="1" ht="11.25" customHeight="1">
      <c r="A31" s="106" t="s">
        <v>23</v>
      </c>
      <c r="B31" s="100"/>
      <c r="C31" s="101">
        <v>447763</v>
      </c>
      <c r="D31" s="101">
        <v>434544</v>
      </c>
      <c r="E31" s="101">
        <v>460502</v>
      </c>
      <c r="F31" s="102">
        <v>105.97361832173497</v>
      </c>
      <c r="G31" s="103"/>
      <c r="H31" s="192">
        <v>1165.8870000000002</v>
      </c>
      <c r="I31" s="193">
        <v>1621.622</v>
      </c>
      <c r="J31" s="193">
        <v>1302.069</v>
      </c>
      <c r="K31" s="104">
        <v>80.2942362646782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1"/>
      <c r="I32" s="191"/>
      <c r="J32" s="191"/>
      <c r="K32" s="95"/>
    </row>
    <row r="33" spans="1:11" s="96" customFormat="1" ht="11.25" customHeight="1">
      <c r="A33" s="98" t="s">
        <v>24</v>
      </c>
      <c r="B33" s="92"/>
      <c r="C33" s="93">
        <v>37330</v>
      </c>
      <c r="D33" s="93">
        <v>36850</v>
      </c>
      <c r="E33" s="93">
        <v>37000</v>
      </c>
      <c r="F33" s="94"/>
      <c r="G33" s="94"/>
      <c r="H33" s="191">
        <v>84.487</v>
      </c>
      <c r="I33" s="191">
        <v>164.56</v>
      </c>
      <c r="J33" s="191">
        <v>136</v>
      </c>
      <c r="K33" s="95"/>
    </row>
    <row r="34" spans="1:11" s="96" customFormat="1" ht="11.25" customHeight="1">
      <c r="A34" s="98" t="s">
        <v>25</v>
      </c>
      <c r="B34" s="92"/>
      <c r="C34" s="93">
        <v>20096</v>
      </c>
      <c r="D34" s="93">
        <v>20120</v>
      </c>
      <c r="E34" s="93">
        <v>19750</v>
      </c>
      <c r="F34" s="94"/>
      <c r="G34" s="94"/>
      <c r="H34" s="191">
        <v>74.62400000000001</v>
      </c>
      <c r="I34" s="191">
        <v>83.1</v>
      </c>
      <c r="J34" s="191">
        <v>60</v>
      </c>
      <c r="K34" s="95"/>
    </row>
    <row r="35" spans="1:11" s="96" customFormat="1" ht="11.25" customHeight="1">
      <c r="A35" s="98" t="s">
        <v>26</v>
      </c>
      <c r="B35" s="92"/>
      <c r="C35" s="93">
        <v>105011</v>
      </c>
      <c r="D35" s="93">
        <v>105000</v>
      </c>
      <c r="E35" s="93">
        <v>108000</v>
      </c>
      <c r="F35" s="94"/>
      <c r="G35" s="94"/>
      <c r="H35" s="191">
        <v>279.392</v>
      </c>
      <c r="I35" s="191">
        <v>390.5</v>
      </c>
      <c r="J35" s="191">
        <v>343.5</v>
      </c>
      <c r="K35" s="95"/>
    </row>
    <row r="36" spans="1:11" s="96" customFormat="1" ht="11.25" customHeight="1">
      <c r="A36" s="98" t="s">
        <v>27</v>
      </c>
      <c r="B36" s="92"/>
      <c r="C36" s="93">
        <v>15121</v>
      </c>
      <c r="D36" s="93">
        <v>14480</v>
      </c>
      <c r="E36" s="93">
        <v>14552.4</v>
      </c>
      <c r="F36" s="94"/>
      <c r="G36" s="94"/>
      <c r="H36" s="191">
        <v>39.308</v>
      </c>
      <c r="I36" s="191">
        <v>57.92</v>
      </c>
      <c r="J36" s="191">
        <v>50.252</v>
      </c>
      <c r="K36" s="95"/>
    </row>
    <row r="37" spans="1:11" s="105" customFormat="1" ht="11.25" customHeight="1">
      <c r="A37" s="99" t="s">
        <v>28</v>
      </c>
      <c r="B37" s="100"/>
      <c r="C37" s="101">
        <v>177558</v>
      </c>
      <c r="D37" s="101">
        <v>176450</v>
      </c>
      <c r="E37" s="101">
        <v>179302.4</v>
      </c>
      <c r="F37" s="102">
        <v>101.61654859733636</v>
      </c>
      <c r="G37" s="103"/>
      <c r="H37" s="192">
        <v>477.811</v>
      </c>
      <c r="I37" s="193">
        <v>696.0799999999999</v>
      </c>
      <c r="J37" s="193">
        <v>589.752</v>
      </c>
      <c r="K37" s="104">
        <v>84.72474428226641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1"/>
      <c r="I38" s="191"/>
      <c r="J38" s="191"/>
      <c r="K38" s="95"/>
    </row>
    <row r="39" spans="1:11" s="105" customFormat="1" ht="11.25" customHeight="1">
      <c r="A39" s="99" t="s">
        <v>29</v>
      </c>
      <c r="B39" s="100"/>
      <c r="C39" s="101">
        <v>19111</v>
      </c>
      <c r="D39" s="101">
        <v>19135</v>
      </c>
      <c r="E39" s="101">
        <v>21360</v>
      </c>
      <c r="F39" s="102">
        <v>111.62790697674419</v>
      </c>
      <c r="G39" s="103"/>
      <c r="H39" s="192">
        <v>30.883000000000003</v>
      </c>
      <c r="I39" s="193">
        <v>30.8</v>
      </c>
      <c r="J39" s="193">
        <v>35</v>
      </c>
      <c r="K39" s="104">
        <v>113.63636363636364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1"/>
      <c r="I40" s="191"/>
      <c r="J40" s="191"/>
      <c r="K40" s="95"/>
    </row>
    <row r="41" spans="1:11" s="96" customFormat="1" ht="11.25" customHeight="1">
      <c r="A41" s="91" t="s">
        <v>30</v>
      </c>
      <c r="B41" s="92"/>
      <c r="C41" s="93">
        <v>48756</v>
      </c>
      <c r="D41" s="93">
        <v>51565</v>
      </c>
      <c r="E41" s="93">
        <v>53298</v>
      </c>
      <c r="F41" s="94"/>
      <c r="G41" s="94"/>
      <c r="H41" s="191">
        <v>120.26499999999999</v>
      </c>
      <c r="I41" s="191">
        <v>168.25</v>
      </c>
      <c r="J41" s="191">
        <v>37.086</v>
      </c>
      <c r="K41" s="95"/>
    </row>
    <row r="42" spans="1:11" s="96" customFormat="1" ht="11.25" customHeight="1">
      <c r="A42" s="98" t="s">
        <v>31</v>
      </c>
      <c r="B42" s="92"/>
      <c r="C42" s="93">
        <v>153325</v>
      </c>
      <c r="D42" s="93">
        <v>144496</v>
      </c>
      <c r="E42" s="93">
        <v>141283</v>
      </c>
      <c r="F42" s="94"/>
      <c r="G42" s="94"/>
      <c r="H42" s="191">
        <v>499.046</v>
      </c>
      <c r="I42" s="191">
        <v>632.282</v>
      </c>
      <c r="J42" s="191">
        <v>234.097</v>
      </c>
      <c r="K42" s="95"/>
    </row>
    <row r="43" spans="1:11" s="96" customFormat="1" ht="11.25" customHeight="1">
      <c r="A43" s="98" t="s">
        <v>32</v>
      </c>
      <c r="B43" s="92"/>
      <c r="C43" s="93">
        <v>18939</v>
      </c>
      <c r="D43" s="93">
        <v>19666</v>
      </c>
      <c r="E43" s="93">
        <v>18315</v>
      </c>
      <c r="F43" s="94"/>
      <c r="G43" s="94"/>
      <c r="H43" s="191">
        <v>61.669</v>
      </c>
      <c r="I43" s="191">
        <v>82.827</v>
      </c>
      <c r="J43" s="191">
        <v>23.127</v>
      </c>
      <c r="K43" s="95"/>
    </row>
    <row r="44" spans="1:11" s="96" customFormat="1" ht="11.25" customHeight="1">
      <c r="A44" s="98" t="s">
        <v>33</v>
      </c>
      <c r="B44" s="92"/>
      <c r="C44" s="93">
        <v>123339</v>
      </c>
      <c r="D44" s="93">
        <v>124456</v>
      </c>
      <c r="E44" s="93">
        <v>116933</v>
      </c>
      <c r="F44" s="94"/>
      <c r="G44" s="94"/>
      <c r="H44" s="191">
        <v>378.83700000000005</v>
      </c>
      <c r="I44" s="191">
        <v>572.081</v>
      </c>
      <c r="J44" s="191">
        <v>111.384</v>
      </c>
      <c r="K44" s="95"/>
    </row>
    <row r="45" spans="1:11" s="96" customFormat="1" ht="11.25" customHeight="1">
      <c r="A45" s="98" t="s">
        <v>34</v>
      </c>
      <c r="B45" s="92"/>
      <c r="C45" s="93">
        <v>36613</v>
      </c>
      <c r="D45" s="93">
        <v>37981</v>
      </c>
      <c r="E45" s="93">
        <v>39894</v>
      </c>
      <c r="F45" s="94"/>
      <c r="G45" s="94"/>
      <c r="H45" s="191">
        <v>96.712</v>
      </c>
      <c r="I45" s="191">
        <v>146.815</v>
      </c>
      <c r="J45" s="191">
        <v>53.946</v>
      </c>
      <c r="K45" s="95"/>
    </row>
    <row r="46" spans="1:11" s="96" customFormat="1" ht="11.25" customHeight="1">
      <c r="A46" s="98" t="s">
        <v>35</v>
      </c>
      <c r="B46" s="92"/>
      <c r="C46" s="93">
        <v>79448</v>
      </c>
      <c r="D46" s="93">
        <v>74922</v>
      </c>
      <c r="E46" s="93">
        <v>79112</v>
      </c>
      <c r="F46" s="94"/>
      <c r="G46" s="94"/>
      <c r="H46" s="191">
        <v>194.208</v>
      </c>
      <c r="I46" s="191">
        <v>252.763</v>
      </c>
      <c r="J46" s="191">
        <v>106.031</v>
      </c>
      <c r="K46" s="95"/>
    </row>
    <row r="47" spans="1:11" s="96" customFormat="1" ht="11.25" customHeight="1">
      <c r="A47" s="98" t="s">
        <v>36</v>
      </c>
      <c r="B47" s="92"/>
      <c r="C47" s="93">
        <v>99638</v>
      </c>
      <c r="D47" s="93">
        <v>90890</v>
      </c>
      <c r="E47" s="93">
        <v>93051</v>
      </c>
      <c r="F47" s="94"/>
      <c r="G47" s="94"/>
      <c r="H47" s="191">
        <v>275.978</v>
      </c>
      <c r="I47" s="191">
        <v>349.336</v>
      </c>
      <c r="J47" s="191">
        <v>140.659</v>
      </c>
      <c r="K47" s="95"/>
    </row>
    <row r="48" spans="1:11" s="96" customFormat="1" ht="11.25" customHeight="1">
      <c r="A48" s="98" t="s">
        <v>37</v>
      </c>
      <c r="B48" s="92"/>
      <c r="C48" s="93">
        <v>189481</v>
      </c>
      <c r="D48" s="93">
        <v>185725</v>
      </c>
      <c r="E48" s="93">
        <v>182079</v>
      </c>
      <c r="F48" s="94"/>
      <c r="G48" s="94"/>
      <c r="H48" s="191">
        <v>530.7420000000001</v>
      </c>
      <c r="I48" s="191">
        <v>842.261</v>
      </c>
      <c r="J48" s="191">
        <v>191.637</v>
      </c>
      <c r="K48" s="95"/>
    </row>
    <row r="49" spans="1:11" s="96" customFormat="1" ht="11.25" customHeight="1">
      <c r="A49" s="98" t="s">
        <v>38</v>
      </c>
      <c r="B49" s="92"/>
      <c r="C49" s="93">
        <v>54422</v>
      </c>
      <c r="D49" s="93">
        <v>56586</v>
      </c>
      <c r="E49" s="93">
        <v>57186</v>
      </c>
      <c r="F49" s="94"/>
      <c r="G49" s="94"/>
      <c r="H49" s="191">
        <v>142.575</v>
      </c>
      <c r="I49" s="191">
        <v>245.321</v>
      </c>
      <c r="J49" s="191">
        <v>75.608</v>
      </c>
      <c r="K49" s="95"/>
    </row>
    <row r="50" spans="1:11" s="105" customFormat="1" ht="11.25" customHeight="1">
      <c r="A50" s="106" t="s">
        <v>39</v>
      </c>
      <c r="B50" s="100"/>
      <c r="C50" s="101">
        <v>803961</v>
      </c>
      <c r="D50" s="101">
        <v>786287</v>
      </c>
      <c r="E50" s="101">
        <v>781151</v>
      </c>
      <c r="F50" s="102">
        <v>99.34680339367178</v>
      </c>
      <c r="G50" s="103"/>
      <c r="H50" s="192">
        <v>2300.032</v>
      </c>
      <c r="I50" s="193">
        <v>3291.936</v>
      </c>
      <c r="J50" s="193">
        <v>973.575</v>
      </c>
      <c r="K50" s="104">
        <v>29.574542153917935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1"/>
      <c r="I51" s="191"/>
      <c r="J51" s="191"/>
      <c r="K51" s="95"/>
    </row>
    <row r="52" spans="1:11" s="105" customFormat="1" ht="11.25" customHeight="1">
      <c r="A52" s="99" t="s">
        <v>40</v>
      </c>
      <c r="B52" s="100"/>
      <c r="C52" s="101">
        <v>37032</v>
      </c>
      <c r="D52" s="101">
        <v>37032</v>
      </c>
      <c r="E52" s="101">
        <v>37032</v>
      </c>
      <c r="F52" s="102">
        <v>100</v>
      </c>
      <c r="G52" s="103"/>
      <c r="H52" s="192">
        <v>80.081</v>
      </c>
      <c r="I52" s="193">
        <v>80.081</v>
      </c>
      <c r="J52" s="193">
        <v>80.081</v>
      </c>
      <c r="K52" s="104"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1"/>
      <c r="I53" s="191"/>
      <c r="J53" s="191"/>
      <c r="K53" s="95"/>
    </row>
    <row r="54" spans="1:11" s="96" customFormat="1" ht="11.25" customHeight="1">
      <c r="A54" s="98" t="s">
        <v>41</v>
      </c>
      <c r="B54" s="92"/>
      <c r="C54" s="93">
        <v>154614</v>
      </c>
      <c r="D54" s="93">
        <v>143000</v>
      </c>
      <c r="E54" s="93">
        <v>131713</v>
      </c>
      <c r="F54" s="94"/>
      <c r="G54" s="94"/>
      <c r="H54" s="191">
        <v>307.702</v>
      </c>
      <c r="I54" s="191">
        <v>440.719</v>
      </c>
      <c r="J54" s="191">
        <v>320.18</v>
      </c>
      <c r="K54" s="95"/>
    </row>
    <row r="55" spans="1:11" s="96" customFormat="1" ht="11.25" customHeight="1">
      <c r="A55" s="98" t="s">
        <v>42</v>
      </c>
      <c r="B55" s="92"/>
      <c r="C55" s="93">
        <v>142446</v>
      </c>
      <c r="D55" s="93">
        <v>149573</v>
      </c>
      <c r="E55" s="93">
        <v>144431</v>
      </c>
      <c r="F55" s="94"/>
      <c r="G55" s="94"/>
      <c r="H55" s="191">
        <v>334.00800000000004</v>
      </c>
      <c r="I55" s="191">
        <v>432.7</v>
      </c>
      <c r="J55" s="191">
        <v>353.135</v>
      </c>
      <c r="K55" s="95"/>
    </row>
    <row r="56" spans="1:11" s="96" customFormat="1" ht="11.25" customHeight="1">
      <c r="A56" s="98" t="s">
        <v>43</v>
      </c>
      <c r="B56" s="92"/>
      <c r="C56" s="93">
        <v>239467</v>
      </c>
      <c r="D56" s="93">
        <v>271000</v>
      </c>
      <c r="E56" s="93">
        <v>274000</v>
      </c>
      <c r="F56" s="94"/>
      <c r="G56" s="94"/>
      <c r="H56" s="191">
        <v>806.93</v>
      </c>
      <c r="I56" s="191">
        <v>800</v>
      </c>
      <c r="J56" s="191">
        <v>852.948</v>
      </c>
      <c r="K56" s="95"/>
    </row>
    <row r="57" spans="1:11" s="96" customFormat="1" ht="11.25" customHeight="1">
      <c r="A57" s="98" t="s">
        <v>44</v>
      </c>
      <c r="B57" s="92"/>
      <c r="C57" s="93">
        <v>90128</v>
      </c>
      <c r="D57" s="93">
        <v>86670</v>
      </c>
      <c r="E57" s="93">
        <v>93477</v>
      </c>
      <c r="F57" s="94"/>
      <c r="G57" s="94"/>
      <c r="H57" s="191">
        <v>155.81900000000002</v>
      </c>
      <c r="I57" s="191">
        <v>433.35</v>
      </c>
      <c r="J57" s="191">
        <v>160.8255</v>
      </c>
      <c r="K57" s="95"/>
    </row>
    <row r="58" spans="1:11" s="96" customFormat="1" ht="11.25" customHeight="1">
      <c r="A58" s="98" t="s">
        <v>45</v>
      </c>
      <c r="B58" s="92"/>
      <c r="C58" s="93">
        <v>149374</v>
      </c>
      <c r="D58" s="93">
        <v>145970</v>
      </c>
      <c r="E58" s="93">
        <v>146021</v>
      </c>
      <c r="F58" s="94"/>
      <c r="G58" s="94"/>
      <c r="H58" s="191">
        <v>234.352</v>
      </c>
      <c r="I58" s="191">
        <v>559.866</v>
      </c>
      <c r="J58" s="191">
        <v>228.453</v>
      </c>
      <c r="K58" s="95"/>
    </row>
    <row r="59" spans="1:11" s="105" customFormat="1" ht="11.25" customHeight="1">
      <c r="A59" s="99" t="s">
        <v>46</v>
      </c>
      <c r="B59" s="100"/>
      <c r="C59" s="101">
        <v>776029</v>
      </c>
      <c r="D59" s="101">
        <v>796213</v>
      </c>
      <c r="E59" s="101">
        <v>789642</v>
      </c>
      <c r="F59" s="102">
        <v>99.17471832286084</v>
      </c>
      <c r="G59" s="103"/>
      <c r="H59" s="192">
        <v>1838.811</v>
      </c>
      <c r="I59" s="193">
        <v>2666.6349999999998</v>
      </c>
      <c r="J59" s="193">
        <v>1915.5414999999998</v>
      </c>
      <c r="K59" s="104">
        <v>71.83365927470389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1"/>
      <c r="I60" s="191"/>
      <c r="J60" s="191"/>
      <c r="K60" s="95"/>
    </row>
    <row r="61" spans="1:11" s="96" customFormat="1" ht="11.25" customHeight="1">
      <c r="A61" s="98" t="s">
        <v>47</v>
      </c>
      <c r="B61" s="92"/>
      <c r="C61" s="93">
        <v>4018</v>
      </c>
      <c r="D61" s="93">
        <v>3100</v>
      </c>
      <c r="E61" s="93">
        <v>3373.7000000000007</v>
      </c>
      <c r="F61" s="94"/>
      <c r="G61" s="94"/>
      <c r="H61" s="191">
        <v>5.577</v>
      </c>
      <c r="I61" s="191">
        <v>3.52625</v>
      </c>
      <c r="J61" s="191">
        <v>4.2025</v>
      </c>
      <c r="K61" s="95"/>
    </row>
    <row r="62" spans="1:11" s="96" customFormat="1" ht="11.25" customHeight="1">
      <c r="A62" s="98" t="s">
        <v>48</v>
      </c>
      <c r="B62" s="92"/>
      <c r="C62" s="93">
        <v>4413</v>
      </c>
      <c r="D62" s="93">
        <v>3655</v>
      </c>
      <c r="E62" s="93">
        <v>3655</v>
      </c>
      <c r="F62" s="94"/>
      <c r="G62" s="94"/>
      <c r="H62" s="191">
        <v>8.49</v>
      </c>
      <c r="I62" s="191">
        <v>5.996</v>
      </c>
      <c r="J62" s="191">
        <v>4.652</v>
      </c>
      <c r="K62" s="95"/>
    </row>
    <row r="63" spans="1:11" s="96" customFormat="1" ht="11.25" customHeight="1">
      <c r="A63" s="98" t="s">
        <v>49</v>
      </c>
      <c r="B63" s="92"/>
      <c r="C63" s="93">
        <v>10659</v>
      </c>
      <c r="D63" s="93">
        <v>9057</v>
      </c>
      <c r="E63" s="93">
        <v>9306</v>
      </c>
      <c r="F63" s="94"/>
      <c r="G63" s="94"/>
      <c r="H63" s="191">
        <v>14.691</v>
      </c>
      <c r="I63" s="191">
        <v>6.37663469978275</v>
      </c>
      <c r="J63" s="191">
        <v>20.96</v>
      </c>
      <c r="K63" s="95"/>
    </row>
    <row r="64" spans="1:11" s="105" customFormat="1" ht="11.25" customHeight="1">
      <c r="A64" s="99" t="s">
        <v>50</v>
      </c>
      <c r="B64" s="100"/>
      <c r="C64" s="101">
        <v>19090</v>
      </c>
      <c r="D64" s="101">
        <v>15812</v>
      </c>
      <c r="E64" s="101">
        <v>16334.7</v>
      </c>
      <c r="F64" s="102">
        <v>103.30571717682773</v>
      </c>
      <c r="G64" s="103"/>
      <c r="H64" s="192">
        <v>28.758000000000003</v>
      </c>
      <c r="I64" s="193">
        <v>15.89888469978275</v>
      </c>
      <c r="J64" s="193">
        <v>29.814500000000002</v>
      </c>
      <c r="K64" s="104">
        <v>187.52573254655658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1"/>
      <c r="I65" s="191"/>
      <c r="J65" s="191"/>
      <c r="K65" s="95"/>
    </row>
    <row r="66" spans="1:11" s="105" customFormat="1" ht="11.25" customHeight="1">
      <c r="A66" s="99" t="s">
        <v>51</v>
      </c>
      <c r="B66" s="100"/>
      <c r="C66" s="101">
        <v>28556</v>
      </c>
      <c r="D66" s="101">
        <v>20346</v>
      </c>
      <c r="E66" s="101">
        <v>22226</v>
      </c>
      <c r="F66" s="102">
        <v>109.24014548314165</v>
      </c>
      <c r="G66" s="103"/>
      <c r="H66" s="192">
        <v>28.4</v>
      </c>
      <c r="I66" s="193">
        <v>12.533</v>
      </c>
      <c r="J66" s="193">
        <v>23.955</v>
      </c>
      <c r="K66" s="104">
        <v>191.13540253730153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1"/>
      <c r="I67" s="191"/>
      <c r="J67" s="191"/>
      <c r="K67" s="95"/>
    </row>
    <row r="68" spans="1:11" s="96" customFormat="1" ht="11.25" customHeight="1">
      <c r="A68" s="98" t="s">
        <v>52</v>
      </c>
      <c r="B68" s="92"/>
      <c r="C68" s="93">
        <v>46990</v>
      </c>
      <c r="D68" s="93">
        <v>54000</v>
      </c>
      <c r="E68" s="93">
        <v>56100</v>
      </c>
      <c r="F68" s="94"/>
      <c r="G68" s="94"/>
      <c r="H68" s="191">
        <v>96.991</v>
      </c>
      <c r="I68" s="191">
        <v>107</v>
      </c>
      <c r="J68" s="191">
        <v>118.6</v>
      </c>
      <c r="K68" s="95"/>
    </row>
    <row r="69" spans="1:11" s="96" customFormat="1" ht="11.25" customHeight="1">
      <c r="A69" s="98" t="s">
        <v>53</v>
      </c>
      <c r="B69" s="92"/>
      <c r="C69" s="93">
        <v>741</v>
      </c>
      <c r="D69" s="93">
        <v>770</v>
      </c>
      <c r="E69" s="93">
        <v>800</v>
      </c>
      <c r="F69" s="94"/>
      <c r="G69" s="94"/>
      <c r="H69" s="191">
        <v>1.3</v>
      </c>
      <c r="I69" s="191">
        <v>1.2</v>
      </c>
      <c r="J69" s="191">
        <v>1.6</v>
      </c>
      <c r="K69" s="95"/>
    </row>
    <row r="70" spans="1:11" s="105" customFormat="1" ht="11.25" customHeight="1">
      <c r="A70" s="99" t="s">
        <v>54</v>
      </c>
      <c r="B70" s="100"/>
      <c r="C70" s="101">
        <v>47731</v>
      </c>
      <c r="D70" s="101">
        <v>54770</v>
      </c>
      <c r="E70" s="101">
        <v>56900</v>
      </c>
      <c r="F70" s="102">
        <v>103.88899032316962</v>
      </c>
      <c r="G70" s="103"/>
      <c r="H70" s="192">
        <v>98.291</v>
      </c>
      <c r="I70" s="193">
        <v>108.2</v>
      </c>
      <c r="J70" s="193">
        <v>120.19999999999999</v>
      </c>
      <c r="K70" s="104">
        <v>111.09057301293898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1"/>
      <c r="I71" s="191"/>
      <c r="J71" s="191"/>
      <c r="K71" s="95"/>
    </row>
    <row r="72" spans="1:11" s="96" customFormat="1" ht="11.25" customHeight="1">
      <c r="A72" s="98" t="s">
        <v>55</v>
      </c>
      <c r="B72" s="92"/>
      <c r="C72" s="93">
        <v>11359</v>
      </c>
      <c r="D72" s="93">
        <v>9627</v>
      </c>
      <c r="E72" s="93">
        <v>8575</v>
      </c>
      <c r="F72" s="94"/>
      <c r="G72" s="94"/>
      <c r="H72" s="191">
        <v>18.197</v>
      </c>
      <c r="I72" s="191">
        <v>3.022</v>
      </c>
      <c r="J72" s="191">
        <v>14.275</v>
      </c>
      <c r="K72" s="95"/>
    </row>
    <row r="73" spans="1:11" s="96" customFormat="1" ht="11.25" customHeight="1">
      <c r="A73" s="98" t="s">
        <v>56</v>
      </c>
      <c r="B73" s="92"/>
      <c r="C73" s="93">
        <v>9015</v>
      </c>
      <c r="D73" s="93">
        <v>7900</v>
      </c>
      <c r="E73" s="93">
        <v>9262</v>
      </c>
      <c r="F73" s="94"/>
      <c r="G73" s="94"/>
      <c r="H73" s="191">
        <v>24.224</v>
      </c>
      <c r="I73" s="191">
        <v>19.455</v>
      </c>
      <c r="J73" s="191">
        <v>27.53993</v>
      </c>
      <c r="K73" s="95"/>
    </row>
    <row r="74" spans="1:11" s="96" customFormat="1" ht="11.25" customHeight="1">
      <c r="A74" s="98" t="s">
        <v>57</v>
      </c>
      <c r="B74" s="92"/>
      <c r="C74" s="93">
        <v>10101</v>
      </c>
      <c r="D74" s="93">
        <v>11009</v>
      </c>
      <c r="E74" s="93">
        <v>14470</v>
      </c>
      <c r="F74" s="94"/>
      <c r="G74" s="94"/>
      <c r="H74" s="191">
        <v>15.994</v>
      </c>
      <c r="I74" s="191">
        <v>16.513</v>
      </c>
      <c r="J74" s="191">
        <v>19.245</v>
      </c>
      <c r="K74" s="95"/>
    </row>
    <row r="75" spans="1:11" s="96" customFormat="1" ht="11.25" customHeight="1">
      <c r="A75" s="98" t="s">
        <v>58</v>
      </c>
      <c r="B75" s="92"/>
      <c r="C75" s="93">
        <v>54438</v>
      </c>
      <c r="D75" s="93">
        <v>48569.671500000004</v>
      </c>
      <c r="E75" s="93">
        <v>44356</v>
      </c>
      <c r="F75" s="94"/>
      <c r="G75" s="94"/>
      <c r="H75" s="191">
        <v>53.701</v>
      </c>
      <c r="I75" s="191">
        <v>65.63779727524404</v>
      </c>
      <c r="J75" s="191">
        <v>86.471</v>
      </c>
      <c r="K75" s="95"/>
    </row>
    <row r="76" spans="1:11" s="96" customFormat="1" ht="11.25" customHeight="1">
      <c r="A76" s="98" t="s">
        <v>59</v>
      </c>
      <c r="B76" s="92"/>
      <c r="C76" s="93">
        <v>1303</v>
      </c>
      <c r="D76" s="93">
        <v>1130</v>
      </c>
      <c r="E76" s="93">
        <v>1380</v>
      </c>
      <c r="F76" s="94"/>
      <c r="G76" s="94"/>
      <c r="H76" s="191">
        <v>3.378</v>
      </c>
      <c r="I76" s="191">
        <v>4.089</v>
      </c>
      <c r="J76" s="191">
        <v>5.35</v>
      </c>
      <c r="K76" s="95"/>
    </row>
    <row r="77" spans="1:11" s="96" customFormat="1" ht="11.25" customHeight="1">
      <c r="A77" s="98" t="s">
        <v>60</v>
      </c>
      <c r="B77" s="92"/>
      <c r="C77" s="93">
        <v>8250</v>
      </c>
      <c r="D77" s="93">
        <v>7084</v>
      </c>
      <c r="E77" s="93">
        <v>7545</v>
      </c>
      <c r="F77" s="94"/>
      <c r="G77" s="94"/>
      <c r="H77" s="191">
        <v>24.32</v>
      </c>
      <c r="I77" s="191">
        <v>14.442</v>
      </c>
      <c r="J77" s="191">
        <v>16.851</v>
      </c>
      <c r="K77" s="95"/>
    </row>
    <row r="78" spans="1:11" s="96" customFormat="1" ht="11.25" customHeight="1">
      <c r="A78" s="98" t="s">
        <v>61</v>
      </c>
      <c r="B78" s="92"/>
      <c r="C78" s="93">
        <v>13448</v>
      </c>
      <c r="D78" s="93">
        <v>13692</v>
      </c>
      <c r="E78" s="93">
        <v>13692</v>
      </c>
      <c r="F78" s="94"/>
      <c r="G78" s="94"/>
      <c r="H78" s="191">
        <v>34.213</v>
      </c>
      <c r="I78" s="191">
        <v>33.885</v>
      </c>
      <c r="J78" s="191">
        <v>36.508</v>
      </c>
      <c r="K78" s="95"/>
    </row>
    <row r="79" spans="1:11" s="96" customFormat="1" ht="11.25" customHeight="1">
      <c r="A79" s="98" t="s">
        <v>62</v>
      </c>
      <c r="B79" s="92"/>
      <c r="C79" s="93">
        <v>14925</v>
      </c>
      <c r="D79" s="93">
        <v>14983</v>
      </c>
      <c r="E79" s="93">
        <v>16055</v>
      </c>
      <c r="F79" s="94"/>
      <c r="G79" s="94"/>
      <c r="H79" s="191">
        <v>41.492</v>
      </c>
      <c r="I79" s="191">
        <v>35.017</v>
      </c>
      <c r="J79" s="191">
        <v>49.10168112405322</v>
      </c>
      <c r="K79" s="95"/>
    </row>
    <row r="80" spans="1:11" s="105" customFormat="1" ht="11.25" customHeight="1">
      <c r="A80" s="106" t="s">
        <v>63</v>
      </c>
      <c r="B80" s="100"/>
      <c r="C80" s="101">
        <v>122839</v>
      </c>
      <c r="D80" s="101">
        <v>113994.6715</v>
      </c>
      <c r="E80" s="101">
        <v>115335</v>
      </c>
      <c r="F80" s="102">
        <v>101.17578171186712</v>
      </c>
      <c r="G80" s="103"/>
      <c r="H80" s="192">
        <v>215.51899999999998</v>
      </c>
      <c r="I80" s="193">
        <v>192.06079727524403</v>
      </c>
      <c r="J80" s="193">
        <v>255.34161112405323</v>
      </c>
      <c r="K80" s="104">
        <f>IF(I80&gt;0,100*J80/I80,0)</f>
        <v>132.9483240445581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1"/>
      <c r="I81" s="191"/>
      <c r="J81" s="191"/>
      <c r="K81" s="95"/>
    </row>
    <row r="82" spans="1:11" s="96" customFormat="1" ht="11.25" customHeight="1">
      <c r="A82" s="98" t="s">
        <v>64</v>
      </c>
      <c r="B82" s="92"/>
      <c r="C82" s="93">
        <v>129</v>
      </c>
      <c r="D82" s="93">
        <v>129</v>
      </c>
      <c r="E82" s="93">
        <v>121</v>
      </c>
      <c r="F82" s="94"/>
      <c r="G82" s="94"/>
      <c r="H82" s="191">
        <v>0.194</v>
      </c>
      <c r="I82" s="191">
        <v>0.194</v>
      </c>
      <c r="J82" s="191">
        <v>0.19</v>
      </c>
      <c r="K82" s="95"/>
    </row>
    <row r="83" spans="1:11" s="96" customFormat="1" ht="11.25" customHeight="1">
      <c r="A83" s="98" t="s">
        <v>65</v>
      </c>
      <c r="B83" s="92"/>
      <c r="C83" s="93">
        <v>58</v>
      </c>
      <c r="D83" s="93">
        <v>59</v>
      </c>
      <c r="E83" s="93">
        <v>50</v>
      </c>
      <c r="F83" s="94"/>
      <c r="G83" s="94"/>
      <c r="H83" s="191">
        <v>0.059</v>
      </c>
      <c r="I83" s="191">
        <v>0.06</v>
      </c>
      <c r="J83" s="191">
        <v>0.051</v>
      </c>
      <c r="K83" s="95"/>
    </row>
    <row r="84" spans="1:11" s="105" customFormat="1" ht="11.25" customHeight="1">
      <c r="A84" s="99" t="s">
        <v>66</v>
      </c>
      <c r="B84" s="100"/>
      <c r="C84" s="101">
        <v>187</v>
      </c>
      <c r="D84" s="101">
        <v>188</v>
      </c>
      <c r="E84" s="101">
        <v>171</v>
      </c>
      <c r="F84" s="102">
        <v>90.95744680851064</v>
      </c>
      <c r="G84" s="103"/>
      <c r="H84" s="192">
        <v>0.253</v>
      </c>
      <c r="I84" s="193">
        <v>0.254</v>
      </c>
      <c r="J84" s="193">
        <v>0.241</v>
      </c>
      <c r="K84" s="104">
        <v>94.88188976377951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1"/>
      <c r="I85" s="191"/>
      <c r="J85" s="19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4"/>
      <c r="I86" s="195"/>
      <c r="J86" s="195"/>
      <c r="K86" s="113"/>
    </row>
    <row r="87" spans="1:11" s="105" customFormat="1" ht="11.25" customHeight="1">
      <c r="A87" s="114" t="s">
        <v>67</v>
      </c>
      <c r="B87" s="115"/>
      <c r="C87" s="116">
        <v>2598896</v>
      </c>
      <c r="D87" s="116">
        <v>2569649.6715</v>
      </c>
      <c r="E87" s="116">
        <v>2597879.1</v>
      </c>
      <c r="F87" s="117">
        <f>IF(D87&gt;0,100*E87/D87,0)</f>
        <v>101.09857109368225</v>
      </c>
      <c r="G87" s="103"/>
      <c r="H87" s="196">
        <v>6705.106</v>
      </c>
      <c r="I87" s="197">
        <v>9289.75668197503</v>
      </c>
      <c r="J87" s="197">
        <v>5799.578611124053</v>
      </c>
      <c r="K87" s="117">
        <f>IF(I87&gt;0,100*J87/I87,0)</f>
        <v>62.4298225418219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8"/>
      <c r="I88" s="199"/>
      <c r="J88" s="199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2017-09-21T12:30:35Z</cp:lastPrinted>
  <dcterms:created xsi:type="dcterms:W3CDTF">2017-09-19T15:04:00Z</dcterms:created>
  <dcterms:modified xsi:type="dcterms:W3CDTF">2017-09-22T07:38:12Z</dcterms:modified>
  <cp:category/>
  <cp:version/>
  <cp:contentType/>
  <cp:contentStatus/>
</cp:coreProperties>
</file>