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textos\memo2021\"/>
    </mc:Choice>
  </mc:AlternateContent>
  <xr:revisionPtr revIDLastSave="0" documentId="13_ncr:1_{AF821125-9DC3-4CC2-8DFD-FC6EF6DEDDE7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3.6.1" sheetId="1" r:id="rId1"/>
    <sheet name="3.6.2.1 Barbecho" sheetId="4" r:id="rId2"/>
    <sheet name="3.6.2.2 Cultivos leñosos" sheetId="7" r:id="rId3"/>
    <sheet name="3.6.3.1" sheetId="6" r:id="rId4"/>
    <sheet name="3.6.3.2" sheetId="8" r:id="rId5"/>
    <sheet name="3.6.3.3" sheetId="9" r:id="rId6"/>
  </sheets>
  <definedNames>
    <definedName name="_xlnm.Print_Area" localSheetId="0">'3.6.1'!$A$1:$S$82</definedName>
    <definedName name="Print_Area" localSheetId="1">'3.6.2.1 Barbecho'!#REF!</definedName>
    <definedName name="Print_Area" localSheetId="2">'3.6.2.2 Cultivos leñosos'!#REF!</definedName>
    <definedName name="Print_Area" localSheetId="4">'3.6.3.2'!#REF!</definedName>
    <definedName name="Print_Area" localSheetId="5">'3.6.3.3'!#REF!</definedName>
    <definedName name="Print_Titles" localSheetId="0">'3.6.1'!$A:$A,'3.6.1'!$3:$3</definedName>
    <definedName name="_xlnm.Print_Titles" localSheetId="0">'3.6.1'!$A:$A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6" l="1"/>
  <c r="G7" i="6"/>
  <c r="G6" i="6"/>
  <c r="G5" i="6"/>
  <c r="G4" i="6"/>
  <c r="E8" i="6"/>
  <c r="E7" i="6"/>
  <c r="E6" i="6"/>
  <c r="E5" i="6"/>
  <c r="E4" i="6"/>
  <c r="C8" i="6"/>
  <c r="C7" i="6"/>
  <c r="C6" i="6"/>
  <c r="C5" i="6"/>
  <c r="C4" i="6"/>
  <c r="B94" i="1" l="1"/>
  <c r="I65" i="4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C4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I64" i="9"/>
  <c r="C64" i="9"/>
  <c r="I63" i="9"/>
  <c r="C63" i="9"/>
  <c r="I62" i="9"/>
  <c r="C62" i="9"/>
  <c r="I61" i="9"/>
  <c r="C61" i="9"/>
  <c r="I60" i="9"/>
  <c r="C60" i="9"/>
  <c r="I59" i="9"/>
  <c r="C59" i="9"/>
  <c r="I58" i="9"/>
  <c r="C58" i="9"/>
  <c r="I57" i="9"/>
  <c r="C57" i="9"/>
  <c r="I56" i="9"/>
  <c r="C56" i="9"/>
  <c r="I55" i="9"/>
  <c r="C55" i="9"/>
  <c r="I54" i="9"/>
  <c r="C54" i="9"/>
  <c r="I53" i="9"/>
  <c r="C53" i="9"/>
  <c r="I52" i="9"/>
  <c r="C52" i="9"/>
  <c r="I51" i="9"/>
  <c r="C51" i="9"/>
  <c r="I50" i="9"/>
  <c r="C50" i="9"/>
  <c r="I49" i="9"/>
  <c r="C49" i="9"/>
  <c r="I48" i="9"/>
  <c r="C48" i="9"/>
  <c r="I47" i="9"/>
  <c r="C47" i="9"/>
  <c r="I46" i="9"/>
  <c r="C46" i="9"/>
  <c r="I45" i="9"/>
  <c r="C45" i="9"/>
  <c r="I44" i="9"/>
  <c r="C44" i="9"/>
  <c r="I43" i="9"/>
  <c r="C43" i="9"/>
  <c r="I42" i="9"/>
  <c r="C42" i="9"/>
  <c r="I41" i="9"/>
  <c r="C41" i="9"/>
  <c r="I40" i="9"/>
  <c r="C40" i="9"/>
  <c r="I39" i="9"/>
  <c r="C39" i="9"/>
  <c r="I38" i="9"/>
  <c r="C38" i="9"/>
  <c r="I37" i="9"/>
  <c r="C37" i="9"/>
  <c r="I36" i="9"/>
  <c r="C36" i="9"/>
  <c r="I35" i="9"/>
  <c r="C35" i="9"/>
  <c r="I34" i="9"/>
  <c r="C34" i="9"/>
  <c r="I33" i="9"/>
  <c r="C33" i="9"/>
  <c r="I32" i="9"/>
  <c r="C32" i="9"/>
  <c r="I31" i="9"/>
  <c r="C31" i="9"/>
  <c r="I30" i="9"/>
  <c r="C30" i="9"/>
  <c r="I29" i="9"/>
  <c r="C29" i="9"/>
  <c r="I28" i="9"/>
  <c r="C28" i="9"/>
  <c r="I27" i="9"/>
  <c r="C27" i="9"/>
  <c r="I26" i="9"/>
  <c r="C26" i="9"/>
  <c r="I25" i="9"/>
  <c r="C25" i="9"/>
  <c r="I24" i="9"/>
  <c r="C24" i="9"/>
  <c r="I23" i="9"/>
  <c r="C23" i="9"/>
  <c r="I22" i="9"/>
  <c r="C22" i="9"/>
  <c r="I21" i="9"/>
  <c r="C21" i="9"/>
  <c r="I20" i="9"/>
  <c r="C20" i="9"/>
  <c r="I19" i="9"/>
  <c r="C19" i="9"/>
  <c r="I18" i="9"/>
  <c r="C18" i="9"/>
  <c r="I17" i="9"/>
  <c r="C17" i="9"/>
  <c r="I16" i="9"/>
  <c r="C16" i="9"/>
  <c r="I15" i="9"/>
  <c r="C15" i="9"/>
  <c r="I14" i="9"/>
  <c r="C14" i="9"/>
  <c r="I13" i="9"/>
  <c r="C13" i="9"/>
  <c r="I12" i="9"/>
  <c r="C12" i="9"/>
  <c r="I11" i="9"/>
  <c r="C11" i="9"/>
  <c r="I10" i="9"/>
  <c r="C10" i="9"/>
  <c r="I9" i="9"/>
  <c r="C9" i="9"/>
  <c r="I8" i="9"/>
  <c r="C8" i="9"/>
  <c r="I7" i="9"/>
  <c r="C7" i="9"/>
  <c r="I6" i="9"/>
  <c r="C6" i="9"/>
  <c r="I5" i="9"/>
  <c r="C5" i="9"/>
  <c r="I4" i="9"/>
  <c r="C4" i="9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V69" i="1"/>
  <c r="V72" i="1" s="1"/>
  <c r="V73" i="1" s="1"/>
  <c r="V70" i="1" l="1"/>
  <c r="V7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tc={71931280-C395-4C6B-BE13-BCF90ECE27D5}</author>
  </authors>
  <commentList>
    <comment ref="H2" authorId="0" shapeId="0" xr:uid="{71931280-C395-4C6B-BE13-BCF90ECE27D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Ojo que está en otro orden en la dinámica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P34002</author>
  </authors>
  <commentList>
    <comment ref="H4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Se excluye el arroz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<sst xmlns="http://schemas.openxmlformats.org/spreadsheetml/2006/main" count="406" uniqueCount="127">
  <si>
    <t>Total general</t>
  </si>
  <si>
    <t>BARBECHO</t>
  </si>
  <si>
    <t>CULTIVOS LEÑOSOS</t>
  </si>
  <si>
    <t xml:space="preserve"> GALICIA</t>
  </si>
  <si>
    <t xml:space="preserve"> P.DE ASTURIAS</t>
  </si>
  <si>
    <t xml:space="preserve"> CANTABRIA</t>
  </si>
  <si>
    <t xml:space="preserve"> PAIS VASCO</t>
  </si>
  <si>
    <t xml:space="preserve"> NAVARRA</t>
  </si>
  <si>
    <t xml:space="preserve"> LA RIOJA</t>
  </si>
  <si>
    <t xml:space="preserve"> ARAGON</t>
  </si>
  <si>
    <t xml:space="preserve"> CATALUÑA</t>
  </si>
  <si>
    <t xml:space="preserve"> BALEARES</t>
  </si>
  <si>
    <t xml:space="preserve"> CASTILLA-LEON</t>
  </si>
  <si>
    <t xml:space="preserve"> MADRID</t>
  </si>
  <si>
    <t xml:space="preserve"> CASTILLA LA MANCHA</t>
  </si>
  <si>
    <t xml:space="preserve"> C.VALEN-CIANA</t>
  </si>
  <si>
    <t xml:space="preserve"> R.DE MURCIA</t>
  </si>
  <si>
    <t xml:space="preserve"> EXTREMADU-RA</t>
  </si>
  <si>
    <t xml:space="preserve"> ANDALUCIA</t>
  </si>
  <si>
    <t xml:space="preserve"> CANARIAS</t>
  </si>
  <si>
    <t>ESPAÑA</t>
  </si>
  <si>
    <t>Total BARBECHO</t>
  </si>
  <si>
    <t>CITRICOS</t>
  </si>
  <si>
    <t>Total CITRICOS</t>
  </si>
  <si>
    <t>FRUTALES DE PEPITA</t>
  </si>
  <si>
    <t>Total FRUTALES DE PEPITA</t>
  </si>
  <si>
    <t>FRUTALES DE HUESO</t>
  </si>
  <si>
    <t>Total FRUTALES DE HUESO</t>
  </si>
  <si>
    <t>VIÑEDO</t>
  </si>
  <si>
    <t>Total VIÑEDO</t>
  </si>
  <si>
    <t>OLIVAR</t>
  </si>
  <si>
    <t>Total OLIVAR</t>
  </si>
  <si>
    <t>OTROS LEÑOSOS</t>
  </si>
  <si>
    <t>Total OTROS LEÑOSOS</t>
  </si>
  <si>
    <t>Total OTROS FRUTALES</t>
  </si>
  <si>
    <t>TECNICAS DE MANTENIMIENTO DEL SUELO</t>
  </si>
  <si>
    <t>Laboreo tradicional</t>
  </si>
  <si>
    <t>Laboreo mínimo</t>
  </si>
  <si>
    <t>Cubierta vegetal espontánea</t>
  </si>
  <si>
    <t>Cubierta vegetal sembrada</t>
  </si>
  <si>
    <t>Cubierta inerte</t>
  </si>
  <si>
    <t>Sin mantenimiento</t>
  </si>
  <si>
    <t>No laboreo</t>
  </si>
  <si>
    <t>GALICIA</t>
  </si>
  <si>
    <t>P.DE ASTURIAS</t>
  </si>
  <si>
    <t>CANTABRIA</t>
  </si>
  <si>
    <t>PAIS VASCO</t>
  </si>
  <si>
    <t>NAVARRA</t>
  </si>
  <si>
    <t>LA RIOJA</t>
  </si>
  <si>
    <t>ARAGON</t>
  </si>
  <si>
    <t>CATALUÑA</t>
  </si>
  <si>
    <t>BALEARES</t>
  </si>
  <si>
    <t>CASTILLA Y LEON</t>
  </si>
  <si>
    <t>MADRID</t>
  </si>
  <si>
    <t>CASTILLA LA MANCHA</t>
  </si>
  <si>
    <t>EXTREMADURA</t>
  </si>
  <si>
    <t>ANDALUCIA</t>
  </si>
  <si>
    <t>CANARIAS</t>
  </si>
  <si>
    <t>OTROS FRUTALES</t>
  </si>
  <si>
    <t>Cultivos</t>
  </si>
  <si>
    <t>Ha</t>
  </si>
  <si>
    <t>%</t>
  </si>
  <si>
    <t>CEREALES</t>
  </si>
  <si>
    <t>GIRASOL</t>
  </si>
  <si>
    <t>MAÍZ FORRAJERO</t>
  </si>
  <si>
    <t>OTROS FORRAJES</t>
  </si>
  <si>
    <t>Cereales</t>
  </si>
  <si>
    <t>Girasol</t>
  </si>
  <si>
    <t>Maíz Forrajero</t>
  </si>
  <si>
    <t xml:space="preserve"> Siembra Directa</t>
  </si>
  <si>
    <t xml:space="preserve"> Siembra Tradicional</t>
  </si>
  <si>
    <t>Sin Información</t>
  </si>
  <si>
    <t>Otros cerales forrajeros</t>
  </si>
  <si>
    <t xml:space="preserve"> en Cultivos Leñosos y Barbechos. Distribución por Comunidades Autónomas y Cultivos (ha) (Cont.)</t>
  </si>
  <si>
    <t>3.6.1 Técnicas de Mantenimiento de Suelo en Cultivos Leñosos y Barbechos. Distribución por Comunidades Autónomas y Cultivos (ha).</t>
  </si>
  <si>
    <t>3.6.3.1 Tipo de siembra. Distribución por cultivos (ha)</t>
  </si>
  <si>
    <t>Sin información</t>
  </si>
  <si>
    <t>Provincias y CC.AA</t>
  </si>
  <si>
    <t>A CORUÑA</t>
  </si>
  <si>
    <t>LUGO</t>
  </si>
  <si>
    <t>OURENSE</t>
  </si>
  <si>
    <t>PONTEVEDRA</t>
  </si>
  <si>
    <t>ALAVA</t>
  </si>
  <si>
    <t>GUIPUZCOA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</si>
  <si>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</si>
  <si>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</si>
  <si>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</si>
  <si>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</si>
  <si>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</si>
  <si>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</si>
  <si>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</si>
  <si>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</si>
  <si>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</si>
  <si>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</si>
  <si>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LEON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</si>
  <si>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</si>
  <si>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</si>
  <si>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</si>
  <si>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</si>
  <si>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</si>
  <si>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</si>
  <si>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</si>
  <si>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</si>
  <si>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</si>
  <si>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</si>
  <si>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</si>
  <si>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</si>
  <si>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CASTELLON</t>
  </si>
  <si>
    <t>VALENCIA</t>
  </si>
  <si>
    <t>C. VALENCIANA</t>
  </si>
  <si>
    <t>MURCIA</t>
  </si>
  <si>
    <t>BADAJOZ</t>
  </si>
  <si>
    <t>CACERES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</si>
  <si>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</si>
  <si>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</si>
  <si>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</si>
  <si>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</si>
  <si>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</si>
  <si>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</si>
  <si>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</si>
  <si>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</si>
  <si>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PALMAS (Las)</t>
  </si>
  <si>
    <t>Sta.C.TENERIFE</t>
  </si>
  <si>
    <t/>
  </si>
  <si>
    <t>Siembra directa</t>
  </si>
  <si>
    <t>ha</t>
  </si>
  <si>
    <t>Siembra tradicional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</si>
</sst>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theme="3"/>
      <name val="Arial"/>
      <family val="2"/>
    </font>
    <font>
      <b/>
      <sz val="9"/>
      <color theme="3"/>
      <name val="Arial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b/>
      <i/>
      <sz val="9"/>
      <color theme="3"/>
      <name val="Arial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3" fontId="0" fillId="0" borderId="1" xfId="0" applyNumberFormat="1" applyBorder="1"/>
    <xf numFmtId="3" fontId="0" fillId="0" borderId="0" xfId="0" applyNumberFormat="1"/>
    <xf numFmtId="3" fontId="0" fillId="0" borderId="0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8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0" fontId="4" fillId="0" borderId="0" xfId="0" applyFont="1" applyAlignment="1"/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3" fontId="0" fillId="0" borderId="19" xfId="0" applyNumberFormat="1" applyBorder="1"/>
    <xf numFmtId="3" fontId="0" fillId="0" borderId="22" xfId="0" applyNumberFormat="1" applyBorder="1"/>
    <xf numFmtId="3" fontId="0" fillId="0" borderId="34" xfId="0" applyNumberFormat="1" applyBorder="1"/>
    <xf numFmtId="3" fontId="0" fillId="0" borderId="36" xfId="0" applyNumberFormat="1" applyBorder="1"/>
    <xf numFmtId="3" fontId="0" fillId="0" borderId="37" xfId="0" applyNumberFormat="1" applyBorder="1"/>
    <xf numFmtId="0" fontId="10" fillId="0" borderId="16" xfId="0" applyFont="1" applyBorder="1" applyAlignment="1">
      <alignment horizontal="center"/>
    </xf>
    <xf numFmtId="0" fontId="11" fillId="0" borderId="6" xfId="0" applyFont="1" applyBorder="1"/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9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/>
    <xf numFmtId="3" fontId="2" fillId="2" borderId="38" xfId="0" applyNumberFormat="1" applyFont="1" applyFill="1" applyBorder="1"/>
    <xf numFmtId="3" fontId="2" fillId="2" borderId="35" xfId="0" applyNumberFormat="1" applyFont="1" applyFill="1" applyBorder="1"/>
    <xf numFmtId="3" fontId="0" fillId="2" borderId="43" xfId="0" applyNumberFormat="1" applyFill="1" applyBorder="1" applyAlignment="1">
      <alignment horizontal="center"/>
    </xf>
    <xf numFmtId="3" fontId="0" fillId="2" borderId="47" xfId="0" applyNumberForma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12" fillId="2" borderId="5" xfId="0" applyFont="1" applyFill="1" applyBorder="1"/>
    <xf numFmtId="3" fontId="2" fillId="2" borderId="5" xfId="0" applyNumberFormat="1" applyFont="1" applyFill="1" applyBorder="1"/>
    <xf numFmtId="3" fontId="2" fillId="2" borderId="1" xfId="0" applyNumberFormat="1" applyFont="1" applyFill="1" applyBorder="1"/>
    <xf numFmtId="3" fontId="2" fillId="2" borderId="13" xfId="0" applyNumberFormat="1" applyFont="1" applyFill="1" applyBorder="1"/>
    <xf numFmtId="3" fontId="2" fillId="2" borderId="19" xfId="0" applyNumberFormat="1" applyFont="1" applyFill="1" applyBorder="1"/>
    <xf numFmtId="3" fontId="2" fillId="2" borderId="8" xfId="0" applyNumberFormat="1" applyFont="1" applyFill="1" applyBorder="1"/>
    <xf numFmtId="0" fontId="12" fillId="2" borderId="28" xfId="0" applyFont="1" applyFill="1" applyBorder="1"/>
    <xf numFmtId="3" fontId="2" fillId="2" borderId="28" xfId="0" applyNumberFormat="1" applyFont="1" applyFill="1" applyBorder="1"/>
    <xf numFmtId="3" fontId="2" fillId="2" borderId="29" xfId="0" applyNumberFormat="1" applyFont="1" applyFill="1" applyBorder="1"/>
    <xf numFmtId="3" fontId="2" fillId="2" borderId="30" xfId="0" applyNumberFormat="1" applyFont="1" applyFill="1" applyBorder="1"/>
    <xf numFmtId="3" fontId="2" fillId="2" borderId="31" xfId="0" applyNumberFormat="1" applyFont="1" applyFill="1" applyBorder="1"/>
    <xf numFmtId="3" fontId="2" fillId="2" borderId="32" xfId="0" applyNumberFormat="1" applyFont="1" applyFill="1" applyBorder="1"/>
    <xf numFmtId="0" fontId="12" fillId="2" borderId="20" xfId="0" applyFont="1" applyFill="1" applyBorder="1"/>
    <xf numFmtId="3" fontId="2" fillId="2" borderId="20" xfId="0" applyNumberFormat="1" applyFont="1" applyFill="1" applyBorder="1"/>
    <xf numFmtId="3" fontId="2" fillId="2" borderId="24" xfId="0" applyNumberFormat="1" applyFont="1" applyFill="1" applyBorder="1"/>
    <xf numFmtId="3" fontId="2" fillId="2" borderId="25" xfId="0" applyNumberFormat="1" applyFont="1" applyFill="1" applyBorder="1"/>
    <xf numFmtId="3" fontId="2" fillId="2" borderId="26" xfId="0" applyNumberFormat="1" applyFont="1" applyFill="1" applyBorder="1"/>
    <xf numFmtId="3" fontId="2" fillId="2" borderId="27" xfId="0" applyNumberFormat="1" applyFont="1" applyFill="1" applyBorder="1"/>
    <xf numFmtId="3" fontId="2" fillId="2" borderId="9" xfId="0" applyNumberFormat="1" applyFont="1" applyFill="1" applyBorder="1"/>
    <xf numFmtId="3" fontId="2" fillId="2" borderId="10" xfId="0" applyNumberFormat="1" applyFont="1" applyFill="1" applyBorder="1"/>
    <xf numFmtId="3" fontId="2" fillId="2" borderId="14" xfId="0" applyNumberFormat="1" applyFont="1" applyFill="1" applyBorder="1"/>
    <xf numFmtId="3" fontId="2" fillId="2" borderId="23" xfId="0" applyNumberFormat="1" applyFont="1" applyFill="1" applyBorder="1"/>
    <xf numFmtId="3" fontId="2" fillId="2" borderId="11" xfId="0" applyNumberFormat="1" applyFont="1" applyFill="1" applyBorder="1"/>
    <xf numFmtId="0" fontId="8" fillId="0" borderId="0" xfId="0" applyFont="1" applyAlignment="1"/>
    <xf numFmtId="10" fontId="0" fillId="0" borderId="36" xfId="0" applyNumberFormat="1" applyBorder="1"/>
    <xf numFmtId="10" fontId="2" fillId="2" borderId="38" xfId="0" applyNumberFormat="1" applyFont="1" applyFill="1" applyBorder="1"/>
    <xf numFmtId="0" fontId="10" fillId="2" borderId="50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3" fontId="5" fillId="0" borderId="52" xfId="0" applyNumberFormat="1" applyFont="1" applyBorder="1"/>
    <xf numFmtId="3" fontId="5" fillId="0" borderId="53" xfId="0" applyNumberFormat="1" applyFont="1" applyBorder="1"/>
    <xf numFmtId="3" fontId="5" fillId="0" borderId="51" xfId="0" applyNumberFormat="1" applyFont="1" applyBorder="1"/>
    <xf numFmtId="0" fontId="0" fillId="0" borderId="0" xfId="0" applyBorder="1"/>
    <xf numFmtId="3" fontId="5" fillId="0" borderId="0" xfId="0" applyNumberFormat="1" applyFont="1" applyBorder="1"/>
    <xf numFmtId="0" fontId="11" fillId="3" borderId="34" xfId="0" applyFont="1" applyFill="1" applyBorder="1"/>
    <xf numFmtId="3" fontId="5" fillId="0" borderId="57" xfId="0" applyNumberFormat="1" applyFont="1" applyBorder="1"/>
    <xf numFmtId="3" fontId="5" fillId="0" borderId="12" xfId="0" applyNumberFormat="1" applyFont="1" applyBorder="1"/>
    <xf numFmtId="0" fontId="10" fillId="3" borderId="59" xfId="0" applyFont="1" applyFill="1" applyBorder="1"/>
    <xf numFmtId="3" fontId="5" fillId="0" borderId="60" xfId="0" applyNumberFormat="1" applyFont="1" applyBorder="1"/>
    <xf numFmtId="3" fontId="5" fillId="0" borderId="58" xfId="0" applyNumberFormat="1" applyFont="1" applyBorder="1"/>
    <xf numFmtId="0" fontId="10" fillId="3" borderId="61" xfId="0" applyFont="1" applyFill="1" applyBorder="1"/>
    <xf numFmtId="0" fontId="10" fillId="2" borderId="33" xfId="0" applyFont="1" applyFill="1" applyBorder="1"/>
    <xf numFmtId="3" fontId="2" fillId="2" borderId="62" xfId="0" applyNumberFormat="1" applyFont="1" applyFill="1" applyBorder="1"/>
    <xf numFmtId="3" fontId="2" fillId="2" borderId="2" xfId="0" applyNumberFormat="1" applyFont="1" applyFill="1" applyBorder="1"/>
    <xf numFmtId="3" fontId="2" fillId="2" borderId="63" xfId="0" applyNumberFormat="1" applyFont="1" applyFill="1" applyBorder="1"/>
    <xf numFmtId="0" fontId="10" fillId="2" borderId="58" xfId="0" applyFont="1" applyFill="1" applyBorder="1" applyAlignment="1">
      <alignment horizontal="center" vertical="center" wrapText="1"/>
    </xf>
    <xf numFmtId="3" fontId="5" fillId="0" borderId="55" xfId="0" applyNumberFormat="1" applyFont="1" applyBorder="1"/>
    <xf numFmtId="3" fontId="5" fillId="0" borderId="72" xfId="0" applyNumberFormat="1" applyFont="1" applyBorder="1"/>
    <xf numFmtId="3" fontId="5" fillId="0" borderId="74" xfId="0" applyNumberFormat="1" applyFont="1" applyBorder="1"/>
    <xf numFmtId="3" fontId="5" fillId="0" borderId="50" xfId="0" applyNumberFormat="1" applyFont="1" applyBorder="1"/>
    <xf numFmtId="3" fontId="2" fillId="2" borderId="76" xfId="0" applyNumberFormat="1" applyFont="1" applyFill="1" applyBorder="1"/>
    <xf numFmtId="0" fontId="10" fillId="2" borderId="70" xfId="0" applyFont="1" applyFill="1" applyBorder="1" applyAlignment="1">
      <alignment horizontal="center" vertical="center" wrapText="1"/>
    </xf>
    <xf numFmtId="10" fontId="5" fillId="0" borderId="71" xfId="0" applyNumberFormat="1" applyFont="1" applyBorder="1"/>
    <xf numFmtId="10" fontId="5" fillId="0" borderId="73" xfId="0" applyNumberFormat="1" applyFont="1" applyBorder="1"/>
    <xf numFmtId="10" fontId="5" fillId="0" borderId="75" xfId="0" applyNumberFormat="1" applyFont="1" applyBorder="1"/>
    <xf numFmtId="10" fontId="5" fillId="0" borderId="70" xfId="0" applyNumberFormat="1" applyFont="1" applyBorder="1"/>
    <xf numFmtId="10" fontId="2" fillId="2" borderId="77" xfId="0" applyNumberFormat="1" applyFont="1" applyFill="1" applyBorder="1"/>
    <xf numFmtId="10" fontId="5" fillId="0" borderId="57" xfId="0" applyNumberFormat="1" applyFont="1" applyBorder="1"/>
    <xf numFmtId="10" fontId="5" fillId="0" borderId="12" xfId="0" applyNumberFormat="1" applyFont="1" applyBorder="1"/>
    <xf numFmtId="10" fontId="5" fillId="0" borderId="60" xfId="0" applyNumberFormat="1" applyFont="1" applyBorder="1"/>
    <xf numFmtId="10" fontId="5" fillId="0" borderId="58" xfId="0" applyNumberFormat="1" applyFont="1" applyBorder="1"/>
    <xf numFmtId="10" fontId="2" fillId="2" borderId="63" xfId="0" applyNumberFormat="1" applyFont="1" applyFill="1" applyBorder="1"/>
    <xf numFmtId="10" fontId="5" fillId="0" borderId="52" xfId="0" applyNumberFormat="1" applyFont="1" applyBorder="1"/>
    <xf numFmtId="10" fontId="5" fillId="0" borderId="0" xfId="0" applyNumberFormat="1" applyFont="1" applyBorder="1"/>
    <xf numFmtId="10" fontId="5" fillId="0" borderId="53" xfId="0" applyNumberFormat="1" applyFont="1" applyBorder="1"/>
    <xf numFmtId="10" fontId="5" fillId="0" borderId="51" xfId="0" applyNumberFormat="1" applyFont="1" applyBorder="1"/>
    <xf numFmtId="10" fontId="2" fillId="2" borderId="62" xfId="0" applyNumberFormat="1" applyFont="1" applyFill="1" applyBorder="1"/>
    <xf numFmtId="10" fontId="2" fillId="2" borderId="3" xfId="0" applyNumberFormat="1" applyFont="1" applyFill="1" applyBorder="1"/>
    <xf numFmtId="0" fontId="5" fillId="0" borderId="0" xfId="0" applyFont="1"/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0" fillId="2" borderId="44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65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9" fillId="2" borderId="44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80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center" wrapText="1"/>
    </xf>
    <xf numFmtId="0" fontId="10" fillId="2" borderId="69" xfId="0" applyFont="1" applyFill="1" applyBorder="1" applyAlignment="1">
      <alignment horizontal="center" vertical="center" wrapText="1"/>
    </xf>
    <xf numFmtId="0" fontId="10" fillId="2" borderId="70" xfId="0" applyFont="1" applyFill="1" applyBorder="1" applyAlignment="1">
      <alignment horizontal="center" vertical="center" wrapText="1"/>
    </xf>
    <xf numFmtId="0" fontId="10" fillId="2" borderId="66" xfId="0" applyFont="1" applyFill="1" applyBorder="1" applyAlignment="1">
      <alignment horizontal="center" vertical="center" wrapText="1"/>
    </xf>
    <xf numFmtId="0" fontId="10" fillId="2" borderId="68" xfId="0" applyFont="1" applyFill="1" applyBorder="1" applyAlignment="1">
      <alignment horizontal="center" vertical="center" wrapText="1"/>
    </xf>
    <xf numFmtId="0" fontId="10" fillId="2" borderId="67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10" fillId="2" borderId="58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64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7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olores Martínez" id="{2DAE1B20-8E87-4035-A00C-378A7FE22307}" userId="S::doloresmartinez@cotesa.onmicrosoft.com::3d75056c-2d52-4cc7-8923-170b8a0717e5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2" dT="2022-02-16T17:20:11.49" personId="{2DAE1B20-8E87-4035-A00C-378A7FE22307}" id="{71931280-C395-4C6B-BE13-BCF90ECE27D5}">
    <text>Ojo que está en otro orden en la dinámica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6"/>
  <sheetViews>
    <sheetView showZeros="0" zoomScaleNormal="100" workbookViewId="0">
      <pane xSplit="2" ySplit="3" topLeftCell="C58" activePane="bottomRight" state="frozen"/>
      <selection activeCell="V74" sqref="V74"/>
      <selection pane="topRight" activeCell="V74" sqref="V74"/>
      <selection pane="bottomLeft" activeCell="V74" sqref="V74"/>
      <selection pane="bottomRight" activeCell="B5" sqref="B5:B12"/>
    </sheetView>
  </sheetViews>
  <sheetFormatPr baseColWidth="10" defaultRowHeight="12.75" x14ac:dyDescent="0.2"/>
  <cols>
    <col min="1" max="1" width="39" customWidth="1"/>
    <col min="2" max="2" width="14.42578125" customWidth="1"/>
    <col min="3" max="9" width="13.5703125" customWidth="1"/>
    <col min="10" max="10" width="11.28515625" customWidth="1"/>
    <col min="11" max="17" width="10" customWidth="1"/>
    <col min="18" max="18" width="10.42578125" customWidth="1"/>
    <col min="19" max="19" width="10" customWidth="1"/>
    <col min="20" max="20" width="11.5703125" customWidth="1"/>
  </cols>
  <sheetData>
    <row r="1" spans="1:20" ht="15" x14ac:dyDescent="0.25">
      <c r="A1" s="101" t="s">
        <v>74</v>
      </c>
      <c r="B1" s="102"/>
      <c r="C1" s="102"/>
      <c r="D1" s="102"/>
      <c r="E1" s="102"/>
      <c r="F1" s="102"/>
      <c r="G1" s="102"/>
      <c r="H1" s="102"/>
      <c r="I1" s="102"/>
      <c r="J1" s="56" t="s">
        <v>73</v>
      </c>
      <c r="K1" s="56"/>
      <c r="L1" s="10"/>
      <c r="M1" s="10"/>
      <c r="N1" s="10"/>
      <c r="O1" s="10"/>
      <c r="P1" s="10"/>
      <c r="Q1" s="10"/>
      <c r="R1" s="10"/>
    </row>
    <row r="2" spans="1:20" ht="13.5" thickBot="1" x14ac:dyDescent="0.25"/>
    <row r="3" spans="1:20" ht="37.5" customHeight="1" thickBot="1" x14ac:dyDescent="0.25">
      <c r="A3" s="24" t="s">
        <v>35</v>
      </c>
      <c r="B3" s="24" t="s">
        <v>20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1" t="s">
        <v>9</v>
      </c>
      <c r="J3" s="32" t="s">
        <v>10</v>
      </c>
      <c r="K3" s="30" t="s">
        <v>11</v>
      </c>
      <c r="L3" s="30" t="s">
        <v>12</v>
      </c>
      <c r="M3" s="30" t="s">
        <v>13</v>
      </c>
      <c r="N3" s="30" t="s">
        <v>14</v>
      </c>
      <c r="O3" s="30" t="s">
        <v>15</v>
      </c>
      <c r="P3" s="30" t="s">
        <v>16</v>
      </c>
      <c r="Q3" s="30" t="s">
        <v>17</v>
      </c>
      <c r="R3" s="30" t="s">
        <v>18</v>
      </c>
      <c r="S3" s="31" t="s">
        <v>19</v>
      </c>
    </row>
    <row r="4" spans="1:20" ht="17.25" customHeight="1" x14ac:dyDescent="0.2">
      <c r="A4" s="20" t="s">
        <v>1</v>
      </c>
      <c r="B4" s="12"/>
      <c r="C4" s="14"/>
      <c r="D4" s="11"/>
      <c r="E4" s="11"/>
      <c r="F4" s="11"/>
      <c r="G4" s="11"/>
      <c r="H4" s="11"/>
      <c r="I4" s="13"/>
      <c r="J4" s="14"/>
      <c r="K4" s="11"/>
      <c r="L4" s="11"/>
      <c r="M4" s="11"/>
      <c r="N4" s="11"/>
      <c r="O4" s="11"/>
      <c r="P4" s="11"/>
      <c r="Q4" s="11"/>
      <c r="R4" s="11"/>
      <c r="S4" s="13"/>
    </row>
    <row r="5" spans="1:20" ht="15.75" customHeight="1" x14ac:dyDescent="0.2">
      <c r="A5" s="21" t="s">
        <v>36</v>
      </c>
      <c r="B5" s="5">
        <v>1242635.3437999999</v>
      </c>
      <c r="C5" s="3">
        <v>458.94509999999997</v>
      </c>
      <c r="D5" s="3">
        <v>17.854199999999999</v>
      </c>
      <c r="E5" s="3">
        <v>64.349699999999999</v>
      </c>
      <c r="F5" s="3">
        <v>127.3171</v>
      </c>
      <c r="G5" s="3">
        <v>20964.367299999998</v>
      </c>
      <c r="H5" s="3">
        <v>7034.2188999999998</v>
      </c>
      <c r="I5" s="8">
        <v>248311.58839999998</v>
      </c>
      <c r="J5" s="16">
        <v>8074.7367999999997</v>
      </c>
      <c r="K5" s="3">
        <v>9774.9458999999988</v>
      </c>
      <c r="L5" s="3">
        <v>344482.14179999998</v>
      </c>
      <c r="M5" s="3">
        <v>50089.621500000001</v>
      </c>
      <c r="N5" s="3">
        <v>348174.59719999996</v>
      </c>
      <c r="O5" s="3">
        <v>7969.6853000000001</v>
      </c>
      <c r="P5" s="3">
        <v>25554.934800000003</v>
      </c>
      <c r="Q5" s="3">
        <v>70577.430300000007</v>
      </c>
      <c r="R5" s="3">
        <v>100730.1602</v>
      </c>
      <c r="S5" s="6">
        <v>228.44929999999999</v>
      </c>
      <c r="T5" s="2"/>
    </row>
    <row r="6" spans="1:20" ht="15.75" customHeight="1" x14ac:dyDescent="0.2">
      <c r="A6" s="21" t="s">
        <v>37</v>
      </c>
      <c r="B6" s="5">
        <v>565346.02450000006</v>
      </c>
      <c r="C6" s="3">
        <v>5331.1743999999999</v>
      </c>
      <c r="D6" s="3">
        <v>22.3001</v>
      </c>
      <c r="E6" s="3">
        <v>0</v>
      </c>
      <c r="F6" s="3">
        <v>619.94029999999998</v>
      </c>
      <c r="G6" s="3">
        <v>11752.442999999999</v>
      </c>
      <c r="H6" s="3">
        <v>6314.6890000000003</v>
      </c>
      <c r="I6" s="8">
        <v>80685.8318</v>
      </c>
      <c r="J6" s="16">
        <v>11049.786599999999</v>
      </c>
      <c r="K6" s="3">
        <v>7575.8831999999993</v>
      </c>
      <c r="L6" s="3">
        <v>96486.7883</v>
      </c>
      <c r="M6" s="3">
        <v>2274.54</v>
      </c>
      <c r="N6" s="3">
        <v>235926.83850000001</v>
      </c>
      <c r="O6" s="3">
        <v>9953.4523000000008</v>
      </c>
      <c r="P6" s="3">
        <v>11934.6423</v>
      </c>
      <c r="Q6" s="3">
        <v>11568.9105</v>
      </c>
      <c r="R6" s="3">
        <v>72573.873899999991</v>
      </c>
      <c r="S6" s="6">
        <v>1274.9303</v>
      </c>
      <c r="T6" s="2"/>
    </row>
    <row r="7" spans="1:20" ht="15.75" customHeight="1" x14ac:dyDescent="0.2">
      <c r="A7" s="21" t="s">
        <v>38</v>
      </c>
      <c r="B7" s="5">
        <v>685427.36179999996</v>
      </c>
      <c r="C7" s="3">
        <v>8851.6496999999999</v>
      </c>
      <c r="D7" s="3">
        <v>174.06979999999999</v>
      </c>
      <c r="E7" s="3">
        <v>6.5057999999999998</v>
      </c>
      <c r="F7" s="3">
        <v>86.344099999999997</v>
      </c>
      <c r="G7" s="3">
        <v>16658.887300000002</v>
      </c>
      <c r="H7" s="3">
        <v>3685.9436999999998</v>
      </c>
      <c r="I7" s="8">
        <v>79340.604000000007</v>
      </c>
      <c r="J7" s="16">
        <v>23446.9787</v>
      </c>
      <c r="K7" s="3">
        <v>16845.111399999998</v>
      </c>
      <c r="L7" s="3">
        <v>94961.531199999998</v>
      </c>
      <c r="M7" s="3">
        <v>10640.9115</v>
      </c>
      <c r="N7" s="3">
        <v>138106.7824</v>
      </c>
      <c r="O7" s="3">
        <v>22247.856499999998</v>
      </c>
      <c r="P7" s="3">
        <v>50228.996100000004</v>
      </c>
      <c r="Q7" s="3">
        <v>118564.45140000001</v>
      </c>
      <c r="R7" s="3">
        <v>98121.828199999989</v>
      </c>
      <c r="S7" s="6">
        <v>3458.9100000000003</v>
      </c>
      <c r="T7" s="2"/>
    </row>
    <row r="8" spans="1:20" ht="15.75" customHeight="1" x14ac:dyDescent="0.2">
      <c r="A8" s="21" t="s">
        <v>39</v>
      </c>
      <c r="B8" s="5">
        <v>825.70260000000007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9.3675999999999995</v>
      </c>
      <c r="I8" s="8">
        <v>23.033300000000001</v>
      </c>
      <c r="J8" s="16">
        <v>0</v>
      </c>
      <c r="K8" s="3">
        <v>200.68770000000001</v>
      </c>
      <c r="L8" s="3">
        <v>37.074300000000001</v>
      </c>
      <c r="M8" s="3">
        <v>0</v>
      </c>
      <c r="N8" s="3">
        <v>445.23559999999998</v>
      </c>
      <c r="O8" s="3">
        <v>18.321000000000002</v>
      </c>
      <c r="P8" s="3">
        <v>3.0375999999999999</v>
      </c>
      <c r="Q8" s="3">
        <v>0</v>
      </c>
      <c r="R8" s="3">
        <v>88.94550000000001</v>
      </c>
      <c r="S8" s="6">
        <v>0</v>
      </c>
      <c r="T8" s="2"/>
    </row>
    <row r="9" spans="1:20" ht="15.75" customHeight="1" x14ac:dyDescent="0.2">
      <c r="A9" s="21" t="s">
        <v>40</v>
      </c>
      <c r="B9" s="5">
        <v>4705.3608000000004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67.682900000000004</v>
      </c>
      <c r="I9" s="8">
        <v>65.1721</v>
      </c>
      <c r="J9" s="16">
        <v>27.967099999999999</v>
      </c>
      <c r="K9" s="3">
        <v>245.62870000000001</v>
      </c>
      <c r="L9" s="3">
        <v>2605.7275</v>
      </c>
      <c r="M9" s="3">
        <v>0</v>
      </c>
      <c r="N9" s="3">
        <v>30.381699999999999</v>
      </c>
      <c r="O9" s="3">
        <v>198.29230000000001</v>
      </c>
      <c r="P9" s="3">
        <v>10.957100000000001</v>
      </c>
      <c r="Q9" s="3">
        <v>0</v>
      </c>
      <c r="R9" s="3">
        <v>71.130700000000004</v>
      </c>
      <c r="S9" s="6">
        <v>1382.4207000000001</v>
      </c>
      <c r="T9" s="2"/>
    </row>
    <row r="10" spans="1:20" ht="15.75" customHeight="1" x14ac:dyDescent="0.2">
      <c r="A10" s="21" t="s">
        <v>41</v>
      </c>
      <c r="B10" s="5">
        <v>219534.0588</v>
      </c>
      <c r="C10" s="3">
        <v>622.39370000000008</v>
      </c>
      <c r="D10" s="3">
        <v>10.6074</v>
      </c>
      <c r="E10" s="3">
        <v>0</v>
      </c>
      <c r="F10" s="3">
        <v>0.4012</v>
      </c>
      <c r="G10" s="3">
        <v>3914.6252999999997</v>
      </c>
      <c r="H10" s="3">
        <v>520.26120000000003</v>
      </c>
      <c r="I10" s="8">
        <v>40794.4692</v>
      </c>
      <c r="J10" s="16">
        <v>9266.2823000000008</v>
      </c>
      <c r="K10" s="3">
        <v>3545.5023000000001</v>
      </c>
      <c r="L10" s="3">
        <v>38605.407899999998</v>
      </c>
      <c r="M10" s="3">
        <v>1085.1389999999999</v>
      </c>
      <c r="N10" s="3">
        <v>74174.302100000001</v>
      </c>
      <c r="O10" s="3">
        <v>11029.6579</v>
      </c>
      <c r="P10" s="3">
        <v>7502.5107000000007</v>
      </c>
      <c r="Q10" s="3">
        <v>20297.860099999998</v>
      </c>
      <c r="R10" s="3">
        <v>7328.7341000000006</v>
      </c>
      <c r="S10" s="6">
        <v>835.90440000000001</v>
      </c>
      <c r="T10" s="2"/>
    </row>
    <row r="11" spans="1:20" ht="15.75" customHeight="1" x14ac:dyDescent="0.2">
      <c r="A11" s="21" t="s">
        <v>76</v>
      </c>
      <c r="B11" s="5">
        <v>1408.3547000000001</v>
      </c>
      <c r="C11" s="3">
        <v>1217.4561000000001</v>
      </c>
      <c r="D11" s="3">
        <v>0</v>
      </c>
      <c r="E11" s="3">
        <v>0</v>
      </c>
      <c r="F11" s="3">
        <v>0</v>
      </c>
      <c r="G11" s="3">
        <v>37.7622</v>
      </c>
      <c r="H11" s="3">
        <v>0</v>
      </c>
      <c r="I11" s="8">
        <v>8.014800000000001</v>
      </c>
      <c r="J11" s="16">
        <v>14.841100000000001</v>
      </c>
      <c r="K11" s="3">
        <v>0</v>
      </c>
      <c r="L11" s="3">
        <v>0</v>
      </c>
      <c r="M11" s="3">
        <v>0</v>
      </c>
      <c r="N11" s="3">
        <v>11.1098</v>
      </c>
      <c r="O11" s="3">
        <v>100.29949999999999</v>
      </c>
      <c r="P11" s="3">
        <v>18.871200000000002</v>
      </c>
      <c r="Q11" s="3">
        <v>0</v>
      </c>
      <c r="R11" s="3">
        <v>0</v>
      </c>
      <c r="S11" s="6">
        <v>0</v>
      </c>
      <c r="T11" s="2"/>
    </row>
    <row r="12" spans="1:20" ht="15.75" customHeight="1" x14ac:dyDescent="0.2">
      <c r="A12" s="33" t="s">
        <v>21</v>
      </c>
      <c r="B12" s="34">
        <v>2719882.2069999995</v>
      </c>
      <c r="C12" s="35">
        <v>16481.618999999999</v>
      </c>
      <c r="D12" s="35">
        <v>224.83150000000001</v>
      </c>
      <c r="E12" s="35">
        <v>70.855499999999992</v>
      </c>
      <c r="F12" s="35">
        <v>834.0027</v>
      </c>
      <c r="G12" s="35">
        <v>53328.085099999997</v>
      </c>
      <c r="H12" s="35">
        <v>17632.163300000004</v>
      </c>
      <c r="I12" s="36">
        <v>449228.71360000002</v>
      </c>
      <c r="J12" s="37">
        <v>51880.592599999996</v>
      </c>
      <c r="K12" s="35">
        <v>38187.7592</v>
      </c>
      <c r="L12" s="35">
        <v>577178.67099999997</v>
      </c>
      <c r="M12" s="35">
        <v>64090.212000000007</v>
      </c>
      <c r="N12" s="35">
        <v>796869.24730000005</v>
      </c>
      <c r="O12" s="35">
        <v>51517.5648</v>
      </c>
      <c r="P12" s="35">
        <v>95253.949800000002</v>
      </c>
      <c r="Q12" s="35">
        <v>221008.65230000002</v>
      </c>
      <c r="R12" s="35">
        <v>278914.67259999993</v>
      </c>
      <c r="S12" s="38">
        <v>7180.614700000001</v>
      </c>
      <c r="T12" s="2"/>
    </row>
    <row r="13" spans="1:20" ht="15.75" customHeight="1" x14ac:dyDescent="0.2">
      <c r="A13" s="22" t="s">
        <v>22</v>
      </c>
      <c r="B13" s="4"/>
      <c r="C13" s="1"/>
      <c r="D13" s="1"/>
      <c r="E13" s="1"/>
      <c r="F13" s="1"/>
      <c r="G13" s="1"/>
      <c r="H13" s="1"/>
      <c r="I13" s="9"/>
      <c r="J13" s="15"/>
      <c r="K13" s="1"/>
      <c r="L13" s="1"/>
      <c r="M13" s="1"/>
      <c r="N13" s="1"/>
      <c r="O13" s="1"/>
      <c r="P13" s="1"/>
      <c r="Q13" s="1"/>
      <c r="R13" s="1"/>
      <c r="S13" s="7"/>
      <c r="T13" s="2"/>
    </row>
    <row r="14" spans="1:20" ht="15.75" customHeight="1" x14ac:dyDescent="0.2">
      <c r="A14" s="21" t="s">
        <v>36</v>
      </c>
      <c r="B14" s="5">
        <v>12960.241900000001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8">
        <v>0</v>
      </c>
      <c r="J14" s="16">
        <v>0</v>
      </c>
      <c r="K14" s="3">
        <v>72.677700000000002</v>
      </c>
      <c r="L14" s="3">
        <v>0</v>
      </c>
      <c r="M14" s="3">
        <v>0</v>
      </c>
      <c r="N14" s="3">
        <v>0</v>
      </c>
      <c r="O14" s="3">
        <v>4504.1495000000004</v>
      </c>
      <c r="P14" s="3">
        <v>5265.3494999999994</v>
      </c>
      <c r="Q14" s="3">
        <v>0</v>
      </c>
      <c r="R14" s="3">
        <v>3030.0765000000006</v>
      </c>
      <c r="S14" s="6">
        <v>87.988699999999994</v>
      </c>
      <c r="T14" s="2"/>
    </row>
    <row r="15" spans="1:20" ht="15.75" customHeight="1" x14ac:dyDescent="0.2">
      <c r="A15" s="21" t="s">
        <v>37</v>
      </c>
      <c r="B15" s="5">
        <v>60844.814799999993</v>
      </c>
      <c r="C15" s="3">
        <v>1.8784000000000001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8">
        <v>0</v>
      </c>
      <c r="J15" s="16">
        <v>464.87749999999994</v>
      </c>
      <c r="K15" s="3">
        <v>211.536</v>
      </c>
      <c r="L15" s="3">
        <v>0</v>
      </c>
      <c r="M15" s="3">
        <v>0</v>
      </c>
      <c r="N15" s="3">
        <v>0</v>
      </c>
      <c r="O15" s="3">
        <v>27380.186700000006</v>
      </c>
      <c r="P15" s="3">
        <v>13053.719499999997</v>
      </c>
      <c r="Q15" s="3">
        <v>0</v>
      </c>
      <c r="R15" s="3">
        <v>19511.918600000001</v>
      </c>
      <c r="S15" s="6">
        <v>220.69810000000001</v>
      </c>
    </row>
    <row r="16" spans="1:20" ht="15.75" customHeight="1" x14ac:dyDescent="0.2">
      <c r="A16" s="21" t="s">
        <v>38</v>
      </c>
      <c r="B16" s="5">
        <v>97526.847699999984</v>
      </c>
      <c r="C16" s="3">
        <v>34.783099999999997</v>
      </c>
      <c r="D16" s="3">
        <v>1.6967000000000001</v>
      </c>
      <c r="E16" s="3">
        <v>0</v>
      </c>
      <c r="F16" s="3">
        <v>11.665699999999999</v>
      </c>
      <c r="G16" s="3">
        <v>0</v>
      </c>
      <c r="H16" s="3">
        <v>0</v>
      </c>
      <c r="I16" s="8">
        <v>0</v>
      </c>
      <c r="J16" s="16">
        <v>8350.5771999999997</v>
      </c>
      <c r="K16" s="3">
        <v>122.53879999999999</v>
      </c>
      <c r="L16" s="3">
        <v>0</v>
      </c>
      <c r="M16" s="3">
        <v>0</v>
      </c>
      <c r="N16" s="3">
        <v>0</v>
      </c>
      <c r="O16" s="3">
        <v>32529.5098</v>
      </c>
      <c r="P16" s="3">
        <v>18233.837200000002</v>
      </c>
      <c r="Q16" s="3">
        <v>78.428799999999995</v>
      </c>
      <c r="R16" s="3">
        <v>37611.619999999995</v>
      </c>
      <c r="S16" s="6">
        <v>552.19039999999995</v>
      </c>
    </row>
    <row r="17" spans="1:21" ht="15.75" customHeight="1" x14ac:dyDescent="0.2">
      <c r="A17" s="21" t="s">
        <v>39</v>
      </c>
      <c r="B17" s="5">
        <v>240.0898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8">
        <v>0</v>
      </c>
      <c r="J17" s="16">
        <v>0</v>
      </c>
      <c r="K17" s="3">
        <v>0</v>
      </c>
      <c r="L17" s="3">
        <v>0</v>
      </c>
      <c r="M17" s="3">
        <v>0</v>
      </c>
      <c r="N17" s="3">
        <v>0</v>
      </c>
      <c r="O17" s="3">
        <v>238.0155</v>
      </c>
      <c r="P17" s="3">
        <v>0</v>
      </c>
      <c r="Q17" s="3">
        <v>0</v>
      </c>
      <c r="R17" s="3">
        <v>2.0743</v>
      </c>
      <c r="S17" s="6">
        <v>0</v>
      </c>
    </row>
    <row r="18" spans="1:21" ht="15.75" customHeight="1" x14ac:dyDescent="0.2">
      <c r="A18" s="21" t="s">
        <v>40</v>
      </c>
      <c r="B18" s="5">
        <v>34014.602899999991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8">
        <v>0</v>
      </c>
      <c r="J18" s="16">
        <v>336.68099999999998</v>
      </c>
      <c r="K18" s="3">
        <v>0</v>
      </c>
      <c r="L18" s="3">
        <v>0</v>
      </c>
      <c r="M18" s="3">
        <v>0</v>
      </c>
      <c r="N18" s="3">
        <v>0</v>
      </c>
      <c r="O18" s="3">
        <v>30449.411600000003</v>
      </c>
      <c r="P18" s="3">
        <v>2013.4843000000001</v>
      </c>
      <c r="Q18" s="3">
        <v>0</v>
      </c>
      <c r="R18" s="3">
        <v>1156.1680000000001</v>
      </c>
      <c r="S18" s="6">
        <v>58.857999999999997</v>
      </c>
    </row>
    <row r="19" spans="1:21" ht="15.75" customHeight="1" x14ac:dyDescent="0.2">
      <c r="A19" s="21" t="s">
        <v>41</v>
      </c>
      <c r="B19" s="5">
        <v>19150.654999999999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8">
        <v>0</v>
      </c>
      <c r="J19" s="16">
        <v>1270.04</v>
      </c>
      <c r="K19" s="3">
        <v>264.56060000000002</v>
      </c>
      <c r="L19" s="3">
        <v>0</v>
      </c>
      <c r="M19" s="3">
        <v>0</v>
      </c>
      <c r="N19" s="3">
        <v>0</v>
      </c>
      <c r="O19" s="3">
        <v>11269.369199999999</v>
      </c>
      <c r="P19" s="3">
        <v>1326.4231</v>
      </c>
      <c r="Q19" s="3">
        <v>0</v>
      </c>
      <c r="R19" s="3">
        <v>4780.7460000000001</v>
      </c>
      <c r="S19" s="6">
        <v>239.51609999999999</v>
      </c>
    </row>
    <row r="20" spans="1:21" ht="15.75" customHeight="1" x14ac:dyDescent="0.2">
      <c r="A20" s="21" t="s">
        <v>42</v>
      </c>
      <c r="B20" s="5">
        <v>82108.303899999984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8">
        <v>0</v>
      </c>
      <c r="J20" s="16">
        <v>290.13990000000001</v>
      </c>
      <c r="K20" s="3">
        <v>324.63499999999999</v>
      </c>
      <c r="L20" s="3">
        <v>0</v>
      </c>
      <c r="M20" s="3">
        <v>0</v>
      </c>
      <c r="N20" s="3">
        <v>0</v>
      </c>
      <c r="O20" s="3">
        <v>53444.34060000001</v>
      </c>
      <c r="P20" s="3">
        <v>5542.7507000000005</v>
      </c>
      <c r="Q20" s="3">
        <v>0</v>
      </c>
      <c r="R20" s="3">
        <v>22504.320199999998</v>
      </c>
      <c r="S20" s="6">
        <v>2.1175000000000002</v>
      </c>
    </row>
    <row r="21" spans="1:21" ht="15.75" customHeight="1" x14ac:dyDescent="0.2">
      <c r="A21" s="21" t="s">
        <v>76</v>
      </c>
      <c r="B21" s="5">
        <v>497.27209999999997</v>
      </c>
      <c r="C21" s="3">
        <v>138.05190000000002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8">
        <v>0</v>
      </c>
      <c r="J21" s="16">
        <v>0</v>
      </c>
      <c r="K21" s="3">
        <v>0</v>
      </c>
      <c r="L21" s="3">
        <v>0</v>
      </c>
      <c r="M21" s="3">
        <v>0</v>
      </c>
      <c r="N21" s="3">
        <v>0</v>
      </c>
      <c r="O21" s="3">
        <v>272.65099999999995</v>
      </c>
      <c r="P21" s="3">
        <v>0</v>
      </c>
      <c r="Q21" s="3">
        <v>0</v>
      </c>
      <c r="R21" s="3">
        <v>0</v>
      </c>
      <c r="S21" s="6">
        <v>86.569199999999995</v>
      </c>
    </row>
    <row r="22" spans="1:21" ht="15.75" customHeight="1" x14ac:dyDescent="0.2">
      <c r="A22" s="33" t="s">
        <v>23</v>
      </c>
      <c r="B22" s="34">
        <v>307342.82809999993</v>
      </c>
      <c r="C22" s="35">
        <v>174.71340000000001</v>
      </c>
      <c r="D22" s="35">
        <v>1.6967000000000001</v>
      </c>
      <c r="E22" s="35">
        <v>0</v>
      </c>
      <c r="F22" s="35">
        <v>11.665699999999999</v>
      </c>
      <c r="G22" s="35">
        <v>0</v>
      </c>
      <c r="H22" s="35">
        <v>0</v>
      </c>
      <c r="I22" s="36">
        <v>0</v>
      </c>
      <c r="J22" s="37">
        <v>10712.3156</v>
      </c>
      <c r="K22" s="35">
        <v>995.94810000000007</v>
      </c>
      <c r="L22" s="35">
        <v>0</v>
      </c>
      <c r="M22" s="35">
        <v>0</v>
      </c>
      <c r="N22" s="35">
        <v>0</v>
      </c>
      <c r="O22" s="35">
        <v>160087.63390000002</v>
      </c>
      <c r="P22" s="35">
        <v>45435.564299999998</v>
      </c>
      <c r="Q22" s="35">
        <v>78.428799999999995</v>
      </c>
      <c r="R22" s="35">
        <v>88596.923599999995</v>
      </c>
      <c r="S22" s="38">
        <v>1247.9379999999999</v>
      </c>
    </row>
    <row r="23" spans="1:21" ht="15.75" customHeight="1" x14ac:dyDescent="0.2">
      <c r="A23" s="22" t="s">
        <v>24</v>
      </c>
      <c r="B23" s="4"/>
      <c r="C23" s="1"/>
      <c r="D23" s="1"/>
      <c r="E23" s="1"/>
      <c r="F23" s="1"/>
      <c r="G23" s="1"/>
      <c r="H23" s="1"/>
      <c r="I23" s="9"/>
      <c r="J23" s="15"/>
      <c r="K23" s="1"/>
      <c r="L23" s="1"/>
      <c r="M23" s="1"/>
      <c r="N23" s="1"/>
      <c r="O23" s="1"/>
      <c r="P23" s="1"/>
      <c r="Q23" s="1"/>
      <c r="R23" s="1"/>
      <c r="S23" s="7"/>
    </row>
    <row r="24" spans="1:21" ht="15.75" customHeight="1" x14ac:dyDescent="0.2">
      <c r="A24" s="21" t="s">
        <v>36</v>
      </c>
      <c r="B24" s="5">
        <v>1319.4845</v>
      </c>
      <c r="C24" s="3">
        <v>7.0717999999999996</v>
      </c>
      <c r="D24" s="3">
        <v>23.895299999999999</v>
      </c>
      <c r="E24" s="3">
        <v>0</v>
      </c>
      <c r="F24" s="3">
        <v>0</v>
      </c>
      <c r="G24" s="3">
        <v>10.148199999999999</v>
      </c>
      <c r="H24" s="3">
        <v>36.765599999999999</v>
      </c>
      <c r="I24" s="8">
        <v>600.27409999999998</v>
      </c>
      <c r="J24" s="16">
        <v>74.787900000000008</v>
      </c>
      <c r="K24" s="3">
        <v>19.103200000000001</v>
      </c>
      <c r="L24" s="3">
        <v>38.466299999999997</v>
      </c>
      <c r="M24" s="3">
        <v>0</v>
      </c>
      <c r="N24" s="3">
        <v>7.3567</v>
      </c>
      <c r="O24" s="3">
        <v>103.22669999999999</v>
      </c>
      <c r="P24" s="3">
        <v>309.88240000000002</v>
      </c>
      <c r="Q24" s="3">
        <v>0</v>
      </c>
      <c r="R24" s="3">
        <v>60.463800000000006</v>
      </c>
      <c r="S24" s="6">
        <v>28.0425</v>
      </c>
    </row>
    <row r="25" spans="1:21" ht="15.75" customHeight="1" x14ac:dyDescent="0.2">
      <c r="A25" s="21" t="s">
        <v>37</v>
      </c>
      <c r="B25" s="5">
        <v>3510.3490999999999</v>
      </c>
      <c r="C25" s="3">
        <v>57.854199999999999</v>
      </c>
      <c r="D25" s="3">
        <v>0</v>
      </c>
      <c r="E25" s="3">
        <v>0</v>
      </c>
      <c r="F25" s="3">
        <v>71.860500000000002</v>
      </c>
      <c r="G25" s="3">
        <v>105.12570000000001</v>
      </c>
      <c r="H25" s="3">
        <v>181.95439999999999</v>
      </c>
      <c r="I25" s="8">
        <v>616.59629999999993</v>
      </c>
      <c r="J25" s="16">
        <v>585.62490000000003</v>
      </c>
      <c r="K25" s="3">
        <v>171.79739999999998</v>
      </c>
      <c r="L25" s="3">
        <v>719.87099999999998</v>
      </c>
      <c r="M25" s="3">
        <v>0</v>
      </c>
      <c r="N25" s="3">
        <v>22.6356</v>
      </c>
      <c r="O25" s="3">
        <v>174.58710000000005</v>
      </c>
      <c r="P25" s="3">
        <v>218.3792</v>
      </c>
      <c r="Q25" s="3">
        <v>70.882500000000007</v>
      </c>
      <c r="R25" s="3">
        <v>376.29560000000004</v>
      </c>
      <c r="S25" s="6">
        <v>136.88470000000001</v>
      </c>
    </row>
    <row r="26" spans="1:21" ht="15.75" customHeight="1" x14ac:dyDescent="0.2">
      <c r="A26" s="21" t="s">
        <v>38</v>
      </c>
      <c r="B26" s="5">
        <v>37013.726000000002</v>
      </c>
      <c r="C26" s="3">
        <v>2790.9508000000001</v>
      </c>
      <c r="D26" s="3">
        <v>3073.7148000000002</v>
      </c>
      <c r="E26" s="3">
        <v>22.526800000000001</v>
      </c>
      <c r="F26" s="3">
        <v>1692.2554</v>
      </c>
      <c r="G26" s="3">
        <v>628.44139999999993</v>
      </c>
      <c r="H26" s="3">
        <v>722.90260000000001</v>
      </c>
      <c r="I26" s="8">
        <v>5714.1197000000002</v>
      </c>
      <c r="J26" s="16">
        <v>16738.858700000001</v>
      </c>
      <c r="K26" s="3">
        <v>5.6782000000000004</v>
      </c>
      <c r="L26" s="3">
        <v>3307.9151000000002</v>
      </c>
      <c r="M26" s="3">
        <v>0</v>
      </c>
      <c r="N26" s="3">
        <v>16.819900000000001</v>
      </c>
      <c r="O26" s="3">
        <v>1083.4409999999998</v>
      </c>
      <c r="P26" s="3">
        <v>312.92600000000004</v>
      </c>
      <c r="Q26" s="3">
        <v>79.008499999999998</v>
      </c>
      <c r="R26" s="3">
        <v>774.67920000000004</v>
      </c>
      <c r="S26" s="6">
        <v>49.487899999999996</v>
      </c>
    </row>
    <row r="27" spans="1:21" ht="15.75" customHeight="1" x14ac:dyDescent="0.2">
      <c r="A27" s="21" t="s">
        <v>39</v>
      </c>
      <c r="B27" s="5">
        <v>2693.8797000000004</v>
      </c>
      <c r="C27" s="3">
        <v>0</v>
      </c>
      <c r="D27" s="3">
        <v>30.193000000000001</v>
      </c>
      <c r="E27" s="3">
        <v>0</v>
      </c>
      <c r="F27" s="3">
        <v>2.8660000000000001</v>
      </c>
      <c r="G27" s="3">
        <v>375.16970000000003</v>
      </c>
      <c r="H27" s="3">
        <v>2034.9231</v>
      </c>
      <c r="I27" s="8">
        <v>0</v>
      </c>
      <c r="J27" s="16">
        <v>168.85720000000001</v>
      </c>
      <c r="K27" s="3">
        <v>0</v>
      </c>
      <c r="L27" s="3">
        <v>69.59</v>
      </c>
      <c r="M27" s="3">
        <v>0</v>
      </c>
      <c r="N27" s="3">
        <v>0</v>
      </c>
      <c r="O27" s="3">
        <v>0</v>
      </c>
      <c r="P27" s="3">
        <v>0</v>
      </c>
      <c r="Q27" s="3">
        <v>10.2064</v>
      </c>
      <c r="R27" s="3">
        <v>2.0743</v>
      </c>
      <c r="S27" s="6">
        <v>0</v>
      </c>
    </row>
    <row r="28" spans="1:21" ht="15.75" customHeight="1" x14ac:dyDescent="0.2">
      <c r="A28" s="21" t="s">
        <v>40</v>
      </c>
      <c r="B28" s="5">
        <v>1.0944</v>
      </c>
      <c r="C28" s="3">
        <v>0</v>
      </c>
      <c r="D28" s="3">
        <v>0</v>
      </c>
      <c r="E28" s="3">
        <v>0</v>
      </c>
      <c r="F28" s="3">
        <v>0</v>
      </c>
      <c r="G28" s="3">
        <v>0.89929999999999999</v>
      </c>
      <c r="H28" s="3">
        <v>0</v>
      </c>
      <c r="I28" s="8">
        <v>0</v>
      </c>
      <c r="J28" s="16">
        <v>0</v>
      </c>
      <c r="K28" s="3">
        <v>0</v>
      </c>
      <c r="L28" s="3">
        <v>0</v>
      </c>
      <c r="M28" s="3">
        <v>0</v>
      </c>
      <c r="N28" s="3">
        <v>0</v>
      </c>
      <c r="O28" s="3">
        <v>0.1951</v>
      </c>
      <c r="P28" s="3">
        <v>0</v>
      </c>
      <c r="Q28" s="3">
        <v>0</v>
      </c>
      <c r="R28" s="3">
        <v>0</v>
      </c>
      <c r="S28" s="6">
        <v>0</v>
      </c>
    </row>
    <row r="29" spans="1:21" ht="15.75" customHeight="1" x14ac:dyDescent="0.2">
      <c r="A29" s="21" t="s">
        <v>41</v>
      </c>
      <c r="B29" s="5">
        <v>3612.5215000000003</v>
      </c>
      <c r="C29" s="3">
        <v>132.4221</v>
      </c>
      <c r="D29" s="3">
        <v>143.2482</v>
      </c>
      <c r="E29" s="3">
        <v>0</v>
      </c>
      <c r="F29" s="3">
        <v>9.2158999999999995</v>
      </c>
      <c r="G29" s="3">
        <v>97.357400000000013</v>
      </c>
      <c r="H29" s="3">
        <v>287.07560000000001</v>
      </c>
      <c r="I29" s="8">
        <v>783.3021</v>
      </c>
      <c r="J29" s="16">
        <v>248.01520000000002</v>
      </c>
      <c r="K29" s="3">
        <v>45.406599999999997</v>
      </c>
      <c r="L29" s="3">
        <v>1026.2386999999999</v>
      </c>
      <c r="M29" s="3">
        <v>0</v>
      </c>
      <c r="N29" s="3">
        <v>62.252600000000001</v>
      </c>
      <c r="O29" s="3">
        <v>494.71550000000002</v>
      </c>
      <c r="P29" s="3">
        <v>42.0839</v>
      </c>
      <c r="Q29" s="3">
        <v>67.4131</v>
      </c>
      <c r="R29" s="3">
        <v>114.39229999999999</v>
      </c>
      <c r="S29" s="6">
        <v>59.382300000000001</v>
      </c>
    </row>
    <row r="30" spans="1:21" ht="15.75" customHeight="1" x14ac:dyDescent="0.2">
      <c r="A30" s="21" t="s">
        <v>42</v>
      </c>
      <c r="B30" s="5">
        <v>899.30060000000003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0.54630000000000001</v>
      </c>
      <c r="I30" s="8">
        <v>263.47820000000002</v>
      </c>
      <c r="J30" s="16">
        <v>10.032500000000001</v>
      </c>
      <c r="K30" s="3">
        <v>0</v>
      </c>
      <c r="L30" s="3">
        <v>50.233400000000003</v>
      </c>
      <c r="M30" s="3">
        <v>0</v>
      </c>
      <c r="N30" s="3">
        <v>3.7946</v>
      </c>
      <c r="O30" s="3">
        <v>246.51490000000001</v>
      </c>
      <c r="P30" s="3">
        <v>213.49700000000001</v>
      </c>
      <c r="Q30" s="3">
        <v>0</v>
      </c>
      <c r="R30" s="3">
        <v>111.2037</v>
      </c>
      <c r="S30" s="6">
        <v>0</v>
      </c>
    </row>
    <row r="31" spans="1:21" ht="15.75" customHeight="1" x14ac:dyDescent="0.2">
      <c r="A31" s="21" t="s">
        <v>76</v>
      </c>
      <c r="B31" s="5">
        <v>2832.1516999999999</v>
      </c>
      <c r="C31" s="3">
        <v>1822.788</v>
      </c>
      <c r="D31" s="3">
        <v>926.22280000000001</v>
      </c>
      <c r="E31" s="3">
        <v>0</v>
      </c>
      <c r="F31" s="3">
        <v>16.508500000000002</v>
      </c>
      <c r="G31" s="3">
        <v>0</v>
      </c>
      <c r="H31" s="3">
        <v>0</v>
      </c>
      <c r="I31" s="8">
        <v>0</v>
      </c>
      <c r="J31" s="16">
        <v>3.5415000000000001</v>
      </c>
      <c r="K31" s="3">
        <v>0</v>
      </c>
      <c r="L31" s="3">
        <v>39.146799999999999</v>
      </c>
      <c r="M31" s="3">
        <v>0</v>
      </c>
      <c r="N31" s="3">
        <v>0</v>
      </c>
      <c r="O31" s="3">
        <v>5.4602000000000004</v>
      </c>
      <c r="P31" s="3">
        <v>0</v>
      </c>
      <c r="Q31" s="3">
        <v>0</v>
      </c>
      <c r="R31" s="3">
        <v>15.475199999999999</v>
      </c>
      <c r="S31" s="6">
        <v>3.0087000000000002</v>
      </c>
    </row>
    <row r="32" spans="1:21" ht="15.75" customHeight="1" x14ac:dyDescent="0.2">
      <c r="A32" s="39" t="s">
        <v>25</v>
      </c>
      <c r="B32" s="40">
        <v>51882.507500000007</v>
      </c>
      <c r="C32" s="41">
        <v>4811.0869000000002</v>
      </c>
      <c r="D32" s="41">
        <v>4197.2741000000005</v>
      </c>
      <c r="E32" s="41">
        <v>22.526800000000001</v>
      </c>
      <c r="F32" s="41">
        <v>1792.7062999999998</v>
      </c>
      <c r="G32" s="41">
        <v>1217.1417000000001</v>
      </c>
      <c r="H32" s="41">
        <v>3264.1676000000002</v>
      </c>
      <c r="I32" s="42">
        <v>7977.7703999999994</v>
      </c>
      <c r="J32" s="43">
        <v>17829.717900000003</v>
      </c>
      <c r="K32" s="41">
        <v>241.9854</v>
      </c>
      <c r="L32" s="41">
        <v>5251.4613000000008</v>
      </c>
      <c r="M32" s="41">
        <v>0</v>
      </c>
      <c r="N32" s="41">
        <v>112.85940000000001</v>
      </c>
      <c r="O32" s="41">
        <v>2108.1404999999995</v>
      </c>
      <c r="P32" s="41">
        <v>1096.7685000000001</v>
      </c>
      <c r="Q32" s="41">
        <v>227.51050000000004</v>
      </c>
      <c r="R32" s="41">
        <v>1454.5841</v>
      </c>
      <c r="S32" s="44">
        <v>276.80609999999996</v>
      </c>
      <c r="U32" s="2"/>
    </row>
    <row r="33" spans="1:21" ht="15.75" customHeight="1" x14ac:dyDescent="0.2">
      <c r="A33" s="23" t="s">
        <v>26</v>
      </c>
      <c r="B33" s="5"/>
      <c r="C33" s="3"/>
      <c r="D33" s="3"/>
      <c r="E33" s="3"/>
      <c r="F33" s="3"/>
      <c r="G33" s="3"/>
      <c r="H33" s="3"/>
      <c r="I33" s="8"/>
      <c r="J33" s="16"/>
      <c r="K33" s="3"/>
      <c r="L33" s="3"/>
      <c r="M33" s="3"/>
      <c r="N33" s="3"/>
      <c r="O33" s="3"/>
      <c r="P33" s="3"/>
      <c r="Q33" s="3"/>
      <c r="R33" s="3"/>
      <c r="S33" s="6"/>
      <c r="U33" s="2"/>
    </row>
    <row r="34" spans="1:21" ht="15.75" customHeight="1" x14ac:dyDescent="0.2">
      <c r="A34" s="21" t="s">
        <v>36</v>
      </c>
      <c r="B34" s="5">
        <v>10773.001200000001</v>
      </c>
      <c r="C34" s="3">
        <v>7.6792999999999996</v>
      </c>
      <c r="D34" s="3">
        <v>0</v>
      </c>
      <c r="E34" s="3">
        <v>0</v>
      </c>
      <c r="F34" s="3">
        <v>0</v>
      </c>
      <c r="G34" s="3">
        <v>49.355200000000004</v>
      </c>
      <c r="H34" s="3">
        <v>0</v>
      </c>
      <c r="I34" s="8">
        <v>1700.5838000000001</v>
      </c>
      <c r="J34" s="16">
        <v>494.60140000000001</v>
      </c>
      <c r="K34" s="3">
        <v>114.90350000000001</v>
      </c>
      <c r="L34" s="3">
        <v>30.958100000000002</v>
      </c>
      <c r="M34" s="3">
        <v>0</v>
      </c>
      <c r="N34" s="3">
        <v>1256.3731999999998</v>
      </c>
      <c r="O34" s="3">
        <v>830.97350000000006</v>
      </c>
      <c r="P34" s="3">
        <v>3823.9380000000001</v>
      </c>
      <c r="Q34" s="3">
        <v>2345.3944999999999</v>
      </c>
      <c r="R34" s="3">
        <v>91.477900000000005</v>
      </c>
      <c r="S34" s="6">
        <v>26.762799999999999</v>
      </c>
    </row>
    <row r="35" spans="1:21" ht="15.75" customHeight="1" x14ac:dyDescent="0.2">
      <c r="A35" s="21" t="s">
        <v>37</v>
      </c>
      <c r="B35" s="5">
        <v>32920.186300000001</v>
      </c>
      <c r="C35" s="3">
        <v>21.174600000000002</v>
      </c>
      <c r="D35" s="3">
        <v>0</v>
      </c>
      <c r="E35" s="3">
        <v>0</v>
      </c>
      <c r="F35" s="3">
        <v>0.14410000000000001</v>
      </c>
      <c r="G35" s="3">
        <v>313.17139999999995</v>
      </c>
      <c r="H35" s="3">
        <v>84.691699999999997</v>
      </c>
      <c r="I35" s="8">
        <v>8357.4728000000014</v>
      </c>
      <c r="J35" s="16">
        <v>1985.9352999999999</v>
      </c>
      <c r="K35" s="3">
        <v>131.1696</v>
      </c>
      <c r="L35" s="3">
        <v>212.2988</v>
      </c>
      <c r="M35" s="3">
        <v>288.59789999999998</v>
      </c>
      <c r="N35" s="3">
        <v>592.61800000000005</v>
      </c>
      <c r="O35" s="3">
        <v>5877.5650000000005</v>
      </c>
      <c r="P35" s="3">
        <v>6893.0195000000003</v>
      </c>
      <c r="Q35" s="3">
        <v>6553.7051000000001</v>
      </c>
      <c r="R35" s="3">
        <v>1484.3775999999998</v>
      </c>
      <c r="S35" s="6">
        <v>124.2449</v>
      </c>
    </row>
    <row r="36" spans="1:21" ht="15.75" customHeight="1" x14ac:dyDescent="0.2">
      <c r="A36" s="21" t="s">
        <v>38</v>
      </c>
      <c r="B36" s="5">
        <v>60972.561199999996</v>
      </c>
      <c r="C36" s="3">
        <v>557.13249999999994</v>
      </c>
      <c r="D36" s="3">
        <v>10.615500000000001</v>
      </c>
      <c r="E36" s="3">
        <v>4.2679999999999998</v>
      </c>
      <c r="F36" s="3">
        <v>2.8038000000000003</v>
      </c>
      <c r="G36" s="3">
        <v>367.59829999999999</v>
      </c>
      <c r="H36" s="3">
        <v>166.8321</v>
      </c>
      <c r="I36" s="8">
        <v>21996.603000000003</v>
      </c>
      <c r="J36" s="16">
        <v>18511.580200000004</v>
      </c>
      <c r="K36" s="3">
        <v>55.623800000000003</v>
      </c>
      <c r="L36" s="3">
        <v>915.4011999999999</v>
      </c>
      <c r="M36" s="3">
        <v>101.1938</v>
      </c>
      <c r="N36" s="3">
        <v>174.21040000000002</v>
      </c>
      <c r="O36" s="3">
        <v>2350.3107999999997</v>
      </c>
      <c r="P36" s="3">
        <v>3334.9097999999999</v>
      </c>
      <c r="Q36" s="3">
        <v>9438.6885000000002</v>
      </c>
      <c r="R36" s="3">
        <v>2941.9470000000001</v>
      </c>
      <c r="S36" s="6">
        <v>42.842499999999994</v>
      </c>
    </row>
    <row r="37" spans="1:21" ht="15.75" customHeight="1" x14ac:dyDescent="0.2">
      <c r="A37" s="21" t="s">
        <v>39</v>
      </c>
      <c r="B37" s="5">
        <v>809.21839999999997</v>
      </c>
      <c r="C37" s="3">
        <v>0.52910000000000001</v>
      </c>
      <c r="D37" s="3">
        <v>0</v>
      </c>
      <c r="E37" s="3">
        <v>0</v>
      </c>
      <c r="F37" s="3">
        <v>0</v>
      </c>
      <c r="G37" s="3">
        <v>0</v>
      </c>
      <c r="H37" s="3">
        <v>444.55949999999996</v>
      </c>
      <c r="I37" s="8">
        <v>118.3074</v>
      </c>
      <c r="J37" s="16">
        <v>24.3047</v>
      </c>
      <c r="K37" s="3">
        <v>13.344799999999999</v>
      </c>
      <c r="L37" s="3">
        <v>0</v>
      </c>
      <c r="M37" s="3">
        <v>0</v>
      </c>
      <c r="N37" s="3">
        <v>85.07</v>
      </c>
      <c r="O37" s="3">
        <v>0</v>
      </c>
      <c r="P37" s="3">
        <v>0</v>
      </c>
      <c r="Q37" s="3">
        <v>106.29429999999999</v>
      </c>
      <c r="R37" s="3">
        <v>9.4621999999999993</v>
      </c>
      <c r="S37" s="6">
        <v>7.3464</v>
      </c>
    </row>
    <row r="38" spans="1:21" ht="15.75" customHeight="1" x14ac:dyDescent="0.2">
      <c r="A38" s="21" t="s">
        <v>40</v>
      </c>
      <c r="B38" s="5">
        <v>968.82860000000005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8">
        <v>0</v>
      </c>
      <c r="J38" s="16">
        <v>88.410899999999998</v>
      </c>
      <c r="K38" s="3">
        <v>0</v>
      </c>
      <c r="L38" s="3">
        <v>0</v>
      </c>
      <c r="M38" s="3">
        <v>0</v>
      </c>
      <c r="N38" s="3">
        <v>0</v>
      </c>
      <c r="O38" s="3">
        <v>499.5437</v>
      </c>
      <c r="P38" s="3">
        <v>94.265299999999996</v>
      </c>
      <c r="Q38" s="3">
        <v>286.6087</v>
      </c>
      <c r="R38" s="3">
        <v>0</v>
      </c>
      <c r="S38" s="6">
        <v>0</v>
      </c>
    </row>
    <row r="39" spans="1:21" ht="15.75" customHeight="1" x14ac:dyDescent="0.2">
      <c r="A39" s="21" t="s">
        <v>41</v>
      </c>
      <c r="B39" s="5">
        <v>7425.7867999999999</v>
      </c>
      <c r="C39" s="3">
        <v>28.638300000000001</v>
      </c>
      <c r="D39" s="3">
        <v>1.4832000000000001</v>
      </c>
      <c r="E39" s="3">
        <v>0</v>
      </c>
      <c r="F39" s="3">
        <v>0</v>
      </c>
      <c r="G39" s="3">
        <v>70.051600000000008</v>
      </c>
      <c r="H39" s="3">
        <v>124.3477</v>
      </c>
      <c r="I39" s="8">
        <v>1850.2257999999999</v>
      </c>
      <c r="J39" s="16">
        <v>887.55930000000001</v>
      </c>
      <c r="K39" s="3">
        <v>122.0564</v>
      </c>
      <c r="L39" s="3">
        <v>299.67509999999999</v>
      </c>
      <c r="M39" s="3">
        <v>0</v>
      </c>
      <c r="N39" s="3">
        <v>718.64490000000001</v>
      </c>
      <c r="O39" s="3">
        <v>1330.837</v>
      </c>
      <c r="P39" s="3">
        <v>1217.6229000000001</v>
      </c>
      <c r="Q39" s="3">
        <v>322.46320000000003</v>
      </c>
      <c r="R39" s="3">
        <v>436.05669999999998</v>
      </c>
      <c r="S39" s="6">
        <v>16.124700000000001</v>
      </c>
    </row>
    <row r="40" spans="1:21" ht="15.75" customHeight="1" x14ac:dyDescent="0.2">
      <c r="A40" s="21" t="s">
        <v>42</v>
      </c>
      <c r="B40" s="5">
        <v>18498.3066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8.3962000000000003</v>
      </c>
      <c r="I40" s="8">
        <v>4626.93</v>
      </c>
      <c r="J40" s="16">
        <v>0</v>
      </c>
      <c r="K40" s="3">
        <v>0</v>
      </c>
      <c r="L40" s="3">
        <v>0</v>
      </c>
      <c r="M40" s="3">
        <v>62.274299999999997</v>
      </c>
      <c r="N40" s="3">
        <v>280.57859999999999</v>
      </c>
      <c r="O40" s="3">
        <v>893.08409999999992</v>
      </c>
      <c r="P40" s="3">
        <v>10338.991800000002</v>
      </c>
      <c r="Q40" s="3">
        <v>84.759</v>
      </c>
      <c r="R40" s="3">
        <v>2203.2925999999998</v>
      </c>
      <c r="S40" s="6">
        <v>0</v>
      </c>
    </row>
    <row r="41" spans="1:21" ht="15.75" customHeight="1" x14ac:dyDescent="0.2">
      <c r="A41" s="21" t="s">
        <v>76</v>
      </c>
      <c r="B41" s="5">
        <v>1042.1097</v>
      </c>
      <c r="C41" s="3">
        <v>973.78410000000008</v>
      </c>
      <c r="D41" s="3">
        <v>16.349899999999998</v>
      </c>
      <c r="E41" s="3">
        <v>0</v>
      </c>
      <c r="F41" s="3">
        <v>0</v>
      </c>
      <c r="G41" s="3">
        <v>5.4847999999999999</v>
      </c>
      <c r="H41" s="3">
        <v>0</v>
      </c>
      <c r="I41" s="8">
        <v>0</v>
      </c>
      <c r="J41" s="16">
        <v>40.789000000000001</v>
      </c>
      <c r="K41" s="3">
        <v>0</v>
      </c>
      <c r="L41" s="3">
        <v>5.2343999999999999</v>
      </c>
      <c r="M41" s="3">
        <v>0</v>
      </c>
      <c r="N41" s="3">
        <v>0</v>
      </c>
      <c r="O41" s="3">
        <v>0.46750000000000003</v>
      </c>
      <c r="P41" s="3">
        <v>0</v>
      </c>
      <c r="Q41" s="3">
        <v>0</v>
      </c>
      <c r="R41" s="3">
        <v>0</v>
      </c>
      <c r="S41" s="6">
        <v>0</v>
      </c>
    </row>
    <row r="42" spans="1:21" ht="15.75" customHeight="1" thickBot="1" x14ac:dyDescent="0.25">
      <c r="A42" s="45" t="s">
        <v>27</v>
      </c>
      <c r="B42" s="46">
        <v>133409.9988</v>
      </c>
      <c r="C42" s="47">
        <v>1588.9378999999999</v>
      </c>
      <c r="D42" s="47">
        <v>28.448599999999999</v>
      </c>
      <c r="E42" s="47">
        <v>4.2679999999999998</v>
      </c>
      <c r="F42" s="47">
        <v>2.9479000000000002</v>
      </c>
      <c r="G42" s="47">
        <v>805.66129999999998</v>
      </c>
      <c r="H42" s="47">
        <v>828.82720000000006</v>
      </c>
      <c r="I42" s="48">
        <v>38650.122800000005</v>
      </c>
      <c r="J42" s="49">
        <v>22033.180800000006</v>
      </c>
      <c r="K42" s="47">
        <v>437.09810000000004</v>
      </c>
      <c r="L42" s="47">
        <v>1463.5675999999999</v>
      </c>
      <c r="M42" s="47">
        <v>452.06599999999997</v>
      </c>
      <c r="N42" s="47">
        <v>3107.4951000000001</v>
      </c>
      <c r="O42" s="47">
        <v>11782.7816</v>
      </c>
      <c r="P42" s="47">
        <v>25702.747300000003</v>
      </c>
      <c r="Q42" s="47">
        <v>19137.913299999997</v>
      </c>
      <c r="R42" s="47">
        <v>7166.6139999999996</v>
      </c>
      <c r="S42" s="50">
        <v>217.32129999999998</v>
      </c>
    </row>
    <row r="43" spans="1:21" ht="15.75" customHeight="1" x14ac:dyDescent="0.2">
      <c r="A43" s="23" t="s">
        <v>58</v>
      </c>
      <c r="B43" s="5"/>
      <c r="C43" s="3"/>
      <c r="D43" s="3"/>
      <c r="E43" s="3"/>
      <c r="F43" s="3"/>
      <c r="G43" s="3"/>
      <c r="H43" s="3"/>
      <c r="I43" s="8"/>
      <c r="J43" s="16"/>
      <c r="K43" s="3"/>
      <c r="L43" s="3"/>
      <c r="M43" s="3"/>
      <c r="N43" s="3"/>
      <c r="O43" s="3"/>
      <c r="P43" s="3"/>
      <c r="Q43" s="3"/>
      <c r="R43" s="3"/>
      <c r="S43" s="6"/>
    </row>
    <row r="44" spans="1:21" ht="15.75" customHeight="1" x14ac:dyDescent="0.2">
      <c r="A44" s="21" t="s">
        <v>36</v>
      </c>
      <c r="B44" s="5">
        <v>249501.5091</v>
      </c>
      <c r="C44" s="3">
        <v>402.76139999999998</v>
      </c>
      <c r="D44" s="3">
        <v>0</v>
      </c>
      <c r="E44" s="3">
        <v>0</v>
      </c>
      <c r="F44" s="3">
        <v>0</v>
      </c>
      <c r="G44" s="3">
        <v>598.04960000000005</v>
      </c>
      <c r="H44" s="3">
        <v>1275.8887999999999</v>
      </c>
      <c r="I44" s="8">
        <v>8209.3392000000003</v>
      </c>
      <c r="J44" s="16">
        <v>4257.2350000000006</v>
      </c>
      <c r="K44" s="3">
        <v>5041.5857000000005</v>
      </c>
      <c r="L44" s="3">
        <v>3311.1728000000003</v>
      </c>
      <c r="M44" s="3">
        <v>387.46850000000001</v>
      </c>
      <c r="N44" s="3">
        <v>75078.217799999999</v>
      </c>
      <c r="O44" s="3">
        <v>35107.628499999992</v>
      </c>
      <c r="P44" s="3">
        <v>39924.786699999997</v>
      </c>
      <c r="Q44" s="3">
        <v>10122.164199999997</v>
      </c>
      <c r="R44" s="3">
        <v>65411.006899999993</v>
      </c>
      <c r="S44" s="6">
        <v>374.20400000000001</v>
      </c>
    </row>
    <row r="45" spans="1:21" ht="15.75" customHeight="1" x14ac:dyDescent="0.2">
      <c r="A45" s="21" t="s">
        <v>37</v>
      </c>
      <c r="B45" s="5">
        <v>437710.51550000004</v>
      </c>
      <c r="C45" s="3">
        <v>605.9769</v>
      </c>
      <c r="D45" s="3">
        <v>0</v>
      </c>
      <c r="E45" s="3">
        <v>0</v>
      </c>
      <c r="F45" s="3">
        <v>8.2553999999999998</v>
      </c>
      <c r="G45" s="3">
        <v>1821.0788</v>
      </c>
      <c r="H45" s="3">
        <v>5637.0973999999997</v>
      </c>
      <c r="I45" s="8">
        <v>63390.847799999996</v>
      </c>
      <c r="J45" s="16">
        <v>25757.248600000003</v>
      </c>
      <c r="K45" s="3">
        <v>7705.2444999999998</v>
      </c>
      <c r="L45" s="3">
        <v>2993.5983000000001</v>
      </c>
      <c r="M45" s="3">
        <v>1835.4290000000001</v>
      </c>
      <c r="N45" s="3">
        <v>108595.59310000001</v>
      </c>
      <c r="O45" s="3">
        <v>49143.059500000003</v>
      </c>
      <c r="P45" s="3">
        <v>59051.182499999995</v>
      </c>
      <c r="Q45" s="3">
        <v>9561.9230000000007</v>
      </c>
      <c r="R45" s="3">
        <v>100677.44889999999</v>
      </c>
      <c r="S45" s="6">
        <v>926.53179999999998</v>
      </c>
    </row>
    <row r="46" spans="1:21" ht="15.75" customHeight="1" x14ac:dyDescent="0.2">
      <c r="A46" s="21" t="s">
        <v>38</v>
      </c>
      <c r="B46" s="5">
        <v>176260.37229999999</v>
      </c>
      <c r="C46" s="3">
        <v>6702.3710000000001</v>
      </c>
      <c r="D46" s="3">
        <v>481.51900000000001</v>
      </c>
      <c r="E46" s="3">
        <v>30.200300000000002</v>
      </c>
      <c r="F46" s="3">
        <v>627.03649999999993</v>
      </c>
      <c r="G46" s="3">
        <v>1395.5209</v>
      </c>
      <c r="H46" s="3">
        <v>1661.9140000000002</v>
      </c>
      <c r="I46" s="8">
        <v>18829.8501</v>
      </c>
      <c r="J46" s="16">
        <v>20838.155200000001</v>
      </c>
      <c r="K46" s="3">
        <v>6960.2548000000006</v>
      </c>
      <c r="L46" s="3">
        <v>4600.3307999999997</v>
      </c>
      <c r="M46" s="3">
        <v>499.51089999999999</v>
      </c>
      <c r="N46" s="3">
        <v>14222.333599999998</v>
      </c>
      <c r="O46" s="3">
        <v>16932.566500000001</v>
      </c>
      <c r="P46" s="3">
        <v>10621.5281</v>
      </c>
      <c r="Q46" s="3">
        <v>11608.6137</v>
      </c>
      <c r="R46" s="3">
        <v>58193.933800000006</v>
      </c>
      <c r="S46" s="6">
        <v>2054.7330999999999</v>
      </c>
    </row>
    <row r="47" spans="1:21" ht="15.75" customHeight="1" x14ac:dyDescent="0.2">
      <c r="A47" s="21" t="s">
        <v>39</v>
      </c>
      <c r="B47" s="5">
        <v>8723.1943000000028</v>
      </c>
      <c r="C47" s="3">
        <v>2.1951999999999998</v>
      </c>
      <c r="D47" s="3">
        <v>0</v>
      </c>
      <c r="E47" s="3">
        <v>0</v>
      </c>
      <c r="F47" s="3">
        <v>0</v>
      </c>
      <c r="G47" s="3">
        <v>145.23269999999999</v>
      </c>
      <c r="H47" s="3">
        <v>30.919</v>
      </c>
      <c r="I47" s="8">
        <v>720.09559999999999</v>
      </c>
      <c r="J47" s="16">
        <v>41.784399999999998</v>
      </c>
      <c r="K47" s="3">
        <v>3532.9398000000006</v>
      </c>
      <c r="L47" s="3">
        <v>896.32409999999993</v>
      </c>
      <c r="M47" s="3">
        <v>0</v>
      </c>
      <c r="N47" s="3">
        <v>80.865899999999996</v>
      </c>
      <c r="O47" s="3">
        <v>46.261499999999998</v>
      </c>
      <c r="P47" s="3">
        <v>0</v>
      </c>
      <c r="Q47" s="3">
        <v>2489.6048000000001</v>
      </c>
      <c r="R47" s="3">
        <v>736.97129999999993</v>
      </c>
      <c r="S47" s="6">
        <v>0</v>
      </c>
    </row>
    <row r="48" spans="1:21" ht="15.75" customHeight="1" x14ac:dyDescent="0.2">
      <c r="A48" s="21" t="s">
        <v>40</v>
      </c>
      <c r="B48" s="5">
        <v>16530.694299999999</v>
      </c>
      <c r="C48" s="3">
        <v>1.5255000000000001</v>
      </c>
      <c r="D48" s="3">
        <v>4.5711000000000004</v>
      </c>
      <c r="E48" s="3">
        <v>0</v>
      </c>
      <c r="F48" s="3">
        <v>0</v>
      </c>
      <c r="G48" s="3">
        <v>0</v>
      </c>
      <c r="H48" s="3">
        <v>54.686199999999999</v>
      </c>
      <c r="I48" s="8">
        <v>179.9014</v>
      </c>
      <c r="J48" s="16">
        <v>1082.4605999999999</v>
      </c>
      <c r="K48" s="3">
        <v>76.935599999999994</v>
      </c>
      <c r="L48" s="3">
        <v>36.389299999999999</v>
      </c>
      <c r="M48" s="3">
        <v>0</v>
      </c>
      <c r="N48" s="3">
        <v>414.27330000000001</v>
      </c>
      <c r="O48" s="3">
        <v>3035.7869000000001</v>
      </c>
      <c r="P48" s="3">
        <v>1098.1247000000001</v>
      </c>
      <c r="Q48" s="3">
        <v>852.4049</v>
      </c>
      <c r="R48" s="3">
        <v>152.0042</v>
      </c>
      <c r="S48" s="6">
        <v>9541.6306000000004</v>
      </c>
    </row>
    <row r="49" spans="1:19" ht="15.75" customHeight="1" x14ac:dyDescent="0.2">
      <c r="A49" s="21" t="s">
        <v>41</v>
      </c>
      <c r="B49" s="5">
        <v>144130.44380000001</v>
      </c>
      <c r="C49" s="3">
        <v>4419.7682999999997</v>
      </c>
      <c r="D49" s="3">
        <v>37.783900000000003</v>
      </c>
      <c r="E49" s="3">
        <v>0</v>
      </c>
      <c r="F49" s="3">
        <v>50.897400000000005</v>
      </c>
      <c r="G49" s="3">
        <v>1185.4428</v>
      </c>
      <c r="H49" s="3">
        <v>6346.5911000000006</v>
      </c>
      <c r="I49" s="8">
        <v>20595.910100000001</v>
      </c>
      <c r="J49" s="16">
        <v>17970.433999999997</v>
      </c>
      <c r="K49" s="3">
        <v>7259.253099999999</v>
      </c>
      <c r="L49" s="3">
        <v>2526.0877</v>
      </c>
      <c r="M49" s="3">
        <v>772.17529999999999</v>
      </c>
      <c r="N49" s="3">
        <v>10272.3007</v>
      </c>
      <c r="O49" s="3">
        <v>26439.809299999997</v>
      </c>
      <c r="P49" s="3">
        <v>11395.7772</v>
      </c>
      <c r="Q49" s="3">
        <v>4383.2020999999995</v>
      </c>
      <c r="R49" s="3">
        <v>29961.164200000003</v>
      </c>
      <c r="S49" s="6">
        <v>513.84660000000008</v>
      </c>
    </row>
    <row r="50" spans="1:19" ht="15.75" customHeight="1" x14ac:dyDescent="0.2">
      <c r="A50" s="21" t="s">
        <v>42</v>
      </c>
      <c r="B50" s="5">
        <v>41217.233099999998</v>
      </c>
      <c r="C50" s="3">
        <v>0</v>
      </c>
      <c r="D50" s="3">
        <v>0</v>
      </c>
      <c r="E50" s="3">
        <v>0</v>
      </c>
      <c r="F50" s="3">
        <v>0</v>
      </c>
      <c r="G50" s="3">
        <v>88.507599999999996</v>
      </c>
      <c r="H50" s="3">
        <v>49.472700000000003</v>
      </c>
      <c r="I50" s="8">
        <v>1471.558</v>
      </c>
      <c r="J50" s="16">
        <v>2884.3189000000002</v>
      </c>
      <c r="K50" s="3">
        <v>87.308000000000007</v>
      </c>
      <c r="L50" s="3">
        <v>119.53329999999998</v>
      </c>
      <c r="M50" s="3">
        <v>0</v>
      </c>
      <c r="N50" s="3">
        <v>4860.8967000000002</v>
      </c>
      <c r="O50" s="3">
        <v>9527.8809000000001</v>
      </c>
      <c r="P50" s="3">
        <v>471.12189999999998</v>
      </c>
      <c r="Q50" s="3">
        <v>170.66500000000002</v>
      </c>
      <c r="R50" s="3">
        <v>21479.528600000001</v>
      </c>
      <c r="S50" s="6">
        <v>6.4414999999999996</v>
      </c>
    </row>
    <row r="51" spans="1:19" ht="15.75" customHeight="1" x14ac:dyDescent="0.2">
      <c r="A51" s="21" t="s">
        <v>76</v>
      </c>
      <c r="B51" s="5">
        <v>1395.3914</v>
      </c>
      <c r="C51" s="3">
        <v>1100.451</v>
      </c>
      <c r="D51" s="3">
        <v>14.5937</v>
      </c>
      <c r="E51" s="3">
        <v>0</v>
      </c>
      <c r="F51" s="3">
        <v>0</v>
      </c>
      <c r="G51" s="3">
        <v>0</v>
      </c>
      <c r="H51" s="3">
        <v>0</v>
      </c>
      <c r="I51" s="8">
        <v>46.336399999999998</v>
      </c>
      <c r="J51" s="16">
        <v>0</v>
      </c>
      <c r="K51" s="3">
        <v>0</v>
      </c>
      <c r="L51" s="3">
        <v>8.6468000000000007</v>
      </c>
      <c r="M51" s="3">
        <v>0</v>
      </c>
      <c r="N51" s="3">
        <v>0</v>
      </c>
      <c r="O51" s="3">
        <v>38.349099999999993</v>
      </c>
      <c r="P51" s="3">
        <v>0</v>
      </c>
      <c r="Q51" s="3">
        <v>41.8307</v>
      </c>
      <c r="R51" s="3">
        <v>41.4754</v>
      </c>
      <c r="S51" s="6">
        <v>103.70830000000001</v>
      </c>
    </row>
    <row r="52" spans="1:19" ht="15.75" customHeight="1" x14ac:dyDescent="0.2">
      <c r="A52" s="33" t="s">
        <v>34</v>
      </c>
      <c r="B52" s="34">
        <v>1075469.3538000002</v>
      </c>
      <c r="C52" s="35">
        <v>13235.049299999999</v>
      </c>
      <c r="D52" s="35">
        <v>538.46770000000004</v>
      </c>
      <c r="E52" s="35">
        <v>30.200300000000002</v>
      </c>
      <c r="F52" s="35">
        <v>686.1893</v>
      </c>
      <c r="G52" s="35">
        <v>5233.8324000000002</v>
      </c>
      <c r="H52" s="35">
        <v>15056.5692</v>
      </c>
      <c r="I52" s="36">
        <v>113443.8386</v>
      </c>
      <c r="J52" s="37">
        <v>72831.636699999988</v>
      </c>
      <c r="K52" s="35">
        <v>30663.521499999999</v>
      </c>
      <c r="L52" s="35">
        <v>14492.0831</v>
      </c>
      <c r="M52" s="35">
        <v>3494.5837000000001</v>
      </c>
      <c r="N52" s="35">
        <v>213524.4811</v>
      </c>
      <c r="O52" s="35">
        <v>140271.34219999998</v>
      </c>
      <c r="P52" s="35">
        <v>122562.52109999998</v>
      </c>
      <c r="Q52" s="35">
        <v>39230.4084</v>
      </c>
      <c r="R52" s="35">
        <v>276653.53330000001</v>
      </c>
      <c r="S52" s="38">
        <v>13521.095900000002</v>
      </c>
    </row>
    <row r="53" spans="1:19" ht="15.75" customHeight="1" x14ac:dyDescent="0.2">
      <c r="A53" s="22" t="s">
        <v>28</v>
      </c>
      <c r="B53" s="4"/>
      <c r="C53" s="1"/>
      <c r="D53" s="1"/>
      <c r="E53" s="1"/>
      <c r="F53" s="1"/>
      <c r="G53" s="1"/>
      <c r="H53" s="1"/>
      <c r="I53" s="9"/>
      <c r="J53" s="15"/>
      <c r="K53" s="1"/>
      <c r="L53" s="1"/>
      <c r="M53" s="1"/>
      <c r="N53" s="1"/>
      <c r="O53" s="1"/>
      <c r="P53" s="1"/>
      <c r="Q53" s="1"/>
      <c r="R53" s="1"/>
      <c r="S53" s="7"/>
    </row>
    <row r="54" spans="1:19" ht="15.75" customHeight="1" x14ac:dyDescent="0.2">
      <c r="A54" s="21" t="s">
        <v>36</v>
      </c>
      <c r="B54" s="5">
        <v>259482.82769999999</v>
      </c>
      <c r="C54" s="3">
        <v>1057.4183</v>
      </c>
      <c r="D54" s="3">
        <v>0</v>
      </c>
      <c r="E54" s="3">
        <v>0</v>
      </c>
      <c r="F54" s="3">
        <v>1.2551000000000001</v>
      </c>
      <c r="G54" s="3">
        <v>4751.2840999999999</v>
      </c>
      <c r="H54" s="3">
        <v>18859.623800000001</v>
      </c>
      <c r="I54" s="8">
        <v>6560.5200999999997</v>
      </c>
      <c r="J54" s="16">
        <v>4186.4638999999997</v>
      </c>
      <c r="K54" s="3">
        <v>755.49369999999999</v>
      </c>
      <c r="L54" s="3">
        <v>15530.2701</v>
      </c>
      <c r="M54" s="3">
        <v>30.1951</v>
      </c>
      <c r="N54" s="3">
        <v>120377.7864</v>
      </c>
      <c r="O54" s="3">
        <v>18136.618999999999</v>
      </c>
      <c r="P54" s="3">
        <v>10486.257100000001</v>
      </c>
      <c r="Q54" s="3">
        <v>48214.732499999998</v>
      </c>
      <c r="R54" s="3">
        <v>8045.7954</v>
      </c>
      <c r="S54" s="6">
        <v>2489.1131</v>
      </c>
    </row>
    <row r="55" spans="1:19" ht="15.75" customHeight="1" x14ac:dyDescent="0.2">
      <c r="A55" s="21" t="s">
        <v>37</v>
      </c>
      <c r="B55" s="5">
        <v>595328.57070000004</v>
      </c>
      <c r="C55" s="3">
        <v>5973.6607000000004</v>
      </c>
      <c r="D55" s="3">
        <v>1.0098</v>
      </c>
      <c r="E55" s="3">
        <v>0</v>
      </c>
      <c r="F55" s="3">
        <v>10912.602199999999</v>
      </c>
      <c r="G55" s="3">
        <v>12252.5969</v>
      </c>
      <c r="H55" s="3">
        <v>30524.9696</v>
      </c>
      <c r="I55" s="8">
        <v>23168.453099999999</v>
      </c>
      <c r="J55" s="16">
        <v>45775.460700000003</v>
      </c>
      <c r="K55" s="3">
        <v>1788.9763</v>
      </c>
      <c r="L55" s="3">
        <v>44346.267099999997</v>
      </c>
      <c r="M55" s="3">
        <v>5634.7502000000004</v>
      </c>
      <c r="N55" s="3">
        <v>319848.60710000002</v>
      </c>
      <c r="O55" s="3">
        <v>39745.572200000002</v>
      </c>
      <c r="P55" s="3">
        <v>9989.1905000000006</v>
      </c>
      <c r="Q55" s="3">
        <v>34328.135300000002</v>
      </c>
      <c r="R55" s="3">
        <v>9142.5884000000005</v>
      </c>
      <c r="S55" s="6">
        <v>1895.7306000000001</v>
      </c>
    </row>
    <row r="56" spans="1:19" ht="15.75" customHeight="1" x14ac:dyDescent="0.2">
      <c r="A56" s="21" t="s">
        <v>38</v>
      </c>
      <c r="B56" s="5">
        <v>49700.456700000002</v>
      </c>
      <c r="C56" s="3">
        <v>14389.353999999999</v>
      </c>
      <c r="D56" s="3">
        <v>1.6751</v>
      </c>
      <c r="E56" s="3">
        <v>22.955500000000001</v>
      </c>
      <c r="F56" s="3">
        <v>2073.5535</v>
      </c>
      <c r="G56" s="3">
        <v>1577.3203000000001</v>
      </c>
      <c r="H56" s="3">
        <v>1702.7609</v>
      </c>
      <c r="I56" s="8">
        <v>2689.0619999999999</v>
      </c>
      <c r="J56" s="16">
        <v>4752.1082999999999</v>
      </c>
      <c r="K56" s="3">
        <v>358.755</v>
      </c>
      <c r="L56" s="3">
        <v>5686.2197999999999</v>
      </c>
      <c r="M56" s="3">
        <v>264.77289999999999</v>
      </c>
      <c r="N56" s="3">
        <v>4900.8831</v>
      </c>
      <c r="O56" s="3">
        <v>2153.0365999999999</v>
      </c>
      <c r="P56" s="3">
        <v>3060.1608000000001</v>
      </c>
      <c r="Q56" s="3">
        <v>1699.3941</v>
      </c>
      <c r="R56" s="3">
        <v>2778.8868000000002</v>
      </c>
      <c r="S56" s="6">
        <v>1589.558</v>
      </c>
    </row>
    <row r="57" spans="1:19" ht="15.75" customHeight="1" x14ac:dyDescent="0.2">
      <c r="A57" s="21" t="s">
        <v>39</v>
      </c>
      <c r="B57" s="5">
        <v>1692.3312000000001</v>
      </c>
      <c r="C57" s="3">
        <v>0</v>
      </c>
      <c r="D57" s="3">
        <v>0</v>
      </c>
      <c r="E57" s="3">
        <v>0</v>
      </c>
      <c r="F57" s="3">
        <v>260.95569999999998</v>
      </c>
      <c r="G57" s="3">
        <v>0</v>
      </c>
      <c r="H57" s="3">
        <v>1063.6195</v>
      </c>
      <c r="I57" s="8">
        <v>0</v>
      </c>
      <c r="J57" s="16">
        <v>0</v>
      </c>
      <c r="K57" s="3">
        <v>0</v>
      </c>
      <c r="L57" s="3">
        <v>327.99959999999999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39.756399999999999</v>
      </c>
      <c r="S57" s="6">
        <v>0</v>
      </c>
    </row>
    <row r="58" spans="1:19" ht="15.75" customHeight="1" x14ac:dyDescent="0.2">
      <c r="A58" s="21" t="s">
        <v>40</v>
      </c>
      <c r="B58" s="5">
        <v>3392.6853000000001</v>
      </c>
      <c r="C58" s="3">
        <v>53.331800000000001</v>
      </c>
      <c r="D58" s="3">
        <v>0</v>
      </c>
      <c r="E58" s="3">
        <v>0</v>
      </c>
      <c r="F58" s="3">
        <v>0</v>
      </c>
      <c r="G58" s="3">
        <v>0</v>
      </c>
      <c r="H58" s="3">
        <v>226.07679999999999</v>
      </c>
      <c r="I58" s="8">
        <v>0</v>
      </c>
      <c r="J58" s="16">
        <v>1117.6485</v>
      </c>
      <c r="K58" s="3">
        <v>0</v>
      </c>
      <c r="L58" s="3">
        <v>208.94540000000001</v>
      </c>
      <c r="M58" s="3">
        <v>0</v>
      </c>
      <c r="N58" s="3">
        <v>0</v>
      </c>
      <c r="O58" s="3">
        <v>688.91629999999998</v>
      </c>
      <c r="P58" s="3">
        <v>4.7758000000000003</v>
      </c>
      <c r="Q58" s="3">
        <v>0</v>
      </c>
      <c r="R58" s="3">
        <v>30.895600000000002</v>
      </c>
      <c r="S58" s="6">
        <v>1062.0951</v>
      </c>
    </row>
    <row r="59" spans="1:19" ht="15.75" customHeight="1" x14ac:dyDescent="0.2">
      <c r="A59" s="21" t="s">
        <v>41</v>
      </c>
      <c r="B59" s="5">
        <v>40690.083500000001</v>
      </c>
      <c r="C59" s="3">
        <v>2621.5306999999998</v>
      </c>
      <c r="D59" s="3">
        <v>0</v>
      </c>
      <c r="E59" s="3">
        <v>0</v>
      </c>
      <c r="F59" s="3">
        <v>65.250500000000002</v>
      </c>
      <c r="G59" s="3">
        <v>291.79660000000001</v>
      </c>
      <c r="H59" s="3">
        <v>361.45679999999999</v>
      </c>
      <c r="I59" s="8">
        <v>2480.5781000000002</v>
      </c>
      <c r="J59" s="16">
        <v>1592.2905000000001</v>
      </c>
      <c r="K59" s="3">
        <v>195.20699999999999</v>
      </c>
      <c r="L59" s="3">
        <v>5666.1448</v>
      </c>
      <c r="M59" s="3">
        <v>3155.4893000000002</v>
      </c>
      <c r="N59" s="3">
        <v>13172.3424</v>
      </c>
      <c r="O59" s="3">
        <v>5293.7390999999998</v>
      </c>
      <c r="P59" s="3">
        <v>1124.7907</v>
      </c>
      <c r="Q59" s="3">
        <v>1752.3430000000001</v>
      </c>
      <c r="R59" s="3">
        <v>2170.8910000000001</v>
      </c>
      <c r="S59" s="6">
        <v>746.23299999999995</v>
      </c>
    </row>
    <row r="60" spans="1:19" ht="15.75" customHeight="1" x14ac:dyDescent="0.2">
      <c r="A60" s="21" t="s">
        <v>42</v>
      </c>
      <c r="B60" s="5">
        <v>6214.4853000000003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74.773700000000005</v>
      </c>
      <c r="I60" s="8">
        <v>444.72620000000001</v>
      </c>
      <c r="J60" s="16">
        <v>1.016</v>
      </c>
      <c r="K60" s="3">
        <v>0</v>
      </c>
      <c r="L60" s="3">
        <v>565.10320000000002</v>
      </c>
      <c r="M60" s="3">
        <v>0</v>
      </c>
      <c r="N60" s="3">
        <v>2986.3555999999999</v>
      </c>
      <c r="O60" s="3">
        <v>244.40110000000001</v>
      </c>
      <c r="P60" s="3">
        <v>557.91660000000002</v>
      </c>
      <c r="Q60" s="3">
        <v>17.783100000000001</v>
      </c>
      <c r="R60" s="3">
        <v>1216.5527999999999</v>
      </c>
      <c r="S60" s="6">
        <v>105.857</v>
      </c>
    </row>
    <row r="61" spans="1:19" ht="15.75" customHeight="1" x14ac:dyDescent="0.2">
      <c r="A61" s="21" t="s">
        <v>76</v>
      </c>
      <c r="B61" s="5">
        <v>1355.0907999999999</v>
      </c>
      <c r="C61" s="3">
        <v>1121.0613000000001</v>
      </c>
      <c r="D61" s="3">
        <v>0</v>
      </c>
      <c r="E61" s="3">
        <v>0</v>
      </c>
      <c r="F61" s="3">
        <v>12.8399</v>
      </c>
      <c r="G61" s="3">
        <v>0</v>
      </c>
      <c r="H61" s="3">
        <v>0</v>
      </c>
      <c r="I61" s="8">
        <v>0</v>
      </c>
      <c r="J61" s="16">
        <v>0</v>
      </c>
      <c r="K61" s="3">
        <v>0</v>
      </c>
      <c r="L61" s="3">
        <v>0</v>
      </c>
      <c r="M61" s="3">
        <v>0</v>
      </c>
      <c r="N61" s="3">
        <v>11.824400000000001</v>
      </c>
      <c r="O61" s="3">
        <v>7.1920000000000002</v>
      </c>
      <c r="P61" s="3">
        <v>0</v>
      </c>
      <c r="Q61" s="3">
        <v>126.39319999999999</v>
      </c>
      <c r="R61" s="3">
        <v>0</v>
      </c>
      <c r="S61" s="6">
        <v>75.78</v>
      </c>
    </row>
    <row r="62" spans="1:19" ht="15.75" customHeight="1" x14ac:dyDescent="0.2">
      <c r="A62" s="33" t="s">
        <v>29</v>
      </c>
      <c r="B62" s="34">
        <v>957856.53119999997</v>
      </c>
      <c r="C62" s="35">
        <v>25216.356800000001</v>
      </c>
      <c r="D62" s="35">
        <v>2.6848999999999998</v>
      </c>
      <c r="E62" s="35">
        <v>22.955500000000001</v>
      </c>
      <c r="F62" s="35">
        <v>13326.456900000001</v>
      </c>
      <c r="G62" s="35">
        <v>18872.997900000002</v>
      </c>
      <c r="H62" s="35">
        <v>52813.2811</v>
      </c>
      <c r="I62" s="36">
        <v>35343.339499999995</v>
      </c>
      <c r="J62" s="37">
        <v>57424.987900000015</v>
      </c>
      <c r="K62" s="35">
        <v>3098.4320000000002</v>
      </c>
      <c r="L62" s="35">
        <v>72330.949999999983</v>
      </c>
      <c r="M62" s="35">
        <v>9085.2075000000004</v>
      </c>
      <c r="N62" s="35">
        <v>461297.799</v>
      </c>
      <c r="O62" s="35">
        <v>66269.476299999995</v>
      </c>
      <c r="P62" s="35">
        <v>25223.091500000002</v>
      </c>
      <c r="Q62" s="35">
        <v>86138.781200000012</v>
      </c>
      <c r="R62" s="35">
        <v>23425.366399999999</v>
      </c>
      <c r="S62" s="38">
        <v>7964.3668000000007</v>
      </c>
    </row>
    <row r="63" spans="1:19" ht="15.75" customHeight="1" x14ac:dyDescent="0.2">
      <c r="A63" s="22" t="s">
        <v>30</v>
      </c>
      <c r="B63" s="4"/>
      <c r="C63" s="1"/>
      <c r="D63" s="1"/>
      <c r="E63" s="1"/>
      <c r="F63" s="1"/>
      <c r="G63" s="1"/>
      <c r="H63" s="1"/>
      <c r="I63" s="9"/>
      <c r="J63" s="15"/>
      <c r="K63" s="1"/>
      <c r="L63" s="1"/>
      <c r="M63" s="1"/>
      <c r="N63" s="1"/>
      <c r="O63" s="1"/>
      <c r="P63" s="1"/>
      <c r="Q63" s="1"/>
      <c r="R63" s="1"/>
      <c r="S63" s="7"/>
    </row>
    <row r="64" spans="1:19" ht="15.75" customHeight="1" x14ac:dyDescent="0.2">
      <c r="A64" s="21" t="s">
        <v>36</v>
      </c>
      <c r="B64" s="5">
        <v>300079.45250000001</v>
      </c>
      <c r="C64" s="3">
        <v>0.22939999999999999</v>
      </c>
      <c r="D64" s="3">
        <v>0</v>
      </c>
      <c r="E64" s="3">
        <v>0</v>
      </c>
      <c r="F64" s="3">
        <v>0</v>
      </c>
      <c r="G64" s="3">
        <v>3816.3395</v>
      </c>
      <c r="H64" s="3">
        <v>346.9085</v>
      </c>
      <c r="I64" s="8">
        <v>2923.7586999999999</v>
      </c>
      <c r="J64" s="16">
        <v>3717.7356</v>
      </c>
      <c r="K64" s="3">
        <v>3936.4358000000002</v>
      </c>
      <c r="L64" s="3">
        <v>1699.4588000000001</v>
      </c>
      <c r="M64" s="3">
        <v>1931.2083</v>
      </c>
      <c r="N64" s="3">
        <v>59480.607900000003</v>
      </c>
      <c r="O64" s="3">
        <v>17475.811399999999</v>
      </c>
      <c r="P64" s="3">
        <v>7105.7305999999999</v>
      </c>
      <c r="Q64" s="3">
        <v>82673.517800000001</v>
      </c>
      <c r="R64" s="3">
        <v>114971.7102</v>
      </c>
      <c r="S64" s="6">
        <v>0</v>
      </c>
    </row>
    <row r="65" spans="1:22" ht="15.75" customHeight="1" x14ac:dyDescent="0.2">
      <c r="A65" s="21" t="s">
        <v>37</v>
      </c>
      <c r="B65" s="5">
        <v>1064113.7271</v>
      </c>
      <c r="C65" s="3">
        <v>0.39439999999999997</v>
      </c>
      <c r="D65" s="3">
        <v>0</v>
      </c>
      <c r="E65" s="3">
        <v>0</v>
      </c>
      <c r="F65" s="3">
        <v>140.0692</v>
      </c>
      <c r="G65" s="3">
        <v>3225.3222000000001</v>
      </c>
      <c r="H65" s="3">
        <v>1454.6069</v>
      </c>
      <c r="I65" s="8">
        <v>36426.048799999997</v>
      </c>
      <c r="J65" s="16">
        <v>31708.508900000001</v>
      </c>
      <c r="K65" s="3">
        <v>3376.8438999999998</v>
      </c>
      <c r="L65" s="3">
        <v>1422.0531000000001</v>
      </c>
      <c r="M65" s="3">
        <v>16876.5245</v>
      </c>
      <c r="N65" s="3">
        <v>265916.18290000001</v>
      </c>
      <c r="O65" s="3">
        <v>27965.591100000001</v>
      </c>
      <c r="P65" s="3">
        <v>11672.8398</v>
      </c>
      <c r="Q65" s="3">
        <v>101334.03969999999</v>
      </c>
      <c r="R65" s="3">
        <v>562456.80989999999</v>
      </c>
      <c r="S65" s="6">
        <v>137.89179999999999</v>
      </c>
    </row>
    <row r="66" spans="1:22" ht="15.75" customHeight="1" x14ac:dyDescent="0.2">
      <c r="A66" s="21" t="s">
        <v>38</v>
      </c>
      <c r="B66" s="5">
        <v>781025.85019999999</v>
      </c>
      <c r="C66" s="3">
        <v>49.591200000000001</v>
      </c>
      <c r="D66" s="3">
        <v>0</v>
      </c>
      <c r="E66" s="3">
        <v>0</v>
      </c>
      <c r="F66" s="3">
        <v>181.7611</v>
      </c>
      <c r="G66" s="3">
        <v>2274.2203</v>
      </c>
      <c r="H66" s="3">
        <v>874.5412</v>
      </c>
      <c r="I66" s="8">
        <v>6597.0496000000003</v>
      </c>
      <c r="J66" s="16">
        <v>23590.9123</v>
      </c>
      <c r="K66" s="3">
        <v>1215.7963999999999</v>
      </c>
      <c r="L66" s="3">
        <v>3420.797</v>
      </c>
      <c r="M66" s="3">
        <v>3824.6223</v>
      </c>
      <c r="N66" s="3">
        <v>45072.625500000002</v>
      </c>
      <c r="O66" s="3">
        <v>14814.2745</v>
      </c>
      <c r="P66" s="3">
        <v>4431.049</v>
      </c>
      <c r="Q66" s="3">
        <v>57508.069499999998</v>
      </c>
      <c r="R66" s="3">
        <v>616969.32649999997</v>
      </c>
      <c r="S66" s="6">
        <v>201.21379999999999</v>
      </c>
    </row>
    <row r="67" spans="1:22" ht="15.75" customHeight="1" x14ac:dyDescent="0.2">
      <c r="A67" s="21" t="s">
        <v>39</v>
      </c>
      <c r="B67" s="5">
        <v>9031.4076000000005</v>
      </c>
      <c r="C67" s="3">
        <v>0.40949999999999998</v>
      </c>
      <c r="D67" s="3">
        <v>0</v>
      </c>
      <c r="E67" s="3">
        <v>0</v>
      </c>
      <c r="F67" s="3">
        <v>0</v>
      </c>
      <c r="G67" s="3">
        <v>0</v>
      </c>
      <c r="H67" s="3">
        <v>234.23179999999999</v>
      </c>
      <c r="I67" s="8">
        <v>61.496200000000002</v>
      </c>
      <c r="J67" s="16">
        <v>39.555900000000001</v>
      </c>
      <c r="K67" s="3">
        <v>0</v>
      </c>
      <c r="L67" s="3">
        <v>0</v>
      </c>
      <c r="M67" s="3">
        <v>103.3073</v>
      </c>
      <c r="N67" s="3">
        <v>644.6069</v>
      </c>
      <c r="O67" s="3">
        <v>332.2867</v>
      </c>
      <c r="P67" s="3">
        <v>458.7099</v>
      </c>
      <c r="Q67" s="3">
        <v>621.31240000000003</v>
      </c>
      <c r="R67" s="3">
        <v>6535.491</v>
      </c>
      <c r="S67" s="6">
        <v>0</v>
      </c>
    </row>
    <row r="68" spans="1:22" ht="15.75" customHeight="1" x14ac:dyDescent="0.2">
      <c r="A68" s="21" t="s">
        <v>40</v>
      </c>
      <c r="B68" s="5">
        <v>61032.847999999998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48.690199999999997</v>
      </c>
      <c r="I68" s="8">
        <v>97.186300000000003</v>
      </c>
      <c r="J68" s="16">
        <v>2665.2698999999998</v>
      </c>
      <c r="K68" s="3">
        <v>13.3674</v>
      </c>
      <c r="L68" s="3">
        <v>0</v>
      </c>
      <c r="M68" s="3">
        <v>0</v>
      </c>
      <c r="N68" s="3">
        <v>1756.8271999999999</v>
      </c>
      <c r="O68" s="3">
        <v>785.92529999999999</v>
      </c>
      <c r="P68" s="3">
        <v>153.87379999999999</v>
      </c>
      <c r="Q68" s="3">
        <v>3054.5718000000002</v>
      </c>
      <c r="R68" s="3">
        <v>52371.210800000001</v>
      </c>
      <c r="S68" s="6">
        <v>85.925299999999993</v>
      </c>
    </row>
    <row r="69" spans="1:22" ht="15.75" customHeight="1" x14ac:dyDescent="0.2">
      <c r="A69" s="21" t="s">
        <v>41</v>
      </c>
      <c r="B69" s="5">
        <v>191033.02929999999</v>
      </c>
      <c r="C69" s="3">
        <v>1.6137999999999999</v>
      </c>
      <c r="D69" s="3">
        <v>0</v>
      </c>
      <c r="E69" s="3">
        <v>0</v>
      </c>
      <c r="F69" s="3">
        <v>0</v>
      </c>
      <c r="G69" s="3">
        <v>514.39290000000005</v>
      </c>
      <c r="H69" s="3">
        <v>461.73230000000001</v>
      </c>
      <c r="I69" s="8">
        <v>13728.066000000001</v>
      </c>
      <c r="J69" s="16">
        <v>33147.247600000002</v>
      </c>
      <c r="K69" s="3">
        <v>548.31920000000002</v>
      </c>
      <c r="L69" s="3">
        <v>378.24529999999999</v>
      </c>
      <c r="M69" s="3">
        <v>6481.2120999999997</v>
      </c>
      <c r="N69" s="3">
        <v>28278.132799999999</v>
      </c>
      <c r="O69" s="3">
        <v>17638.451700000001</v>
      </c>
      <c r="P69" s="3">
        <v>3977.2545</v>
      </c>
      <c r="Q69" s="3">
        <v>28992.681700000001</v>
      </c>
      <c r="R69" s="3">
        <v>56885.679400000001</v>
      </c>
      <c r="S69" s="6">
        <v>0</v>
      </c>
      <c r="V69">
        <f>83.6+47.41</f>
        <v>131.01</v>
      </c>
    </row>
    <row r="70" spans="1:22" ht="15.75" customHeight="1" x14ac:dyDescent="0.2">
      <c r="A70" s="21" t="s">
        <v>42</v>
      </c>
      <c r="B70" s="5">
        <v>363251.1778</v>
      </c>
      <c r="C70" s="3">
        <v>0</v>
      </c>
      <c r="D70" s="3">
        <v>0</v>
      </c>
      <c r="E70" s="3">
        <v>0</v>
      </c>
      <c r="F70" s="3">
        <v>0</v>
      </c>
      <c r="G70" s="3">
        <v>91.528999999999996</v>
      </c>
      <c r="H70" s="3">
        <v>54.0916</v>
      </c>
      <c r="I70" s="8">
        <v>498.46210000000002</v>
      </c>
      <c r="J70" s="16">
        <v>19480.585800000001</v>
      </c>
      <c r="K70" s="3">
        <v>34.890799999999999</v>
      </c>
      <c r="L70" s="3">
        <v>65.658699999999996</v>
      </c>
      <c r="M70" s="3">
        <v>404.55079999999998</v>
      </c>
      <c r="N70" s="3">
        <v>48238.696900000003</v>
      </c>
      <c r="O70" s="3">
        <v>16655.689200000001</v>
      </c>
      <c r="P70" s="3">
        <v>1228.8497</v>
      </c>
      <c r="Q70" s="3">
        <v>13749.378500000001</v>
      </c>
      <c r="R70" s="3">
        <v>262748.79470000003</v>
      </c>
      <c r="S70" s="6">
        <v>0</v>
      </c>
      <c r="V70">
        <f>200-V69</f>
        <v>68.990000000000009</v>
      </c>
    </row>
    <row r="71" spans="1:22" ht="15.75" customHeight="1" x14ac:dyDescent="0.2">
      <c r="A71" s="21" t="s">
        <v>76</v>
      </c>
      <c r="B71" s="5">
        <v>856.3610000000001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8">
        <v>0</v>
      </c>
      <c r="J71" s="16">
        <v>0</v>
      </c>
      <c r="K71" s="3">
        <v>0</v>
      </c>
      <c r="L71" s="3">
        <v>0</v>
      </c>
      <c r="M71" s="3">
        <v>0</v>
      </c>
      <c r="N71" s="3">
        <v>0</v>
      </c>
      <c r="O71" s="3">
        <v>27.093900000000001</v>
      </c>
      <c r="P71" s="3">
        <v>4.0948000000000002</v>
      </c>
      <c r="Q71" s="3">
        <v>758.86770000000001</v>
      </c>
      <c r="R71" s="3">
        <v>56.738300000000002</v>
      </c>
      <c r="S71" s="6">
        <v>9.5663</v>
      </c>
      <c r="V71">
        <f>+V70/V69</f>
        <v>0.52660102282268539</v>
      </c>
    </row>
    <row r="72" spans="1:22" ht="15.75" customHeight="1" x14ac:dyDescent="0.2">
      <c r="A72" s="33" t="s">
        <v>31</v>
      </c>
      <c r="B72" s="34">
        <v>2770423.8534999997</v>
      </c>
      <c r="C72" s="35">
        <v>52.238300000000002</v>
      </c>
      <c r="D72" s="35">
        <v>0</v>
      </c>
      <c r="E72" s="35">
        <v>0</v>
      </c>
      <c r="F72" s="35">
        <v>321.83029999999997</v>
      </c>
      <c r="G72" s="35">
        <v>9921.8039000000026</v>
      </c>
      <c r="H72" s="35">
        <v>3474.8025000000002</v>
      </c>
      <c r="I72" s="36">
        <v>60332.067699999992</v>
      </c>
      <c r="J72" s="37">
        <v>114349.81599999999</v>
      </c>
      <c r="K72" s="35">
        <v>9125.6534999999985</v>
      </c>
      <c r="L72" s="35">
        <v>6986.2128999999995</v>
      </c>
      <c r="M72" s="35">
        <v>29621.425299999999</v>
      </c>
      <c r="N72" s="35">
        <v>449387.68010000006</v>
      </c>
      <c r="O72" s="35">
        <v>95695.123800000001</v>
      </c>
      <c r="P72" s="35">
        <v>29032.402099999999</v>
      </c>
      <c r="Q72" s="35">
        <v>288692.43909999996</v>
      </c>
      <c r="R72" s="35">
        <v>1672995.7607999998</v>
      </c>
      <c r="S72" s="38">
        <v>434.59719999999999</v>
      </c>
      <c r="V72">
        <f>150-V69</f>
        <v>18.990000000000009</v>
      </c>
    </row>
    <row r="73" spans="1:22" ht="15.75" customHeight="1" x14ac:dyDescent="0.2">
      <c r="A73" s="22" t="s">
        <v>32</v>
      </c>
      <c r="B73" s="4"/>
      <c r="C73" s="15"/>
      <c r="D73" s="1"/>
      <c r="E73" s="1"/>
      <c r="F73" s="1"/>
      <c r="G73" s="1"/>
      <c r="H73" s="1"/>
      <c r="I73" s="9"/>
      <c r="J73" s="15"/>
      <c r="K73" s="1"/>
      <c r="L73" s="1"/>
      <c r="M73" s="1"/>
      <c r="N73" s="1"/>
      <c r="O73" s="1"/>
      <c r="P73" s="1"/>
      <c r="Q73" s="1"/>
      <c r="R73" s="1"/>
      <c r="S73" s="7"/>
      <c r="V73">
        <f>+V72/V69</f>
        <v>0.14495076711701405</v>
      </c>
    </row>
    <row r="74" spans="1:22" ht="15.75" customHeight="1" x14ac:dyDescent="0.2">
      <c r="A74" s="21" t="s">
        <v>36</v>
      </c>
      <c r="B74" s="5">
        <v>3655.0392999999999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8">
        <v>0</v>
      </c>
      <c r="J74" s="16">
        <v>137.80430000000001</v>
      </c>
      <c r="K74" s="3">
        <v>1854.3425999999999</v>
      </c>
      <c r="L74" s="3">
        <v>0</v>
      </c>
      <c r="M74" s="3">
        <v>0</v>
      </c>
      <c r="N74" s="3">
        <v>404.23950000000002</v>
      </c>
      <c r="O74" s="3">
        <v>622.36879999999996</v>
      </c>
      <c r="P74" s="3">
        <v>386.55529999999999</v>
      </c>
      <c r="Q74" s="3">
        <v>0</v>
      </c>
      <c r="R74" s="3">
        <v>249.72880000000001</v>
      </c>
      <c r="S74" s="6">
        <v>0</v>
      </c>
      <c r="T74">
        <v>0</v>
      </c>
    </row>
    <row r="75" spans="1:22" ht="15.75" customHeight="1" x14ac:dyDescent="0.2">
      <c r="A75" s="21" t="s">
        <v>37</v>
      </c>
      <c r="B75" s="5">
        <v>13122.8524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8">
        <v>0</v>
      </c>
      <c r="J75" s="16">
        <v>2436.9225000000001</v>
      </c>
      <c r="K75" s="3">
        <v>4641.4395999999997</v>
      </c>
      <c r="L75" s="3">
        <v>0</v>
      </c>
      <c r="M75" s="3">
        <v>0</v>
      </c>
      <c r="N75" s="3">
        <v>0</v>
      </c>
      <c r="O75" s="3">
        <v>5400.3973000000005</v>
      </c>
      <c r="P75" s="3">
        <v>506.70030000000003</v>
      </c>
      <c r="Q75" s="3">
        <v>0</v>
      </c>
      <c r="R75" s="3">
        <v>137.39269999999999</v>
      </c>
      <c r="S75" s="6">
        <v>0</v>
      </c>
      <c r="T75">
        <v>0</v>
      </c>
    </row>
    <row r="76" spans="1:22" ht="15.75" customHeight="1" x14ac:dyDescent="0.2">
      <c r="A76" s="21" t="s">
        <v>38</v>
      </c>
      <c r="B76" s="5">
        <v>7968.8197</v>
      </c>
      <c r="C76" s="3">
        <v>0.99439999999999995</v>
      </c>
      <c r="D76" s="3">
        <v>0</v>
      </c>
      <c r="E76" s="3">
        <v>0</v>
      </c>
      <c r="F76" s="3">
        <v>0</v>
      </c>
      <c r="G76" s="3">
        <v>11.551600000000001</v>
      </c>
      <c r="H76" s="3">
        <v>0</v>
      </c>
      <c r="I76" s="8">
        <v>86.173900000000003</v>
      </c>
      <c r="J76" s="16">
        <v>505.4006</v>
      </c>
      <c r="K76" s="3">
        <v>3801.2235000000001</v>
      </c>
      <c r="L76" s="3">
        <v>18.484200000000001</v>
      </c>
      <c r="M76" s="3">
        <v>0</v>
      </c>
      <c r="N76" s="3">
        <v>20.3962</v>
      </c>
      <c r="O76" s="3">
        <v>1989.6143</v>
      </c>
      <c r="P76" s="3">
        <v>202.28710000000001</v>
      </c>
      <c r="Q76" s="3">
        <v>0</v>
      </c>
      <c r="R76" s="3">
        <v>1332.6939000000002</v>
      </c>
      <c r="S76" s="6">
        <v>0</v>
      </c>
      <c r="T76">
        <v>0</v>
      </c>
    </row>
    <row r="77" spans="1:22" ht="15.75" customHeight="1" x14ac:dyDescent="0.2">
      <c r="A77" s="21" t="s">
        <v>39</v>
      </c>
      <c r="B77" s="5">
        <v>1401.0150000000001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8">
        <v>0</v>
      </c>
      <c r="J77" s="16">
        <v>0</v>
      </c>
      <c r="K77" s="3">
        <v>1401.0150000000001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6">
        <v>0</v>
      </c>
      <c r="T77">
        <v>0</v>
      </c>
    </row>
    <row r="78" spans="1:22" ht="15.75" customHeight="1" x14ac:dyDescent="0.2">
      <c r="A78" s="21" t="s">
        <v>40</v>
      </c>
      <c r="B78" s="5">
        <v>688.4837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8">
        <v>0</v>
      </c>
      <c r="J78" s="16">
        <v>551.75649999999996</v>
      </c>
      <c r="K78" s="3">
        <v>0</v>
      </c>
      <c r="L78" s="3">
        <v>0</v>
      </c>
      <c r="M78" s="3">
        <v>0</v>
      </c>
      <c r="N78" s="3">
        <v>0</v>
      </c>
      <c r="O78" s="3">
        <v>6.7779999999999996</v>
      </c>
      <c r="P78" s="3">
        <v>129.94919999999999</v>
      </c>
      <c r="Q78" s="3">
        <v>0</v>
      </c>
      <c r="R78" s="3">
        <v>0</v>
      </c>
      <c r="S78" s="6">
        <v>0</v>
      </c>
      <c r="T78">
        <v>0</v>
      </c>
    </row>
    <row r="79" spans="1:22" ht="15.75" customHeight="1" x14ac:dyDescent="0.2">
      <c r="A79" s="21" t="s">
        <v>41</v>
      </c>
      <c r="B79" s="5">
        <v>13462.4244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8">
        <v>0</v>
      </c>
      <c r="J79" s="16">
        <v>2760.5952000000002</v>
      </c>
      <c r="K79" s="3">
        <v>2500.0250000000001</v>
      </c>
      <c r="L79" s="3">
        <v>1.1565000000000001</v>
      </c>
      <c r="M79" s="3">
        <v>0</v>
      </c>
      <c r="N79" s="3">
        <v>12.960100000000001</v>
      </c>
      <c r="O79" s="3">
        <v>6819.0284000000001</v>
      </c>
      <c r="P79" s="3">
        <v>566.25080000000003</v>
      </c>
      <c r="Q79" s="3">
        <v>0</v>
      </c>
      <c r="R79" s="3">
        <v>802.40840000000003</v>
      </c>
      <c r="S79" s="6">
        <v>0</v>
      </c>
      <c r="T79">
        <v>0</v>
      </c>
    </row>
    <row r="80" spans="1:22" ht="15.75" customHeight="1" x14ac:dyDescent="0.2">
      <c r="A80" s="21" t="s">
        <v>42</v>
      </c>
      <c r="B80" s="5">
        <v>2864.8971000000001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8">
        <v>0</v>
      </c>
      <c r="J80" s="16">
        <v>1173.2514000000001</v>
      </c>
      <c r="K80" s="3">
        <v>108.114</v>
      </c>
      <c r="L80" s="3">
        <v>0</v>
      </c>
      <c r="M80" s="3">
        <v>0</v>
      </c>
      <c r="N80" s="3">
        <v>0</v>
      </c>
      <c r="O80" s="3">
        <v>1552.4396999999999</v>
      </c>
      <c r="P80" s="3">
        <v>25.1494</v>
      </c>
      <c r="Q80" s="3">
        <v>0</v>
      </c>
      <c r="R80" s="3">
        <v>5.9425999999999997</v>
      </c>
      <c r="S80" s="6">
        <v>0</v>
      </c>
      <c r="T80">
        <v>0</v>
      </c>
    </row>
    <row r="81" spans="1:20" ht="15.75" customHeight="1" x14ac:dyDescent="0.2">
      <c r="A81" s="21" t="s">
        <v>76</v>
      </c>
      <c r="B81" s="5">
        <v>1.2353000000000001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8">
        <v>0</v>
      </c>
      <c r="J81" s="16">
        <v>0</v>
      </c>
      <c r="K81" s="3">
        <v>0</v>
      </c>
      <c r="L81" s="3">
        <v>0</v>
      </c>
      <c r="M81" s="3">
        <v>0</v>
      </c>
      <c r="N81" s="3">
        <v>0</v>
      </c>
      <c r="O81" s="3">
        <v>1.2353000000000001</v>
      </c>
      <c r="P81" s="3">
        <v>0</v>
      </c>
      <c r="Q81" s="3">
        <v>0</v>
      </c>
      <c r="R81" s="3">
        <v>0</v>
      </c>
      <c r="S81" s="6">
        <v>0</v>
      </c>
      <c r="T81">
        <v>0</v>
      </c>
    </row>
    <row r="82" spans="1:20" ht="15.75" customHeight="1" thickBot="1" x14ac:dyDescent="0.25">
      <c r="A82" s="45" t="s">
        <v>33</v>
      </c>
      <c r="B82" s="51">
        <v>43164.766900000002</v>
      </c>
      <c r="C82" s="52">
        <v>0.99439999999999995</v>
      </c>
      <c r="D82" s="52">
        <v>0</v>
      </c>
      <c r="E82" s="52">
        <v>0</v>
      </c>
      <c r="F82" s="52">
        <v>0</v>
      </c>
      <c r="G82" s="52">
        <v>11.551600000000001</v>
      </c>
      <c r="H82" s="52">
        <v>0</v>
      </c>
      <c r="I82" s="53">
        <v>86.173900000000003</v>
      </c>
      <c r="J82" s="54">
        <v>7565.7305000000006</v>
      </c>
      <c r="K82" s="52">
        <v>14306.159699999998</v>
      </c>
      <c r="L82" s="52">
        <v>19.640700000000002</v>
      </c>
      <c r="M82" s="52">
        <v>0</v>
      </c>
      <c r="N82" s="52">
        <v>437.59580000000005</v>
      </c>
      <c r="O82" s="52">
        <v>16391.861800000002</v>
      </c>
      <c r="P82" s="52">
        <v>1816.8921</v>
      </c>
      <c r="Q82" s="52">
        <v>0</v>
      </c>
      <c r="R82" s="52">
        <v>2528.1664000000001</v>
      </c>
      <c r="S82" s="55">
        <v>0</v>
      </c>
      <c r="T82">
        <v>0</v>
      </c>
    </row>
    <row r="84" spans="1:20" x14ac:dyDescent="0.2">
      <c r="B84" s="2"/>
      <c r="O84" s="100"/>
      <c r="P84" s="2"/>
      <c r="Q84" s="2"/>
      <c r="R84" s="2"/>
      <c r="S84" s="2"/>
    </row>
    <row r="85" spans="1:20" x14ac:dyDescent="0.2">
      <c r="B85" s="2"/>
      <c r="O85" s="100"/>
      <c r="P85" s="2"/>
      <c r="Q85" s="2"/>
      <c r="R85" s="2"/>
      <c r="S85" s="2"/>
      <c r="T85" s="2"/>
    </row>
    <row r="86" spans="1:20" x14ac:dyDescent="0.2">
      <c r="B86" s="2"/>
    </row>
    <row r="87" spans="1:20" x14ac:dyDescent="0.2">
      <c r="B87" s="2"/>
    </row>
    <row r="88" spans="1:20" x14ac:dyDescent="0.2">
      <c r="B88" s="2"/>
    </row>
    <row r="89" spans="1:20" x14ac:dyDescent="0.2">
      <c r="B89" s="2"/>
    </row>
    <row r="90" spans="1:20" x14ac:dyDescent="0.2">
      <c r="B90" s="2"/>
    </row>
    <row r="91" spans="1:20" x14ac:dyDescent="0.2">
      <c r="B91" s="2"/>
    </row>
    <row r="92" spans="1:20" x14ac:dyDescent="0.2">
      <c r="B92" s="2"/>
    </row>
    <row r="93" spans="1:20" x14ac:dyDescent="0.2">
      <c r="B93" s="2"/>
    </row>
    <row r="94" spans="1:20" x14ac:dyDescent="0.2">
      <c r="B94" s="2">
        <f t="shared" ref="B94" si="0">+B23+B33+B43+B53+B63+B73+B83</f>
        <v>0</v>
      </c>
    </row>
    <row r="95" spans="1:20" x14ac:dyDescent="0.2">
      <c r="B95" s="2"/>
    </row>
    <row r="96" spans="1:20" x14ac:dyDescent="0.2">
      <c r="B96" s="2"/>
    </row>
  </sheetData>
  <mergeCells count="1">
    <mergeCell ref="A1:I1"/>
  </mergeCells>
  <phoneticPr fontId="1" type="noConversion"/>
  <printOptions horizontalCentered="1"/>
  <pageMargins left="0.39370078740157483" right="0.39370078740157483" top="0.78740157480314965" bottom="0.39370078740157483" header="0" footer="0"/>
  <pageSetup paperSize="9" scale="55" fitToWidth="2" fitToHeight="2" orientation="portrait" horizontalDpi="300" verticalDpi="300" r:id="rId1"/>
  <headerFooter alignWithMargins="0">
    <oddHeader xml:space="preserve">&amp;C&amp;K000000
</oddHeader>
  </headerFooter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6"/>
  <sheetViews>
    <sheetView showZeros="0" zoomScaleNormal="100" workbookViewId="0">
      <selection activeCell="B66" sqref="B66:I66"/>
    </sheetView>
  </sheetViews>
  <sheetFormatPr baseColWidth="10" defaultRowHeight="12.75" x14ac:dyDescent="0.2"/>
  <cols>
    <col min="1" max="1" width="26.140625" customWidth="1"/>
    <col min="2" max="6" width="13.140625" customWidth="1"/>
    <col min="7" max="7" width="15" customWidth="1"/>
    <col min="8" max="8" width="13.140625" customWidth="1"/>
    <col min="9" max="9" width="12.5703125" bestFit="1" customWidth="1"/>
    <col min="10" max="10" width="17.140625" bestFit="1" customWidth="1"/>
    <col min="11" max="11" width="25.42578125" hidden="1" customWidth="1"/>
    <col min="12" max="12" width="20.5703125" customWidth="1"/>
    <col min="13" max="13" width="18" customWidth="1"/>
    <col min="14" max="14" width="19.28515625" customWidth="1"/>
    <col min="15" max="15" width="18.28515625" customWidth="1"/>
    <col min="16" max="16" width="13.85546875" customWidth="1"/>
    <col min="17" max="17" width="19.7109375" customWidth="1"/>
    <col min="18" max="18" width="21.28515625" customWidth="1"/>
    <col min="19" max="19" width="17" customWidth="1"/>
    <col min="20" max="20" width="19.140625" customWidth="1"/>
    <col min="21" max="21" width="40.42578125" customWidth="1"/>
    <col min="22" max="22" width="22.5703125" customWidth="1"/>
    <col min="23" max="23" width="18.7109375" customWidth="1"/>
    <col min="24" max="24" width="27.85546875" customWidth="1"/>
    <col min="25" max="25" width="18.28515625" customWidth="1"/>
    <col min="26" max="26" width="23.28515625" customWidth="1"/>
    <col min="27" max="27" width="16.7109375" customWidth="1"/>
    <col min="28" max="28" width="25.5703125" customWidth="1"/>
    <col min="29" max="29" width="36" customWidth="1"/>
    <col min="30" max="30" width="26.85546875" customWidth="1"/>
    <col min="31" max="31" width="17.7109375" customWidth="1"/>
    <col min="32" max="32" width="16.140625" customWidth="1"/>
    <col min="33" max="33" width="14.140625" customWidth="1"/>
    <col min="34" max="34" width="21" customWidth="1"/>
    <col min="35" max="35" width="18" customWidth="1"/>
    <col min="36" max="36" width="38.5703125" customWidth="1"/>
    <col min="37" max="37" width="17" customWidth="1"/>
    <col min="38" max="38" width="11.5703125" bestFit="1" customWidth="1"/>
  </cols>
  <sheetData>
    <row r="1" spans="1:9" x14ac:dyDescent="0.2">
      <c r="A1" s="103" t="s">
        <v>77</v>
      </c>
      <c r="B1" s="112" t="s">
        <v>1</v>
      </c>
      <c r="C1" s="113"/>
      <c r="D1" s="113"/>
      <c r="E1" s="113"/>
      <c r="F1" s="113"/>
      <c r="G1" s="113"/>
      <c r="H1" s="114"/>
    </row>
    <row r="2" spans="1:9" x14ac:dyDescent="0.2">
      <c r="A2" s="104"/>
      <c r="B2" s="106" t="s">
        <v>36</v>
      </c>
      <c r="C2" s="108" t="s">
        <v>37</v>
      </c>
      <c r="D2" s="108" t="s">
        <v>38</v>
      </c>
      <c r="E2" s="108" t="s">
        <v>39</v>
      </c>
      <c r="F2" s="108" t="s">
        <v>40</v>
      </c>
      <c r="G2" s="108" t="s">
        <v>41</v>
      </c>
      <c r="H2" s="110" t="s">
        <v>76</v>
      </c>
    </row>
    <row r="3" spans="1:9" ht="28.5" customHeight="1" x14ac:dyDescent="0.2">
      <c r="A3" s="105"/>
      <c r="B3" s="107"/>
      <c r="C3" s="109"/>
      <c r="D3" s="109"/>
      <c r="E3" s="109"/>
      <c r="F3" s="109"/>
      <c r="G3" s="109"/>
      <c r="H3" s="111"/>
    </row>
    <row r="4" spans="1:9" x14ac:dyDescent="0.2">
      <c r="A4" s="66" t="s">
        <v>78</v>
      </c>
      <c r="B4" s="61">
        <v>41.925600000000003</v>
      </c>
      <c r="C4" s="61">
        <v>1381.5237999999999</v>
      </c>
      <c r="D4" s="61">
        <v>3236.2878000000001</v>
      </c>
      <c r="E4" s="61">
        <v>0</v>
      </c>
      <c r="F4" s="61">
        <v>0</v>
      </c>
      <c r="G4" s="61">
        <v>420.11169999999998</v>
      </c>
      <c r="H4" s="67">
        <v>411.4529</v>
      </c>
      <c r="I4" s="2"/>
    </row>
    <row r="5" spans="1:9" x14ac:dyDescent="0.2">
      <c r="A5" s="66" t="s">
        <v>79</v>
      </c>
      <c r="B5" s="65">
        <v>189.06569999999999</v>
      </c>
      <c r="C5" s="65">
        <v>846.95370000000003</v>
      </c>
      <c r="D5" s="65">
        <v>2154.6014</v>
      </c>
      <c r="E5" s="65">
        <v>0</v>
      </c>
      <c r="F5" s="65">
        <v>0</v>
      </c>
      <c r="G5" s="65">
        <v>69.121099999999998</v>
      </c>
      <c r="H5" s="68">
        <v>162.79479999999998</v>
      </c>
      <c r="I5" s="2"/>
    </row>
    <row r="6" spans="1:9" x14ac:dyDescent="0.2">
      <c r="A6" s="66" t="s">
        <v>80</v>
      </c>
      <c r="B6" s="65">
        <v>210.2312</v>
      </c>
      <c r="C6" s="65">
        <v>2400.3652000000002</v>
      </c>
      <c r="D6" s="65">
        <v>2133.1196</v>
      </c>
      <c r="E6" s="65">
        <v>0</v>
      </c>
      <c r="F6" s="65">
        <v>0</v>
      </c>
      <c r="G6" s="65">
        <v>110.9148</v>
      </c>
      <c r="H6" s="68">
        <v>351.35129999999998</v>
      </c>
      <c r="I6" s="2"/>
    </row>
    <row r="7" spans="1:9" x14ac:dyDescent="0.2">
      <c r="A7" s="66" t="s">
        <v>81</v>
      </c>
      <c r="B7" s="65">
        <v>17.7226</v>
      </c>
      <c r="C7" s="65">
        <v>702.33169999999996</v>
      </c>
      <c r="D7" s="65">
        <v>1327.6409000000001</v>
      </c>
      <c r="E7" s="65">
        <v>0</v>
      </c>
      <c r="F7" s="65">
        <v>0</v>
      </c>
      <c r="G7" s="65">
        <v>22.246099999999998</v>
      </c>
      <c r="H7" s="68">
        <v>291.8571</v>
      </c>
      <c r="I7" s="2"/>
    </row>
    <row r="8" spans="1:9" x14ac:dyDescent="0.2">
      <c r="A8" s="69" t="s">
        <v>43</v>
      </c>
      <c r="B8" s="62">
        <v>458.94509999999997</v>
      </c>
      <c r="C8" s="62">
        <v>5331.1743999999999</v>
      </c>
      <c r="D8" s="62">
        <v>8851.6496999999999</v>
      </c>
      <c r="E8" s="62">
        <v>0</v>
      </c>
      <c r="F8" s="62">
        <v>0</v>
      </c>
      <c r="G8" s="62">
        <v>622.39370000000008</v>
      </c>
      <c r="H8" s="70">
        <v>1217.4560999999999</v>
      </c>
      <c r="I8" s="2"/>
    </row>
    <row r="9" spans="1:9" x14ac:dyDescent="0.2">
      <c r="A9" s="69" t="s">
        <v>44</v>
      </c>
      <c r="B9" s="63">
        <v>17.854199999999999</v>
      </c>
      <c r="C9" s="63">
        <v>22.3001</v>
      </c>
      <c r="D9" s="63">
        <v>174.06979999999999</v>
      </c>
      <c r="E9" s="63">
        <v>0</v>
      </c>
      <c r="F9" s="63">
        <v>0</v>
      </c>
      <c r="G9" s="63">
        <v>10.6074</v>
      </c>
      <c r="H9" s="71">
        <v>0</v>
      </c>
      <c r="I9" s="2"/>
    </row>
    <row r="10" spans="1:9" x14ac:dyDescent="0.2">
      <c r="A10" s="69" t="s">
        <v>45</v>
      </c>
      <c r="B10" s="62">
        <v>64.349699999999999</v>
      </c>
      <c r="C10" s="62">
        <v>0</v>
      </c>
      <c r="D10" s="62">
        <v>6.5057999999999998</v>
      </c>
      <c r="E10" s="62">
        <v>0</v>
      </c>
      <c r="F10" s="62">
        <v>0</v>
      </c>
      <c r="G10" s="62">
        <v>0</v>
      </c>
      <c r="H10" s="70">
        <v>0</v>
      </c>
      <c r="I10" s="2"/>
    </row>
    <row r="11" spans="1:9" x14ac:dyDescent="0.2">
      <c r="A11" s="66" t="s">
        <v>82</v>
      </c>
      <c r="B11" s="65">
        <v>127.3171</v>
      </c>
      <c r="C11" s="65">
        <v>603.22280000000001</v>
      </c>
      <c r="D11" s="65">
        <v>83.348500000000001</v>
      </c>
      <c r="E11" s="65">
        <v>0</v>
      </c>
      <c r="F11" s="65">
        <v>0</v>
      </c>
      <c r="G11" s="65">
        <v>0</v>
      </c>
      <c r="H11" s="68">
        <v>0</v>
      </c>
      <c r="I11" s="2"/>
    </row>
    <row r="12" spans="1:9" x14ac:dyDescent="0.2">
      <c r="A12" s="66" t="s">
        <v>83</v>
      </c>
      <c r="B12" s="65">
        <v>0</v>
      </c>
      <c r="C12" s="65">
        <v>0.90339999999999998</v>
      </c>
      <c r="D12" s="65">
        <v>2.2755000000000001</v>
      </c>
      <c r="E12" s="65">
        <v>0</v>
      </c>
      <c r="F12" s="65">
        <v>0</v>
      </c>
      <c r="G12" s="65">
        <v>0.4012</v>
      </c>
      <c r="H12" s="68">
        <v>0</v>
      </c>
      <c r="I12" s="2"/>
    </row>
    <row r="13" spans="1:9" x14ac:dyDescent="0.2">
      <c r="A13" s="66" t="s">
        <v>84</v>
      </c>
      <c r="B13" s="65">
        <v>0</v>
      </c>
      <c r="C13" s="65">
        <v>15.8141</v>
      </c>
      <c r="D13" s="65">
        <v>0.72009999999999996</v>
      </c>
      <c r="E13" s="65">
        <v>0</v>
      </c>
      <c r="F13" s="65">
        <v>0</v>
      </c>
      <c r="G13" s="65">
        <v>0</v>
      </c>
      <c r="H13" s="68">
        <v>0</v>
      </c>
      <c r="I13" s="2"/>
    </row>
    <row r="14" spans="1:9" x14ac:dyDescent="0.2">
      <c r="A14" s="69" t="s">
        <v>46</v>
      </c>
      <c r="B14" s="62">
        <v>127.3171</v>
      </c>
      <c r="C14" s="62">
        <v>619.94029999999998</v>
      </c>
      <c r="D14" s="62">
        <v>86.344099999999997</v>
      </c>
      <c r="E14" s="62">
        <v>0</v>
      </c>
      <c r="F14" s="62">
        <v>0</v>
      </c>
      <c r="G14" s="62">
        <v>0.4012</v>
      </c>
      <c r="H14" s="70">
        <v>0</v>
      </c>
      <c r="I14" s="2"/>
    </row>
    <row r="15" spans="1:9" x14ac:dyDescent="0.2">
      <c r="A15" s="69" t="s">
        <v>47</v>
      </c>
      <c r="B15" s="63">
        <v>20964.367299999998</v>
      </c>
      <c r="C15" s="63">
        <v>11752.442999999999</v>
      </c>
      <c r="D15" s="63">
        <v>16658.887300000002</v>
      </c>
      <c r="E15" s="63">
        <v>0</v>
      </c>
      <c r="F15" s="63">
        <v>0</v>
      </c>
      <c r="G15" s="63">
        <v>3914.6252999999997</v>
      </c>
      <c r="H15" s="71">
        <v>37.7622</v>
      </c>
      <c r="I15" s="2"/>
    </row>
    <row r="16" spans="1:9" x14ac:dyDescent="0.2">
      <c r="A16" s="69" t="s">
        <v>48</v>
      </c>
      <c r="B16" s="63">
        <v>7034.2188999999998</v>
      </c>
      <c r="C16" s="63">
        <v>6314.6890000000003</v>
      </c>
      <c r="D16" s="63">
        <v>3685.9436999999998</v>
      </c>
      <c r="E16" s="63">
        <v>9.3675999999999995</v>
      </c>
      <c r="F16" s="63">
        <v>67.682900000000004</v>
      </c>
      <c r="G16" s="63">
        <v>520.26120000000003</v>
      </c>
      <c r="H16" s="71">
        <v>0</v>
      </c>
      <c r="I16" s="2"/>
    </row>
    <row r="17" spans="1:9" x14ac:dyDescent="0.2">
      <c r="A17" s="66" t="s">
        <v>85</v>
      </c>
      <c r="B17" s="65">
        <v>29448.5232</v>
      </c>
      <c r="C17" s="65">
        <v>7983.7698</v>
      </c>
      <c r="D17" s="65">
        <v>14935.2979</v>
      </c>
      <c r="E17" s="65">
        <v>0</v>
      </c>
      <c r="F17" s="65">
        <v>0</v>
      </c>
      <c r="G17" s="65">
        <v>9384.6702999999998</v>
      </c>
      <c r="H17" s="68">
        <v>6.1783000000000001</v>
      </c>
      <c r="I17" s="2"/>
    </row>
    <row r="18" spans="1:9" x14ac:dyDescent="0.2">
      <c r="A18" s="66" t="s">
        <v>86</v>
      </c>
      <c r="B18" s="65">
        <v>108801.30650000001</v>
      </c>
      <c r="C18" s="65">
        <v>9820.7209999999995</v>
      </c>
      <c r="D18" s="65">
        <v>22638.421399999999</v>
      </c>
      <c r="E18" s="65">
        <v>0</v>
      </c>
      <c r="F18" s="65">
        <v>0</v>
      </c>
      <c r="G18" s="65">
        <v>14334.8685</v>
      </c>
      <c r="H18" s="68">
        <v>1.8365</v>
      </c>
      <c r="I18" s="2"/>
    </row>
    <row r="19" spans="1:9" x14ac:dyDescent="0.2">
      <c r="A19" s="66" t="s">
        <v>87</v>
      </c>
      <c r="B19" s="65">
        <v>110061.75870000001</v>
      </c>
      <c r="C19" s="65">
        <v>62881.341</v>
      </c>
      <c r="D19" s="65">
        <v>41766.884700000002</v>
      </c>
      <c r="E19" s="65">
        <v>23.033300000000001</v>
      </c>
      <c r="F19" s="65">
        <v>65.1721</v>
      </c>
      <c r="G19" s="65">
        <v>17074.930400000001</v>
      </c>
      <c r="H19" s="68">
        <v>0</v>
      </c>
      <c r="I19" s="2"/>
    </row>
    <row r="20" spans="1:9" x14ac:dyDescent="0.2">
      <c r="A20" s="69" t="s">
        <v>49</v>
      </c>
      <c r="B20" s="62">
        <v>248311.58839999998</v>
      </c>
      <c r="C20" s="62">
        <v>80685.8318</v>
      </c>
      <c r="D20" s="62">
        <v>79340.604000000007</v>
      </c>
      <c r="E20" s="62">
        <v>23.033300000000001</v>
      </c>
      <c r="F20" s="62">
        <v>65.1721</v>
      </c>
      <c r="G20" s="62">
        <v>40794.4692</v>
      </c>
      <c r="H20" s="70">
        <v>8.014800000000001</v>
      </c>
      <c r="I20" s="2"/>
    </row>
    <row r="21" spans="1:9" x14ac:dyDescent="0.2">
      <c r="A21" s="66" t="s">
        <v>88</v>
      </c>
      <c r="B21" s="65">
        <v>3101.6905999999999</v>
      </c>
      <c r="C21" s="65">
        <v>1596.0353</v>
      </c>
      <c r="D21" s="65">
        <v>5923.6511</v>
      </c>
      <c r="E21" s="65">
        <v>0</v>
      </c>
      <c r="F21" s="65">
        <v>0</v>
      </c>
      <c r="G21" s="65">
        <v>448.18459999999999</v>
      </c>
      <c r="H21" s="68">
        <v>0</v>
      </c>
      <c r="I21" s="2"/>
    </row>
    <row r="22" spans="1:9" x14ac:dyDescent="0.2">
      <c r="A22" s="66" t="s">
        <v>89</v>
      </c>
      <c r="B22" s="65">
        <v>291.48919999999998</v>
      </c>
      <c r="C22" s="65">
        <v>2065.7323000000001</v>
      </c>
      <c r="D22" s="65">
        <v>2340.6900999999998</v>
      </c>
      <c r="E22" s="65">
        <v>0</v>
      </c>
      <c r="F22" s="65">
        <v>0</v>
      </c>
      <c r="G22" s="65">
        <v>2332.7206000000001</v>
      </c>
      <c r="H22" s="68">
        <v>0</v>
      </c>
      <c r="I22" s="2"/>
    </row>
    <row r="23" spans="1:9" x14ac:dyDescent="0.2">
      <c r="A23" s="66" t="s">
        <v>90</v>
      </c>
      <c r="B23" s="65">
        <v>3445.7494000000002</v>
      </c>
      <c r="C23" s="65">
        <v>3603.9246000000003</v>
      </c>
      <c r="D23" s="65">
        <v>8587.1679999999997</v>
      </c>
      <c r="E23" s="65">
        <v>0</v>
      </c>
      <c r="F23" s="65">
        <v>27.967099999999999</v>
      </c>
      <c r="G23" s="65">
        <v>2839.5496000000003</v>
      </c>
      <c r="H23" s="68">
        <v>14.841100000000001</v>
      </c>
      <c r="I23" s="2"/>
    </row>
    <row r="24" spans="1:9" x14ac:dyDescent="0.2">
      <c r="A24" s="66" t="s">
        <v>91</v>
      </c>
      <c r="B24" s="65">
        <v>1235.8075999999999</v>
      </c>
      <c r="C24" s="65">
        <v>3784.0944</v>
      </c>
      <c r="D24" s="65">
        <v>6595.4695000000002</v>
      </c>
      <c r="E24" s="65">
        <v>0</v>
      </c>
      <c r="F24" s="65">
        <v>0</v>
      </c>
      <c r="G24" s="65">
        <v>3645.8275000000003</v>
      </c>
      <c r="H24" s="68">
        <v>0</v>
      </c>
      <c r="I24" s="2"/>
    </row>
    <row r="25" spans="1:9" x14ac:dyDescent="0.2">
      <c r="A25" s="69" t="s">
        <v>50</v>
      </c>
      <c r="B25" s="62">
        <v>8074.7367999999997</v>
      </c>
      <c r="C25" s="62">
        <v>11049.786599999999</v>
      </c>
      <c r="D25" s="62">
        <v>23446.9787</v>
      </c>
      <c r="E25" s="62">
        <v>0</v>
      </c>
      <c r="F25" s="62">
        <v>27.967099999999999</v>
      </c>
      <c r="G25" s="62">
        <v>9266.2823000000008</v>
      </c>
      <c r="H25" s="70">
        <v>14.841100000000001</v>
      </c>
      <c r="I25" s="2"/>
    </row>
    <row r="26" spans="1:9" x14ac:dyDescent="0.2">
      <c r="A26" s="69" t="s">
        <v>51</v>
      </c>
      <c r="B26" s="63">
        <v>9774.9458999999988</v>
      </c>
      <c r="C26" s="63">
        <v>7575.8831999999993</v>
      </c>
      <c r="D26" s="63">
        <v>16845.111399999998</v>
      </c>
      <c r="E26" s="63">
        <v>200.68770000000001</v>
      </c>
      <c r="F26" s="63">
        <v>245.62870000000001</v>
      </c>
      <c r="G26" s="63">
        <v>3545.5023000000001</v>
      </c>
      <c r="H26" s="71">
        <v>0</v>
      </c>
      <c r="I26" s="2"/>
    </row>
    <row r="27" spans="1:9" x14ac:dyDescent="0.2">
      <c r="A27" s="66" t="s">
        <v>92</v>
      </c>
      <c r="B27" s="65">
        <v>34648.7209</v>
      </c>
      <c r="C27" s="65">
        <v>660.34199999999998</v>
      </c>
      <c r="D27" s="65">
        <v>162.65550000000002</v>
      </c>
      <c r="E27" s="65">
        <v>0</v>
      </c>
      <c r="F27" s="65">
        <v>0</v>
      </c>
      <c r="G27" s="65">
        <v>1992.0453</v>
      </c>
      <c r="H27" s="68">
        <v>0</v>
      </c>
      <c r="I27" s="2"/>
    </row>
    <row r="28" spans="1:9" x14ac:dyDescent="0.2">
      <c r="A28" s="66" t="s">
        <v>93</v>
      </c>
      <c r="B28" s="65">
        <v>33373.557200000003</v>
      </c>
      <c r="C28" s="65">
        <v>17005.695</v>
      </c>
      <c r="D28" s="65">
        <v>11513.009</v>
      </c>
      <c r="E28" s="65">
        <v>11.7371</v>
      </c>
      <c r="F28" s="65">
        <v>309.83139999999997</v>
      </c>
      <c r="G28" s="65">
        <v>4581.4349000000002</v>
      </c>
      <c r="H28" s="68">
        <v>0</v>
      </c>
      <c r="I28" s="2"/>
    </row>
    <row r="29" spans="1:9" x14ac:dyDescent="0.2">
      <c r="A29" s="66" t="s">
        <v>94</v>
      </c>
      <c r="B29" s="65">
        <v>50841.9761</v>
      </c>
      <c r="C29" s="65">
        <v>12340.675500000001</v>
      </c>
      <c r="D29" s="65">
        <v>8502.6085000000003</v>
      </c>
      <c r="E29" s="65">
        <v>0</v>
      </c>
      <c r="F29" s="65">
        <v>0</v>
      </c>
      <c r="G29" s="65">
        <v>8949.0217000000011</v>
      </c>
      <c r="H29" s="68">
        <v>0</v>
      </c>
      <c r="I29" s="2"/>
    </row>
    <row r="30" spans="1:9" x14ac:dyDescent="0.2">
      <c r="A30" s="66" t="s">
        <v>95</v>
      </c>
      <c r="B30" s="65">
        <v>25386.800500000001</v>
      </c>
      <c r="C30" s="65">
        <v>8785.92</v>
      </c>
      <c r="D30" s="65">
        <v>10779.572099999999</v>
      </c>
      <c r="E30" s="65">
        <v>0</v>
      </c>
      <c r="F30" s="65">
        <v>1092.6594</v>
      </c>
      <c r="G30" s="65">
        <v>2705.6812999999997</v>
      </c>
      <c r="H30" s="68">
        <v>0</v>
      </c>
      <c r="I30" s="2"/>
    </row>
    <row r="31" spans="1:9" x14ac:dyDescent="0.2">
      <c r="A31" s="66" t="s">
        <v>96</v>
      </c>
      <c r="B31" s="65">
        <v>30105.548699999999</v>
      </c>
      <c r="C31" s="65">
        <v>6905.8636999999999</v>
      </c>
      <c r="D31" s="65">
        <v>14713.620500000001</v>
      </c>
      <c r="E31" s="65">
        <v>0</v>
      </c>
      <c r="F31" s="65">
        <v>609.97270000000003</v>
      </c>
      <c r="G31" s="65">
        <v>3521.9589000000001</v>
      </c>
      <c r="H31" s="68">
        <v>0</v>
      </c>
      <c r="I31" s="2"/>
    </row>
    <row r="32" spans="1:9" x14ac:dyDescent="0.2">
      <c r="A32" s="66" t="s">
        <v>97</v>
      </c>
      <c r="B32" s="65">
        <v>21842.168000000001</v>
      </c>
      <c r="C32" s="65">
        <v>15916.6895</v>
      </c>
      <c r="D32" s="65">
        <v>4403.7186999999994</v>
      </c>
      <c r="E32" s="65">
        <v>0</v>
      </c>
      <c r="F32" s="65">
        <v>191.3896</v>
      </c>
      <c r="G32" s="65">
        <v>4352.4206000000004</v>
      </c>
      <c r="H32" s="68">
        <v>0</v>
      </c>
      <c r="I32" s="2"/>
    </row>
    <row r="33" spans="1:9" x14ac:dyDescent="0.2">
      <c r="A33" s="66" t="s">
        <v>98</v>
      </c>
      <c r="B33" s="65">
        <v>33156.615300000005</v>
      </c>
      <c r="C33" s="65">
        <v>16922.628400000001</v>
      </c>
      <c r="D33" s="65">
        <v>25187.417799999999</v>
      </c>
      <c r="E33" s="65">
        <v>0</v>
      </c>
      <c r="F33" s="65">
        <v>313.00940000000003</v>
      </c>
      <c r="G33" s="65">
        <v>1535.3703</v>
      </c>
      <c r="H33" s="68">
        <v>0</v>
      </c>
      <c r="I33" s="2"/>
    </row>
    <row r="34" spans="1:9" x14ac:dyDescent="0.2">
      <c r="A34" s="66" t="s">
        <v>99</v>
      </c>
      <c r="B34" s="65">
        <v>33403.005000000005</v>
      </c>
      <c r="C34" s="65">
        <v>11327.087100000001</v>
      </c>
      <c r="D34" s="65">
        <v>7095.2282000000005</v>
      </c>
      <c r="E34" s="65">
        <v>10.1333</v>
      </c>
      <c r="F34" s="65">
        <v>88.864999999999995</v>
      </c>
      <c r="G34" s="65">
        <v>4051.5153999999998</v>
      </c>
      <c r="H34" s="68">
        <v>0</v>
      </c>
      <c r="I34" s="2"/>
    </row>
    <row r="35" spans="1:9" x14ac:dyDescent="0.2">
      <c r="A35" s="66" t="s">
        <v>100</v>
      </c>
      <c r="B35" s="65">
        <v>81723.75009999999</v>
      </c>
      <c r="C35" s="65">
        <v>6621.8870999999999</v>
      </c>
      <c r="D35" s="65">
        <v>12603.7009</v>
      </c>
      <c r="E35" s="65">
        <v>15.203900000000001</v>
      </c>
      <c r="F35" s="65">
        <v>0</v>
      </c>
      <c r="G35" s="65">
        <v>6915.9594999999999</v>
      </c>
      <c r="H35" s="68">
        <v>0</v>
      </c>
      <c r="I35" s="2"/>
    </row>
    <row r="36" spans="1:9" x14ac:dyDescent="0.2">
      <c r="A36" s="69" t="s">
        <v>52</v>
      </c>
      <c r="B36" s="62">
        <v>344482.14179999998</v>
      </c>
      <c r="C36" s="62">
        <v>96486.7883</v>
      </c>
      <c r="D36" s="62">
        <v>94961.531199999998</v>
      </c>
      <c r="E36" s="62">
        <v>37.074300000000001</v>
      </c>
      <c r="F36" s="62">
        <v>2605.7275</v>
      </c>
      <c r="G36" s="62">
        <v>38605.407899999998</v>
      </c>
      <c r="H36" s="70">
        <v>0</v>
      </c>
      <c r="I36" s="2"/>
    </row>
    <row r="37" spans="1:9" x14ac:dyDescent="0.2">
      <c r="A37" s="69" t="s">
        <v>53</v>
      </c>
      <c r="B37" s="63">
        <v>50089.621500000001</v>
      </c>
      <c r="C37" s="63">
        <v>2274.54</v>
      </c>
      <c r="D37" s="63">
        <v>10640.9115</v>
      </c>
      <c r="E37" s="63">
        <v>0</v>
      </c>
      <c r="F37" s="63">
        <v>0</v>
      </c>
      <c r="G37" s="63">
        <v>1085.1389999999999</v>
      </c>
      <c r="H37" s="71">
        <v>0</v>
      </c>
      <c r="I37" s="2"/>
    </row>
    <row r="38" spans="1:9" x14ac:dyDescent="0.2">
      <c r="A38" s="66" t="s">
        <v>101</v>
      </c>
      <c r="B38" s="65">
        <v>110773.78449999999</v>
      </c>
      <c r="C38" s="65">
        <v>9482.6301999999996</v>
      </c>
      <c r="D38" s="65">
        <v>30439.735299999997</v>
      </c>
      <c r="E38" s="65">
        <v>49.273899999999998</v>
      </c>
      <c r="F38" s="65">
        <v>0</v>
      </c>
      <c r="G38" s="65">
        <v>13407.3182</v>
      </c>
      <c r="H38" s="68">
        <v>0</v>
      </c>
      <c r="I38" s="2"/>
    </row>
    <row r="39" spans="1:9" x14ac:dyDescent="0.2">
      <c r="A39" s="66" t="s">
        <v>102</v>
      </c>
      <c r="B39" s="65">
        <v>60799.9162</v>
      </c>
      <c r="C39" s="65">
        <v>105448.95170000001</v>
      </c>
      <c r="D39" s="65">
        <v>45006.528099999996</v>
      </c>
      <c r="E39" s="65">
        <v>42.646599999999999</v>
      </c>
      <c r="F39" s="65">
        <v>30.381699999999999</v>
      </c>
      <c r="G39" s="65">
        <v>37146.794300000001</v>
      </c>
      <c r="H39" s="68">
        <v>11.1098</v>
      </c>
      <c r="I39" s="2"/>
    </row>
    <row r="40" spans="1:9" x14ac:dyDescent="0.2">
      <c r="A40" s="66" t="s">
        <v>103</v>
      </c>
      <c r="B40" s="65">
        <v>31968.356400000001</v>
      </c>
      <c r="C40" s="65">
        <v>44705.620500000005</v>
      </c>
      <c r="D40" s="65">
        <v>12911.701000000001</v>
      </c>
      <c r="E40" s="65">
        <v>308.10469999999998</v>
      </c>
      <c r="F40" s="65">
        <v>0</v>
      </c>
      <c r="G40" s="65">
        <v>4976.9309000000003</v>
      </c>
      <c r="H40" s="68">
        <v>0</v>
      </c>
      <c r="I40" s="2"/>
    </row>
    <row r="41" spans="1:9" x14ac:dyDescent="0.2">
      <c r="A41" s="66" t="s">
        <v>104</v>
      </c>
      <c r="B41" s="65">
        <v>46121.432200000003</v>
      </c>
      <c r="C41" s="65">
        <v>10693.8223</v>
      </c>
      <c r="D41" s="65">
        <v>7435.1594999999998</v>
      </c>
      <c r="E41" s="65">
        <v>0</v>
      </c>
      <c r="F41" s="65">
        <v>0</v>
      </c>
      <c r="G41" s="65">
        <v>5079.4143999999997</v>
      </c>
      <c r="H41" s="68">
        <v>0</v>
      </c>
      <c r="I41" s="2"/>
    </row>
    <row r="42" spans="1:9" x14ac:dyDescent="0.2">
      <c r="A42" s="66" t="s">
        <v>105</v>
      </c>
      <c r="B42" s="65">
        <v>98511.107899999988</v>
      </c>
      <c r="C42" s="65">
        <v>65595.813800000004</v>
      </c>
      <c r="D42" s="65">
        <v>42313.658499999998</v>
      </c>
      <c r="E42" s="65">
        <v>45.2104</v>
      </c>
      <c r="F42" s="65">
        <v>0</v>
      </c>
      <c r="G42" s="65">
        <v>13563.844299999999</v>
      </c>
      <c r="H42" s="68">
        <v>0</v>
      </c>
      <c r="I42" s="2"/>
    </row>
    <row r="43" spans="1:9" x14ac:dyDescent="0.2">
      <c r="A43" s="69" t="s">
        <v>54</v>
      </c>
      <c r="B43" s="62">
        <v>348174.59719999996</v>
      </c>
      <c r="C43" s="62">
        <v>235926.83850000001</v>
      </c>
      <c r="D43" s="62">
        <v>138106.7824</v>
      </c>
      <c r="E43" s="62">
        <v>445.23559999999998</v>
      </c>
      <c r="F43" s="62">
        <v>30.381699999999999</v>
      </c>
      <c r="G43" s="62">
        <v>74174.302100000001</v>
      </c>
      <c r="H43" s="70">
        <v>11.1098</v>
      </c>
      <c r="I43" s="2"/>
    </row>
    <row r="44" spans="1:9" x14ac:dyDescent="0.2">
      <c r="A44" s="66" t="s">
        <v>106</v>
      </c>
      <c r="B44" s="65">
        <v>3215.6390000000001</v>
      </c>
      <c r="C44" s="65">
        <v>3265.9178000000002</v>
      </c>
      <c r="D44" s="65">
        <v>9076.4588999999996</v>
      </c>
      <c r="E44" s="65">
        <v>0</v>
      </c>
      <c r="F44" s="65">
        <v>0</v>
      </c>
      <c r="G44" s="65">
        <v>3202.2569000000003</v>
      </c>
      <c r="H44" s="68">
        <v>63.690899999999999</v>
      </c>
      <c r="I44" s="2"/>
    </row>
    <row r="45" spans="1:9" x14ac:dyDescent="0.2">
      <c r="A45" s="66" t="s">
        <v>107</v>
      </c>
      <c r="B45" s="65">
        <v>1578.884</v>
      </c>
      <c r="C45" s="65">
        <v>1934.8998000000001</v>
      </c>
      <c r="D45" s="65">
        <v>2503.9101000000001</v>
      </c>
      <c r="E45" s="65">
        <v>0</v>
      </c>
      <c r="F45" s="65">
        <v>22.285299999999999</v>
      </c>
      <c r="G45" s="65">
        <v>2075.4668000000001</v>
      </c>
      <c r="H45" s="68">
        <v>6.7789000000000001</v>
      </c>
      <c r="I45" s="2"/>
    </row>
    <row r="46" spans="1:9" x14ac:dyDescent="0.2">
      <c r="A46" s="66" t="s">
        <v>108</v>
      </c>
      <c r="B46" s="65">
        <v>3175.1623</v>
      </c>
      <c r="C46" s="65">
        <v>4752.6346999999996</v>
      </c>
      <c r="D46" s="65">
        <v>10667.487499999999</v>
      </c>
      <c r="E46" s="65">
        <v>18.321000000000002</v>
      </c>
      <c r="F46" s="65">
        <v>176.00700000000001</v>
      </c>
      <c r="G46" s="65">
        <v>5751.9341999999997</v>
      </c>
      <c r="H46" s="68">
        <v>29.829699999999999</v>
      </c>
      <c r="I46" s="2"/>
    </row>
    <row r="47" spans="1:9" x14ac:dyDescent="0.2">
      <c r="A47" s="69" t="s">
        <v>109</v>
      </c>
      <c r="B47" s="62">
        <v>7969.6853000000001</v>
      </c>
      <c r="C47" s="62">
        <v>9953.4523000000008</v>
      </c>
      <c r="D47" s="62">
        <v>22247.856499999998</v>
      </c>
      <c r="E47" s="62">
        <v>18.321000000000002</v>
      </c>
      <c r="F47" s="62">
        <v>198.29230000000001</v>
      </c>
      <c r="G47" s="62">
        <v>11029.6579</v>
      </c>
      <c r="H47" s="70">
        <v>100.29949999999999</v>
      </c>
      <c r="I47" s="2"/>
    </row>
    <row r="48" spans="1:9" x14ac:dyDescent="0.2">
      <c r="A48" s="69" t="s">
        <v>110</v>
      </c>
      <c r="B48" s="63">
        <v>25554.934800000003</v>
      </c>
      <c r="C48" s="63">
        <v>11934.6423</v>
      </c>
      <c r="D48" s="63">
        <v>50228.996100000004</v>
      </c>
      <c r="E48" s="63">
        <v>3.0375999999999999</v>
      </c>
      <c r="F48" s="63">
        <v>10.957100000000001</v>
      </c>
      <c r="G48" s="63">
        <v>7502.5107000000007</v>
      </c>
      <c r="H48" s="71">
        <v>18.871200000000002</v>
      </c>
      <c r="I48" s="2"/>
    </row>
    <row r="49" spans="1:9" x14ac:dyDescent="0.2">
      <c r="A49" s="66" t="s">
        <v>111</v>
      </c>
      <c r="B49" s="65">
        <v>58953.6276</v>
      </c>
      <c r="C49" s="65">
        <v>9621.1753000000008</v>
      </c>
      <c r="D49" s="65">
        <v>83637.136599999998</v>
      </c>
      <c r="E49" s="65">
        <v>0</v>
      </c>
      <c r="F49" s="65">
        <v>0</v>
      </c>
      <c r="G49" s="65">
        <v>19983.912700000001</v>
      </c>
      <c r="H49" s="68">
        <v>0</v>
      </c>
      <c r="I49" s="2"/>
    </row>
    <row r="50" spans="1:9" x14ac:dyDescent="0.2">
      <c r="A50" s="66" t="s">
        <v>112</v>
      </c>
      <c r="B50" s="65">
        <v>11623.8027</v>
      </c>
      <c r="C50" s="65">
        <v>1947.7351999999998</v>
      </c>
      <c r="D50" s="65">
        <v>34927.3148</v>
      </c>
      <c r="E50" s="65">
        <v>0</v>
      </c>
      <c r="F50" s="65">
        <v>0</v>
      </c>
      <c r="G50" s="65">
        <v>313.94740000000002</v>
      </c>
      <c r="H50" s="68">
        <v>0</v>
      </c>
      <c r="I50" s="2"/>
    </row>
    <row r="51" spans="1:9" x14ac:dyDescent="0.2">
      <c r="A51" s="69" t="s">
        <v>55</v>
      </c>
      <c r="B51" s="62">
        <v>70577.430300000007</v>
      </c>
      <c r="C51" s="62">
        <v>11568.9105</v>
      </c>
      <c r="D51" s="62">
        <v>118564.45140000001</v>
      </c>
      <c r="E51" s="62">
        <v>0</v>
      </c>
      <c r="F51" s="62">
        <v>0</v>
      </c>
      <c r="G51" s="62">
        <v>20297.860099999998</v>
      </c>
      <c r="H51" s="70">
        <v>0</v>
      </c>
      <c r="I51" s="2"/>
    </row>
    <row r="52" spans="1:9" x14ac:dyDescent="0.2">
      <c r="A52" s="66" t="s">
        <v>113</v>
      </c>
      <c r="B52" s="65">
        <v>9202.2224000000006</v>
      </c>
      <c r="C52" s="65">
        <v>3155.3749000000003</v>
      </c>
      <c r="D52" s="65">
        <v>19808.4028</v>
      </c>
      <c r="E52" s="65">
        <v>0</v>
      </c>
      <c r="F52" s="65">
        <v>0</v>
      </c>
      <c r="G52" s="65">
        <v>39.363300000000002</v>
      </c>
      <c r="H52" s="68">
        <v>0</v>
      </c>
      <c r="I52" s="2"/>
    </row>
    <row r="53" spans="1:9" x14ac:dyDescent="0.2">
      <c r="A53" s="66" t="s">
        <v>114</v>
      </c>
      <c r="B53" s="65">
        <v>5025.4218999999994</v>
      </c>
      <c r="C53" s="65">
        <v>5314.0521000000008</v>
      </c>
      <c r="D53" s="65">
        <v>7505.5833999999995</v>
      </c>
      <c r="E53" s="65">
        <v>67.801199999999994</v>
      </c>
      <c r="F53" s="65">
        <v>0</v>
      </c>
      <c r="G53" s="65">
        <v>768.65989999999999</v>
      </c>
      <c r="H53" s="68">
        <v>0</v>
      </c>
      <c r="I53" s="2"/>
    </row>
    <row r="54" spans="1:9" x14ac:dyDescent="0.2">
      <c r="A54" s="66" t="s">
        <v>115</v>
      </c>
      <c r="B54" s="65">
        <v>10595.053900000001</v>
      </c>
      <c r="C54" s="65">
        <v>31865.391200000002</v>
      </c>
      <c r="D54" s="65">
        <v>15068.6988</v>
      </c>
      <c r="E54" s="65">
        <v>0</v>
      </c>
      <c r="F54" s="65">
        <v>71.130700000000004</v>
      </c>
      <c r="G54" s="65">
        <v>1006.2824000000001</v>
      </c>
      <c r="H54" s="68">
        <v>0</v>
      </c>
      <c r="I54" s="2"/>
    </row>
    <row r="55" spans="1:9" x14ac:dyDescent="0.2">
      <c r="A55" s="66" t="s">
        <v>116</v>
      </c>
      <c r="B55" s="65">
        <v>38335.159599999999</v>
      </c>
      <c r="C55" s="65">
        <v>9238.1826000000001</v>
      </c>
      <c r="D55" s="65">
        <v>22652.4267</v>
      </c>
      <c r="E55" s="65">
        <v>21.144300000000001</v>
      </c>
      <c r="F55" s="65">
        <v>0</v>
      </c>
      <c r="G55" s="65">
        <v>1022.9884</v>
      </c>
      <c r="H55" s="68">
        <v>0</v>
      </c>
      <c r="I55" s="2"/>
    </row>
    <row r="56" spans="1:9" x14ac:dyDescent="0.2">
      <c r="A56" s="66" t="s">
        <v>117</v>
      </c>
      <c r="B56" s="65">
        <v>2561.7080999999998</v>
      </c>
      <c r="C56" s="65">
        <v>750.33770000000004</v>
      </c>
      <c r="D56" s="65">
        <v>4869.4610000000002</v>
      </c>
      <c r="E56" s="65">
        <v>0</v>
      </c>
      <c r="F56" s="65">
        <v>0</v>
      </c>
      <c r="G56" s="65">
        <v>366.76710000000003</v>
      </c>
      <c r="H56" s="68">
        <v>0</v>
      </c>
      <c r="I56" s="2"/>
    </row>
    <row r="57" spans="1:9" x14ac:dyDescent="0.2">
      <c r="A57" s="66" t="s">
        <v>118</v>
      </c>
      <c r="B57" s="65">
        <v>6462.9049999999997</v>
      </c>
      <c r="C57" s="65">
        <v>2732.2156</v>
      </c>
      <c r="D57" s="65">
        <v>5085.8194999999996</v>
      </c>
      <c r="E57" s="65">
        <v>0</v>
      </c>
      <c r="F57" s="65">
        <v>0</v>
      </c>
      <c r="G57" s="65">
        <v>380.41950000000003</v>
      </c>
      <c r="H57" s="68">
        <v>0</v>
      </c>
      <c r="I57" s="2"/>
    </row>
    <row r="58" spans="1:9" x14ac:dyDescent="0.2">
      <c r="A58" s="66" t="s">
        <v>119</v>
      </c>
      <c r="B58" s="65">
        <v>2924.3822</v>
      </c>
      <c r="C58" s="65">
        <v>4321.8711000000003</v>
      </c>
      <c r="D58" s="65">
        <v>4415.1322</v>
      </c>
      <c r="E58" s="65">
        <v>0</v>
      </c>
      <c r="F58" s="65">
        <v>0</v>
      </c>
      <c r="G58" s="65">
        <v>504.1164</v>
      </c>
      <c r="H58" s="68">
        <v>0</v>
      </c>
      <c r="I58" s="2"/>
    </row>
    <row r="59" spans="1:9" x14ac:dyDescent="0.2">
      <c r="A59" s="66" t="s">
        <v>120</v>
      </c>
      <c r="B59" s="65">
        <v>25623.307099999998</v>
      </c>
      <c r="C59" s="65">
        <v>15196.448699999999</v>
      </c>
      <c r="D59" s="65">
        <v>18716.303799999998</v>
      </c>
      <c r="E59" s="65">
        <v>0</v>
      </c>
      <c r="F59" s="65">
        <v>0</v>
      </c>
      <c r="G59" s="65">
        <v>3240.1370999999999</v>
      </c>
      <c r="H59" s="68">
        <v>0</v>
      </c>
      <c r="I59" s="2"/>
    </row>
    <row r="60" spans="1:9" x14ac:dyDescent="0.2">
      <c r="A60" s="69" t="s">
        <v>56</v>
      </c>
      <c r="B60" s="62">
        <v>100730.1602</v>
      </c>
      <c r="C60" s="62">
        <v>72573.873899999991</v>
      </c>
      <c r="D60" s="62">
        <v>98121.828199999989</v>
      </c>
      <c r="E60" s="62">
        <v>88.94550000000001</v>
      </c>
      <c r="F60" s="62">
        <v>71.130700000000004</v>
      </c>
      <c r="G60" s="62">
        <v>7328.7341000000006</v>
      </c>
      <c r="H60" s="70">
        <v>0</v>
      </c>
      <c r="I60" s="2"/>
    </row>
    <row r="61" spans="1:9" x14ac:dyDescent="0.2">
      <c r="A61" s="66" t="s">
        <v>121</v>
      </c>
      <c r="B61" s="65">
        <v>21.751300000000001</v>
      </c>
      <c r="C61" s="65">
        <v>1123.8855000000001</v>
      </c>
      <c r="D61" s="65">
        <v>1300.0294999999999</v>
      </c>
      <c r="E61" s="65">
        <v>0</v>
      </c>
      <c r="F61" s="65">
        <v>1332.5608999999999</v>
      </c>
      <c r="G61" s="65">
        <v>504.49380000000002</v>
      </c>
      <c r="H61" s="68">
        <v>0</v>
      </c>
      <c r="I61" s="2"/>
    </row>
    <row r="62" spans="1:9" x14ac:dyDescent="0.2">
      <c r="A62" s="66" t="s">
        <v>122</v>
      </c>
      <c r="B62" s="65">
        <v>206.69799999999998</v>
      </c>
      <c r="C62" s="65">
        <v>151.04480000000001</v>
      </c>
      <c r="D62" s="65">
        <v>2158.8805000000002</v>
      </c>
      <c r="E62" s="65">
        <v>0</v>
      </c>
      <c r="F62" s="65">
        <v>49.8598</v>
      </c>
      <c r="G62" s="65">
        <v>331.41059999999999</v>
      </c>
      <c r="H62" s="68">
        <v>0</v>
      </c>
      <c r="I62" s="2"/>
    </row>
    <row r="63" spans="1:9" ht="13.5" thickBot="1" x14ac:dyDescent="0.25">
      <c r="A63" s="72" t="s">
        <v>57</v>
      </c>
      <c r="B63" s="62">
        <v>228.44929999999999</v>
      </c>
      <c r="C63" s="62">
        <v>1274.9303</v>
      </c>
      <c r="D63" s="61">
        <v>3458.91</v>
      </c>
      <c r="E63" s="61">
        <v>0</v>
      </c>
      <c r="F63" s="61">
        <v>1382.4207000000001</v>
      </c>
      <c r="G63" s="61">
        <v>835.90440000000001</v>
      </c>
      <c r="H63" s="67">
        <v>0</v>
      </c>
      <c r="I63" s="2"/>
    </row>
    <row r="64" spans="1:9" ht="13.5" thickBot="1" x14ac:dyDescent="0.25">
      <c r="A64" s="73" t="s">
        <v>20</v>
      </c>
      <c r="B64" s="74">
        <v>1242635.3437999999</v>
      </c>
      <c r="C64" s="74">
        <v>565346.02450000006</v>
      </c>
      <c r="D64" s="75">
        <v>685427.36179999996</v>
      </c>
      <c r="E64" s="75">
        <v>825.70260000000007</v>
      </c>
      <c r="F64" s="75">
        <v>4705.3608000000004</v>
      </c>
      <c r="G64" s="75">
        <v>219534.0588</v>
      </c>
      <c r="H64" s="76">
        <v>1408.3547000000001</v>
      </c>
      <c r="I64" s="2"/>
    </row>
    <row r="65" spans="1:9" x14ac:dyDescent="0.2">
      <c r="A65" t="s">
        <v>123</v>
      </c>
      <c r="D65" s="64"/>
      <c r="E65" s="64"/>
      <c r="F65" s="64"/>
      <c r="G65" s="64"/>
      <c r="I65" s="2">
        <f t="shared" ref="I65" si="0">SUM(B65:H65)</f>
        <v>0</v>
      </c>
    </row>
    <row r="66" spans="1:9" x14ac:dyDescent="0.2">
      <c r="B66" s="2"/>
      <c r="C66" s="2"/>
      <c r="D66" s="2"/>
      <c r="E66" s="2"/>
      <c r="F66" s="2"/>
      <c r="G66" s="2"/>
      <c r="H66" s="2"/>
      <c r="I66" s="2"/>
    </row>
  </sheetData>
  <mergeCells count="9">
    <mergeCell ref="A1:A3"/>
    <mergeCell ref="B2:B3"/>
    <mergeCell ref="C2:C3"/>
    <mergeCell ref="D2:D3"/>
    <mergeCell ref="H2:H3"/>
    <mergeCell ref="B1:H1"/>
    <mergeCell ref="E2:E3"/>
    <mergeCell ref="F2:F3"/>
    <mergeCell ref="G2:G3"/>
  </mergeCells>
  <phoneticPr fontId="0" type="noConversion"/>
  <printOptions horizontalCentered="1"/>
  <pageMargins left="0.39370078740157483" right="0.39370078740157483" top="1.5748031496062993" bottom="0.39370078740157483" header="1.1811023622047245" footer="0"/>
  <pageSetup paperSize="9" scale="75" orientation="portrait" r:id="rId1"/>
  <headerFooter alignWithMargins="0">
    <oddHeader xml:space="preserve">&amp;C&amp;"Arial,Negrita"&amp;11 &amp;K03+0003.6.2.1 Técnicas de mantenimiento del suelo en barbechos. Distribución por Provincias (ha)&amp;"Arial,Normal"&amp;10&amp;K000000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739EF-F147-4F58-A8F8-E3E681ED8689}">
  <dimension ref="A1:K67"/>
  <sheetViews>
    <sheetView showZeros="0" topLeftCell="B37" zoomScaleNormal="100" workbookViewId="0">
      <selection activeCell="C67" sqref="C67"/>
    </sheetView>
  </sheetViews>
  <sheetFormatPr baseColWidth="10" defaultRowHeight="12.75" x14ac:dyDescent="0.2"/>
  <cols>
    <col min="1" max="1" width="25.42578125" hidden="1" customWidth="1"/>
    <col min="2" max="2" width="23.85546875" customWidth="1"/>
    <col min="3" max="3" width="11.28515625" customWidth="1"/>
    <col min="4" max="4" width="10.28515625" customWidth="1"/>
    <col min="5" max="5" width="12.140625" customWidth="1"/>
    <col min="6" max="8" width="10.28515625" customWidth="1"/>
    <col min="9" max="9" width="15.42578125" customWidth="1"/>
    <col min="10" max="10" width="13.42578125" customWidth="1"/>
    <col min="11" max="11" width="17" customWidth="1"/>
    <col min="12" max="12" width="19.140625" customWidth="1"/>
    <col min="13" max="13" width="40.42578125" customWidth="1"/>
    <col min="14" max="14" width="22.5703125" customWidth="1"/>
    <col min="15" max="15" width="18.7109375" customWidth="1"/>
    <col min="16" max="16" width="27.85546875" customWidth="1"/>
    <col min="17" max="17" width="18.28515625" customWidth="1"/>
    <col min="18" max="18" width="23.28515625" customWidth="1"/>
    <col min="19" max="19" width="16.7109375" customWidth="1"/>
    <col min="20" max="20" width="25.5703125" customWidth="1"/>
    <col min="21" max="21" width="36" customWidth="1"/>
    <col min="22" max="22" width="26.85546875" customWidth="1"/>
    <col min="23" max="23" width="17.7109375" customWidth="1"/>
    <col min="24" max="24" width="16.140625" customWidth="1"/>
    <col min="25" max="25" width="14.140625" customWidth="1"/>
    <col min="26" max="26" width="21" customWidth="1"/>
    <col min="27" max="27" width="18" customWidth="1"/>
    <col min="28" max="28" width="38.5703125" customWidth="1"/>
    <col min="29" max="29" width="17" customWidth="1"/>
    <col min="30" max="30" width="11.5703125" bestFit="1" customWidth="1"/>
  </cols>
  <sheetData>
    <row r="1" spans="2:10" x14ac:dyDescent="0.2">
      <c r="B1" s="103" t="s">
        <v>77</v>
      </c>
      <c r="C1" s="112" t="s">
        <v>2</v>
      </c>
      <c r="D1" s="113"/>
      <c r="E1" s="113"/>
      <c r="F1" s="113"/>
      <c r="G1" s="113"/>
      <c r="H1" s="113"/>
      <c r="I1" s="113"/>
      <c r="J1" s="114"/>
    </row>
    <row r="2" spans="2:10" x14ac:dyDescent="0.2">
      <c r="B2" s="104"/>
      <c r="C2" s="106" t="s">
        <v>36</v>
      </c>
      <c r="D2" s="108" t="s">
        <v>37</v>
      </c>
      <c r="E2" s="108" t="s">
        <v>38</v>
      </c>
      <c r="F2" s="108" t="s">
        <v>39</v>
      </c>
      <c r="G2" s="108" t="s">
        <v>40</v>
      </c>
      <c r="H2" s="108" t="s">
        <v>42</v>
      </c>
      <c r="I2" s="108" t="s">
        <v>41</v>
      </c>
      <c r="J2" s="110" t="s">
        <v>76</v>
      </c>
    </row>
    <row r="3" spans="2:10" ht="26.25" customHeight="1" x14ac:dyDescent="0.2">
      <c r="B3" s="105"/>
      <c r="C3" s="107"/>
      <c r="D3" s="109"/>
      <c r="E3" s="109"/>
      <c r="F3" s="109"/>
      <c r="G3" s="109"/>
      <c r="H3" s="109"/>
      <c r="I3" s="109"/>
      <c r="J3" s="111"/>
    </row>
    <row r="4" spans="2:10" x14ac:dyDescent="0.2">
      <c r="B4" s="66" t="s">
        <v>78</v>
      </c>
      <c r="C4" s="61">
        <v>68.808599999999998</v>
      </c>
      <c r="D4" s="61">
        <v>463.57780000000002</v>
      </c>
      <c r="E4" s="61">
        <v>4262.9944999999998</v>
      </c>
      <c r="F4" s="61">
        <v>2.1951999999999998</v>
      </c>
      <c r="G4" s="61">
        <v>0</v>
      </c>
      <c r="H4" s="61">
        <v>0</v>
      </c>
      <c r="I4" s="61">
        <v>564.0637999999999</v>
      </c>
      <c r="J4" s="67">
        <v>2005.3420999999998</v>
      </c>
    </row>
    <row r="5" spans="2:10" x14ac:dyDescent="0.2">
      <c r="B5" s="66" t="s">
        <v>79</v>
      </c>
      <c r="C5" s="65">
        <v>55.895600000000002</v>
      </c>
      <c r="D5" s="65">
        <v>706.62540000000001</v>
      </c>
      <c r="E5" s="65">
        <v>4094.2903999999999</v>
      </c>
      <c r="F5" s="65">
        <v>0.52910000000000001</v>
      </c>
      <c r="G5" s="65">
        <v>53.331800000000001</v>
      </c>
      <c r="H5" s="65">
        <v>0</v>
      </c>
      <c r="I5" s="65">
        <v>1453.3247999999999</v>
      </c>
      <c r="J5" s="68">
        <v>1196.3084000000001</v>
      </c>
    </row>
    <row r="6" spans="2:10" x14ac:dyDescent="0.2">
      <c r="B6" s="66" t="s">
        <v>80</v>
      </c>
      <c r="C6" s="65">
        <v>1335.4198999999999</v>
      </c>
      <c r="D6" s="65">
        <v>2561.7933000000003</v>
      </c>
      <c r="E6" s="65">
        <v>6887.5382</v>
      </c>
      <c r="F6" s="65">
        <v>0.40949999999999998</v>
      </c>
      <c r="G6" s="65">
        <v>1.5255000000000001</v>
      </c>
      <c r="H6" s="65">
        <v>0</v>
      </c>
      <c r="I6" s="65">
        <v>4035.1569</v>
      </c>
      <c r="J6" s="68">
        <v>910.07089999999994</v>
      </c>
    </row>
    <row r="7" spans="2:10" x14ac:dyDescent="0.2">
      <c r="B7" s="66" t="s">
        <v>81</v>
      </c>
      <c r="C7" s="65">
        <v>15.036099999999999</v>
      </c>
      <c r="D7" s="65">
        <v>2928.9427000000001</v>
      </c>
      <c r="E7" s="65">
        <v>9280.3539000000019</v>
      </c>
      <c r="F7" s="65">
        <v>0</v>
      </c>
      <c r="G7" s="65">
        <v>0</v>
      </c>
      <c r="H7" s="65">
        <v>0</v>
      </c>
      <c r="I7" s="65">
        <v>1151.4277</v>
      </c>
      <c r="J7" s="68">
        <v>1044.4149</v>
      </c>
    </row>
    <row r="8" spans="2:10" x14ac:dyDescent="0.2">
      <c r="B8" s="69" t="s">
        <v>43</v>
      </c>
      <c r="C8" s="62">
        <v>1475.1602</v>
      </c>
      <c r="D8" s="62">
        <v>6660.9392000000007</v>
      </c>
      <c r="E8" s="62">
        <v>24525.176999999996</v>
      </c>
      <c r="F8" s="62">
        <v>3.1337999999999999</v>
      </c>
      <c r="G8" s="62">
        <v>54.857300000000002</v>
      </c>
      <c r="H8" s="62">
        <v>0</v>
      </c>
      <c r="I8" s="62">
        <v>7203.9731999999995</v>
      </c>
      <c r="J8" s="70">
        <v>5156.1363000000001</v>
      </c>
    </row>
    <row r="9" spans="2:10" x14ac:dyDescent="0.2">
      <c r="B9" s="69" t="s">
        <v>44</v>
      </c>
      <c r="C9" s="63">
        <v>23.895299999999999</v>
      </c>
      <c r="D9" s="63">
        <v>1.0098</v>
      </c>
      <c r="E9" s="63">
        <v>3569.2210999999998</v>
      </c>
      <c r="F9" s="63">
        <v>30.193000000000001</v>
      </c>
      <c r="G9" s="63">
        <v>4.5711000000000004</v>
      </c>
      <c r="H9" s="63">
        <v>0</v>
      </c>
      <c r="I9" s="63">
        <v>182.51530000000002</v>
      </c>
      <c r="J9" s="71">
        <v>957.16640000000007</v>
      </c>
    </row>
    <row r="10" spans="2:10" x14ac:dyDescent="0.2">
      <c r="B10" s="69" t="s">
        <v>45</v>
      </c>
      <c r="C10" s="62">
        <v>0</v>
      </c>
      <c r="D10" s="62">
        <v>0</v>
      </c>
      <c r="E10" s="62">
        <v>79.950600000000009</v>
      </c>
      <c r="F10" s="62">
        <v>0</v>
      </c>
      <c r="G10" s="62">
        <v>0</v>
      </c>
      <c r="H10" s="62">
        <v>0</v>
      </c>
      <c r="I10" s="62">
        <v>0</v>
      </c>
      <c r="J10" s="70">
        <v>0</v>
      </c>
    </row>
    <row r="11" spans="2:10" x14ac:dyDescent="0.2">
      <c r="B11" s="66" t="s">
        <v>82</v>
      </c>
      <c r="C11" s="65">
        <v>0</v>
      </c>
      <c r="D11" s="65">
        <v>10934.506799999999</v>
      </c>
      <c r="E11" s="65">
        <v>1481.0518000000002</v>
      </c>
      <c r="F11" s="65">
        <v>257.23399999999998</v>
      </c>
      <c r="G11" s="65">
        <v>0</v>
      </c>
      <c r="H11" s="65">
        <v>0</v>
      </c>
      <c r="I11" s="65">
        <v>118.15190000000001</v>
      </c>
      <c r="J11" s="68">
        <v>0</v>
      </c>
    </row>
    <row r="12" spans="2:10" x14ac:dyDescent="0.2">
      <c r="B12" s="66" t="s">
        <v>83</v>
      </c>
      <c r="C12" s="65">
        <v>0</v>
      </c>
      <c r="D12" s="65">
        <v>197.52629999999999</v>
      </c>
      <c r="E12" s="65">
        <v>2962.5374999999999</v>
      </c>
      <c r="F12" s="65">
        <v>6.5876999999999999</v>
      </c>
      <c r="G12" s="65">
        <v>0</v>
      </c>
      <c r="H12" s="65">
        <v>0</v>
      </c>
      <c r="I12" s="65">
        <v>6.8320999999999996</v>
      </c>
      <c r="J12" s="68">
        <v>0</v>
      </c>
    </row>
    <row r="13" spans="2:10" x14ac:dyDescent="0.2">
      <c r="B13" s="66" t="s">
        <v>84</v>
      </c>
      <c r="C13" s="65">
        <v>1.2551000000000001</v>
      </c>
      <c r="D13" s="65">
        <v>0.89829999999999999</v>
      </c>
      <c r="E13" s="65">
        <v>145.48669999999998</v>
      </c>
      <c r="F13" s="65">
        <v>0</v>
      </c>
      <c r="G13" s="65">
        <v>0</v>
      </c>
      <c r="H13" s="65">
        <v>0</v>
      </c>
      <c r="I13" s="65">
        <v>0.37980000000000003</v>
      </c>
      <c r="J13" s="68">
        <v>29.348400000000002</v>
      </c>
    </row>
    <row r="14" spans="2:10" x14ac:dyDescent="0.2">
      <c r="B14" s="69" t="s">
        <v>46</v>
      </c>
      <c r="C14" s="62">
        <v>1.2551000000000001</v>
      </c>
      <c r="D14" s="62">
        <v>11132.931399999999</v>
      </c>
      <c r="E14" s="62">
        <v>4589.0759999999991</v>
      </c>
      <c r="F14" s="62">
        <v>263.82169999999996</v>
      </c>
      <c r="G14" s="62">
        <v>0</v>
      </c>
      <c r="H14" s="62">
        <v>0</v>
      </c>
      <c r="I14" s="62">
        <v>125.3638</v>
      </c>
      <c r="J14" s="70">
        <v>29.348400000000002</v>
      </c>
    </row>
    <row r="15" spans="2:10" x14ac:dyDescent="0.2">
      <c r="B15" s="69" t="s">
        <v>47</v>
      </c>
      <c r="C15" s="63">
        <v>9225.1765999999989</v>
      </c>
      <c r="D15" s="63">
        <v>17717.294999999998</v>
      </c>
      <c r="E15" s="63">
        <v>6254.6527999999998</v>
      </c>
      <c r="F15" s="63">
        <v>520.40240000000006</v>
      </c>
      <c r="G15" s="63">
        <v>0.89929999999999999</v>
      </c>
      <c r="H15" s="63">
        <v>180.03659999999999</v>
      </c>
      <c r="I15" s="63">
        <v>2159.0412999999999</v>
      </c>
      <c r="J15" s="71">
        <v>5.4847999999999999</v>
      </c>
    </row>
    <row r="16" spans="2:10" x14ac:dyDescent="0.2">
      <c r="B16" s="69" t="s">
        <v>48</v>
      </c>
      <c r="C16" s="63">
        <v>20519.186700000002</v>
      </c>
      <c r="D16" s="63">
        <v>37883.32</v>
      </c>
      <c r="E16" s="63">
        <v>5128.9507999999996</v>
      </c>
      <c r="F16" s="63">
        <v>3808.2529</v>
      </c>
      <c r="G16" s="63">
        <v>329.45319999999998</v>
      </c>
      <c r="H16" s="63">
        <v>187.28049999999999</v>
      </c>
      <c r="I16" s="63">
        <v>7581.2035000000005</v>
      </c>
      <c r="J16" s="71">
        <v>0</v>
      </c>
    </row>
    <row r="17" spans="2:10" x14ac:dyDescent="0.2">
      <c r="B17" s="66" t="s">
        <v>85</v>
      </c>
      <c r="C17" s="65">
        <v>6040.9938999999995</v>
      </c>
      <c r="D17" s="65">
        <v>15076.2907</v>
      </c>
      <c r="E17" s="65">
        <v>19641.850600000002</v>
      </c>
      <c r="F17" s="65">
        <v>761.79149999999993</v>
      </c>
      <c r="G17" s="65">
        <v>0</v>
      </c>
      <c r="H17" s="65">
        <v>5801.5675999999994</v>
      </c>
      <c r="I17" s="65">
        <v>5505.5457000000006</v>
      </c>
      <c r="J17" s="68">
        <v>0</v>
      </c>
    </row>
    <row r="18" spans="2:10" x14ac:dyDescent="0.2">
      <c r="B18" s="66" t="s">
        <v>86</v>
      </c>
      <c r="C18" s="65">
        <v>2053.9847</v>
      </c>
      <c r="D18" s="65">
        <v>47233.335200000001</v>
      </c>
      <c r="E18" s="65">
        <v>2826.9651999999996</v>
      </c>
      <c r="F18" s="65">
        <v>41.804099999999998</v>
      </c>
      <c r="G18" s="65">
        <v>25.312899999999999</v>
      </c>
      <c r="H18" s="65">
        <v>408.47879999999998</v>
      </c>
      <c r="I18" s="65">
        <v>11280.6774</v>
      </c>
      <c r="J18" s="68">
        <v>0</v>
      </c>
    </row>
    <row r="19" spans="2:10" x14ac:dyDescent="0.2">
      <c r="B19" s="66" t="s">
        <v>87</v>
      </c>
      <c r="C19" s="65">
        <v>11899.497299999999</v>
      </c>
      <c r="D19" s="65">
        <v>69649.7929</v>
      </c>
      <c r="E19" s="65">
        <v>33444.042499999996</v>
      </c>
      <c r="F19" s="65">
        <v>96.303600000000003</v>
      </c>
      <c r="G19" s="65">
        <v>251.77480000000003</v>
      </c>
      <c r="H19" s="65">
        <v>1095.1080999999999</v>
      </c>
      <c r="I19" s="65">
        <v>22651.859</v>
      </c>
      <c r="J19" s="68">
        <v>46.336399999999998</v>
      </c>
    </row>
    <row r="20" spans="2:10" x14ac:dyDescent="0.2">
      <c r="B20" s="69" t="s">
        <v>49</v>
      </c>
      <c r="C20" s="62">
        <v>19994.475899999998</v>
      </c>
      <c r="D20" s="62">
        <v>131959.41879999998</v>
      </c>
      <c r="E20" s="62">
        <v>55912.8583</v>
      </c>
      <c r="F20" s="62">
        <v>899.89920000000006</v>
      </c>
      <c r="G20" s="62">
        <v>277.08769999999998</v>
      </c>
      <c r="H20" s="62">
        <v>7305.1545000000006</v>
      </c>
      <c r="I20" s="62">
        <v>39438.0821</v>
      </c>
      <c r="J20" s="70">
        <v>46.336399999999998</v>
      </c>
    </row>
    <row r="21" spans="2:10" x14ac:dyDescent="0.2">
      <c r="B21" s="66" t="s">
        <v>88</v>
      </c>
      <c r="C21" s="65">
        <v>1249.8221000000001</v>
      </c>
      <c r="D21" s="65">
        <v>25174.814199999997</v>
      </c>
      <c r="E21" s="65">
        <v>3230.0291999999999</v>
      </c>
      <c r="F21" s="65">
        <v>9.3763000000000005</v>
      </c>
      <c r="G21" s="65">
        <v>197.9624</v>
      </c>
      <c r="H21" s="65">
        <v>3.1179000000000001</v>
      </c>
      <c r="I21" s="65">
        <v>2112.1135999999997</v>
      </c>
      <c r="J21" s="68">
        <v>39.270899999999997</v>
      </c>
    </row>
    <row r="22" spans="2:10" x14ac:dyDescent="0.2">
      <c r="B22" s="66" t="s">
        <v>89</v>
      </c>
      <c r="C22" s="65">
        <v>939.86300000000006</v>
      </c>
      <c r="D22" s="65">
        <v>2658.46</v>
      </c>
      <c r="E22" s="65">
        <v>5989.5585999999994</v>
      </c>
      <c r="F22" s="65">
        <v>146.86519999999999</v>
      </c>
      <c r="G22" s="65">
        <v>13.091100000000001</v>
      </c>
      <c r="H22" s="65">
        <v>202.60480000000001</v>
      </c>
      <c r="I22" s="65">
        <v>3283.6488999999997</v>
      </c>
      <c r="J22" s="68">
        <v>0</v>
      </c>
    </row>
    <row r="23" spans="2:10" x14ac:dyDescent="0.2">
      <c r="B23" s="66" t="s">
        <v>90</v>
      </c>
      <c r="C23" s="65">
        <v>5310.2016000000003</v>
      </c>
      <c r="D23" s="65">
        <v>26824.042600000001</v>
      </c>
      <c r="E23" s="65">
        <v>57860.614799999996</v>
      </c>
      <c r="F23" s="65">
        <v>49.001300000000001</v>
      </c>
      <c r="G23" s="65">
        <v>1263.3903</v>
      </c>
      <c r="H23" s="65">
        <v>331.0136</v>
      </c>
      <c r="I23" s="65">
        <v>11318.9506</v>
      </c>
      <c r="J23" s="68">
        <v>5.0595999999999997</v>
      </c>
    </row>
    <row r="24" spans="2:10" x14ac:dyDescent="0.2">
      <c r="B24" s="66" t="s">
        <v>91</v>
      </c>
      <c r="C24" s="65">
        <v>5368.7413999999999</v>
      </c>
      <c r="D24" s="65">
        <v>54057.261600000005</v>
      </c>
      <c r="E24" s="65">
        <v>26207.389900000002</v>
      </c>
      <c r="F24" s="65">
        <v>69.259399999999999</v>
      </c>
      <c r="G24" s="65">
        <v>4367.7836000000007</v>
      </c>
      <c r="H24" s="65">
        <v>23302.608200000002</v>
      </c>
      <c r="I24" s="65">
        <v>41161.468699999998</v>
      </c>
      <c r="J24" s="68">
        <v>0</v>
      </c>
    </row>
    <row r="25" spans="2:10" x14ac:dyDescent="0.2">
      <c r="B25" s="69" t="s">
        <v>50</v>
      </c>
      <c r="C25" s="62">
        <v>12868.6281</v>
      </c>
      <c r="D25" s="62">
        <v>108714.5784</v>
      </c>
      <c r="E25" s="62">
        <v>93287.592499999999</v>
      </c>
      <c r="F25" s="62">
        <v>274.50220000000002</v>
      </c>
      <c r="G25" s="62">
        <v>5842.2273999999998</v>
      </c>
      <c r="H25" s="62">
        <v>23839.344500000003</v>
      </c>
      <c r="I25" s="62">
        <v>57876.181799999998</v>
      </c>
      <c r="J25" s="70">
        <v>44.330500000000001</v>
      </c>
    </row>
    <row r="26" spans="2:10" x14ac:dyDescent="0.2">
      <c r="B26" s="69" t="s">
        <v>51</v>
      </c>
      <c r="C26" s="63">
        <v>11794.5422</v>
      </c>
      <c r="D26" s="63">
        <v>18027.007299999997</v>
      </c>
      <c r="E26" s="63">
        <v>12519.870500000001</v>
      </c>
      <c r="F26" s="63">
        <v>4947.2996000000003</v>
      </c>
      <c r="G26" s="63">
        <v>90.302999999999997</v>
      </c>
      <c r="H26" s="63">
        <v>554.94780000000003</v>
      </c>
      <c r="I26" s="63">
        <v>10934.8279</v>
      </c>
      <c r="J26" s="71">
        <v>0</v>
      </c>
    </row>
    <row r="27" spans="2:10" x14ac:dyDescent="0.2">
      <c r="B27" s="66" t="s">
        <v>92</v>
      </c>
      <c r="C27" s="65">
        <v>1431.3927000000001</v>
      </c>
      <c r="D27" s="65">
        <v>1028.1257000000001</v>
      </c>
      <c r="E27" s="65">
        <v>4160.7235999999994</v>
      </c>
      <c r="F27" s="65">
        <v>3.9498000000000002</v>
      </c>
      <c r="G27" s="65">
        <v>0</v>
      </c>
      <c r="H27" s="65">
        <v>168.45260000000002</v>
      </c>
      <c r="I27" s="65">
        <v>1279.3948999999998</v>
      </c>
      <c r="J27" s="68">
        <v>0</v>
      </c>
    </row>
    <row r="28" spans="2:10" x14ac:dyDescent="0.2">
      <c r="B28" s="66" t="s">
        <v>93</v>
      </c>
      <c r="C28" s="65">
        <v>4082.2790999999997</v>
      </c>
      <c r="D28" s="65">
        <v>16614.2317</v>
      </c>
      <c r="E28" s="65">
        <v>881.39120000000003</v>
      </c>
      <c r="F28" s="65">
        <v>389.89789999999999</v>
      </c>
      <c r="G28" s="65">
        <v>0</v>
      </c>
      <c r="H28" s="65">
        <v>330.82100000000003</v>
      </c>
      <c r="I28" s="65">
        <v>819.75620000000004</v>
      </c>
      <c r="J28" s="68">
        <v>0</v>
      </c>
    </row>
    <row r="29" spans="2:10" x14ac:dyDescent="0.2">
      <c r="B29" s="66" t="s">
        <v>94</v>
      </c>
      <c r="C29" s="65">
        <v>677.52340000000004</v>
      </c>
      <c r="D29" s="65">
        <v>1093.4148</v>
      </c>
      <c r="E29" s="65">
        <v>5826.6778999999997</v>
      </c>
      <c r="F29" s="65">
        <v>7.6917</v>
      </c>
      <c r="G29" s="65">
        <v>28.568300000000001</v>
      </c>
      <c r="H29" s="65">
        <v>53.232500000000002</v>
      </c>
      <c r="I29" s="65">
        <v>2498.8872999999999</v>
      </c>
      <c r="J29" s="68">
        <v>48.329899999999995</v>
      </c>
    </row>
    <row r="30" spans="2:10" x14ac:dyDescent="0.2">
      <c r="B30" s="66" t="s">
        <v>95</v>
      </c>
      <c r="C30" s="65">
        <v>139.4342</v>
      </c>
      <c r="D30" s="65">
        <v>311.16449999999998</v>
      </c>
      <c r="E30" s="65">
        <v>45.742699999999999</v>
      </c>
      <c r="F30" s="65">
        <v>139.69579999999999</v>
      </c>
      <c r="G30" s="65">
        <v>0</v>
      </c>
      <c r="H30" s="65">
        <v>10.500299999999999</v>
      </c>
      <c r="I30" s="65">
        <v>235.15010000000001</v>
      </c>
      <c r="J30" s="68">
        <v>0</v>
      </c>
    </row>
    <row r="31" spans="2:10" x14ac:dyDescent="0.2">
      <c r="B31" s="66" t="s">
        <v>96</v>
      </c>
      <c r="C31" s="65">
        <v>1800.3815</v>
      </c>
      <c r="D31" s="65">
        <v>1916.1165000000001</v>
      </c>
      <c r="E31" s="65">
        <v>231.92360000000002</v>
      </c>
      <c r="F31" s="65">
        <v>0</v>
      </c>
      <c r="G31" s="65">
        <v>0</v>
      </c>
      <c r="H31" s="65">
        <v>53.0593</v>
      </c>
      <c r="I31" s="65">
        <v>744.10249999999996</v>
      </c>
      <c r="J31" s="68">
        <v>4.6981000000000002</v>
      </c>
    </row>
    <row r="32" spans="2:10" x14ac:dyDescent="0.2">
      <c r="B32" s="66" t="s">
        <v>97</v>
      </c>
      <c r="C32" s="65">
        <v>151.2217</v>
      </c>
      <c r="D32" s="65">
        <v>2567.1922999999997</v>
      </c>
      <c r="E32" s="65">
        <v>3.1116000000000001</v>
      </c>
      <c r="F32" s="65">
        <v>0</v>
      </c>
      <c r="G32" s="65">
        <v>0</v>
      </c>
      <c r="H32" s="65">
        <v>12.95</v>
      </c>
      <c r="I32" s="65">
        <v>223.26539999999997</v>
      </c>
      <c r="J32" s="68">
        <v>0</v>
      </c>
    </row>
    <row r="33" spans="2:11" x14ac:dyDescent="0.2">
      <c r="B33" s="66" t="s">
        <v>98</v>
      </c>
      <c r="C33" s="65">
        <v>276.5865</v>
      </c>
      <c r="D33" s="65">
        <v>1314.5953000000002</v>
      </c>
      <c r="E33" s="65">
        <v>2521.6976999999997</v>
      </c>
      <c r="F33" s="65">
        <v>0</v>
      </c>
      <c r="G33" s="65">
        <v>180.37710000000001</v>
      </c>
      <c r="H33" s="65">
        <v>0</v>
      </c>
      <c r="I33" s="65">
        <v>305.14999999999998</v>
      </c>
      <c r="J33" s="68">
        <v>0</v>
      </c>
    </row>
    <row r="34" spans="2:11" x14ac:dyDescent="0.2">
      <c r="B34" s="66" t="s">
        <v>99</v>
      </c>
      <c r="C34" s="65">
        <v>8221.1538</v>
      </c>
      <c r="D34" s="65">
        <v>16862.913499999999</v>
      </c>
      <c r="E34" s="65">
        <v>2190.3496</v>
      </c>
      <c r="F34" s="65">
        <v>752.67849999999999</v>
      </c>
      <c r="G34" s="65">
        <v>0</v>
      </c>
      <c r="H34" s="65">
        <v>85.47290000000001</v>
      </c>
      <c r="I34" s="65">
        <v>538.88160000000005</v>
      </c>
      <c r="J34" s="68">
        <v>0</v>
      </c>
    </row>
    <row r="35" spans="2:11" x14ac:dyDescent="0.2">
      <c r="B35" s="66" t="s">
        <v>100</v>
      </c>
      <c r="C35" s="65">
        <v>3830.3532000000005</v>
      </c>
      <c r="D35" s="65">
        <v>7986.3339999999998</v>
      </c>
      <c r="E35" s="65">
        <v>2087.5301999999997</v>
      </c>
      <c r="F35" s="65">
        <v>0</v>
      </c>
      <c r="G35" s="65">
        <v>36.389299999999999</v>
      </c>
      <c r="H35" s="65">
        <v>86.039999999999992</v>
      </c>
      <c r="I35" s="65">
        <v>3252.9600999999998</v>
      </c>
      <c r="J35" s="68">
        <v>0</v>
      </c>
    </row>
    <row r="36" spans="2:11" x14ac:dyDescent="0.2">
      <c r="B36" s="69" t="s">
        <v>52</v>
      </c>
      <c r="C36" s="62">
        <v>20610.326099999998</v>
      </c>
      <c r="D36" s="62">
        <v>49694.088299999996</v>
      </c>
      <c r="E36" s="62">
        <v>17949.148099999999</v>
      </c>
      <c r="F36" s="62">
        <v>1293.9137000000001</v>
      </c>
      <c r="G36" s="62">
        <v>245.3347</v>
      </c>
      <c r="H36" s="62">
        <v>800.52859999999998</v>
      </c>
      <c r="I36" s="62">
        <v>9897.5481</v>
      </c>
      <c r="J36" s="70">
        <v>53.027999999999992</v>
      </c>
    </row>
    <row r="37" spans="2:11" x14ac:dyDescent="0.2">
      <c r="B37" s="69" t="s">
        <v>53</v>
      </c>
      <c r="C37" s="63">
        <v>2348.8719000000001</v>
      </c>
      <c r="D37" s="63">
        <v>24635.301599999999</v>
      </c>
      <c r="E37" s="63">
        <v>4690.0999000000002</v>
      </c>
      <c r="F37" s="63">
        <v>103.3073</v>
      </c>
      <c r="G37" s="63">
        <v>0</v>
      </c>
      <c r="H37" s="63">
        <v>466.82509999999996</v>
      </c>
      <c r="I37" s="63">
        <v>10408.876700000001</v>
      </c>
      <c r="J37" s="71">
        <v>0</v>
      </c>
    </row>
    <row r="38" spans="2:11" x14ac:dyDescent="0.2">
      <c r="B38" s="66" t="s">
        <v>101</v>
      </c>
      <c r="C38" s="65">
        <v>145562.7052</v>
      </c>
      <c r="D38" s="65">
        <v>37522.988299999997</v>
      </c>
      <c r="E38" s="65">
        <v>16645.0013</v>
      </c>
      <c r="F38" s="65">
        <v>663.55820000000006</v>
      </c>
      <c r="G38" s="65">
        <v>345.33420000000001</v>
      </c>
      <c r="H38" s="65">
        <v>10344.0777</v>
      </c>
      <c r="I38" s="65">
        <v>9241.1815999999999</v>
      </c>
      <c r="J38" s="68">
        <v>11.824400000000001</v>
      </c>
    </row>
    <row r="39" spans="2:11" x14ac:dyDescent="0.2">
      <c r="B39" s="66" t="s">
        <v>102</v>
      </c>
      <c r="C39" s="65">
        <v>50816.618999999999</v>
      </c>
      <c r="D39" s="65">
        <v>289948.74089999998</v>
      </c>
      <c r="E39" s="65">
        <v>22933.662100000001</v>
      </c>
      <c r="F39" s="65">
        <v>21.175599999999999</v>
      </c>
      <c r="G39" s="65">
        <v>1825.7663</v>
      </c>
      <c r="H39" s="65">
        <v>26660.211199999998</v>
      </c>
      <c r="I39" s="65">
        <v>9657.9953999999998</v>
      </c>
      <c r="J39" s="68">
        <v>0</v>
      </c>
    </row>
    <row r="40" spans="2:11" x14ac:dyDescent="0.2">
      <c r="B40" s="66" t="s">
        <v>103</v>
      </c>
      <c r="C40" s="65">
        <v>35444.1613</v>
      </c>
      <c r="D40" s="65">
        <v>129170.8438</v>
      </c>
      <c r="E40" s="65">
        <v>4301.2008000000005</v>
      </c>
      <c r="F40" s="65">
        <v>29.941299999999998</v>
      </c>
      <c r="G40" s="65">
        <v>0</v>
      </c>
      <c r="H40" s="65">
        <v>1060.8081999999999</v>
      </c>
      <c r="I40" s="65">
        <v>10932.114800000001</v>
      </c>
      <c r="J40" s="68">
        <v>0</v>
      </c>
    </row>
    <row r="41" spans="2:11" x14ac:dyDescent="0.2">
      <c r="B41" s="66" t="s">
        <v>104</v>
      </c>
      <c r="C41" s="65">
        <v>4814.4851999999992</v>
      </c>
      <c r="D41" s="65">
        <v>9109.6729999999989</v>
      </c>
      <c r="E41" s="65">
        <v>879.49610000000007</v>
      </c>
      <c r="F41" s="65">
        <v>29.414099999999998</v>
      </c>
      <c r="G41" s="65">
        <v>0</v>
      </c>
      <c r="H41" s="65">
        <v>265.4545</v>
      </c>
      <c r="I41" s="65">
        <v>9164.3243000000002</v>
      </c>
      <c r="J41" s="68">
        <v>0</v>
      </c>
    </row>
    <row r="42" spans="2:11" x14ac:dyDescent="0.2">
      <c r="B42" s="66" t="s">
        <v>105</v>
      </c>
      <c r="C42" s="65">
        <v>19966.610800000002</v>
      </c>
      <c r="D42" s="65">
        <v>229223.39069999999</v>
      </c>
      <c r="E42" s="65">
        <v>19647.9084</v>
      </c>
      <c r="F42" s="65">
        <v>66.453599999999994</v>
      </c>
      <c r="G42" s="65">
        <v>0</v>
      </c>
      <c r="H42" s="65">
        <v>18039.770799999998</v>
      </c>
      <c r="I42" s="65">
        <v>13521.017400000001</v>
      </c>
      <c r="J42" s="68">
        <v>0</v>
      </c>
    </row>
    <row r="43" spans="2:11" x14ac:dyDescent="0.2">
      <c r="B43" s="69" t="s">
        <v>54</v>
      </c>
      <c r="C43" s="62">
        <v>256604.5815</v>
      </c>
      <c r="D43" s="62">
        <v>694975.63670000003</v>
      </c>
      <c r="E43" s="62">
        <v>64407.268700000001</v>
      </c>
      <c r="F43" s="62">
        <v>810.54279999999994</v>
      </c>
      <c r="G43" s="62">
        <v>2171.1005</v>
      </c>
      <c r="H43" s="62">
        <v>56370.322400000005</v>
      </c>
      <c r="I43" s="62">
        <v>52516.633499999996</v>
      </c>
      <c r="J43" s="70">
        <v>11.824400000000001</v>
      </c>
    </row>
    <row r="44" spans="2:11" x14ac:dyDescent="0.2">
      <c r="B44" s="66" t="s">
        <v>106</v>
      </c>
      <c r="C44" s="65">
        <v>36006.437899999997</v>
      </c>
      <c r="D44" s="65">
        <v>27091.926400000004</v>
      </c>
      <c r="E44" s="65">
        <v>18981.595700000002</v>
      </c>
      <c r="F44" s="65">
        <v>370.16789999999997</v>
      </c>
      <c r="G44" s="65">
        <v>3785.2757000000001</v>
      </c>
      <c r="H44" s="65">
        <v>14311.569999999998</v>
      </c>
      <c r="I44" s="65">
        <v>17577.524399999998</v>
      </c>
      <c r="J44" s="68">
        <v>88.803799999999981</v>
      </c>
    </row>
    <row r="45" spans="2:11" x14ac:dyDescent="0.2">
      <c r="B45" s="66" t="s">
        <v>107</v>
      </c>
      <c r="C45" s="65">
        <v>18258.098000000002</v>
      </c>
      <c r="D45" s="65">
        <v>23395.4748</v>
      </c>
      <c r="E45" s="65">
        <v>13034.387199999999</v>
      </c>
      <c r="F45" s="65">
        <v>26.7483</v>
      </c>
      <c r="G45" s="65">
        <v>9409.8640000000014</v>
      </c>
      <c r="H45" s="65">
        <v>29531.7251</v>
      </c>
      <c r="I45" s="65">
        <v>20062.243000000002</v>
      </c>
      <c r="J45" s="68">
        <v>126.8599</v>
      </c>
    </row>
    <row r="46" spans="2:11" x14ac:dyDescent="0.2">
      <c r="B46" s="66" t="s">
        <v>108</v>
      </c>
      <c r="C46" s="65">
        <v>22516.2415</v>
      </c>
      <c r="D46" s="65">
        <v>105199.55769999999</v>
      </c>
      <c r="E46" s="65">
        <v>39836.770600000003</v>
      </c>
      <c r="F46" s="65">
        <v>219.64750000000001</v>
      </c>
      <c r="G46" s="65">
        <v>22271.417200000004</v>
      </c>
      <c r="H46" s="65">
        <v>38721.055400000005</v>
      </c>
      <c r="I46" s="65">
        <v>31646.182799999995</v>
      </c>
      <c r="J46" s="68">
        <v>136.78529999999998</v>
      </c>
    </row>
    <row r="47" spans="2:11" x14ac:dyDescent="0.2">
      <c r="B47" s="69" t="s">
        <v>109</v>
      </c>
      <c r="C47" s="62">
        <v>76780.777399999992</v>
      </c>
      <c r="D47" s="62">
        <v>155686.9589</v>
      </c>
      <c r="E47" s="62">
        <v>71852.753500000006</v>
      </c>
      <c r="F47" s="62">
        <v>616.56369999999993</v>
      </c>
      <c r="G47" s="62">
        <v>35466.556900000018</v>
      </c>
      <c r="H47" s="62">
        <v>82564.350500000015</v>
      </c>
      <c r="I47" s="62">
        <v>69285.950200000007</v>
      </c>
      <c r="J47" s="70">
        <v>352.44899999999984</v>
      </c>
    </row>
    <row r="48" spans="2:11" x14ac:dyDescent="0.2">
      <c r="B48" s="69" t="s">
        <v>110</v>
      </c>
      <c r="C48" s="63">
        <v>67302.49960000001</v>
      </c>
      <c r="D48" s="63">
        <v>101385.03129999999</v>
      </c>
      <c r="E48" s="63">
        <v>40196.698000000004</v>
      </c>
      <c r="F48" s="63">
        <v>458.7099</v>
      </c>
      <c r="G48" s="63">
        <v>3494.4731000000002</v>
      </c>
      <c r="H48" s="63">
        <v>18378.277099999999</v>
      </c>
      <c r="I48" s="63">
        <v>19650.203100000002</v>
      </c>
      <c r="J48" s="71">
        <v>4.0948000000000002</v>
      </c>
      <c r="K48" s="2"/>
    </row>
    <row r="49" spans="2:11" x14ac:dyDescent="0.2">
      <c r="B49" s="66" t="s">
        <v>111</v>
      </c>
      <c r="C49" s="65">
        <v>123370.3946</v>
      </c>
      <c r="D49" s="65">
        <v>130447.57329999999</v>
      </c>
      <c r="E49" s="65">
        <v>55554.470199999996</v>
      </c>
      <c r="F49" s="65">
        <v>2819.4290000000001</v>
      </c>
      <c r="G49" s="65">
        <v>493.53440000000001</v>
      </c>
      <c r="H49" s="65">
        <v>13208.528</v>
      </c>
      <c r="I49" s="65">
        <v>21888.330299999998</v>
      </c>
      <c r="J49" s="68">
        <v>17.253699999999998</v>
      </c>
      <c r="K49" s="2"/>
    </row>
    <row r="50" spans="2:11" x14ac:dyDescent="0.2">
      <c r="B50" s="66" t="s">
        <v>112</v>
      </c>
      <c r="C50" s="65">
        <v>19985.414400000001</v>
      </c>
      <c r="D50" s="65">
        <v>21401.112300000001</v>
      </c>
      <c r="E50" s="65">
        <v>24857.732900000003</v>
      </c>
      <c r="F50" s="65">
        <v>407.98890000000006</v>
      </c>
      <c r="G50" s="65">
        <v>3700.0510000000004</v>
      </c>
      <c r="H50" s="65">
        <v>814.05760000000009</v>
      </c>
      <c r="I50" s="65">
        <v>13629.772800000001</v>
      </c>
      <c r="J50" s="68">
        <v>909.83789999999999</v>
      </c>
      <c r="K50" s="2"/>
    </row>
    <row r="51" spans="2:11" x14ac:dyDescent="0.2">
      <c r="B51" s="69" t="s">
        <v>55</v>
      </c>
      <c r="C51" s="62">
        <v>143355.80900000001</v>
      </c>
      <c r="D51" s="62">
        <v>151848.6856</v>
      </c>
      <c r="E51" s="62">
        <v>80412.203099999999</v>
      </c>
      <c r="F51" s="62">
        <v>3227.4179000000004</v>
      </c>
      <c r="G51" s="62">
        <v>4193.5853999999999</v>
      </c>
      <c r="H51" s="62">
        <v>14022.5856</v>
      </c>
      <c r="I51" s="62">
        <v>35518.1031</v>
      </c>
      <c r="J51" s="70">
        <v>927.09159999999997</v>
      </c>
      <c r="K51" s="2"/>
    </row>
    <row r="52" spans="2:11" x14ac:dyDescent="0.2">
      <c r="B52" s="66" t="s">
        <v>113</v>
      </c>
      <c r="C52" s="65">
        <v>8708.7288000000008</v>
      </c>
      <c r="D52" s="65">
        <v>53779.598400000003</v>
      </c>
      <c r="E52" s="65">
        <v>21317.6574</v>
      </c>
      <c r="F52" s="65">
        <v>0</v>
      </c>
      <c r="G52" s="65">
        <v>0</v>
      </c>
      <c r="H52" s="65">
        <v>5482.790399999999</v>
      </c>
      <c r="I52" s="65">
        <v>10545.9383</v>
      </c>
      <c r="J52" s="68">
        <v>0</v>
      </c>
      <c r="K52" s="2"/>
    </row>
    <row r="53" spans="2:11" x14ac:dyDescent="0.2">
      <c r="B53" s="66" t="s">
        <v>114</v>
      </c>
      <c r="C53" s="65">
        <v>9485.5622000000003</v>
      </c>
      <c r="D53" s="65">
        <v>25083.937900000001</v>
      </c>
      <c r="E53" s="65">
        <v>6453.3137999999999</v>
      </c>
      <c r="F53" s="65">
        <v>217.5686</v>
      </c>
      <c r="G53" s="65">
        <v>318.33080000000001</v>
      </c>
      <c r="H53" s="65">
        <v>3166.9209000000001</v>
      </c>
      <c r="I53" s="65">
        <v>2776.2086000000004</v>
      </c>
      <c r="J53" s="68">
        <v>39.622600000000006</v>
      </c>
      <c r="K53" s="2"/>
    </row>
    <row r="54" spans="2:11" x14ac:dyDescent="0.2">
      <c r="B54" s="66" t="s">
        <v>115</v>
      </c>
      <c r="C54" s="65">
        <v>31155.232900000003</v>
      </c>
      <c r="D54" s="65">
        <v>138146.8751</v>
      </c>
      <c r="E54" s="65">
        <v>126007.9685</v>
      </c>
      <c r="F54" s="65">
        <v>777.41560000000004</v>
      </c>
      <c r="G54" s="65">
        <v>15786.979600000001</v>
      </c>
      <c r="H54" s="65">
        <v>84835.717699999994</v>
      </c>
      <c r="I54" s="65">
        <v>10753.565399999999</v>
      </c>
      <c r="J54" s="68">
        <v>0</v>
      </c>
      <c r="K54" s="2"/>
    </row>
    <row r="55" spans="2:11" x14ac:dyDescent="0.2">
      <c r="B55" s="66" t="s">
        <v>116</v>
      </c>
      <c r="C55" s="65">
        <v>59032.450700000001</v>
      </c>
      <c r="D55" s="65">
        <v>109952.26809999999</v>
      </c>
      <c r="E55" s="65">
        <v>114363.0025</v>
      </c>
      <c r="F55" s="65">
        <v>3905.9591</v>
      </c>
      <c r="G55" s="65">
        <v>3006.9436000000001</v>
      </c>
      <c r="H55" s="65">
        <v>32029.174200000001</v>
      </c>
      <c r="I55" s="65">
        <v>18786.074199999999</v>
      </c>
      <c r="J55" s="68">
        <v>15.475199999999999</v>
      </c>
      <c r="K55" s="2"/>
    </row>
    <row r="56" spans="2:11" x14ac:dyDescent="0.2">
      <c r="B56" s="66" t="s">
        <v>117</v>
      </c>
      <c r="C56" s="65">
        <v>10268.525</v>
      </c>
      <c r="D56" s="65">
        <v>13633.1211</v>
      </c>
      <c r="E56" s="65">
        <v>29767.806700000001</v>
      </c>
      <c r="F56" s="65">
        <v>174.3621</v>
      </c>
      <c r="G56" s="65">
        <v>127.4877</v>
      </c>
      <c r="H56" s="65">
        <v>7943.3564999999999</v>
      </c>
      <c r="I56" s="65">
        <v>7389.5557000000008</v>
      </c>
      <c r="J56" s="68">
        <v>15.649900000000001</v>
      </c>
      <c r="K56" s="2"/>
    </row>
    <row r="57" spans="2:11" x14ac:dyDescent="0.2">
      <c r="B57" s="66" t="s">
        <v>118</v>
      </c>
      <c r="C57" s="65">
        <v>18401.327400000002</v>
      </c>
      <c r="D57" s="65">
        <v>143476.8848</v>
      </c>
      <c r="E57" s="65">
        <v>309747.3002</v>
      </c>
      <c r="F57" s="65">
        <v>961.34590000000003</v>
      </c>
      <c r="G57" s="65">
        <v>31718.7533</v>
      </c>
      <c r="H57" s="65">
        <v>90811.496400000004</v>
      </c>
      <c r="I57" s="65">
        <v>8425.1493000000009</v>
      </c>
      <c r="J57" s="68">
        <v>33.096400000000003</v>
      </c>
      <c r="K57" s="2"/>
    </row>
    <row r="58" spans="2:11" x14ac:dyDescent="0.2">
      <c r="B58" s="66" t="s">
        <v>119</v>
      </c>
      <c r="C58" s="65">
        <v>20849.309799999999</v>
      </c>
      <c r="D58" s="65">
        <v>72165.492200000008</v>
      </c>
      <c r="E58" s="65">
        <v>49336.596399999995</v>
      </c>
      <c r="F58" s="65">
        <v>794</v>
      </c>
      <c r="G58" s="65">
        <v>691.50919999999996</v>
      </c>
      <c r="H58" s="65">
        <v>34795.546999999991</v>
      </c>
      <c r="I58" s="65">
        <v>26697.814399999999</v>
      </c>
      <c r="J58" s="68">
        <v>0</v>
      </c>
      <c r="K58" s="2"/>
    </row>
    <row r="59" spans="2:11" x14ac:dyDescent="0.2">
      <c r="B59" s="66" t="s">
        <v>120</v>
      </c>
      <c r="C59" s="65">
        <v>33959.1227</v>
      </c>
      <c r="D59" s="65">
        <v>137548.65409999999</v>
      </c>
      <c r="E59" s="65">
        <v>63609.441700000003</v>
      </c>
      <c r="F59" s="65">
        <v>495.1782</v>
      </c>
      <c r="G59" s="65">
        <v>2060.2744000000002</v>
      </c>
      <c r="H59" s="65">
        <v>51204.632099999995</v>
      </c>
      <c r="I59" s="65">
        <v>9777.0321000000004</v>
      </c>
      <c r="J59" s="68">
        <v>9.8447999999999993</v>
      </c>
      <c r="K59" s="2"/>
    </row>
    <row r="60" spans="2:11" x14ac:dyDescent="0.2">
      <c r="B60" s="69" t="s">
        <v>56</v>
      </c>
      <c r="C60" s="62">
        <v>191860.25950000001</v>
      </c>
      <c r="D60" s="62">
        <v>693786.83169999998</v>
      </c>
      <c r="E60" s="62">
        <v>720603.08720000007</v>
      </c>
      <c r="F60" s="62">
        <v>7325.8294999999998</v>
      </c>
      <c r="G60" s="62">
        <v>53710.278599999998</v>
      </c>
      <c r="H60" s="62">
        <v>310269.63520000002</v>
      </c>
      <c r="I60" s="62">
        <v>95151.338000000003</v>
      </c>
      <c r="J60" s="70">
        <v>113.6889</v>
      </c>
      <c r="K60" s="2"/>
    </row>
    <row r="61" spans="2:11" x14ac:dyDescent="0.2">
      <c r="B61" s="66" t="s">
        <v>121</v>
      </c>
      <c r="C61" s="65">
        <v>188.40259999999998</v>
      </c>
      <c r="D61" s="65">
        <v>486.20310000000006</v>
      </c>
      <c r="E61" s="65">
        <v>1885.8008</v>
      </c>
      <c r="F61" s="65">
        <v>7.3464</v>
      </c>
      <c r="G61" s="65">
        <v>1413.7127999999998</v>
      </c>
      <c r="H61" s="65">
        <v>6.4414999999999996</v>
      </c>
      <c r="I61" s="65">
        <v>594.33090000000004</v>
      </c>
      <c r="J61" s="68">
        <v>174.40690000000004</v>
      </c>
      <c r="K61" s="2"/>
    </row>
    <row r="62" spans="2:11" x14ac:dyDescent="0.2">
      <c r="B62" s="66" t="s">
        <v>122</v>
      </c>
      <c r="C62" s="65">
        <v>2817.7085000000006</v>
      </c>
      <c r="D62" s="65">
        <v>2955.7787999999991</v>
      </c>
      <c r="E62" s="65">
        <v>2604.2249000000006</v>
      </c>
      <c r="F62" s="65">
        <v>0</v>
      </c>
      <c r="G62" s="65">
        <v>9334.7962000000007</v>
      </c>
      <c r="H62" s="65">
        <v>107.97450000000001</v>
      </c>
      <c r="I62" s="65">
        <v>980.77179999999998</v>
      </c>
      <c r="J62" s="68">
        <v>104.22560000000003</v>
      </c>
      <c r="K62" s="2"/>
    </row>
    <row r="63" spans="2:11" ht="13.5" thickBot="1" x14ac:dyDescent="0.25">
      <c r="B63" s="72" t="s">
        <v>57</v>
      </c>
      <c r="C63" s="62">
        <v>3006.1111000000005</v>
      </c>
      <c r="D63" s="62">
        <v>3441.9818999999998</v>
      </c>
      <c r="E63" s="61">
        <v>4490.0257000000001</v>
      </c>
      <c r="F63" s="61">
        <v>7.3464</v>
      </c>
      <c r="G63" s="61">
        <v>10748.509</v>
      </c>
      <c r="H63" s="61">
        <v>114.41600000000001</v>
      </c>
      <c r="I63" s="61">
        <v>1575.1026999999995</v>
      </c>
      <c r="J63" s="67">
        <v>278.63250000000005</v>
      </c>
      <c r="K63" s="2"/>
    </row>
    <row r="64" spans="2:11" ht="13.5" thickBot="1" x14ac:dyDescent="0.25">
      <c r="B64" s="73" t="s">
        <v>20</v>
      </c>
      <c r="C64" s="74">
        <v>837771.55620000034</v>
      </c>
      <c r="D64" s="74">
        <v>2207551.0158999991</v>
      </c>
      <c r="E64" s="75">
        <v>1210468.6338</v>
      </c>
      <c r="F64" s="75">
        <v>24591.136000000006</v>
      </c>
      <c r="G64" s="75">
        <v>116629.23719999997</v>
      </c>
      <c r="H64" s="75">
        <v>515053.70439999987</v>
      </c>
      <c r="I64" s="75">
        <v>419504.94430000003</v>
      </c>
      <c r="J64" s="76">
        <v>7979.612000000001</v>
      </c>
      <c r="K64" s="2"/>
    </row>
    <row r="67" spans="3:11" x14ac:dyDescent="0.2">
      <c r="C67" s="2"/>
      <c r="D67" s="2"/>
      <c r="E67" s="2"/>
      <c r="F67" s="2"/>
      <c r="G67" s="2"/>
      <c r="H67" s="2"/>
      <c r="I67" s="2"/>
      <c r="J67" s="2"/>
      <c r="K67" s="2"/>
    </row>
  </sheetData>
  <mergeCells count="10">
    <mergeCell ref="F2:F3"/>
    <mergeCell ref="G2:G3"/>
    <mergeCell ref="J2:J3"/>
    <mergeCell ref="I2:I3"/>
    <mergeCell ref="B1:B3"/>
    <mergeCell ref="C1:J1"/>
    <mergeCell ref="H2:H3"/>
    <mergeCell ref="C2:C3"/>
    <mergeCell ref="D2:D3"/>
    <mergeCell ref="E2:E3"/>
  </mergeCells>
  <printOptions horizontalCentered="1"/>
  <pageMargins left="0.39370078740157483" right="0.39370078740157483" top="1.5748031496062993" bottom="0.39370078740157483" header="1.1811023622047245" footer="0"/>
  <pageSetup paperSize="9" scale="75" orientation="portrait" r:id="rId1"/>
  <headerFooter alignWithMargins="0">
    <oddHeader xml:space="preserve">&amp;C&amp;"Arial,Negrita"&amp;11 &amp;K03+0003.6.2.2 Técnicas de mantenimiento del suelo en cultivos leñosos. Distribución por Provincias (ha)&amp;"Arial,Normal"&amp;10&amp;K000000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8"/>
  <sheetViews>
    <sheetView showZeros="0" zoomScaleNormal="100" workbookViewId="0">
      <selection activeCell="G5" sqref="G5:G8"/>
    </sheetView>
  </sheetViews>
  <sheetFormatPr baseColWidth="10" defaultRowHeight="12.75" x14ac:dyDescent="0.2"/>
  <cols>
    <col min="1" max="1" width="25" customWidth="1"/>
    <col min="2" max="2" width="15.42578125" customWidth="1"/>
  </cols>
  <sheetData>
    <row r="1" spans="1:10" ht="15.75" thickBot="1" x14ac:dyDescent="0.3">
      <c r="A1" s="115" t="s">
        <v>75</v>
      </c>
      <c r="B1" s="116"/>
      <c r="C1" s="116"/>
      <c r="D1" s="116"/>
      <c r="E1" s="116"/>
      <c r="F1" s="116"/>
      <c r="G1" s="116"/>
      <c r="H1" s="116"/>
    </row>
    <row r="2" spans="1:10" ht="33.75" customHeight="1" x14ac:dyDescent="0.2">
      <c r="A2" s="119" t="s">
        <v>59</v>
      </c>
      <c r="B2" s="117" t="s">
        <v>69</v>
      </c>
      <c r="C2" s="118"/>
      <c r="D2" s="118" t="s">
        <v>70</v>
      </c>
      <c r="E2" s="118"/>
      <c r="F2" s="118" t="s">
        <v>71</v>
      </c>
      <c r="G2" s="118"/>
      <c r="H2" s="121" t="s">
        <v>0</v>
      </c>
    </row>
    <row r="3" spans="1:10" ht="13.5" thickBot="1" x14ac:dyDescent="0.25">
      <c r="A3" s="120"/>
      <c r="B3" s="28" t="s">
        <v>60</v>
      </c>
      <c r="C3" s="29" t="s">
        <v>61</v>
      </c>
      <c r="D3" s="29" t="s">
        <v>60</v>
      </c>
      <c r="E3" s="29" t="s">
        <v>61</v>
      </c>
      <c r="F3" s="29" t="s">
        <v>60</v>
      </c>
      <c r="G3" s="29" t="s">
        <v>61</v>
      </c>
      <c r="H3" s="122"/>
    </row>
    <row r="4" spans="1:10" x14ac:dyDescent="0.2">
      <c r="A4" s="21" t="s">
        <v>62</v>
      </c>
      <c r="B4" s="17">
        <v>748876.9094</v>
      </c>
      <c r="C4" s="57">
        <f>+B4/$H4</f>
        <v>0.1231134757723034</v>
      </c>
      <c r="D4" s="18">
        <v>5322536.8262</v>
      </c>
      <c r="E4" s="57">
        <f>+D4/$H4</f>
        <v>0.87501163458835085</v>
      </c>
      <c r="F4" s="18">
        <v>11404.613099999999</v>
      </c>
      <c r="G4" s="57">
        <f>+F4/$H4</f>
        <v>1.8748896393457738E-3</v>
      </c>
      <c r="H4" s="19">
        <v>6082818.3487</v>
      </c>
      <c r="I4" s="2"/>
      <c r="J4" s="2"/>
    </row>
    <row r="5" spans="1:10" x14ac:dyDescent="0.2">
      <c r="A5" s="21" t="s">
        <v>63</v>
      </c>
      <c r="B5" s="17">
        <v>37497.071199999998</v>
      </c>
      <c r="C5" s="57">
        <f t="shared" ref="C5:C8" si="0">+B5/$H5</f>
        <v>5.8197401753940982E-2</v>
      </c>
      <c r="D5" s="18">
        <v>606811.26679999998</v>
      </c>
      <c r="E5" s="57">
        <f t="shared" ref="E5:E8" si="1">+D5/$H5</f>
        <v>0.94180259824605905</v>
      </c>
      <c r="F5" s="18">
        <v>0</v>
      </c>
      <c r="G5" s="57">
        <f t="shared" ref="G5:G8" si="2">+F5/$H5</f>
        <v>0</v>
      </c>
      <c r="H5" s="19">
        <v>644308.33799999999</v>
      </c>
    </row>
    <row r="6" spans="1:10" x14ac:dyDescent="0.2">
      <c r="A6" s="21" t="s">
        <v>64</v>
      </c>
      <c r="B6" s="17">
        <v>2181.1855</v>
      </c>
      <c r="C6" s="57">
        <f t="shared" si="0"/>
        <v>2.3053367089090084E-2</v>
      </c>
      <c r="D6" s="18">
        <v>92139.717399999994</v>
      </c>
      <c r="E6" s="57">
        <f t="shared" si="1"/>
        <v>0.97384231130604015</v>
      </c>
      <c r="F6" s="18">
        <v>293.71420000000001</v>
      </c>
      <c r="G6" s="57">
        <f t="shared" si="2"/>
        <v>3.1043216048696558E-3</v>
      </c>
      <c r="H6" s="19">
        <v>94614.617100000003</v>
      </c>
    </row>
    <row r="7" spans="1:10" ht="13.5" thickBot="1" x14ac:dyDescent="0.25">
      <c r="A7" s="21" t="s">
        <v>65</v>
      </c>
      <c r="B7" s="17">
        <v>56463.011500000001</v>
      </c>
      <c r="C7" s="57">
        <f t="shared" si="0"/>
        <v>0.16448002625396999</v>
      </c>
      <c r="D7" s="18">
        <v>280509.2267</v>
      </c>
      <c r="E7" s="57">
        <f t="shared" si="1"/>
        <v>0.81713964144645068</v>
      </c>
      <c r="F7" s="18">
        <v>6309.6349</v>
      </c>
      <c r="G7" s="57">
        <f t="shared" si="2"/>
        <v>1.8380332299579263E-2</v>
      </c>
      <c r="H7" s="19">
        <v>343281.87310000003</v>
      </c>
    </row>
    <row r="8" spans="1:10" ht="13.5" thickBot="1" x14ac:dyDescent="0.25">
      <c r="A8" s="25" t="s">
        <v>0</v>
      </c>
      <c r="B8" s="26">
        <v>845018.17760000005</v>
      </c>
      <c r="C8" s="58">
        <f t="shared" si="0"/>
        <v>0.11793655885501313</v>
      </c>
      <c r="D8" s="26">
        <v>6301997.0371000003</v>
      </c>
      <c r="E8" s="58">
        <f t="shared" si="1"/>
        <v>0.87955012586946091</v>
      </c>
      <c r="F8" s="26">
        <v>18007.962199999998</v>
      </c>
      <c r="G8" s="58">
        <f t="shared" si="2"/>
        <v>2.5133152755259158E-3</v>
      </c>
      <c r="H8" s="27">
        <v>7165023.1769000003</v>
      </c>
    </row>
  </sheetData>
  <mergeCells count="6">
    <mergeCell ref="A1:H1"/>
    <mergeCell ref="B2:C2"/>
    <mergeCell ref="D2:E2"/>
    <mergeCell ref="F2:G2"/>
    <mergeCell ref="A2:A3"/>
    <mergeCell ref="H2:H3"/>
  </mergeCells>
  <phoneticPr fontId="1" type="noConversion"/>
  <printOptions horizontalCentered="1"/>
  <pageMargins left="0.39370078740157483" right="0.39370078740157483" top="1.5748031496062993" bottom="0.39370078740157483" header="1.1811023622047245" footer="0.39370078740157483"/>
  <pageSetup paperSize="9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AE828-A9B0-4431-9CEA-6BF304D78672}">
  <dimension ref="A1:J65"/>
  <sheetViews>
    <sheetView showZeros="0" tabSelected="1" zoomScaleNormal="100" workbookViewId="0">
      <selection activeCell="F4" sqref="F4:F64"/>
    </sheetView>
  </sheetViews>
  <sheetFormatPr baseColWidth="10" defaultRowHeight="12.75" x14ac:dyDescent="0.2"/>
  <cols>
    <col min="1" max="1" width="25.140625" customWidth="1"/>
    <col min="2" max="7" width="13.140625" customWidth="1"/>
    <col min="8" max="8" width="12.5703125" bestFit="1" customWidth="1"/>
    <col min="9" max="9" width="17.140625" bestFit="1" customWidth="1"/>
    <col min="10" max="10" width="25.42578125" hidden="1" customWidth="1"/>
    <col min="11" max="11" width="20.5703125" customWidth="1"/>
    <col min="12" max="12" width="18" customWidth="1"/>
    <col min="13" max="13" width="19.28515625" customWidth="1"/>
    <col min="14" max="14" width="18.28515625" customWidth="1"/>
    <col min="15" max="15" width="13.85546875" customWidth="1"/>
    <col min="16" max="16" width="19.7109375" customWidth="1"/>
    <col min="17" max="17" width="21.28515625" customWidth="1"/>
    <col min="18" max="18" width="17" customWidth="1"/>
    <col min="19" max="19" width="19.140625" customWidth="1"/>
    <col min="20" max="20" width="40.42578125" customWidth="1"/>
    <col min="21" max="21" width="22.5703125" customWidth="1"/>
    <col min="22" max="22" width="18.7109375" customWidth="1"/>
    <col min="23" max="23" width="27.85546875" customWidth="1"/>
    <col min="24" max="24" width="18.28515625" customWidth="1"/>
    <col min="25" max="25" width="23.28515625" customWidth="1"/>
    <col min="26" max="26" width="16.7109375" customWidth="1"/>
    <col min="27" max="27" width="25.5703125" customWidth="1"/>
    <col min="28" max="28" width="36" customWidth="1"/>
    <col min="29" max="29" width="26.85546875" customWidth="1"/>
    <col min="30" max="30" width="17.7109375" customWidth="1"/>
    <col min="31" max="31" width="16.140625" customWidth="1"/>
    <col min="32" max="32" width="14.140625" customWidth="1"/>
    <col min="33" max="33" width="21" customWidth="1"/>
    <col min="34" max="34" width="18" customWidth="1"/>
    <col min="35" max="35" width="38.5703125" customWidth="1"/>
    <col min="36" max="36" width="17" customWidth="1"/>
    <col min="37" max="37" width="11.5703125" bestFit="1" customWidth="1"/>
  </cols>
  <sheetData>
    <row r="1" spans="1:7" x14ac:dyDescent="0.2">
      <c r="A1" s="103" t="s">
        <v>77</v>
      </c>
      <c r="B1" s="125" t="s">
        <v>124</v>
      </c>
      <c r="C1" s="126"/>
      <c r="D1" s="125" t="s">
        <v>126</v>
      </c>
      <c r="E1" s="126"/>
      <c r="F1" s="127" t="s">
        <v>76</v>
      </c>
      <c r="G1" s="128"/>
    </row>
    <row r="2" spans="1:7" x14ac:dyDescent="0.2">
      <c r="A2" s="104"/>
      <c r="B2" s="106" t="s">
        <v>125</v>
      </c>
      <c r="C2" s="123" t="s">
        <v>61</v>
      </c>
      <c r="D2" s="106" t="s">
        <v>125</v>
      </c>
      <c r="E2" s="123" t="s">
        <v>61</v>
      </c>
      <c r="F2" s="108" t="s">
        <v>125</v>
      </c>
      <c r="G2" s="110" t="s">
        <v>61</v>
      </c>
    </row>
    <row r="3" spans="1:7" x14ac:dyDescent="0.2">
      <c r="A3" s="105"/>
      <c r="B3" s="107"/>
      <c r="C3" s="124"/>
      <c r="D3" s="107"/>
      <c r="E3" s="124"/>
      <c r="F3" s="109"/>
      <c r="G3" s="111"/>
    </row>
    <row r="4" spans="1:7" x14ac:dyDescent="0.2">
      <c r="A4" s="66" t="s">
        <v>78</v>
      </c>
      <c r="B4" s="78">
        <v>151.7988</v>
      </c>
      <c r="C4" s="84">
        <f>+B4/$B$64</f>
        <v>1.7963968589543864E-4</v>
      </c>
      <c r="D4" s="78">
        <v>50708.0164</v>
      </c>
      <c r="E4" s="84">
        <f>+D4/$D$64</f>
        <v>8.04634088233948E-3</v>
      </c>
      <c r="F4" s="61">
        <v>1409.9256</v>
      </c>
      <c r="G4" s="89">
        <f>+F4/$F$64</f>
        <v>7.8294566833331108E-2</v>
      </c>
    </row>
    <row r="5" spans="1:7" x14ac:dyDescent="0.2">
      <c r="A5" s="66" t="s">
        <v>79</v>
      </c>
      <c r="B5" s="79">
        <v>428.17689999999999</v>
      </c>
      <c r="C5" s="85">
        <f t="shared" ref="C5:C64" si="0">+B5/$B$64</f>
        <v>5.0670732458809058E-4</v>
      </c>
      <c r="D5" s="79">
        <v>24763.825000000001</v>
      </c>
      <c r="E5" s="85">
        <f t="shared" ref="E5:E64" si="1">+D5/$D$64</f>
        <v>3.92952025432808E-3</v>
      </c>
      <c r="F5" s="65">
        <v>512.5883</v>
      </c>
      <c r="G5" s="90">
        <f t="shared" ref="G5:G64" si="2">+F5/$F$64</f>
        <v>2.8464536648127797E-2</v>
      </c>
    </row>
    <row r="6" spans="1:7" x14ac:dyDescent="0.2">
      <c r="A6" s="66" t="s">
        <v>80</v>
      </c>
      <c r="B6" s="79">
        <v>109.4953</v>
      </c>
      <c r="C6" s="85">
        <f t="shared" si="0"/>
        <v>1.295774492224367E-4</v>
      </c>
      <c r="D6" s="79">
        <v>14659.985200000003</v>
      </c>
      <c r="E6" s="85">
        <f t="shared" si="1"/>
        <v>2.3262443815343509E-3</v>
      </c>
      <c r="F6" s="65">
        <v>916.61270000000002</v>
      </c>
      <c r="G6" s="90">
        <f t="shared" si="2"/>
        <v>5.090041226319323E-2</v>
      </c>
    </row>
    <row r="7" spans="1:7" x14ac:dyDescent="0.2">
      <c r="A7" s="66" t="s">
        <v>81</v>
      </c>
      <c r="B7" s="79">
        <v>17.150399999999998</v>
      </c>
      <c r="C7" s="85">
        <f t="shared" si="0"/>
        <v>2.0295894756619489E-5</v>
      </c>
      <c r="D7" s="79">
        <v>8443.5756999999994</v>
      </c>
      <c r="E7" s="85">
        <f t="shared" si="1"/>
        <v>1.3398253998363498E-3</v>
      </c>
      <c r="F7" s="65">
        <v>1194.2492999999999</v>
      </c>
      <c r="G7" s="90">
        <f t="shared" si="2"/>
        <v>6.6317848001702276E-2</v>
      </c>
    </row>
    <row r="8" spans="1:7" x14ac:dyDescent="0.2">
      <c r="A8" s="69" t="s">
        <v>43</v>
      </c>
      <c r="B8" s="80">
        <v>706.62139999999999</v>
      </c>
      <c r="C8" s="86">
        <f t="shared" si="0"/>
        <v>8.3622035446258541E-4</v>
      </c>
      <c r="D8" s="80">
        <v>98575.402300000002</v>
      </c>
      <c r="E8" s="86">
        <f t="shared" si="1"/>
        <v>1.5641930918038258E-2</v>
      </c>
      <c r="F8" s="62">
        <v>4033.3758999999995</v>
      </c>
      <c r="G8" s="91">
        <f t="shared" si="2"/>
        <v>0.22397736374635438</v>
      </c>
    </row>
    <row r="9" spans="1:7" x14ac:dyDescent="0.2">
      <c r="A9" s="69" t="s">
        <v>44</v>
      </c>
      <c r="B9" s="81">
        <v>750.54830000000004</v>
      </c>
      <c r="C9" s="87">
        <f t="shared" si="0"/>
        <v>8.8820373324002204E-4</v>
      </c>
      <c r="D9" s="81">
        <v>8289.9161000000004</v>
      </c>
      <c r="E9" s="87">
        <f t="shared" si="1"/>
        <v>1.3154427162052084E-3</v>
      </c>
      <c r="F9" s="63">
        <v>1204.4929999999999</v>
      </c>
      <c r="G9" s="92">
        <f t="shared" si="2"/>
        <v>6.6886690821685538E-2</v>
      </c>
    </row>
    <row r="10" spans="1:7" x14ac:dyDescent="0.2">
      <c r="A10" s="69" t="s">
        <v>45</v>
      </c>
      <c r="B10" s="80">
        <v>763.97130000000004</v>
      </c>
      <c r="C10" s="86">
        <f t="shared" si="0"/>
        <v>9.0408859862614154E-4</v>
      </c>
      <c r="D10" s="80">
        <v>5173.2732000000005</v>
      </c>
      <c r="E10" s="86">
        <f t="shared" si="1"/>
        <v>8.2089426090568168E-4</v>
      </c>
      <c r="F10" s="62">
        <v>6.6875</v>
      </c>
      <c r="G10" s="91">
        <f t="shared" si="2"/>
        <v>3.7136350719350138E-4</v>
      </c>
    </row>
    <row r="11" spans="1:7" x14ac:dyDescent="0.2">
      <c r="A11" s="66" t="s">
        <v>82</v>
      </c>
      <c r="B11" s="79">
        <v>0</v>
      </c>
      <c r="C11" s="85">
        <f t="shared" si="0"/>
        <v>0</v>
      </c>
      <c r="D11" s="79">
        <v>58241.324800000002</v>
      </c>
      <c r="E11" s="85">
        <f t="shared" si="1"/>
        <v>9.2417251955423003E-3</v>
      </c>
      <c r="F11" s="65">
        <v>223.958</v>
      </c>
      <c r="G11" s="90">
        <f t="shared" si="2"/>
        <v>1.2436609845838083E-2</v>
      </c>
    </row>
    <row r="12" spans="1:7" x14ac:dyDescent="0.2">
      <c r="A12" s="66" t="s">
        <v>83</v>
      </c>
      <c r="B12" s="79">
        <v>0</v>
      </c>
      <c r="C12" s="85">
        <f t="shared" si="0"/>
        <v>0</v>
      </c>
      <c r="D12" s="79">
        <v>268.17410000000001</v>
      </c>
      <c r="E12" s="85">
        <f t="shared" si="1"/>
        <v>4.2553828321602339E-5</v>
      </c>
      <c r="F12" s="65">
        <v>0</v>
      </c>
      <c r="G12" s="90">
        <f t="shared" si="2"/>
        <v>0</v>
      </c>
    </row>
    <row r="13" spans="1:7" x14ac:dyDescent="0.2">
      <c r="A13" s="66" t="s">
        <v>84</v>
      </c>
      <c r="B13" s="79">
        <v>0</v>
      </c>
      <c r="C13" s="85">
        <f t="shared" si="0"/>
        <v>0</v>
      </c>
      <c r="D13" s="79">
        <v>38.477800000000002</v>
      </c>
      <c r="E13" s="85">
        <f t="shared" si="1"/>
        <v>6.105651870903829E-6</v>
      </c>
      <c r="F13" s="65">
        <v>6.1499999999999999E-2</v>
      </c>
      <c r="G13" s="90">
        <f t="shared" si="2"/>
        <v>3.4151559913869658E-6</v>
      </c>
    </row>
    <row r="14" spans="1:7" x14ac:dyDescent="0.2">
      <c r="A14" s="69" t="s">
        <v>46</v>
      </c>
      <c r="B14" s="80">
        <v>0</v>
      </c>
      <c r="C14" s="86">
        <f t="shared" si="0"/>
        <v>0</v>
      </c>
      <c r="D14" s="80">
        <v>58547.976699999999</v>
      </c>
      <c r="E14" s="86">
        <f t="shared" si="1"/>
        <v>9.2903846757348071E-3</v>
      </c>
      <c r="F14" s="62">
        <v>224.01949999999999</v>
      </c>
      <c r="G14" s="91">
        <f t="shared" si="2"/>
        <v>1.2440025001829469E-2</v>
      </c>
    </row>
    <row r="15" spans="1:7" x14ac:dyDescent="0.2">
      <c r="A15" s="69" t="s">
        <v>47</v>
      </c>
      <c r="B15" s="81">
        <v>30827.727099999996</v>
      </c>
      <c r="C15" s="87">
        <f t="shared" si="0"/>
        <v>3.6481732484804234E-2</v>
      </c>
      <c r="D15" s="81">
        <v>164032.85639999999</v>
      </c>
      <c r="E15" s="87">
        <f t="shared" si="1"/>
        <v>2.6028710491981324E-2</v>
      </c>
      <c r="F15" s="63">
        <v>0</v>
      </c>
      <c r="G15" s="92">
        <f t="shared" si="2"/>
        <v>0</v>
      </c>
    </row>
    <row r="16" spans="1:7" x14ac:dyDescent="0.2">
      <c r="A16" s="69" t="s">
        <v>48</v>
      </c>
      <c r="B16" s="81">
        <v>9226.3732999999993</v>
      </c>
      <c r="C16" s="87">
        <f t="shared" si="0"/>
        <v>1.0918550091081496E-2</v>
      </c>
      <c r="D16" s="81">
        <v>45221.883999999998</v>
      </c>
      <c r="E16" s="87">
        <f t="shared" si="1"/>
        <v>7.1758021677537668E-3</v>
      </c>
      <c r="F16" s="63">
        <v>160.73660000000001</v>
      </c>
      <c r="G16" s="92">
        <f t="shared" si="2"/>
        <v>8.9258628052873209E-3</v>
      </c>
    </row>
    <row r="17" spans="1:7" x14ac:dyDescent="0.2">
      <c r="A17" s="66" t="s">
        <v>85</v>
      </c>
      <c r="B17" s="79">
        <v>61414.128799999999</v>
      </c>
      <c r="C17" s="85">
        <f t="shared" si="0"/>
        <v>7.2677878923772865E-2</v>
      </c>
      <c r="D17" s="79">
        <v>286539.08200000005</v>
      </c>
      <c r="E17" s="85">
        <f t="shared" si="1"/>
        <v>4.5467981072212178E-2</v>
      </c>
      <c r="F17" s="65">
        <v>910.80730000000005</v>
      </c>
      <c r="G17" s="90">
        <f t="shared" si="2"/>
        <v>5.057803264380465E-2</v>
      </c>
    </row>
    <row r="18" spans="1:7" x14ac:dyDescent="0.2">
      <c r="A18" s="66" t="s">
        <v>86</v>
      </c>
      <c r="B18" s="79">
        <v>7399.6790999999994</v>
      </c>
      <c r="C18" s="85">
        <f t="shared" si="0"/>
        <v>8.756828309914453E-3</v>
      </c>
      <c r="D18" s="79">
        <v>218547.19809999998</v>
      </c>
      <c r="E18" s="85">
        <f t="shared" si="1"/>
        <v>3.4679038535468623E-2</v>
      </c>
      <c r="F18" s="65">
        <v>632.2953</v>
      </c>
      <c r="G18" s="90">
        <f t="shared" si="2"/>
        <v>3.5111985075135264E-2</v>
      </c>
    </row>
    <row r="19" spans="1:7" x14ac:dyDescent="0.2">
      <c r="A19" s="66" t="s">
        <v>87</v>
      </c>
      <c r="B19" s="79">
        <v>54646.161600000007</v>
      </c>
      <c r="C19" s="85">
        <f t="shared" si="0"/>
        <v>6.4668622579462959E-2</v>
      </c>
      <c r="D19" s="79">
        <v>323488.62709999998</v>
      </c>
      <c r="E19" s="85">
        <f t="shared" si="1"/>
        <v>5.1331129671374813E-2</v>
      </c>
      <c r="F19" s="65">
        <v>481.90649999999999</v>
      </c>
      <c r="G19" s="90">
        <f t="shared" si="2"/>
        <v>2.6760745866070291E-2</v>
      </c>
    </row>
    <row r="20" spans="1:7" x14ac:dyDescent="0.2">
      <c r="A20" s="69" t="s">
        <v>49</v>
      </c>
      <c r="B20" s="80">
        <v>123459.96949999998</v>
      </c>
      <c r="C20" s="86">
        <f t="shared" si="0"/>
        <v>0.14610332981315025</v>
      </c>
      <c r="D20" s="80">
        <v>828574.90720000002</v>
      </c>
      <c r="E20" s="86">
        <f t="shared" si="1"/>
        <v>0.1314781492790556</v>
      </c>
      <c r="F20" s="62">
        <v>2025.0091</v>
      </c>
      <c r="G20" s="91">
        <f t="shared" si="2"/>
        <v>0.1124507635850102</v>
      </c>
    </row>
    <row r="21" spans="1:7" x14ac:dyDescent="0.2">
      <c r="A21" s="66" t="s">
        <v>88</v>
      </c>
      <c r="B21" s="79">
        <v>17742.453000000001</v>
      </c>
      <c r="C21" s="85">
        <f t="shared" si="0"/>
        <v>2.0996534122368446E-2</v>
      </c>
      <c r="D21" s="79">
        <v>64147.096099999995</v>
      </c>
      <c r="E21" s="85">
        <f t="shared" si="1"/>
        <v>1.0178852151526663E-2</v>
      </c>
      <c r="F21" s="65">
        <v>344.54680000000002</v>
      </c>
      <c r="G21" s="90">
        <f t="shared" si="2"/>
        <v>1.9133025501352954E-2</v>
      </c>
    </row>
    <row r="22" spans="1:7" x14ac:dyDescent="0.2">
      <c r="A22" s="66" t="s">
        <v>89</v>
      </c>
      <c r="B22" s="79">
        <v>7332.5121999999992</v>
      </c>
      <c r="C22" s="85">
        <f t="shared" si="0"/>
        <v>8.6773425641867505E-3</v>
      </c>
      <c r="D22" s="79">
        <v>45970.495299999995</v>
      </c>
      <c r="E22" s="85">
        <f t="shared" si="1"/>
        <v>7.2945917031332517E-3</v>
      </c>
      <c r="F22" s="65">
        <v>0.66690000000000005</v>
      </c>
      <c r="G22" s="90">
        <f t="shared" si="2"/>
        <v>3.7033618384649879E-5</v>
      </c>
    </row>
    <row r="23" spans="1:7" x14ac:dyDescent="0.2">
      <c r="A23" s="66" t="s">
        <v>90</v>
      </c>
      <c r="B23" s="79">
        <v>61430.548700000007</v>
      </c>
      <c r="C23" s="85">
        <f t="shared" si="0"/>
        <v>7.2697310340084698E-2</v>
      </c>
      <c r="D23" s="79">
        <v>146747.8125</v>
      </c>
      <c r="E23" s="85">
        <f t="shared" si="1"/>
        <v>2.3285922166591366E-2</v>
      </c>
      <c r="F23" s="65">
        <v>174.58269999999999</v>
      </c>
      <c r="G23" s="90">
        <f t="shared" si="2"/>
        <v>9.6947504698782633E-3</v>
      </c>
    </row>
    <row r="24" spans="1:7" x14ac:dyDescent="0.2">
      <c r="A24" s="66" t="s">
        <v>91</v>
      </c>
      <c r="B24" s="79">
        <v>6329.0479999999989</v>
      </c>
      <c r="C24" s="85">
        <f t="shared" si="0"/>
        <v>7.4898365121275927E-3</v>
      </c>
      <c r="D24" s="79">
        <v>17265.1433</v>
      </c>
      <c r="E24" s="85">
        <f t="shared" si="1"/>
        <v>2.7396305009919405E-3</v>
      </c>
      <c r="F24" s="65">
        <v>0</v>
      </c>
      <c r="G24" s="90">
        <f t="shared" si="2"/>
        <v>0</v>
      </c>
    </row>
    <row r="25" spans="1:7" x14ac:dyDescent="0.2">
      <c r="A25" s="69" t="s">
        <v>50</v>
      </c>
      <c r="B25" s="80">
        <v>92834.561900000001</v>
      </c>
      <c r="C25" s="86">
        <f t="shared" si="0"/>
        <v>0.10986102353876748</v>
      </c>
      <c r="D25" s="80">
        <v>274130.54719999997</v>
      </c>
      <c r="E25" s="86">
        <f t="shared" si="1"/>
        <v>4.3498996522243219E-2</v>
      </c>
      <c r="F25" s="62">
        <v>519.79640000000006</v>
      </c>
      <c r="G25" s="91">
        <f t="shared" si="2"/>
        <v>2.8864809589615872E-2</v>
      </c>
    </row>
    <row r="26" spans="1:7" x14ac:dyDescent="0.2">
      <c r="A26" s="69" t="s">
        <v>51</v>
      </c>
      <c r="B26" s="81">
        <v>1865.7973999999999</v>
      </c>
      <c r="C26" s="87">
        <f t="shared" si="0"/>
        <v>2.207996762033205E-3</v>
      </c>
      <c r="D26" s="81">
        <v>49747.803100000005</v>
      </c>
      <c r="E26" s="87">
        <f t="shared" si="1"/>
        <v>7.8939743714783669E-3</v>
      </c>
      <c r="F26" s="63">
        <v>0</v>
      </c>
      <c r="G26" s="92">
        <f t="shared" si="2"/>
        <v>0</v>
      </c>
    </row>
    <row r="27" spans="1:7" x14ac:dyDescent="0.2">
      <c r="A27" s="66" t="s">
        <v>92</v>
      </c>
      <c r="B27" s="79">
        <v>1990.7991000000002</v>
      </c>
      <c r="C27" s="85">
        <f t="shared" si="0"/>
        <v>2.3559245857340243E-3</v>
      </c>
      <c r="D27" s="79">
        <v>121878.66350000001</v>
      </c>
      <c r="E27" s="85">
        <f t="shared" si="1"/>
        <v>1.9339689114815119E-2</v>
      </c>
      <c r="F27" s="65">
        <v>0</v>
      </c>
      <c r="G27" s="90">
        <f t="shared" si="2"/>
        <v>0</v>
      </c>
    </row>
    <row r="28" spans="1:7" x14ac:dyDescent="0.2">
      <c r="A28" s="66" t="s">
        <v>93</v>
      </c>
      <c r="B28" s="79">
        <v>30286.373299999999</v>
      </c>
      <c r="C28" s="85">
        <f t="shared" si="0"/>
        <v>3.5841090881640697E-2</v>
      </c>
      <c r="D28" s="79">
        <v>447260.85430000001</v>
      </c>
      <c r="E28" s="85">
        <f t="shared" si="1"/>
        <v>7.0971289206733221E-2</v>
      </c>
      <c r="F28" s="65">
        <v>482.18009999999998</v>
      </c>
      <c r="G28" s="90">
        <f t="shared" si="2"/>
        <v>2.677593914540758E-2</v>
      </c>
    </row>
    <row r="29" spans="1:7" x14ac:dyDescent="0.2">
      <c r="A29" s="66" t="s">
        <v>94</v>
      </c>
      <c r="B29" s="79">
        <v>3338.5652</v>
      </c>
      <c r="C29" s="85">
        <f t="shared" si="0"/>
        <v>3.9508797425898117E-3</v>
      </c>
      <c r="D29" s="79">
        <v>198830.6379</v>
      </c>
      <c r="E29" s="85">
        <f t="shared" si="1"/>
        <v>3.155041754692671E-2</v>
      </c>
      <c r="F29" s="65">
        <v>36.108499999999999</v>
      </c>
      <c r="G29" s="90">
        <f t="shared" si="2"/>
        <v>2.0051408148779879E-3</v>
      </c>
    </row>
    <row r="30" spans="1:7" x14ac:dyDescent="0.2">
      <c r="A30" s="66" t="s">
        <v>95</v>
      </c>
      <c r="B30" s="79">
        <v>115229.21669999999</v>
      </c>
      <c r="C30" s="85">
        <f t="shared" si="0"/>
        <v>0.13636300348860092</v>
      </c>
      <c r="D30" s="79">
        <v>242614.94879999995</v>
      </c>
      <c r="E30" s="85">
        <f t="shared" si="1"/>
        <v>3.8498105818158948E-2</v>
      </c>
      <c r="F30" s="65">
        <v>0</v>
      </c>
      <c r="G30" s="90">
        <f t="shared" si="2"/>
        <v>0</v>
      </c>
    </row>
    <row r="31" spans="1:7" x14ac:dyDescent="0.2">
      <c r="A31" s="66" t="s">
        <v>96</v>
      </c>
      <c r="B31" s="79">
        <v>33773.182500000003</v>
      </c>
      <c r="C31" s="85">
        <f t="shared" si="0"/>
        <v>3.9967403536716531E-2</v>
      </c>
      <c r="D31" s="79">
        <v>174169.36470000003</v>
      </c>
      <c r="E31" s="85">
        <f t="shared" si="1"/>
        <v>2.7637170197742242E-2</v>
      </c>
      <c r="F31" s="65">
        <v>0</v>
      </c>
      <c r="G31" s="90">
        <f t="shared" si="2"/>
        <v>0</v>
      </c>
    </row>
    <row r="32" spans="1:7" x14ac:dyDescent="0.2">
      <c r="A32" s="66" t="s">
        <v>97</v>
      </c>
      <c r="B32" s="79">
        <v>12472.003799999999</v>
      </c>
      <c r="C32" s="85">
        <f t="shared" si="0"/>
        <v>1.4759450306054573E-2</v>
      </c>
      <c r="D32" s="79">
        <v>193578.29100000003</v>
      </c>
      <c r="E32" s="85">
        <f t="shared" si="1"/>
        <v>3.0716975882470306E-2</v>
      </c>
      <c r="F32" s="65">
        <v>138.87739999999999</v>
      </c>
      <c r="G32" s="90">
        <f t="shared" si="2"/>
        <v>7.7119997508657591E-3</v>
      </c>
    </row>
    <row r="33" spans="1:7" x14ac:dyDescent="0.2">
      <c r="A33" s="66" t="s">
        <v>98</v>
      </c>
      <c r="B33" s="79">
        <v>41395.598100000003</v>
      </c>
      <c r="C33" s="85">
        <f t="shared" si="0"/>
        <v>4.8987819667466521E-2</v>
      </c>
      <c r="D33" s="79">
        <v>241838.18130000003</v>
      </c>
      <c r="E33" s="85">
        <f t="shared" si="1"/>
        <v>3.8374848460939151E-2</v>
      </c>
      <c r="F33" s="65">
        <v>35.696399999999997</v>
      </c>
      <c r="G33" s="90">
        <f t="shared" si="2"/>
        <v>1.9822564931861087E-3</v>
      </c>
    </row>
    <row r="34" spans="1:7" x14ac:dyDescent="0.2">
      <c r="A34" s="66" t="s">
        <v>99</v>
      </c>
      <c r="B34" s="79">
        <v>68374.0867</v>
      </c>
      <c r="C34" s="85">
        <f t="shared" si="0"/>
        <v>8.0914338309495792E-2</v>
      </c>
      <c r="D34" s="79">
        <v>335827.49420000002</v>
      </c>
      <c r="E34" s="85">
        <f t="shared" si="1"/>
        <v>5.3289059360544906E-2</v>
      </c>
      <c r="F34" s="65">
        <v>59.194600000000001</v>
      </c>
      <c r="G34" s="90">
        <f t="shared" si="2"/>
        <v>3.2871348430529249E-3</v>
      </c>
    </row>
    <row r="35" spans="1:7" x14ac:dyDescent="0.2">
      <c r="A35" s="66" t="s">
        <v>100</v>
      </c>
      <c r="B35" s="79">
        <v>14387.983500000002</v>
      </c>
      <c r="C35" s="85">
        <f t="shared" si="0"/>
        <v>1.7026833127855783E-2</v>
      </c>
      <c r="D35" s="79">
        <v>231018.69520000002</v>
      </c>
      <c r="E35" s="85">
        <f t="shared" si="1"/>
        <v>3.665801393431125E-2</v>
      </c>
      <c r="F35" s="65">
        <v>437.90780000000001</v>
      </c>
      <c r="G35" s="90">
        <f t="shared" si="2"/>
        <v>2.4317454420245289E-2</v>
      </c>
    </row>
    <row r="36" spans="1:7" x14ac:dyDescent="0.2">
      <c r="A36" s="69" t="s">
        <v>52</v>
      </c>
      <c r="B36" s="80">
        <v>321247.8089</v>
      </c>
      <c r="C36" s="86">
        <f t="shared" si="0"/>
        <v>0.38016674364615466</v>
      </c>
      <c r="D36" s="80">
        <v>2187017.1308999998</v>
      </c>
      <c r="E36" s="86">
        <f t="shared" si="1"/>
        <v>0.34703556952264181</v>
      </c>
      <c r="F36" s="62">
        <v>1189.9648</v>
      </c>
      <c r="G36" s="91">
        <f t="shared" si="2"/>
        <v>6.607992546763565E-2</v>
      </c>
    </row>
    <row r="37" spans="1:7" x14ac:dyDescent="0.2">
      <c r="A37" s="69" t="s">
        <v>53</v>
      </c>
      <c r="B37" s="81">
        <v>2129.2273999999998</v>
      </c>
      <c r="C37" s="87">
        <f t="shared" si="0"/>
        <v>2.5197415350843451E-3</v>
      </c>
      <c r="D37" s="81">
        <v>82589.390599999984</v>
      </c>
      <c r="E37" s="87">
        <f t="shared" si="1"/>
        <v>1.3105272838719911E-2</v>
      </c>
      <c r="F37" s="63">
        <v>0</v>
      </c>
      <c r="G37" s="92">
        <f t="shared" si="2"/>
        <v>0</v>
      </c>
    </row>
    <row r="38" spans="1:7" x14ac:dyDescent="0.2">
      <c r="A38" s="66" t="s">
        <v>101</v>
      </c>
      <c r="B38" s="79">
        <v>14468.4977</v>
      </c>
      <c r="C38" s="85">
        <f t="shared" si="0"/>
        <v>1.7122114155097908E-2</v>
      </c>
      <c r="D38" s="79">
        <v>266137.80620000005</v>
      </c>
      <c r="E38" s="85">
        <f t="shared" si="1"/>
        <v>4.2230709508944662E-2</v>
      </c>
      <c r="F38" s="65">
        <v>1.0042</v>
      </c>
      <c r="G38" s="90">
        <f t="shared" si="2"/>
        <v>5.5764221895134811E-5</v>
      </c>
    </row>
    <row r="39" spans="1:7" x14ac:dyDescent="0.2">
      <c r="A39" s="66" t="s">
        <v>102</v>
      </c>
      <c r="B39" s="79">
        <v>28741.263300000002</v>
      </c>
      <c r="C39" s="85">
        <f t="shared" si="0"/>
        <v>3.4012597671721378E-2</v>
      </c>
      <c r="D39" s="79">
        <v>255211.11389999997</v>
      </c>
      <c r="E39" s="85">
        <f t="shared" si="1"/>
        <v>4.049686351763835E-2</v>
      </c>
      <c r="F39" s="65">
        <v>0</v>
      </c>
      <c r="G39" s="90">
        <f t="shared" si="2"/>
        <v>0</v>
      </c>
    </row>
    <row r="40" spans="1:7" x14ac:dyDescent="0.2">
      <c r="A40" s="66" t="s">
        <v>103</v>
      </c>
      <c r="B40" s="79">
        <v>9960.8973000000005</v>
      </c>
      <c r="C40" s="85">
        <f t="shared" si="0"/>
        <v>1.1787790563619232E-2</v>
      </c>
      <c r="D40" s="79">
        <v>439200.29880000005</v>
      </c>
      <c r="E40" s="85">
        <f t="shared" si="1"/>
        <v>6.9692241398150126E-2</v>
      </c>
      <c r="F40" s="65">
        <v>0</v>
      </c>
      <c r="G40" s="90">
        <f t="shared" si="2"/>
        <v>0</v>
      </c>
    </row>
    <row r="41" spans="1:7" x14ac:dyDescent="0.2">
      <c r="A41" s="66" t="s">
        <v>104</v>
      </c>
      <c r="B41" s="79">
        <v>3451.132900000001</v>
      </c>
      <c r="C41" s="85">
        <f t="shared" si="0"/>
        <v>4.0840930899283421E-3</v>
      </c>
      <c r="D41" s="79">
        <v>227942.5</v>
      </c>
      <c r="E41" s="85">
        <f t="shared" si="1"/>
        <v>3.6169883714336472E-2</v>
      </c>
      <c r="F41" s="65">
        <v>0</v>
      </c>
      <c r="G41" s="90">
        <f t="shared" si="2"/>
        <v>0</v>
      </c>
    </row>
    <row r="42" spans="1:7" x14ac:dyDescent="0.2">
      <c r="A42" s="66" t="s">
        <v>105</v>
      </c>
      <c r="B42" s="79">
        <v>5022.5985000000001</v>
      </c>
      <c r="C42" s="85">
        <f t="shared" si="0"/>
        <v>5.9437756880746182E-3</v>
      </c>
      <c r="D42" s="79">
        <v>282139.35659999994</v>
      </c>
      <c r="E42" s="85">
        <f t="shared" si="1"/>
        <v>4.4769833266984908E-2</v>
      </c>
      <c r="F42" s="65">
        <v>0</v>
      </c>
      <c r="G42" s="90">
        <f t="shared" si="2"/>
        <v>0</v>
      </c>
    </row>
    <row r="43" spans="1:7" x14ac:dyDescent="0.2">
      <c r="A43" s="69" t="s">
        <v>54</v>
      </c>
      <c r="B43" s="80">
        <v>61644.389699999992</v>
      </c>
      <c r="C43" s="86">
        <f t="shared" si="0"/>
        <v>7.2950371168441469E-2</v>
      </c>
      <c r="D43" s="80">
        <v>1470631.0755000003</v>
      </c>
      <c r="E43" s="86">
        <f t="shared" si="1"/>
        <v>0.23335953140605456</v>
      </c>
      <c r="F43" s="62">
        <v>1.0042</v>
      </c>
      <c r="G43" s="91">
        <f t="shared" si="2"/>
        <v>5.5764221895134811E-5</v>
      </c>
    </row>
    <row r="44" spans="1:7" x14ac:dyDescent="0.2">
      <c r="A44" s="66" t="s">
        <v>106</v>
      </c>
      <c r="B44" s="79">
        <v>4040.9930000000004</v>
      </c>
      <c r="C44" s="85">
        <f t="shared" si="0"/>
        <v>4.7821373635737992E-3</v>
      </c>
      <c r="D44" s="79">
        <v>2269.2431999999999</v>
      </c>
      <c r="E44" s="85">
        <f t="shared" si="1"/>
        <v>3.6008319055704299E-4</v>
      </c>
      <c r="F44" s="65">
        <v>0</v>
      </c>
      <c r="G44" s="90">
        <f t="shared" si="2"/>
        <v>0</v>
      </c>
    </row>
    <row r="45" spans="1:7" x14ac:dyDescent="0.2">
      <c r="A45" s="66" t="s">
        <v>107</v>
      </c>
      <c r="B45" s="79">
        <v>88.439899999999994</v>
      </c>
      <c r="C45" s="85">
        <f t="shared" si="0"/>
        <v>1.0466035210175577E-4</v>
      </c>
      <c r="D45" s="79">
        <v>6764.2857000000004</v>
      </c>
      <c r="E45" s="85">
        <f t="shared" si="1"/>
        <v>1.0733558997534426E-3</v>
      </c>
      <c r="F45" s="65">
        <v>117.0741</v>
      </c>
      <c r="G45" s="90">
        <f t="shared" si="2"/>
        <v>6.5012408788818988E-3</v>
      </c>
    </row>
    <row r="46" spans="1:7" x14ac:dyDescent="0.2">
      <c r="A46" s="66" t="s">
        <v>108</v>
      </c>
      <c r="B46" s="79">
        <v>4519.5205000000005</v>
      </c>
      <c r="C46" s="85">
        <f t="shared" si="0"/>
        <v>5.3484299152430446E-3</v>
      </c>
      <c r="D46" s="79">
        <v>12504.779099999998</v>
      </c>
      <c r="E46" s="85">
        <f t="shared" si="1"/>
        <v>1.9842565819031773E-3</v>
      </c>
      <c r="F46" s="65">
        <v>1.0513999999999999</v>
      </c>
      <c r="G46" s="90">
        <f t="shared" si="2"/>
        <v>5.8385284704784641E-5</v>
      </c>
    </row>
    <row r="47" spans="1:7" x14ac:dyDescent="0.2">
      <c r="A47" s="69" t="s">
        <v>109</v>
      </c>
      <c r="B47" s="80">
        <v>8648.9534000000003</v>
      </c>
      <c r="C47" s="86">
        <f t="shared" si="0"/>
        <v>1.0235227630918598E-2</v>
      </c>
      <c r="D47" s="80">
        <v>21538.307999999997</v>
      </c>
      <c r="E47" s="86">
        <f t="shared" si="1"/>
        <v>3.4176956722136629E-3</v>
      </c>
      <c r="F47" s="62">
        <v>118.1255</v>
      </c>
      <c r="G47" s="91">
        <f t="shared" si="2"/>
        <v>6.559626163586684E-3</v>
      </c>
    </row>
    <row r="48" spans="1:7" x14ac:dyDescent="0.2">
      <c r="A48" s="69" t="s">
        <v>110</v>
      </c>
      <c r="B48" s="81">
        <v>16285.438700000001</v>
      </c>
      <c r="C48" s="87">
        <f t="shared" si="0"/>
        <v>1.9272293936035204E-2</v>
      </c>
      <c r="D48" s="81">
        <v>36158.648400000005</v>
      </c>
      <c r="E48" s="87">
        <f t="shared" si="1"/>
        <v>5.7376492224818923E-3</v>
      </c>
      <c r="F48" s="63">
        <v>0</v>
      </c>
      <c r="G48" s="92">
        <f t="shared" si="2"/>
        <v>0</v>
      </c>
    </row>
    <row r="49" spans="1:7" x14ac:dyDescent="0.2">
      <c r="A49" s="66" t="s">
        <v>111</v>
      </c>
      <c r="B49" s="79">
        <v>61987.831000000006</v>
      </c>
      <c r="C49" s="85">
        <f t="shared" si="0"/>
        <v>7.3356801833608279E-2</v>
      </c>
      <c r="D49" s="79">
        <v>177274.59009999997</v>
      </c>
      <c r="E49" s="85">
        <f t="shared" si="1"/>
        <v>2.8129906925753918E-2</v>
      </c>
      <c r="F49" s="65">
        <v>28.037500000000001</v>
      </c>
      <c r="G49" s="90">
        <f t="shared" si="2"/>
        <v>1.5569501806262124E-3</v>
      </c>
    </row>
    <row r="50" spans="1:7" x14ac:dyDescent="0.2">
      <c r="A50" s="66" t="s">
        <v>112</v>
      </c>
      <c r="B50" s="79">
        <v>12410.709800000001</v>
      </c>
      <c r="C50" s="85">
        <f t="shared" si="0"/>
        <v>1.4686914588332992E-2</v>
      </c>
      <c r="D50" s="79">
        <v>32696.143699999997</v>
      </c>
      <c r="E50" s="85">
        <f t="shared" si="1"/>
        <v>5.188219465594327E-3</v>
      </c>
      <c r="F50" s="65">
        <v>505.80079999999998</v>
      </c>
      <c r="G50" s="90">
        <f t="shared" si="2"/>
        <v>2.8087620041761307E-2</v>
      </c>
    </row>
    <row r="51" spans="1:7" x14ac:dyDescent="0.2">
      <c r="A51" s="69" t="s">
        <v>55</v>
      </c>
      <c r="B51" s="80">
        <v>74398.540800000002</v>
      </c>
      <c r="C51" s="86">
        <f t="shared" si="0"/>
        <v>8.8043716421941268E-2</v>
      </c>
      <c r="D51" s="80">
        <v>209970.73379999999</v>
      </c>
      <c r="E51" s="86">
        <f t="shared" si="1"/>
        <v>3.3318126391348249E-2</v>
      </c>
      <c r="F51" s="62">
        <v>533.8383</v>
      </c>
      <c r="G51" s="91">
        <f t="shared" si="2"/>
        <v>2.964457022238752E-2</v>
      </c>
    </row>
    <row r="52" spans="1:7" x14ac:dyDescent="0.2">
      <c r="A52" s="66" t="s">
        <v>113</v>
      </c>
      <c r="B52" s="79">
        <v>5025.2025000000003</v>
      </c>
      <c r="C52" s="85">
        <f t="shared" si="0"/>
        <v>5.9468572785883224E-3</v>
      </c>
      <c r="D52" s="79">
        <v>11220.3997</v>
      </c>
      <c r="E52" s="85">
        <f t="shared" si="1"/>
        <v>1.7804514400665775E-3</v>
      </c>
      <c r="F52" s="65">
        <v>0</v>
      </c>
      <c r="G52" s="90">
        <f t="shared" si="2"/>
        <v>0</v>
      </c>
    </row>
    <row r="53" spans="1:7" x14ac:dyDescent="0.2">
      <c r="A53" s="66" t="s">
        <v>114</v>
      </c>
      <c r="B53" s="79">
        <v>9224.2502999999997</v>
      </c>
      <c r="C53" s="85">
        <f t="shared" si="0"/>
        <v>1.091603771909202E-2</v>
      </c>
      <c r="D53" s="79">
        <v>163600.80319999999</v>
      </c>
      <c r="E53" s="85">
        <f t="shared" si="1"/>
        <v>2.5960152351211581E-2</v>
      </c>
      <c r="F53" s="65">
        <v>223.67599999999999</v>
      </c>
      <c r="G53" s="90">
        <f t="shared" si="2"/>
        <v>1.2420950106170258E-2</v>
      </c>
    </row>
    <row r="54" spans="1:7" x14ac:dyDescent="0.2">
      <c r="A54" s="66" t="s">
        <v>115</v>
      </c>
      <c r="B54" s="79">
        <v>15322.3127</v>
      </c>
      <c r="C54" s="85">
        <f t="shared" si="0"/>
        <v>1.8132524371863877E-2</v>
      </c>
      <c r="D54" s="79">
        <v>141825.16589999999</v>
      </c>
      <c r="E54" s="85">
        <f t="shared" si="1"/>
        <v>2.2504797299185007E-2</v>
      </c>
      <c r="F54" s="65">
        <v>2475.2973999999999</v>
      </c>
      <c r="G54" s="90">
        <f t="shared" si="2"/>
        <v>0.13745571944836713</v>
      </c>
    </row>
    <row r="55" spans="1:7" x14ac:dyDescent="0.2">
      <c r="A55" s="66" t="s">
        <v>116</v>
      </c>
      <c r="B55" s="79">
        <v>10526.365400000001</v>
      </c>
      <c r="C55" s="85">
        <f t="shared" si="0"/>
        <v>1.2456969186031862E-2</v>
      </c>
      <c r="D55" s="79">
        <v>80152.38960000001</v>
      </c>
      <c r="E55" s="85">
        <f t="shared" si="1"/>
        <v>1.2718569864146406E-2</v>
      </c>
      <c r="F55" s="65">
        <v>124.9208</v>
      </c>
      <c r="G55" s="90">
        <f t="shared" si="2"/>
        <v>6.9369759116886644E-3</v>
      </c>
    </row>
    <row r="56" spans="1:7" x14ac:dyDescent="0.2">
      <c r="A56" s="66" t="s">
        <v>117</v>
      </c>
      <c r="B56" s="79">
        <v>11779.5149</v>
      </c>
      <c r="C56" s="85">
        <f t="shared" si="0"/>
        <v>1.3939954443886508E-2</v>
      </c>
      <c r="D56" s="79">
        <v>25806.007999999998</v>
      </c>
      <c r="E56" s="85">
        <f t="shared" si="1"/>
        <v>4.0948937056110059E-3</v>
      </c>
      <c r="F56" s="65">
        <v>0</v>
      </c>
      <c r="G56" s="90">
        <f t="shared" si="2"/>
        <v>0</v>
      </c>
    </row>
    <row r="57" spans="1:7" x14ac:dyDescent="0.2">
      <c r="A57" s="66" t="s">
        <v>118</v>
      </c>
      <c r="B57" s="79">
        <v>12085.331699999999</v>
      </c>
      <c r="C57" s="85">
        <f t="shared" si="0"/>
        <v>1.4301860031371707E-2</v>
      </c>
      <c r="D57" s="79">
        <v>13024.387400000001</v>
      </c>
      <c r="E57" s="85">
        <f t="shared" si="1"/>
        <v>2.0667079535780699E-3</v>
      </c>
      <c r="F57" s="65">
        <v>45.561100000000003</v>
      </c>
      <c r="G57" s="90">
        <f t="shared" si="2"/>
        <v>2.5300530673037511E-3</v>
      </c>
    </row>
    <row r="58" spans="1:7" x14ac:dyDescent="0.2">
      <c r="A58" s="66" t="s">
        <v>119</v>
      </c>
      <c r="B58" s="79">
        <v>14858.468700000001</v>
      </c>
      <c r="C58" s="85">
        <f t="shared" si="0"/>
        <v>1.758360836946805E-2</v>
      </c>
      <c r="D58" s="79">
        <v>33324.657100000004</v>
      </c>
      <c r="E58" s="85">
        <f t="shared" si="1"/>
        <v>5.2879518831597328E-3</v>
      </c>
      <c r="F58" s="65">
        <v>263.56110000000001</v>
      </c>
      <c r="G58" s="90">
        <f t="shared" si="2"/>
        <v>1.4635809264415272E-2</v>
      </c>
    </row>
    <row r="59" spans="1:7" x14ac:dyDescent="0.2">
      <c r="A59" s="66" t="s">
        <v>120</v>
      </c>
      <c r="B59" s="79">
        <v>20808.872299999999</v>
      </c>
      <c r="C59" s="85">
        <f t="shared" si="0"/>
        <v>2.4625354639234921E-2</v>
      </c>
      <c r="D59" s="79">
        <v>292371.36660000007</v>
      </c>
      <c r="E59" s="85">
        <f t="shared" si="1"/>
        <v>4.6393447169016923E-2</v>
      </c>
      <c r="F59" s="65">
        <v>4717.8062</v>
      </c>
      <c r="G59" s="90">
        <f t="shared" si="2"/>
        <v>0.26198445707532642</v>
      </c>
    </row>
    <row r="60" spans="1:7" x14ac:dyDescent="0.2">
      <c r="A60" s="69" t="s">
        <v>56</v>
      </c>
      <c r="B60" s="80">
        <v>99630.318500000023</v>
      </c>
      <c r="C60" s="86">
        <f t="shared" si="0"/>
        <v>0.11790316603953729</v>
      </c>
      <c r="D60" s="80">
        <v>761325.17750000011</v>
      </c>
      <c r="E60" s="86">
        <f t="shared" si="1"/>
        <v>0.12080697166597532</v>
      </c>
      <c r="F60" s="62">
        <v>7850.8226000000004</v>
      </c>
      <c r="G60" s="91">
        <f t="shared" si="2"/>
        <v>0.43596396487327149</v>
      </c>
    </row>
    <row r="61" spans="1:7" x14ac:dyDescent="0.2">
      <c r="A61" s="66" t="s">
        <v>121</v>
      </c>
      <c r="B61" s="79">
        <v>269.70229999999998</v>
      </c>
      <c r="C61" s="85">
        <f t="shared" si="0"/>
        <v>3.1916745361147361E-4</v>
      </c>
      <c r="D61" s="79">
        <v>122.0012</v>
      </c>
      <c r="E61" s="85">
        <f t="shared" si="1"/>
        <v>1.9359133189332866E-5</v>
      </c>
      <c r="F61" s="65">
        <v>113.30439999999999</v>
      </c>
      <c r="G61" s="90">
        <f t="shared" si="2"/>
        <v>6.2919056993578099E-3</v>
      </c>
    </row>
    <row r="62" spans="1:7" x14ac:dyDescent="0.2">
      <c r="A62" s="66" t="s">
        <v>122</v>
      </c>
      <c r="B62" s="79">
        <v>328.22770000000003</v>
      </c>
      <c r="C62" s="85">
        <f t="shared" si="0"/>
        <v>3.8842679211022928E-4</v>
      </c>
      <c r="D62" s="79">
        <v>350.005</v>
      </c>
      <c r="E62" s="85">
        <f t="shared" si="1"/>
        <v>5.5538743979013726E-5</v>
      </c>
      <c r="F62" s="65">
        <v>26.784399999999998</v>
      </c>
      <c r="G62" s="90">
        <f t="shared" si="2"/>
        <v>1.4873642948895129E-3</v>
      </c>
    </row>
    <row r="63" spans="1:7" ht="13.5" thickBot="1" x14ac:dyDescent="0.25">
      <c r="A63" s="72" t="s">
        <v>57</v>
      </c>
      <c r="B63" s="80">
        <v>597.92999999999995</v>
      </c>
      <c r="C63" s="86">
        <f t="shared" si="0"/>
        <v>7.0759424572170283E-4</v>
      </c>
      <c r="D63" s="78">
        <v>472.00619999999998</v>
      </c>
      <c r="E63" s="86">
        <f t="shared" si="1"/>
        <v>7.4897877168346596E-5</v>
      </c>
      <c r="F63" s="61">
        <v>140.08879999999999</v>
      </c>
      <c r="G63" s="91">
        <f t="shared" si="2"/>
        <v>7.7792699942473226E-3</v>
      </c>
    </row>
    <row r="64" spans="1:7" ht="13.5" thickBot="1" x14ac:dyDescent="0.25">
      <c r="A64" s="73" t="s">
        <v>20</v>
      </c>
      <c r="B64" s="82">
        <v>845018.17760000005</v>
      </c>
      <c r="C64" s="88">
        <f t="shared" si="0"/>
        <v>1</v>
      </c>
      <c r="D64" s="82">
        <v>6301997.0371000003</v>
      </c>
      <c r="E64" s="88">
        <f t="shared" si="1"/>
        <v>1</v>
      </c>
      <c r="F64" s="75">
        <v>18007.962199999998</v>
      </c>
      <c r="G64" s="93">
        <f t="shared" si="2"/>
        <v>1</v>
      </c>
    </row>
    <row r="65" spans="1:7" x14ac:dyDescent="0.2">
      <c r="A65" t="s">
        <v>123</v>
      </c>
      <c r="F65" s="64"/>
      <c r="G65" s="64"/>
    </row>
  </sheetData>
  <mergeCells count="10">
    <mergeCell ref="A1:A3"/>
    <mergeCell ref="B2:B3"/>
    <mergeCell ref="C2:C3"/>
    <mergeCell ref="F2:F3"/>
    <mergeCell ref="G2:G3"/>
    <mergeCell ref="B1:C1"/>
    <mergeCell ref="F1:G1"/>
    <mergeCell ref="D1:E1"/>
    <mergeCell ref="D2:D3"/>
    <mergeCell ref="E2:E3"/>
  </mergeCells>
  <printOptions horizontalCentered="1"/>
  <pageMargins left="0.39370078740157483" right="0.39370078740157483" top="1.5748031496062993" bottom="0.39370078740157483" header="1.1811023622047245" footer="0"/>
  <pageSetup paperSize="9" scale="75" orientation="portrait" r:id="rId1"/>
  <headerFooter alignWithMargins="0">
    <oddHeader xml:space="preserve">&amp;C&amp;"Arial,Negrita"&amp;11 &amp;K03+0003.6.3.2 Tipos de siembra. Distribución por Provincias (ha)&amp;"Arial,Normal"&amp;10&amp;K000000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A5C3C-B28B-4434-9329-82810CDAFDC1}">
  <dimension ref="A1:L67"/>
  <sheetViews>
    <sheetView showZeros="0" zoomScaleNormal="100" workbookViewId="0">
      <selection activeCell="H4" sqref="H4:H64"/>
    </sheetView>
  </sheetViews>
  <sheetFormatPr baseColWidth="10" defaultRowHeight="12.75" x14ac:dyDescent="0.2"/>
  <cols>
    <col min="1" max="1" width="25.140625" customWidth="1"/>
    <col min="2" max="9" width="11.7109375" customWidth="1"/>
    <col min="10" max="10" width="12.5703125" bestFit="1" customWidth="1"/>
    <col min="11" max="11" width="17.140625" bestFit="1" customWidth="1"/>
    <col min="12" max="12" width="25.42578125" hidden="1" customWidth="1"/>
    <col min="13" max="13" width="20.5703125" customWidth="1"/>
    <col min="14" max="14" width="18" customWidth="1"/>
    <col min="15" max="15" width="19.28515625" customWidth="1"/>
    <col min="16" max="16" width="18.28515625" customWidth="1"/>
    <col min="17" max="17" width="13.85546875" customWidth="1"/>
    <col min="18" max="18" width="19.7109375" customWidth="1"/>
    <col min="19" max="19" width="21.28515625" customWidth="1"/>
    <col min="20" max="20" width="17" customWidth="1"/>
    <col min="21" max="21" width="19.140625" customWidth="1"/>
    <col min="22" max="22" width="40.42578125" customWidth="1"/>
    <col min="23" max="23" width="22.5703125" customWidth="1"/>
    <col min="24" max="24" width="18.7109375" customWidth="1"/>
    <col min="25" max="25" width="27.85546875" customWidth="1"/>
    <col min="26" max="26" width="18.28515625" customWidth="1"/>
    <col min="27" max="27" width="23.28515625" customWidth="1"/>
    <col min="28" max="28" width="16.7109375" customWidth="1"/>
    <col min="29" max="29" width="25.5703125" customWidth="1"/>
    <col min="30" max="30" width="36" customWidth="1"/>
    <col min="31" max="31" width="26.85546875" customWidth="1"/>
    <col min="32" max="32" width="17.7109375" customWidth="1"/>
    <col min="33" max="33" width="16.140625" customWidth="1"/>
    <col min="34" max="34" width="14.140625" customWidth="1"/>
    <col min="35" max="35" width="21" customWidth="1"/>
    <col min="36" max="36" width="18" customWidth="1"/>
    <col min="37" max="37" width="38.5703125" customWidth="1"/>
    <col min="38" max="38" width="17" customWidth="1"/>
    <col min="39" max="39" width="11.5703125" bestFit="1" customWidth="1"/>
  </cols>
  <sheetData>
    <row r="1" spans="1:9" ht="12.75" customHeight="1" x14ac:dyDescent="0.2">
      <c r="A1" s="133" t="s">
        <v>77</v>
      </c>
      <c r="B1" s="112" t="s">
        <v>66</v>
      </c>
      <c r="C1" s="136"/>
      <c r="D1" s="138" t="s">
        <v>67</v>
      </c>
      <c r="E1" s="113"/>
      <c r="F1" s="112" t="s">
        <v>68</v>
      </c>
      <c r="G1" s="140"/>
      <c r="H1" s="129" t="s">
        <v>72</v>
      </c>
      <c r="I1" s="130"/>
    </row>
    <row r="2" spans="1:9" x14ac:dyDescent="0.2">
      <c r="A2" s="134"/>
      <c r="B2" s="107"/>
      <c r="C2" s="137"/>
      <c r="D2" s="139"/>
      <c r="E2" s="109"/>
      <c r="F2" s="107"/>
      <c r="G2" s="124"/>
      <c r="H2" s="131"/>
      <c r="I2" s="132"/>
    </row>
    <row r="3" spans="1:9" x14ac:dyDescent="0.2">
      <c r="A3" s="135"/>
      <c r="B3" s="59" t="s">
        <v>125</v>
      </c>
      <c r="C3" s="83" t="s">
        <v>61</v>
      </c>
      <c r="D3" s="59" t="s">
        <v>125</v>
      </c>
      <c r="E3" s="60" t="s">
        <v>61</v>
      </c>
      <c r="F3" s="59" t="s">
        <v>125</v>
      </c>
      <c r="G3" s="83" t="s">
        <v>61</v>
      </c>
      <c r="H3" s="60" t="s">
        <v>125</v>
      </c>
      <c r="I3" s="77" t="s">
        <v>61</v>
      </c>
    </row>
    <row r="4" spans="1:9" x14ac:dyDescent="0.2">
      <c r="A4" s="66" t="s">
        <v>78</v>
      </c>
      <c r="B4" s="78">
        <v>15.3169</v>
      </c>
      <c r="C4" s="84">
        <f>+B4/$B$64</f>
        <v>2.0453161003818234E-5</v>
      </c>
      <c r="D4" s="61">
        <v>0</v>
      </c>
      <c r="E4" s="94">
        <f>+D4/$D$64</f>
        <v>0</v>
      </c>
      <c r="F4" s="78">
        <v>136.4819</v>
      </c>
      <c r="G4" s="84">
        <f>+F4/$F$64</f>
        <v>6.2572348844240899E-2</v>
      </c>
      <c r="H4" s="61">
        <v>0</v>
      </c>
      <c r="I4" s="89">
        <f>+H4/$H$64</f>
        <v>0</v>
      </c>
    </row>
    <row r="5" spans="1:9" x14ac:dyDescent="0.2">
      <c r="A5" s="66" t="s">
        <v>79</v>
      </c>
      <c r="B5" s="79">
        <v>80.409700000000001</v>
      </c>
      <c r="C5" s="85">
        <f t="shared" ref="C5:C64" si="0">+B5/$B$64</f>
        <v>1.0737372055498978E-4</v>
      </c>
      <c r="D5" s="65">
        <v>7.0366999999999997</v>
      </c>
      <c r="E5" s="95">
        <f t="shared" ref="E5:E64" si="1">+D5/$D$64</f>
        <v>1.8765998982875229E-4</v>
      </c>
      <c r="F5" s="79">
        <v>336.48390000000001</v>
      </c>
      <c r="G5" s="85">
        <f t="shared" ref="G5:G64" si="2">+F5/$F$64</f>
        <v>0.15426652157737156</v>
      </c>
      <c r="H5" s="65">
        <v>4.2465999999999999</v>
      </c>
      <c r="I5" s="90">
        <f t="shared" ref="I5:I64" si="3">+H5/$H$64</f>
        <v>7.5210299401051254E-5</v>
      </c>
    </row>
    <row r="6" spans="1:9" x14ac:dyDescent="0.2">
      <c r="A6" s="66" t="s">
        <v>80</v>
      </c>
      <c r="B6" s="79">
        <v>92.564300000000003</v>
      </c>
      <c r="C6" s="85">
        <f t="shared" si="0"/>
        <v>1.2360415822429684E-4</v>
      </c>
      <c r="D6" s="65">
        <v>0</v>
      </c>
      <c r="E6" s="95">
        <f t="shared" si="1"/>
        <v>0</v>
      </c>
      <c r="F6" s="79">
        <v>0</v>
      </c>
      <c r="G6" s="85">
        <f t="shared" si="2"/>
        <v>0</v>
      </c>
      <c r="H6" s="65">
        <v>16.931000000000001</v>
      </c>
      <c r="I6" s="90">
        <f t="shared" si="3"/>
        <v>2.9986002429218642E-4</v>
      </c>
    </row>
    <row r="7" spans="1:9" x14ac:dyDescent="0.2">
      <c r="A7" s="66" t="s">
        <v>81</v>
      </c>
      <c r="B7" s="79">
        <v>0</v>
      </c>
      <c r="C7" s="85">
        <f t="shared" si="0"/>
        <v>0</v>
      </c>
      <c r="D7" s="65">
        <v>0</v>
      </c>
      <c r="E7" s="95">
        <f t="shared" si="1"/>
        <v>0</v>
      </c>
      <c r="F7" s="79">
        <v>14.767099999999999</v>
      </c>
      <c r="G7" s="85">
        <f t="shared" si="2"/>
        <v>6.7702173886631826E-3</v>
      </c>
      <c r="H7" s="65">
        <v>2.3833000000000002</v>
      </c>
      <c r="I7" s="90">
        <f t="shared" si="3"/>
        <v>4.2209934197363884E-5</v>
      </c>
    </row>
    <row r="8" spans="1:9" x14ac:dyDescent="0.2">
      <c r="A8" s="69" t="s">
        <v>43</v>
      </c>
      <c r="B8" s="80">
        <v>188.29090000000002</v>
      </c>
      <c r="C8" s="86">
        <f t="shared" si="0"/>
        <v>2.5143103978310486E-4</v>
      </c>
      <c r="D8" s="62">
        <v>7.0366999999999997</v>
      </c>
      <c r="E8" s="96">
        <f t="shared" si="1"/>
        <v>1.8765998982875229E-4</v>
      </c>
      <c r="F8" s="80">
        <v>487.73289999999997</v>
      </c>
      <c r="G8" s="86">
        <f t="shared" si="2"/>
        <v>0.22360908781027564</v>
      </c>
      <c r="H8" s="62">
        <v>23.5609</v>
      </c>
      <c r="I8" s="91">
        <f t="shared" si="3"/>
        <v>4.1728025789060152E-4</v>
      </c>
    </row>
    <row r="9" spans="1:9" x14ac:dyDescent="0.2">
      <c r="A9" s="69" t="s">
        <v>44</v>
      </c>
      <c r="B9" s="81">
        <v>7.6284999999999998</v>
      </c>
      <c r="C9" s="87">
        <f t="shared" si="0"/>
        <v>1.0186587280561171E-5</v>
      </c>
      <c r="D9" s="63">
        <v>0</v>
      </c>
      <c r="E9" s="97">
        <f t="shared" si="1"/>
        <v>0</v>
      </c>
      <c r="F9" s="81">
        <v>146.52629999999999</v>
      </c>
      <c r="G9" s="87">
        <f t="shared" si="2"/>
        <v>6.7177367537057248E-2</v>
      </c>
      <c r="H9" s="63">
        <v>596.39350000000002</v>
      </c>
      <c r="I9" s="92">
        <f t="shared" si="3"/>
        <v>1.0562552087750404E-2</v>
      </c>
    </row>
    <row r="10" spans="1:9" x14ac:dyDescent="0.2">
      <c r="A10" s="69" t="s">
        <v>45</v>
      </c>
      <c r="B10" s="80">
        <v>0</v>
      </c>
      <c r="C10" s="86">
        <f t="shared" si="0"/>
        <v>0</v>
      </c>
      <c r="D10" s="62">
        <v>0</v>
      </c>
      <c r="E10" s="96">
        <f t="shared" si="1"/>
        <v>0</v>
      </c>
      <c r="F10" s="80">
        <v>763.97130000000004</v>
      </c>
      <c r="G10" s="86">
        <f t="shared" si="2"/>
        <v>0.35025507917598026</v>
      </c>
      <c r="H10" s="62">
        <v>0</v>
      </c>
      <c r="I10" s="91">
        <f t="shared" si="3"/>
        <v>0</v>
      </c>
    </row>
    <row r="11" spans="1:9" x14ac:dyDescent="0.2">
      <c r="A11" s="66" t="s">
        <v>82</v>
      </c>
      <c r="B11" s="79">
        <v>0</v>
      </c>
      <c r="C11" s="85">
        <f t="shared" si="0"/>
        <v>0</v>
      </c>
      <c r="D11" s="65">
        <v>0</v>
      </c>
      <c r="E11" s="95">
        <f t="shared" si="1"/>
        <v>0</v>
      </c>
      <c r="F11" s="79">
        <v>0</v>
      </c>
      <c r="G11" s="85">
        <f t="shared" si="2"/>
        <v>0</v>
      </c>
      <c r="H11" s="65">
        <v>0</v>
      </c>
      <c r="I11" s="90">
        <f t="shared" si="3"/>
        <v>0</v>
      </c>
    </row>
    <row r="12" spans="1:9" x14ac:dyDescent="0.2">
      <c r="A12" s="66" t="s">
        <v>83</v>
      </c>
      <c r="B12" s="79">
        <v>0</v>
      </c>
      <c r="C12" s="85">
        <f t="shared" si="0"/>
        <v>0</v>
      </c>
      <c r="D12" s="65">
        <v>0</v>
      </c>
      <c r="E12" s="95">
        <f t="shared" si="1"/>
        <v>0</v>
      </c>
      <c r="F12" s="79">
        <v>0</v>
      </c>
      <c r="G12" s="85">
        <f t="shared" si="2"/>
        <v>0</v>
      </c>
      <c r="H12" s="65">
        <v>0</v>
      </c>
      <c r="I12" s="90">
        <f t="shared" si="3"/>
        <v>0</v>
      </c>
    </row>
    <row r="13" spans="1:9" x14ac:dyDescent="0.2">
      <c r="A13" s="66" t="s">
        <v>84</v>
      </c>
      <c r="B13" s="79">
        <v>0</v>
      </c>
      <c r="C13" s="85">
        <f t="shared" si="0"/>
        <v>0</v>
      </c>
      <c r="D13" s="65">
        <v>0</v>
      </c>
      <c r="E13" s="95">
        <f t="shared" si="1"/>
        <v>0</v>
      </c>
      <c r="F13" s="79">
        <v>0</v>
      </c>
      <c r="G13" s="85">
        <f t="shared" si="2"/>
        <v>0</v>
      </c>
      <c r="H13" s="65">
        <v>0</v>
      </c>
      <c r="I13" s="90">
        <f t="shared" si="3"/>
        <v>0</v>
      </c>
    </row>
    <row r="14" spans="1:9" x14ac:dyDescent="0.2">
      <c r="A14" s="69" t="s">
        <v>46</v>
      </c>
      <c r="B14" s="80">
        <v>0</v>
      </c>
      <c r="C14" s="86">
        <f t="shared" si="0"/>
        <v>0</v>
      </c>
      <c r="D14" s="62">
        <v>0</v>
      </c>
      <c r="E14" s="96">
        <f t="shared" si="1"/>
        <v>0</v>
      </c>
      <c r="F14" s="80">
        <v>0</v>
      </c>
      <c r="G14" s="86">
        <f t="shared" si="2"/>
        <v>0</v>
      </c>
      <c r="H14" s="62">
        <v>0</v>
      </c>
      <c r="I14" s="91">
        <f t="shared" si="3"/>
        <v>0</v>
      </c>
    </row>
    <row r="15" spans="1:9" x14ac:dyDescent="0.2">
      <c r="A15" s="69" t="s">
        <v>47</v>
      </c>
      <c r="B15" s="81">
        <v>28890.707899999998</v>
      </c>
      <c r="C15" s="87">
        <f t="shared" si="0"/>
        <v>3.857871372098684E-2</v>
      </c>
      <c r="D15" s="63">
        <v>1053.7865999999999</v>
      </c>
      <c r="E15" s="97">
        <f t="shared" si="1"/>
        <v>2.8103170895117803E-2</v>
      </c>
      <c r="F15" s="81">
        <v>146.91730000000001</v>
      </c>
      <c r="G15" s="87">
        <f t="shared" si="2"/>
        <v>6.7356627852147383E-2</v>
      </c>
      <c r="H15" s="63">
        <v>736.31529999999998</v>
      </c>
      <c r="I15" s="92">
        <f t="shared" si="3"/>
        <v>1.3040666454710798E-2</v>
      </c>
    </row>
    <row r="16" spans="1:9" x14ac:dyDescent="0.2">
      <c r="A16" s="69" t="s">
        <v>48</v>
      </c>
      <c r="B16" s="81">
        <v>8272.1564999999991</v>
      </c>
      <c r="C16" s="87">
        <f t="shared" si="0"/>
        <v>1.1046083002649459E-2</v>
      </c>
      <c r="D16" s="63">
        <v>509.9248</v>
      </c>
      <c r="E16" s="97">
        <f t="shared" si="1"/>
        <v>1.3599056771132569E-2</v>
      </c>
      <c r="F16" s="81">
        <v>0</v>
      </c>
      <c r="G16" s="87">
        <f t="shared" si="2"/>
        <v>0</v>
      </c>
      <c r="H16" s="63">
        <v>444.29199999999997</v>
      </c>
      <c r="I16" s="92">
        <f t="shared" si="3"/>
        <v>7.8687265910356192E-3</v>
      </c>
    </row>
    <row r="17" spans="1:9" x14ac:dyDescent="0.2">
      <c r="A17" s="66" t="s">
        <v>85</v>
      </c>
      <c r="B17" s="79">
        <v>57845.067300000002</v>
      </c>
      <c r="C17" s="85">
        <f t="shared" si="0"/>
        <v>7.724242338616831E-2</v>
      </c>
      <c r="D17" s="65">
        <v>48.429499999999997</v>
      </c>
      <c r="E17" s="95">
        <f t="shared" si="1"/>
        <v>1.2915542054388503E-3</v>
      </c>
      <c r="F17" s="79">
        <v>27.135100000000001</v>
      </c>
      <c r="G17" s="85">
        <f t="shared" si="2"/>
        <v>1.2440528327370597E-2</v>
      </c>
      <c r="H17" s="65">
        <v>3493.4969000000001</v>
      </c>
      <c r="I17" s="90">
        <f t="shared" si="3"/>
        <v>6.187230909566345E-2</v>
      </c>
    </row>
    <row r="18" spans="1:9" x14ac:dyDescent="0.2">
      <c r="A18" s="66" t="s">
        <v>86</v>
      </c>
      <c r="B18" s="79">
        <v>6386.7147999999997</v>
      </c>
      <c r="C18" s="85">
        <f t="shared" si="0"/>
        <v>8.5283906070986147E-3</v>
      </c>
      <c r="D18" s="65">
        <v>0</v>
      </c>
      <c r="E18" s="95">
        <f t="shared" si="1"/>
        <v>0</v>
      </c>
      <c r="F18" s="79">
        <v>0</v>
      </c>
      <c r="G18" s="85">
        <f t="shared" si="2"/>
        <v>0</v>
      </c>
      <c r="H18" s="65">
        <v>1012.9643</v>
      </c>
      <c r="I18" s="90">
        <f t="shared" si="3"/>
        <v>1.7940316555733127E-2</v>
      </c>
    </row>
    <row r="19" spans="1:9" x14ac:dyDescent="0.2">
      <c r="A19" s="66" t="s">
        <v>87</v>
      </c>
      <c r="B19" s="79">
        <v>50095.907100000004</v>
      </c>
      <c r="C19" s="85">
        <f t="shared" si="0"/>
        <v>6.6894714566826247E-2</v>
      </c>
      <c r="D19" s="65">
        <v>5.0903999999999998</v>
      </c>
      <c r="E19" s="95">
        <f t="shared" si="1"/>
        <v>1.3575460261547041E-4</v>
      </c>
      <c r="F19" s="79">
        <v>18.657599999999999</v>
      </c>
      <c r="G19" s="85">
        <f t="shared" si="2"/>
        <v>8.5538804471238222E-3</v>
      </c>
      <c r="H19" s="65">
        <v>4526.5065000000004</v>
      </c>
      <c r="I19" s="90">
        <f t="shared" si="3"/>
        <v>8.0167642138606096E-2</v>
      </c>
    </row>
    <row r="20" spans="1:9" x14ac:dyDescent="0.2">
      <c r="A20" s="69" t="s">
        <v>49</v>
      </c>
      <c r="B20" s="80">
        <v>114327.68919999998</v>
      </c>
      <c r="C20" s="86">
        <f t="shared" si="0"/>
        <v>0.15266552856009313</v>
      </c>
      <c r="D20" s="62">
        <v>53.5199</v>
      </c>
      <c r="E20" s="96">
        <f t="shared" si="1"/>
        <v>1.4273088080543209E-3</v>
      </c>
      <c r="F20" s="80">
        <v>45.792700000000004</v>
      </c>
      <c r="G20" s="86">
        <f t="shared" si="2"/>
        <v>2.0994408774494423E-2</v>
      </c>
      <c r="H20" s="62">
        <v>9032.9676999999992</v>
      </c>
      <c r="I20" s="91">
        <f t="shared" si="3"/>
        <v>0.15998026779000266</v>
      </c>
    </row>
    <row r="21" spans="1:9" x14ac:dyDescent="0.2">
      <c r="A21" s="66" t="s">
        <v>88</v>
      </c>
      <c r="B21" s="79">
        <v>16250.840400000001</v>
      </c>
      <c r="C21" s="85">
        <f t="shared" si="0"/>
        <v>2.170028237754075E-2</v>
      </c>
      <c r="D21" s="65">
        <v>0</v>
      </c>
      <c r="E21" s="95">
        <f t="shared" si="1"/>
        <v>0</v>
      </c>
      <c r="F21" s="79">
        <v>0</v>
      </c>
      <c r="G21" s="85">
        <f t="shared" si="2"/>
        <v>0</v>
      </c>
      <c r="H21" s="65">
        <v>1491.6125999999999</v>
      </c>
      <c r="I21" s="90">
        <f t="shared" si="3"/>
        <v>2.6417517599109992E-2</v>
      </c>
    </row>
    <row r="22" spans="1:9" x14ac:dyDescent="0.2">
      <c r="A22" s="66" t="s">
        <v>89</v>
      </c>
      <c r="B22" s="79">
        <v>4467.3492999999999</v>
      </c>
      <c r="C22" s="85">
        <f t="shared" si="0"/>
        <v>5.9653986441900566E-3</v>
      </c>
      <c r="D22" s="65">
        <v>60.459400000000002</v>
      </c>
      <c r="E22" s="95">
        <f t="shared" si="1"/>
        <v>1.6123765954286053E-3</v>
      </c>
      <c r="F22" s="79">
        <v>0</v>
      </c>
      <c r="G22" s="85">
        <f t="shared" si="2"/>
        <v>0</v>
      </c>
      <c r="H22" s="65">
        <v>2804.7035000000001</v>
      </c>
      <c r="I22" s="90">
        <f t="shared" si="3"/>
        <v>4.9673289211646106E-2</v>
      </c>
    </row>
    <row r="23" spans="1:9" x14ac:dyDescent="0.2">
      <c r="A23" s="66" t="s">
        <v>90</v>
      </c>
      <c r="B23" s="79">
        <v>58169.605600000003</v>
      </c>
      <c r="C23" s="85">
        <f t="shared" si="0"/>
        <v>7.7675790066227948E-2</v>
      </c>
      <c r="D23" s="65">
        <v>24.6633</v>
      </c>
      <c r="E23" s="95">
        <f t="shared" si="1"/>
        <v>6.5773937032180801E-4</v>
      </c>
      <c r="F23" s="79">
        <v>384.73719999999997</v>
      </c>
      <c r="G23" s="85">
        <f t="shared" si="2"/>
        <v>0.17638903247798043</v>
      </c>
      <c r="H23" s="65">
        <v>2851.5426000000002</v>
      </c>
      <c r="I23" s="90">
        <f t="shared" si="3"/>
        <v>5.050284290982248E-2</v>
      </c>
    </row>
    <row r="24" spans="1:9" x14ac:dyDescent="0.2">
      <c r="A24" s="66" t="s">
        <v>91</v>
      </c>
      <c r="B24" s="79">
        <v>6016.4974999999995</v>
      </c>
      <c r="C24" s="85">
        <f t="shared" si="0"/>
        <v>8.0340272539854585E-3</v>
      </c>
      <c r="D24" s="65">
        <v>0</v>
      </c>
      <c r="E24" s="95">
        <f t="shared" si="1"/>
        <v>0</v>
      </c>
      <c r="F24" s="79">
        <v>0</v>
      </c>
      <c r="G24" s="85">
        <f t="shared" si="2"/>
        <v>0</v>
      </c>
      <c r="H24" s="65">
        <v>312.5505</v>
      </c>
      <c r="I24" s="90">
        <f t="shared" si="3"/>
        <v>5.5354911418424788E-3</v>
      </c>
    </row>
    <row r="25" spans="1:9" x14ac:dyDescent="0.2">
      <c r="A25" s="69" t="s">
        <v>50</v>
      </c>
      <c r="B25" s="80">
        <v>84904.292799999996</v>
      </c>
      <c r="C25" s="86">
        <f t="shared" si="0"/>
        <v>0.1133754983419442</v>
      </c>
      <c r="D25" s="62">
        <v>85.122699999999995</v>
      </c>
      <c r="E25" s="96">
        <f t="shared" si="1"/>
        <v>2.2701159657504129E-3</v>
      </c>
      <c r="F25" s="80">
        <v>384.73719999999997</v>
      </c>
      <c r="G25" s="86">
        <f t="shared" si="2"/>
        <v>0.17638903247798043</v>
      </c>
      <c r="H25" s="62">
        <v>7460.4092000000001</v>
      </c>
      <c r="I25" s="91">
        <f t="shared" si="3"/>
        <v>0.13212914086242106</v>
      </c>
    </row>
    <row r="26" spans="1:9" x14ac:dyDescent="0.2">
      <c r="A26" s="69" t="s">
        <v>51</v>
      </c>
      <c r="B26" s="81">
        <v>938.87480000000005</v>
      </c>
      <c r="C26" s="87">
        <f t="shared" si="0"/>
        <v>1.2537104405478683E-3</v>
      </c>
      <c r="D26" s="63">
        <v>0</v>
      </c>
      <c r="E26" s="97">
        <f t="shared" si="1"/>
        <v>0</v>
      </c>
      <c r="F26" s="81">
        <v>0</v>
      </c>
      <c r="G26" s="87">
        <f t="shared" si="2"/>
        <v>0</v>
      </c>
      <c r="H26" s="63">
        <v>926.92259999999999</v>
      </c>
      <c r="I26" s="92">
        <f t="shared" si="3"/>
        <v>1.6416456993265403E-2</v>
      </c>
    </row>
    <row r="27" spans="1:9" x14ac:dyDescent="0.2">
      <c r="A27" s="66" t="s">
        <v>92</v>
      </c>
      <c r="B27" s="79">
        <v>1720.5963000000002</v>
      </c>
      <c r="C27" s="85">
        <f t="shared" si="0"/>
        <v>2.2975689040519911E-3</v>
      </c>
      <c r="D27" s="65">
        <v>0</v>
      </c>
      <c r="E27" s="95">
        <f t="shared" si="1"/>
        <v>0</v>
      </c>
      <c r="F27" s="79">
        <v>0</v>
      </c>
      <c r="G27" s="85">
        <f t="shared" si="2"/>
        <v>0</v>
      </c>
      <c r="H27" s="65">
        <v>270.20280000000002</v>
      </c>
      <c r="I27" s="90">
        <f t="shared" si="3"/>
        <v>4.7854833247780275E-3</v>
      </c>
    </row>
    <row r="28" spans="1:9" x14ac:dyDescent="0.2">
      <c r="A28" s="66" t="s">
        <v>93</v>
      </c>
      <c r="B28" s="79">
        <v>29529.6145</v>
      </c>
      <c r="C28" s="85">
        <f t="shared" si="0"/>
        <v>3.9431866745175945E-2</v>
      </c>
      <c r="D28" s="65">
        <v>249.57980000000001</v>
      </c>
      <c r="E28" s="95">
        <f t="shared" si="1"/>
        <v>6.655981174337691E-3</v>
      </c>
      <c r="F28" s="79">
        <v>0</v>
      </c>
      <c r="G28" s="85">
        <f t="shared" si="2"/>
        <v>0</v>
      </c>
      <c r="H28" s="65">
        <v>507.17899999999997</v>
      </c>
      <c r="I28" s="90">
        <f t="shared" si="3"/>
        <v>8.9824999858535703E-3</v>
      </c>
    </row>
    <row r="29" spans="1:9" x14ac:dyDescent="0.2">
      <c r="A29" s="66" t="s">
        <v>94</v>
      </c>
      <c r="B29" s="79">
        <v>2279.1361999999999</v>
      </c>
      <c r="C29" s="85">
        <f t="shared" si="0"/>
        <v>3.0434056270022308E-3</v>
      </c>
      <c r="D29" s="65">
        <v>516.44830000000002</v>
      </c>
      <c r="E29" s="95">
        <f t="shared" si="1"/>
        <v>1.3773030358701723E-2</v>
      </c>
      <c r="F29" s="79">
        <v>0</v>
      </c>
      <c r="G29" s="85">
        <f t="shared" si="2"/>
        <v>0</v>
      </c>
      <c r="H29" s="65">
        <v>542.98069999999996</v>
      </c>
      <c r="I29" s="90">
        <f t="shared" si="3"/>
        <v>9.6165734978553158E-3</v>
      </c>
    </row>
    <row r="30" spans="1:9" x14ac:dyDescent="0.2">
      <c r="A30" s="66" t="s">
        <v>95</v>
      </c>
      <c r="B30" s="79">
        <v>106831.10389999999</v>
      </c>
      <c r="C30" s="85">
        <f t="shared" si="0"/>
        <v>0.14265509132280904</v>
      </c>
      <c r="D30" s="65">
        <v>6067.4269000000004</v>
      </c>
      <c r="E30" s="95">
        <f t="shared" si="1"/>
        <v>0.16181068829717027</v>
      </c>
      <c r="F30" s="79">
        <v>0</v>
      </c>
      <c r="G30" s="85">
        <f t="shared" si="2"/>
        <v>0</v>
      </c>
      <c r="H30" s="65">
        <v>2330.6858999999999</v>
      </c>
      <c r="I30" s="90">
        <f t="shared" si="3"/>
        <v>4.1278101151228888E-2</v>
      </c>
    </row>
    <row r="31" spans="1:9" x14ac:dyDescent="0.2">
      <c r="A31" s="66" t="s">
        <v>96</v>
      </c>
      <c r="B31" s="79">
        <v>22289.7592</v>
      </c>
      <c r="C31" s="85">
        <f t="shared" si="0"/>
        <v>2.9764249531820323E-2</v>
      </c>
      <c r="D31" s="65">
        <v>3630.2709</v>
      </c>
      <c r="E31" s="95">
        <f t="shared" si="1"/>
        <v>9.6814785363823305E-2</v>
      </c>
      <c r="F31" s="79">
        <v>0</v>
      </c>
      <c r="G31" s="85">
        <f t="shared" si="2"/>
        <v>0</v>
      </c>
      <c r="H31" s="65">
        <v>7853.1523999999999</v>
      </c>
      <c r="I31" s="90">
        <f t="shared" si="3"/>
        <v>0.139084901626262</v>
      </c>
    </row>
    <row r="32" spans="1:9" x14ac:dyDescent="0.2">
      <c r="A32" s="66" t="s">
        <v>97</v>
      </c>
      <c r="B32" s="79">
        <v>11084.834999999999</v>
      </c>
      <c r="C32" s="85">
        <f t="shared" si="0"/>
        <v>1.4801945234072134E-2</v>
      </c>
      <c r="D32" s="65">
        <v>858.01080000000002</v>
      </c>
      <c r="E32" s="95">
        <f t="shared" si="1"/>
        <v>2.2882075120576353E-2</v>
      </c>
      <c r="F32" s="79">
        <v>0</v>
      </c>
      <c r="G32" s="85">
        <f t="shared" si="2"/>
        <v>0</v>
      </c>
      <c r="H32" s="65">
        <v>529.15800000000002</v>
      </c>
      <c r="I32" s="90">
        <f t="shared" si="3"/>
        <v>9.3717636722228329E-3</v>
      </c>
    </row>
    <row r="33" spans="1:9" x14ac:dyDescent="0.2">
      <c r="A33" s="66" t="s">
        <v>98</v>
      </c>
      <c r="B33" s="79">
        <v>36361.703600000001</v>
      </c>
      <c r="C33" s="85">
        <f t="shared" si="0"/>
        <v>4.8554980322644728E-2</v>
      </c>
      <c r="D33" s="65">
        <v>4331.9736999999996</v>
      </c>
      <c r="E33" s="95">
        <f t="shared" si="1"/>
        <v>0.11552832158262002</v>
      </c>
      <c r="F33" s="79">
        <v>0</v>
      </c>
      <c r="G33" s="85">
        <f t="shared" si="2"/>
        <v>0</v>
      </c>
      <c r="H33" s="65">
        <v>701.92079999999999</v>
      </c>
      <c r="I33" s="90">
        <f t="shared" si="3"/>
        <v>1.2431515453262708E-2</v>
      </c>
    </row>
    <row r="34" spans="1:9" x14ac:dyDescent="0.2">
      <c r="A34" s="66" t="s">
        <v>99</v>
      </c>
      <c r="B34" s="79">
        <v>62851.404399999999</v>
      </c>
      <c r="C34" s="85">
        <f t="shared" si="0"/>
        <v>8.3927550190266292E-2</v>
      </c>
      <c r="D34" s="65">
        <v>2592.1026999999999</v>
      </c>
      <c r="E34" s="95">
        <f t="shared" si="1"/>
        <v>6.9128137666389256E-2</v>
      </c>
      <c r="F34" s="79">
        <v>0</v>
      </c>
      <c r="G34" s="85">
        <f t="shared" si="2"/>
        <v>0</v>
      </c>
      <c r="H34" s="65">
        <v>2930.5796</v>
      </c>
      <c r="I34" s="90">
        <f t="shared" si="3"/>
        <v>5.1902644264732498E-2</v>
      </c>
    </row>
    <row r="35" spans="1:9" x14ac:dyDescent="0.2">
      <c r="A35" s="66" t="s">
        <v>100</v>
      </c>
      <c r="B35" s="79">
        <v>11316.529699999999</v>
      </c>
      <c r="C35" s="85">
        <f t="shared" si="0"/>
        <v>1.5111334797419244E-2</v>
      </c>
      <c r="D35" s="65">
        <v>107.8438</v>
      </c>
      <c r="E35" s="95">
        <f t="shared" si="1"/>
        <v>2.8760592907320186E-3</v>
      </c>
      <c r="F35" s="79">
        <v>0</v>
      </c>
      <c r="G35" s="85">
        <f t="shared" si="2"/>
        <v>0</v>
      </c>
      <c r="H35" s="65">
        <v>2963.61</v>
      </c>
      <c r="I35" s="90">
        <f t="shared" si="3"/>
        <v>5.2487636087210833E-2</v>
      </c>
    </row>
    <row r="36" spans="1:9" x14ac:dyDescent="0.2">
      <c r="A36" s="69" t="s">
        <v>52</v>
      </c>
      <c r="B36" s="80">
        <v>284264.68280000001</v>
      </c>
      <c r="C36" s="86">
        <f t="shared" si="0"/>
        <v>0.37958799267526194</v>
      </c>
      <c r="D36" s="62">
        <v>18353.656900000002</v>
      </c>
      <c r="E36" s="96">
        <f t="shared" si="1"/>
        <v>0.4894690788543507</v>
      </c>
      <c r="F36" s="80">
        <v>0</v>
      </c>
      <c r="G36" s="86">
        <f t="shared" si="2"/>
        <v>0</v>
      </c>
      <c r="H36" s="62">
        <v>18629.4692</v>
      </c>
      <c r="I36" s="91">
        <f t="shared" si="3"/>
        <v>0.32994111906340667</v>
      </c>
    </row>
    <row r="37" spans="1:9" x14ac:dyDescent="0.2">
      <c r="A37" s="69" t="s">
        <v>53</v>
      </c>
      <c r="B37" s="81">
        <v>2046.7203000000004</v>
      </c>
      <c r="C37" s="87">
        <f t="shared" si="0"/>
        <v>2.7330530215437304E-3</v>
      </c>
      <c r="D37" s="63">
        <v>13.2448</v>
      </c>
      <c r="E37" s="97">
        <f t="shared" si="1"/>
        <v>3.5322225379565109E-4</v>
      </c>
      <c r="F37" s="81">
        <v>0</v>
      </c>
      <c r="G37" s="87">
        <f t="shared" si="2"/>
        <v>0</v>
      </c>
      <c r="H37" s="63">
        <v>69.262299999999996</v>
      </c>
      <c r="I37" s="92">
        <f t="shared" si="3"/>
        <v>1.2266844817513851E-3</v>
      </c>
    </row>
    <row r="38" spans="1:9" x14ac:dyDescent="0.2">
      <c r="A38" s="66" t="s">
        <v>101</v>
      </c>
      <c r="B38" s="79">
        <v>14175.196600000001</v>
      </c>
      <c r="C38" s="85">
        <f t="shared" si="0"/>
        <v>1.8928606853904958E-2</v>
      </c>
      <c r="D38" s="65">
        <v>0</v>
      </c>
      <c r="E38" s="95">
        <f t="shared" si="1"/>
        <v>0</v>
      </c>
      <c r="F38" s="79">
        <v>200.87819999999999</v>
      </c>
      <c r="G38" s="85">
        <f t="shared" si="2"/>
        <v>9.2095880886792977E-2</v>
      </c>
      <c r="H38" s="65">
        <v>92.422899999999998</v>
      </c>
      <c r="I38" s="90">
        <f t="shared" si="3"/>
        <v>1.636875142587816E-3</v>
      </c>
    </row>
    <row r="39" spans="1:9" x14ac:dyDescent="0.2">
      <c r="A39" s="66" t="s">
        <v>102</v>
      </c>
      <c r="B39" s="79">
        <v>28445.353200000001</v>
      </c>
      <c r="C39" s="85">
        <f t="shared" si="0"/>
        <v>3.7984016923142162E-2</v>
      </c>
      <c r="D39" s="65">
        <v>0</v>
      </c>
      <c r="E39" s="95">
        <f t="shared" si="1"/>
        <v>0</v>
      </c>
      <c r="F39" s="79">
        <v>0</v>
      </c>
      <c r="G39" s="85">
        <f t="shared" si="2"/>
        <v>0</v>
      </c>
      <c r="H39" s="65">
        <v>295.9101</v>
      </c>
      <c r="I39" s="90">
        <f t="shared" si="3"/>
        <v>5.2407778497609893E-3</v>
      </c>
    </row>
    <row r="40" spans="1:9" x14ac:dyDescent="0.2">
      <c r="A40" s="66" t="s">
        <v>103</v>
      </c>
      <c r="B40" s="79">
        <v>8611.2175000000007</v>
      </c>
      <c r="C40" s="85">
        <f t="shared" si="0"/>
        <v>1.1498842322297406E-2</v>
      </c>
      <c r="D40" s="65">
        <v>1185.4341999999999</v>
      </c>
      <c r="E40" s="95">
        <f t="shared" si="1"/>
        <v>3.1614047765949248E-2</v>
      </c>
      <c r="F40" s="79">
        <v>0</v>
      </c>
      <c r="G40" s="85">
        <f t="shared" si="2"/>
        <v>0</v>
      </c>
      <c r="H40" s="65">
        <v>164.2456</v>
      </c>
      <c r="I40" s="90">
        <f t="shared" si="3"/>
        <v>2.9089061252072961E-3</v>
      </c>
    </row>
    <row r="41" spans="1:9" x14ac:dyDescent="0.2">
      <c r="A41" s="66" t="s">
        <v>104</v>
      </c>
      <c r="B41" s="79">
        <v>3231.9593000000004</v>
      </c>
      <c r="C41" s="85">
        <f t="shared" si="0"/>
        <v>4.3157416919016043E-3</v>
      </c>
      <c r="D41" s="65">
        <v>219.17359999999999</v>
      </c>
      <c r="E41" s="95">
        <f t="shared" si="1"/>
        <v>5.8450858423310676E-3</v>
      </c>
      <c r="F41" s="79">
        <v>0</v>
      </c>
      <c r="G41" s="85">
        <f t="shared" si="2"/>
        <v>0</v>
      </c>
      <c r="H41" s="65">
        <v>0</v>
      </c>
      <c r="I41" s="90">
        <f t="shared" si="3"/>
        <v>0</v>
      </c>
    </row>
    <row r="42" spans="1:9" x14ac:dyDescent="0.2">
      <c r="A42" s="66" t="s">
        <v>105</v>
      </c>
      <c r="B42" s="79">
        <v>3801.4886999999999</v>
      </c>
      <c r="C42" s="85">
        <f t="shared" si="0"/>
        <v>5.0762530561207341E-3</v>
      </c>
      <c r="D42" s="65">
        <v>0</v>
      </c>
      <c r="E42" s="95">
        <f t="shared" si="1"/>
        <v>0</v>
      </c>
      <c r="F42" s="79">
        <v>0</v>
      </c>
      <c r="G42" s="85">
        <f t="shared" si="2"/>
        <v>0</v>
      </c>
      <c r="H42" s="65">
        <v>1221.1098</v>
      </c>
      <c r="I42" s="90">
        <f t="shared" si="3"/>
        <v>2.1626721061450999E-2</v>
      </c>
    </row>
    <row r="43" spans="1:9" x14ac:dyDescent="0.2">
      <c r="A43" s="69" t="s">
        <v>54</v>
      </c>
      <c r="B43" s="80">
        <v>58265.215300000003</v>
      </c>
      <c r="C43" s="86">
        <f t="shared" si="0"/>
        <v>7.7803460847366862E-2</v>
      </c>
      <c r="D43" s="62">
        <v>1404.6078</v>
      </c>
      <c r="E43" s="96">
        <f t="shared" si="1"/>
        <v>3.7459133608280321E-2</v>
      </c>
      <c r="F43" s="80">
        <v>200.87819999999999</v>
      </c>
      <c r="G43" s="86">
        <f t="shared" si="2"/>
        <v>9.2095880886792977E-2</v>
      </c>
      <c r="H43" s="62">
        <v>1773.6884</v>
      </c>
      <c r="I43" s="91">
        <f t="shared" si="3"/>
        <v>3.1413280179007103E-2</v>
      </c>
    </row>
    <row r="44" spans="1:9" x14ac:dyDescent="0.2">
      <c r="A44" s="66" t="s">
        <v>106</v>
      </c>
      <c r="B44" s="79">
        <v>3653.4328999999998</v>
      </c>
      <c r="C44" s="85">
        <f t="shared" si="0"/>
        <v>4.8785492704363515E-3</v>
      </c>
      <c r="D44" s="65">
        <v>0</v>
      </c>
      <c r="E44" s="95">
        <f t="shared" si="1"/>
        <v>0</v>
      </c>
      <c r="F44" s="79">
        <v>4.6295999999999999</v>
      </c>
      <c r="G44" s="85">
        <f t="shared" si="2"/>
        <v>2.1225154852716559E-3</v>
      </c>
      <c r="H44" s="65">
        <v>382.93049999999999</v>
      </c>
      <c r="I44" s="90">
        <f t="shared" si="3"/>
        <v>6.7819708837173875E-3</v>
      </c>
    </row>
    <row r="45" spans="1:9" x14ac:dyDescent="0.2">
      <c r="A45" s="66" t="s">
        <v>107</v>
      </c>
      <c r="B45" s="79">
        <v>66.871899999999997</v>
      </c>
      <c r="C45" s="85">
        <f t="shared" si="0"/>
        <v>8.9296250372544861E-5</v>
      </c>
      <c r="D45" s="65">
        <v>0</v>
      </c>
      <c r="E45" s="95">
        <f t="shared" si="1"/>
        <v>0</v>
      </c>
      <c r="F45" s="79">
        <v>0</v>
      </c>
      <c r="G45" s="85">
        <f t="shared" si="2"/>
        <v>0</v>
      </c>
      <c r="H45" s="65">
        <v>21.568000000000001</v>
      </c>
      <c r="I45" s="90">
        <f t="shared" si="3"/>
        <v>3.8198458472233634E-4</v>
      </c>
    </row>
    <row r="46" spans="1:9" x14ac:dyDescent="0.2">
      <c r="A46" s="66" t="s">
        <v>108</v>
      </c>
      <c r="B46" s="79">
        <v>3446.6939000000002</v>
      </c>
      <c r="C46" s="85">
        <f t="shared" si="0"/>
        <v>4.6024838751691386E-3</v>
      </c>
      <c r="D46" s="65">
        <v>0</v>
      </c>
      <c r="E46" s="95">
        <f t="shared" si="1"/>
        <v>0</v>
      </c>
      <c r="F46" s="79">
        <v>0</v>
      </c>
      <c r="G46" s="85">
        <f t="shared" si="2"/>
        <v>0</v>
      </c>
      <c r="H46" s="65">
        <v>1072.8266000000001</v>
      </c>
      <c r="I46" s="90">
        <f t="shared" si="3"/>
        <v>1.900052036721421E-2</v>
      </c>
    </row>
    <row r="47" spans="1:9" x14ac:dyDescent="0.2">
      <c r="A47" s="69" t="s">
        <v>109</v>
      </c>
      <c r="B47" s="80">
        <v>7166.9986999999992</v>
      </c>
      <c r="C47" s="86">
        <f t="shared" si="0"/>
        <v>9.570329395978034E-3</v>
      </c>
      <c r="D47" s="62">
        <v>0</v>
      </c>
      <c r="E47" s="96">
        <f t="shared" si="1"/>
        <v>0</v>
      </c>
      <c r="F47" s="80">
        <v>4.6295999999999999</v>
      </c>
      <c r="G47" s="86">
        <f t="shared" si="2"/>
        <v>2.1225154852716559E-3</v>
      </c>
      <c r="H47" s="62">
        <v>1477.3251</v>
      </c>
      <c r="I47" s="91">
        <f t="shared" si="3"/>
        <v>2.6164475835653931E-2</v>
      </c>
    </row>
    <row r="48" spans="1:9" x14ac:dyDescent="0.2">
      <c r="A48" s="69" t="s">
        <v>110</v>
      </c>
      <c r="B48" s="81">
        <v>15748.4272</v>
      </c>
      <c r="C48" s="87">
        <f t="shared" si="0"/>
        <v>2.1029393485529731E-2</v>
      </c>
      <c r="D48" s="63">
        <v>497.62599999999998</v>
      </c>
      <c r="E48" s="97">
        <f t="shared" si="1"/>
        <v>1.3271063154393775E-2</v>
      </c>
      <c r="F48" s="81">
        <v>0</v>
      </c>
      <c r="G48" s="87">
        <f t="shared" si="2"/>
        <v>0</v>
      </c>
      <c r="H48" s="63">
        <v>39.3855</v>
      </c>
      <c r="I48" s="92">
        <f t="shared" si="3"/>
        <v>6.9754515307778086E-4</v>
      </c>
    </row>
    <row r="49" spans="1:9" x14ac:dyDescent="0.2">
      <c r="A49" s="66" t="s">
        <v>111</v>
      </c>
      <c r="B49" s="79">
        <v>51442.521399999998</v>
      </c>
      <c r="C49" s="85">
        <f t="shared" si="0"/>
        <v>6.8692892989871635E-2</v>
      </c>
      <c r="D49" s="65">
        <v>5854.0591000000004</v>
      </c>
      <c r="E49" s="95">
        <f t="shared" si="1"/>
        <v>0.15612043588086957</v>
      </c>
      <c r="F49" s="79">
        <v>0</v>
      </c>
      <c r="G49" s="85">
        <f t="shared" si="2"/>
        <v>0</v>
      </c>
      <c r="H49" s="65">
        <v>4691.2505000000001</v>
      </c>
      <c r="I49" s="90">
        <f t="shared" si="3"/>
        <v>8.3085375281479634E-2</v>
      </c>
    </row>
    <row r="50" spans="1:9" x14ac:dyDescent="0.2">
      <c r="A50" s="66" t="s">
        <v>112</v>
      </c>
      <c r="B50" s="79">
        <v>7102.9794999999995</v>
      </c>
      <c r="C50" s="85">
        <f t="shared" si="0"/>
        <v>9.4848424498638964E-3</v>
      </c>
      <c r="D50" s="65">
        <v>0</v>
      </c>
      <c r="E50" s="95">
        <f t="shared" si="1"/>
        <v>0</v>
      </c>
      <c r="F50" s="79">
        <v>0</v>
      </c>
      <c r="G50" s="85">
        <f t="shared" si="2"/>
        <v>0</v>
      </c>
      <c r="H50" s="65">
        <v>5307.7303000000002</v>
      </c>
      <c r="I50" s="90">
        <f t="shared" si="3"/>
        <v>9.4003669995533279E-2</v>
      </c>
    </row>
    <row r="51" spans="1:9" x14ac:dyDescent="0.2">
      <c r="A51" s="69" t="s">
        <v>55</v>
      </c>
      <c r="B51" s="80">
        <v>58545.500899999999</v>
      </c>
      <c r="C51" s="86">
        <f t="shared" si="0"/>
        <v>7.8177735439735538E-2</v>
      </c>
      <c r="D51" s="62">
        <v>5854.0591000000004</v>
      </c>
      <c r="E51" s="96">
        <f t="shared" si="1"/>
        <v>0.15612043588086957</v>
      </c>
      <c r="F51" s="80">
        <v>0</v>
      </c>
      <c r="G51" s="86">
        <f t="shared" si="2"/>
        <v>0</v>
      </c>
      <c r="H51" s="62">
        <v>9998.9807999999994</v>
      </c>
      <c r="I51" s="91">
        <f t="shared" si="3"/>
        <v>0.17708904527701289</v>
      </c>
    </row>
    <row r="52" spans="1:9" x14ac:dyDescent="0.2">
      <c r="A52" s="66" t="s">
        <v>113</v>
      </c>
      <c r="B52" s="79">
        <v>5025.2024999999994</v>
      </c>
      <c r="C52" s="85">
        <f t="shared" si="0"/>
        <v>6.7103183940150999E-3</v>
      </c>
      <c r="D52" s="65">
        <v>0</v>
      </c>
      <c r="E52" s="95">
        <f t="shared" si="1"/>
        <v>0</v>
      </c>
      <c r="F52" s="79">
        <v>0</v>
      </c>
      <c r="G52" s="85">
        <f t="shared" si="2"/>
        <v>0</v>
      </c>
      <c r="H52" s="65">
        <v>0</v>
      </c>
      <c r="I52" s="90">
        <f t="shared" si="3"/>
        <v>0</v>
      </c>
    </row>
    <row r="53" spans="1:9" x14ac:dyDescent="0.2">
      <c r="A53" s="66" t="s">
        <v>114</v>
      </c>
      <c r="B53" s="79">
        <v>6679.0447999999997</v>
      </c>
      <c r="C53" s="85">
        <f t="shared" si="0"/>
        <v>8.9187484834473644E-3</v>
      </c>
      <c r="D53" s="65">
        <v>816.79769999999996</v>
      </c>
      <c r="E53" s="95">
        <f t="shared" si="1"/>
        <v>2.1782973279257073E-2</v>
      </c>
      <c r="F53" s="79">
        <v>0</v>
      </c>
      <c r="G53" s="85">
        <f t="shared" si="2"/>
        <v>0</v>
      </c>
      <c r="H53" s="65">
        <v>1728.4078</v>
      </c>
      <c r="I53" s="90">
        <f t="shared" si="3"/>
        <v>3.0611328621747352E-2</v>
      </c>
    </row>
    <row r="54" spans="1:9" x14ac:dyDescent="0.2">
      <c r="A54" s="66" t="s">
        <v>115</v>
      </c>
      <c r="B54" s="79">
        <v>13712.3698</v>
      </c>
      <c r="C54" s="85">
        <f t="shared" si="0"/>
        <v>1.8310578985518924E-2</v>
      </c>
      <c r="D54" s="65">
        <v>286.80650000000003</v>
      </c>
      <c r="E54" s="95">
        <f t="shared" si="1"/>
        <v>7.6487707125243434E-3</v>
      </c>
      <c r="F54" s="79">
        <v>0</v>
      </c>
      <c r="G54" s="85">
        <f t="shared" si="2"/>
        <v>0</v>
      </c>
      <c r="H54" s="65">
        <v>1323.1364000000001</v>
      </c>
      <c r="I54" s="90">
        <f t="shared" si="3"/>
        <v>2.3433684545855302E-2</v>
      </c>
    </row>
    <row r="55" spans="1:9" x14ac:dyDescent="0.2">
      <c r="A55" s="66" t="s">
        <v>116</v>
      </c>
      <c r="B55" s="79">
        <v>10449.2058</v>
      </c>
      <c r="C55" s="85">
        <f t="shared" si="0"/>
        <v>1.3953168630038147E-2</v>
      </c>
      <c r="D55" s="65">
        <v>77.159599999999998</v>
      </c>
      <c r="E55" s="95">
        <f t="shared" si="1"/>
        <v>2.0577500463556204E-3</v>
      </c>
      <c r="F55" s="79">
        <v>0</v>
      </c>
      <c r="G55" s="85">
        <f t="shared" si="2"/>
        <v>0</v>
      </c>
      <c r="H55" s="65">
        <v>0</v>
      </c>
      <c r="I55" s="90">
        <f t="shared" si="3"/>
        <v>0</v>
      </c>
    </row>
    <row r="56" spans="1:9" x14ac:dyDescent="0.2">
      <c r="A56" s="66" t="s">
        <v>117</v>
      </c>
      <c r="B56" s="79">
        <v>7640.1505000000006</v>
      </c>
      <c r="C56" s="85">
        <f t="shared" si="0"/>
        <v>1.0202144576898876E-2</v>
      </c>
      <c r="D56" s="65">
        <v>3939.8171000000002</v>
      </c>
      <c r="E56" s="95">
        <f t="shared" si="1"/>
        <v>0.10506999544007053</v>
      </c>
      <c r="F56" s="79">
        <v>0</v>
      </c>
      <c r="G56" s="85">
        <f t="shared" si="2"/>
        <v>0</v>
      </c>
      <c r="H56" s="65">
        <v>199.54730000000001</v>
      </c>
      <c r="I56" s="90">
        <f t="shared" si="3"/>
        <v>3.5341242824074308E-3</v>
      </c>
    </row>
    <row r="57" spans="1:9" x14ac:dyDescent="0.2">
      <c r="A57" s="66" t="s">
        <v>118</v>
      </c>
      <c r="B57" s="79">
        <v>11921.775600000001</v>
      </c>
      <c r="C57" s="85">
        <f t="shared" si="0"/>
        <v>1.5919539580345352E-2</v>
      </c>
      <c r="D57" s="65">
        <v>0</v>
      </c>
      <c r="E57" s="95">
        <f t="shared" si="1"/>
        <v>0</v>
      </c>
      <c r="F57" s="79">
        <v>0</v>
      </c>
      <c r="G57" s="85">
        <f t="shared" si="2"/>
        <v>0</v>
      </c>
      <c r="H57" s="65">
        <v>163.55609999999999</v>
      </c>
      <c r="I57" s="90">
        <f t="shared" si="3"/>
        <v>2.8966945909358727E-3</v>
      </c>
    </row>
    <row r="58" spans="1:9" x14ac:dyDescent="0.2">
      <c r="A58" s="66" t="s">
        <v>119</v>
      </c>
      <c r="B58" s="79">
        <v>13940.4609</v>
      </c>
      <c r="C58" s="85">
        <f t="shared" si="0"/>
        <v>1.8615156543108125E-2</v>
      </c>
      <c r="D58" s="65">
        <v>15.5283</v>
      </c>
      <c r="E58" s="95">
        <f t="shared" si="1"/>
        <v>4.141203433509762E-4</v>
      </c>
      <c r="F58" s="79">
        <v>0</v>
      </c>
      <c r="G58" s="85">
        <f t="shared" si="2"/>
        <v>0</v>
      </c>
      <c r="H58" s="65">
        <v>902.47950000000003</v>
      </c>
      <c r="I58" s="90">
        <f t="shared" si="3"/>
        <v>1.5983552347362841E-2</v>
      </c>
    </row>
    <row r="59" spans="1:9" x14ac:dyDescent="0.2">
      <c r="A59" s="66" t="s">
        <v>120</v>
      </c>
      <c r="B59" s="79">
        <v>15575.757699999998</v>
      </c>
      <c r="C59" s="85">
        <f t="shared" si="0"/>
        <v>2.0798822215628589E-2</v>
      </c>
      <c r="D59" s="65">
        <v>4528.3766999999998</v>
      </c>
      <c r="E59" s="95">
        <f t="shared" si="1"/>
        <v>0.12076614399686768</v>
      </c>
      <c r="F59" s="79">
        <v>0</v>
      </c>
      <c r="G59" s="85">
        <f t="shared" si="2"/>
        <v>0</v>
      </c>
      <c r="H59" s="65">
        <v>704.73789999999997</v>
      </c>
      <c r="I59" s="90">
        <f t="shared" si="3"/>
        <v>1.248140829328595E-2</v>
      </c>
    </row>
    <row r="60" spans="1:9" x14ac:dyDescent="0.2">
      <c r="A60" s="69" t="s">
        <v>56</v>
      </c>
      <c r="B60" s="80">
        <v>84943.967600000004</v>
      </c>
      <c r="C60" s="86">
        <f t="shared" si="0"/>
        <v>0.11342847740900049</v>
      </c>
      <c r="D60" s="62">
        <v>9664.4858999999997</v>
      </c>
      <c r="E60" s="96">
        <f t="shared" si="1"/>
        <v>0.25773975381842623</v>
      </c>
      <c r="F60" s="80">
        <v>0</v>
      </c>
      <c r="G60" s="86">
        <f t="shared" si="2"/>
        <v>0</v>
      </c>
      <c r="H60" s="62">
        <v>5021.8649999999998</v>
      </c>
      <c r="I60" s="91">
        <f t="shared" si="3"/>
        <v>8.8940792681594744E-2</v>
      </c>
    </row>
    <row r="61" spans="1:9" x14ac:dyDescent="0.2">
      <c r="A61" s="66" t="s">
        <v>121</v>
      </c>
      <c r="B61" s="79">
        <v>105.55629999999999</v>
      </c>
      <c r="C61" s="85">
        <f t="shared" si="0"/>
        <v>1.4095280369182657E-4</v>
      </c>
      <c r="D61" s="65">
        <v>0</v>
      </c>
      <c r="E61" s="95">
        <f t="shared" si="1"/>
        <v>0</v>
      </c>
      <c r="F61" s="79">
        <v>0</v>
      </c>
      <c r="G61" s="85">
        <f t="shared" si="2"/>
        <v>0</v>
      </c>
      <c r="H61" s="65">
        <v>164.14599999999999</v>
      </c>
      <c r="I61" s="90">
        <f t="shared" si="3"/>
        <v>2.9071421385308146E-3</v>
      </c>
    </row>
    <row r="62" spans="1:9" x14ac:dyDescent="0.2">
      <c r="A62" s="66" t="s">
        <v>122</v>
      </c>
      <c r="B62" s="79">
        <v>260.19970000000001</v>
      </c>
      <c r="C62" s="85">
        <f t="shared" si="0"/>
        <v>3.4745322860665038E-4</v>
      </c>
      <c r="D62" s="65">
        <v>0</v>
      </c>
      <c r="E62" s="95">
        <f t="shared" si="1"/>
        <v>0</v>
      </c>
      <c r="F62" s="79">
        <v>0</v>
      </c>
      <c r="G62" s="85">
        <f t="shared" si="2"/>
        <v>0</v>
      </c>
      <c r="H62" s="65">
        <v>68.028000000000006</v>
      </c>
      <c r="I62" s="90">
        <f t="shared" si="3"/>
        <v>1.2048241528881257E-3</v>
      </c>
    </row>
    <row r="63" spans="1:9" ht="13.5" thickBot="1" x14ac:dyDescent="0.25">
      <c r="A63" s="72" t="s">
        <v>57</v>
      </c>
      <c r="B63" s="80">
        <v>365.75599999999997</v>
      </c>
      <c r="C63" s="86">
        <f t="shared" si="0"/>
        <v>4.8840603229847687E-4</v>
      </c>
      <c r="D63" s="61">
        <v>0</v>
      </c>
      <c r="E63" s="94">
        <f t="shared" si="1"/>
        <v>0</v>
      </c>
      <c r="F63" s="78">
        <v>0</v>
      </c>
      <c r="G63" s="84">
        <f t="shared" si="2"/>
        <v>0</v>
      </c>
      <c r="H63" s="61">
        <v>232.17400000000001</v>
      </c>
      <c r="I63" s="89">
        <f t="shared" si="3"/>
        <v>4.1119662914189409E-3</v>
      </c>
    </row>
    <row r="64" spans="1:9" ht="13.5" thickBot="1" x14ac:dyDescent="0.25">
      <c r="A64" s="73" t="s">
        <v>20</v>
      </c>
      <c r="B64" s="82">
        <v>748876.9094</v>
      </c>
      <c r="C64" s="88">
        <f t="shared" si="0"/>
        <v>1</v>
      </c>
      <c r="D64" s="82">
        <v>37497.071199999998</v>
      </c>
      <c r="E64" s="98">
        <f t="shared" si="1"/>
        <v>1</v>
      </c>
      <c r="F64" s="82">
        <v>2181.1855</v>
      </c>
      <c r="G64" s="88">
        <f t="shared" si="2"/>
        <v>1</v>
      </c>
      <c r="H64" s="75">
        <v>56463.011500000001</v>
      </c>
      <c r="I64" s="99">
        <f t="shared" si="3"/>
        <v>1</v>
      </c>
    </row>
    <row r="65" spans="1:9" x14ac:dyDescent="0.2">
      <c r="A65" t="s">
        <v>123</v>
      </c>
      <c r="H65" s="64"/>
      <c r="I65" s="64"/>
    </row>
    <row r="67" spans="1:9" x14ac:dyDescent="0.2">
      <c r="B67" s="2"/>
    </row>
  </sheetData>
  <mergeCells count="5">
    <mergeCell ref="H1:I2"/>
    <mergeCell ref="A1:A3"/>
    <mergeCell ref="B1:C2"/>
    <mergeCell ref="D1:E2"/>
    <mergeCell ref="F1:G2"/>
  </mergeCells>
  <printOptions horizontalCentered="1"/>
  <pageMargins left="0.39370078740157483" right="0.39370078740157483" top="1.5748031496062993" bottom="0.39370078740157483" header="1.1811023622047245" footer="0"/>
  <pageSetup paperSize="9" scale="75" orientation="portrait" r:id="rId1"/>
  <headerFooter alignWithMargins="0">
    <oddHeader xml:space="preserve">&amp;C&amp;"Arial,Negrita"&amp;11 &amp;K03+0003.6.3.3 Siembra directa. Distribución por Provincias y cultivos (ha)&amp;"Arial,Normal"&amp;10&amp;K000000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3.6.1</vt:lpstr>
      <vt:lpstr>3.6.2.1 Barbecho</vt:lpstr>
      <vt:lpstr>3.6.2.2 Cultivos leñosos</vt:lpstr>
      <vt:lpstr>3.6.3.1</vt:lpstr>
      <vt:lpstr>3.6.3.2</vt:lpstr>
      <vt:lpstr>3.6.3.3</vt:lpstr>
      <vt:lpstr>'3.6.1'!Área_de_impresión</vt:lpstr>
      <vt:lpstr>'3.6.1'!Print_Titles</vt:lpstr>
      <vt:lpstr>'3.6.1'!Títulos_a_imprimir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P34002</dc:creator>
  <cp:lastModifiedBy>Mª Dolores Martínez Sánchez</cp:lastModifiedBy>
  <cp:lastPrinted>2021-01-26T09:36:24Z</cp:lastPrinted>
  <dcterms:created xsi:type="dcterms:W3CDTF">2007-03-01T11:14:40Z</dcterms:created>
  <dcterms:modified xsi:type="dcterms:W3CDTF">2022-02-16T17:28:00Z</dcterms:modified>
</cp:coreProperties>
</file>