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pat10ana" sheetId="14" r:id="rId14"/>
    <sheet name="pat11ana" sheetId="15" r:id="rId15"/>
    <sheet name="rem12no)" sheetId="16" r:id="rId16"/>
    <sheet name="alg13dón" sheetId="17" r:id="rId17"/>
    <sheet name="lec14tal" sheetId="18" r:id="rId18"/>
    <sheet name="tom15-V)" sheetId="19" r:id="rId19"/>
    <sheet name="alc16ofa" sheetId="20" r:id="rId20"/>
    <sheet name="col17lor" sheetId="21" r:id="rId21"/>
    <sheet name="ajo18ajo" sheetId="22" r:id="rId22"/>
    <sheet name="ceb19osa" sheetId="23" r:id="rId23"/>
    <sheet name="ceb20ano" sheetId="24" r:id="rId24"/>
    <sheet name="gui21des" sheetId="25" r:id="rId25"/>
    <sheet name="hab22des" sheetId="26" r:id="rId26"/>
    <sheet name="esc23las" sheetId="27" r:id="rId27"/>
    <sheet name="esp24cas" sheetId="28" r:id="rId28"/>
    <sheet name="otr25tas" sheetId="29" r:id="rId29"/>
    <sheet name="bró26oli" sheetId="30" r:id="rId30"/>
    <sheet name="ber27ena" sheetId="31" r:id="rId31"/>
    <sheet name="zan28ria" sheetId="32" r:id="rId32"/>
    <sheet name="cle29nas" sheetId="33" r:id="rId33"/>
    <sheet name="híb30na)" sheetId="34" r:id="rId34"/>
    <sheet name="agu31ate" sheetId="35" r:id="rId35"/>
    <sheet name="ace32ara" sheetId="36" r:id="rId36"/>
    <sheet name="ace33ite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nm.Print_Area" localSheetId="0">'portada'!$A$1:$K$70</definedName>
    <definedName name="_xlnm.Print_Area" localSheetId="2">'resumen nacional'!$A$1:$AB$98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35">'ace32ara'!#REF!</definedName>
    <definedName name="Menú_cuaderno" localSheetId="36">'ace33ite'!#REF!</definedName>
    <definedName name="Menú_cuaderno" localSheetId="34">'agu31ate'!#REF!</definedName>
    <definedName name="Menú_cuaderno" localSheetId="21">'ajo18ajo'!#REF!</definedName>
    <definedName name="Menú_cuaderno" localSheetId="19">'alc16ofa'!#REF!</definedName>
    <definedName name="Menú_cuaderno" localSheetId="16">'alg13dón'!#REF!</definedName>
    <definedName name="Menú_cuaderno" localSheetId="9">'ave6ena'!#REF!</definedName>
    <definedName name="Menú_cuaderno" localSheetId="30">'ber27ena'!#REF!</definedName>
    <definedName name="Menú_cuaderno" localSheetId="29">'bró26oli'!#REF!</definedName>
    <definedName name="Menú_cuaderno" localSheetId="22">'ceb19osa'!#REF!</definedName>
    <definedName name="Menú_cuaderno" localSheetId="23">'ceb20ano'!#REF!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'cle29nas'!#REF!</definedName>
    <definedName name="Menú_cuaderno" localSheetId="20">'col17lor'!#REF!</definedName>
    <definedName name="Menú_cuaderno" localSheetId="26">'esc23las'!#REF!</definedName>
    <definedName name="Menú_cuaderno" localSheetId="27">'esp24cas'!#REF!</definedName>
    <definedName name="Menú_cuaderno" localSheetId="24">'gui21des'!#REF!</definedName>
    <definedName name="Menú_cuaderno" localSheetId="25">'hab22des'!#REF!</definedName>
    <definedName name="Menú_cuaderno" localSheetId="33">'híb30na)'!#REF!</definedName>
    <definedName name="Menú_cuaderno" localSheetId="17">'lec14tal'!#REF!</definedName>
    <definedName name="Menú_cuaderno" localSheetId="12">'maí9aíz'!#REF!</definedName>
    <definedName name="Menú_cuaderno" localSheetId="28">'otr25tas'!#REF!</definedName>
    <definedName name="Menú_cuaderno" localSheetId="13">'pat10ana'!#REF!</definedName>
    <definedName name="Menú_cuaderno" localSheetId="14">'pat11ana'!#REF!</definedName>
    <definedName name="Menú_cuaderno" localSheetId="0">'[5]tri0ndo'!#REF!</definedName>
    <definedName name="Menú_cuaderno" localSheetId="15">'rem12no)'!#REF!</definedName>
    <definedName name="Menú_cuaderno" localSheetId="18">'tom15-V)'!#REF!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31">'zan28ria'!#REF!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<sst xmlns="http://schemas.openxmlformats.org/spreadsheetml/2006/main" count="2717" uniqueCount="297">
  <si>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</si>
  <si>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</si>
  <si>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</si>
  <si>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</si>
  <si>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</si>
  <si>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</si>
  <si>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</si>
  <si>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</si>
  <si>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</si>
  <si>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</si>
  <si>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</si>
  <si>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</si>
  <si>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</si>
  <si>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</si>
  <si>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</si>
  <si>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</si>
  <si>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</si>
  <si>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</si>
  <si>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</si>
  <si>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</si>
  <si>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</si>
  <si>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</si>
  <si>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</si>
  <si>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</si>
  <si>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</si>
  <si>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</si>
  <si>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</si>
  <si>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</si>
  <si>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</si>
  <si>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</si>
  <si>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</si>
  <si>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</si>
  <si>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</si>
  <si>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</si>
  <si>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</si>
  <si>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</si>
  <si>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</si>
  <si>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</si>
  <si>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</si>
  <si>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</si>
  <si>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</si>
  <si>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</si>
  <si>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</si>
  <si>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</si>
  <si>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</si>
  <si>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</si>
  <si>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</si>
  <si>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</si>
  <si>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</si>
  <si>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</si>
  <si>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</si>
  <si>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</si>
  <si>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</si>
  <si>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</si>
  <si>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</si>
  <si>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</si>
  <si>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</si>
  <si>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</si>
  <si>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</si>
  <si>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</si>
  <si>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</si>
  <si>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</si>
  <si>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</si>
  <si>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</si>
  <si>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</si>
  <si>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</si>
  <si>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</si>
  <si>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</si>
  <si>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</si>
  <si>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2019 ENERO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</si>
  <si>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</si>
  <si>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</si>
  <si>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</si>
  <si>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</si>
  <si>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</si>
  <si>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</si>
  <si>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</si>
  <si>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</si>
  <si>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</si>
  <si>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PATATA EXTRATEMPRANA</t>
  </si>
  <si>
    <t>PATATA TEMPRANA</t>
  </si>
  <si>
    <t>REMOLACHA AZUCARERA (R. VERANO)</t>
  </si>
  <si>
    <t>ALGODÓN</t>
  </si>
  <si>
    <t>LECHUGA TOTAL</t>
  </si>
  <si>
    <t>TOMATE (REC. 1-I/31-V)</t>
  </si>
  <si>
    <t>ALCACHOFA</t>
  </si>
  <si>
    <t>COLIFLOR</t>
  </si>
  <si>
    <t>AJO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</si>
  <si>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</si>
  <si>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</si>
  <si>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</si>
  <si>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</si>
  <si>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</si>
  <si>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</si>
  <si>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</si>
  <si>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</si>
  <si>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BERENJENA</t>
  </si>
  <si>
    <t>ZANAHORIA</t>
  </si>
  <si>
    <t>CLEMENTINAS</t>
  </si>
  <si>
    <t>HÍBRIDOS (MANDARINA)</t>
  </si>
  <si>
    <t>AGUACATE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</si>
  <si>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</si>
  <si>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</si>
  <si>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</si>
  <si>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</si>
  <si>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</si>
  <si>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</si>
  <si>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</si>
  <si>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</si>
  <si>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</si>
  <si>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ENERO 2019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</si>
  <si>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</si>
  <si>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</si>
  <si>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</si>
  <si>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</si>
  <si>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</si>
  <si>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</si>
  <si>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</si>
  <si>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</si>
  <si>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</si>
  <si>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</si>
  <si>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</si>
  <si>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</si>
  <si>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</si>
  <si>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</si>
  <si>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</si>
  <si>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</si>
  <si>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</si>
  <si>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</si>
  <si>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</si>
  <si>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</si>
  <si>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</si>
  <si>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</si>
  <si>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</si>
  <si>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</si>
  <si>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</si>
  <si>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</si>
  <si>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</si>
  <si>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</si>
  <si>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</si>
  <si>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</si>
  <si>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</si>
  <si>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</si>
  <si>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</si>
  <si>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</si>
  <si>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</si>
  <si>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</si>
  <si>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</si>
  <si>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</si>
  <si>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</si>
  <si>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</si>
  <si>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</si>
  <si>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</si>
  <si>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</si>
  <si>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</si>
  <si>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</si>
  <si>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</si>
  <si>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</si>
  <si>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</si>
  <si>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</si>
  <si>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</si>
  <si>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</si>
  <si>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</si>
  <si>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</si>
  <si>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</si>
  <si>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</si>
  <si>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</si>
  <si>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</si>
  <si>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</si>
  <si>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</si>
  <si>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</si>
  <si>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</si>
  <si>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</si>
  <si>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</si>
  <si>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</si>
  <si>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</si>
  <si>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</si>
  <si>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</si>
  <si>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</si>
  <si>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</si>
  <si>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</si>
  <si>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</si>
  <si>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</si>
  <si>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</si>
  <si>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</si>
  <si>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</si>
  <si>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</si>
  <si>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</si>
  <si>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</si>
  <si>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</si>
  <si>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</si>
  <si>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</si>
  <si>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</si>
  <si>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</si>
  <si>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</si>
  <si>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</si>
  <si>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</si>
  <si>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</si>
  <si>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</si>
  <si>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</si>
  <si>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</si>
  <si>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</si>
  <si>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</si>
  <si>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</si>
  <si>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</si>
  <si>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</si>
  <si>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</si>
  <si>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</si>
  <si>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</si>
  <si>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</si>
  <si>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</si>
  <si>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</si>
  <si>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</si>
  <si>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</si>
  <si>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</si>
  <si>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</si>
  <si>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patata extratemprana</t>
  </si>
  <si>
    <t xml:space="preserve"> patata temprana</t>
  </si>
  <si>
    <t xml:space="preserve"> remolacha azucarera (r. verano)</t>
  </si>
  <si>
    <t xml:space="preserve"> algodón</t>
  </si>
  <si>
    <t xml:space="preserve"> lechuga total</t>
  </si>
  <si>
    <t xml:space="preserve"> tomate (rec. 1-i/31-v)</t>
  </si>
  <si>
    <t xml:space="preserve"> alcachofa</t>
  </si>
  <si>
    <t xml:space="preserve"> coliflor</t>
  </si>
  <si>
    <t xml:space="preserve"> ajo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</si>
  <si>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</si>
  <si>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</si>
  <si>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</si>
  <si>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</si>
  <si>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</si>
  <si>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</si>
  <si>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</si>
  <si>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</si>
  <si>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berenjena</t>
  </si>
  <si>
    <t xml:space="preserve"> zanahoria</t>
  </si>
  <si>
    <t xml:space="preserve"> clementinas</t>
  </si>
  <si>
    <t xml:space="preserve"> híbridos (mandarina)</t>
  </si>
  <si>
    <t xml:space="preserve"> aguacate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</si>
  <si>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</si>
  <si>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</si>
  <si>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</si>
  <si>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</si>
  <si>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ENERO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</si>
  <si>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</si>
  <si>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</si>
  <si>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</si>
  <si>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</si>
  <si>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</si>
  <si>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 05/03/2019</t>
  </si>
  <si>
    <t>DEFINITIVO</t>
  </si>
  <si>
    <t>cereales otoño invierno</t>
  </si>
  <si>
    <t>remolacha total</t>
  </si>
  <si>
    <t>mandarina total (11)</t>
  </si>
  <si>
    <t>manzana total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</si>
  <si>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</si>
  <si>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</si>
  <si>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</si>
  <si>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</si>
  <si>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</si>
  <si>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</si>
  <si>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</si>
  <si>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</si>
  <si>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</si>
  <si>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</si>
  <si>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</si>
  <si>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</si>
  <si>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</si>
  <si>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</si>
  <si>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</si>
  <si>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</si>
  <si>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</si>
  <si>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</si>
  <si>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</si>
  <si>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</si>
  <si>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</si>
  <si>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</si>
  <si>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</si>
  <si>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</si>
  <si>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</si>
  <si>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</si>
  <si>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</si>
  <si>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</si>
  <si>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</si>
  <si>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</si>
  <si>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</si>
  <si>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</si>
  <si>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</si>
  <si>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</si>
  <si>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</si>
  <si>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</si>
  <si>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</si>
  <si>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</si>
  <si>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</si>
  <si>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</si>
  <si>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DEFINIT.</t>
  </si>
  <si>
    <t>MES (1)</t>
  </si>
  <si>
    <t>Nota: En Madrid sin actualizar información por falta de envío de datos por la comunidad autónoma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</si>
</sst>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4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Fill="1" applyAlignment="1">
      <alignment horizontal="right"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>
      <alignment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0" fontId="7" fillId="0" borderId="0" xfId="55" applyFont="1" applyBorder="1" applyAlignment="1">
      <alignment vertical="justify"/>
      <protection/>
    </xf>
    <xf numFmtId="0" fontId="47" fillId="0" borderId="0" xfId="0" applyFont="1" applyAlignment="1">
      <alignment/>
    </xf>
    <xf numFmtId="0" fontId="3" fillId="0" borderId="0" xfId="53" applyFont="1" applyBorder="1">
      <alignment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H69" sqref="H69"/>
    </sheetView>
  </sheetViews>
  <sheetFormatPr defaultColWidth="11.421875" defaultRowHeight="15"/>
  <cols>
    <col min="1" max="1" width="11.57421875" style="120" customWidth="1"/>
    <col min="2" max="2" width="14.140625" style="120" customWidth="1"/>
    <col min="3" max="10" width="11.57421875" style="120" customWidth="1"/>
    <col min="11" max="11" width="1.57421875" style="120" customWidth="1"/>
    <col min="12" max="16384" width="11.57421875" style="120" customWidth="1"/>
  </cols>
  <sheetData>
    <row r="1" spans="1:11" ht="12.75">
      <c r="A1" s="119"/>
      <c r="B1" s="167" t="s">
        <v>243</v>
      </c>
      <c r="C1" s="167"/>
      <c r="D1" s="167"/>
      <c r="E1" s="119"/>
      <c r="F1" s="119"/>
      <c r="G1" s="119"/>
      <c r="H1" s="119"/>
      <c r="I1" s="119"/>
      <c r="J1" s="119"/>
      <c r="K1" s="119"/>
    </row>
    <row r="2" spans="1:11" ht="12.75">
      <c r="A2" s="119"/>
      <c r="B2" s="167"/>
      <c r="C2" s="167"/>
      <c r="D2" s="167"/>
      <c r="E2" s="119"/>
      <c r="F2" s="119"/>
      <c r="G2" s="168"/>
      <c r="H2" s="169"/>
      <c r="I2" s="169"/>
      <c r="J2" s="170"/>
      <c r="K2" s="121"/>
    </row>
    <row r="3" spans="1:11" ht="5.25" customHeight="1">
      <c r="A3" s="119"/>
      <c r="B3" s="167"/>
      <c r="C3" s="167"/>
      <c r="D3" s="167"/>
      <c r="E3" s="119"/>
      <c r="F3" s="119"/>
      <c r="G3" s="122"/>
      <c r="H3" s="123"/>
      <c r="I3" s="123"/>
      <c r="J3" s="124"/>
      <c r="K3" s="121"/>
    </row>
    <row r="4" spans="1:11" ht="12.75">
      <c r="A4" s="119"/>
      <c r="B4" s="167"/>
      <c r="C4" s="167"/>
      <c r="D4" s="167"/>
      <c r="E4" s="119"/>
      <c r="F4" s="119"/>
      <c r="G4" s="171" t="s">
        <v>240</v>
      </c>
      <c r="H4" s="172"/>
      <c r="I4" s="172"/>
      <c r="J4" s="173"/>
      <c r="K4" s="121"/>
    </row>
    <row r="5" spans="1:11" ht="12.75">
      <c r="A5" s="119"/>
      <c r="B5" s="119"/>
      <c r="C5" s="119"/>
      <c r="D5" s="119"/>
      <c r="E5" s="119"/>
      <c r="F5" s="119"/>
      <c r="G5" s="174"/>
      <c r="H5" s="175"/>
      <c r="I5" s="175"/>
      <c r="J5" s="176"/>
      <c r="K5" s="121"/>
    </row>
    <row r="6" spans="1:11" ht="12.75">
      <c r="A6" s="119"/>
      <c r="B6" s="119"/>
      <c r="C6" s="119"/>
      <c r="D6" s="119"/>
      <c r="E6" s="119"/>
      <c r="F6" s="119"/>
      <c r="G6" s="125"/>
      <c r="H6" s="125"/>
      <c r="I6" s="125"/>
      <c r="J6" s="125"/>
      <c r="K6" s="121"/>
    </row>
    <row r="7" spans="1:11" ht="5.25" customHeight="1">
      <c r="A7" s="119"/>
      <c r="B7" s="119"/>
      <c r="C7" s="119"/>
      <c r="D7" s="119"/>
      <c r="E7" s="119"/>
      <c r="F7" s="119"/>
      <c r="G7" s="126"/>
      <c r="H7" s="126"/>
      <c r="I7" s="126"/>
      <c r="J7" s="126"/>
      <c r="K7" s="121"/>
    </row>
    <row r="8" spans="1:11" ht="12.75">
      <c r="A8" s="119"/>
      <c r="B8" s="119"/>
      <c r="C8" s="119"/>
      <c r="D8" s="119"/>
      <c r="E8" s="119"/>
      <c r="F8" s="119"/>
      <c r="G8" s="177" t="s">
        <v>244</v>
      </c>
      <c r="H8" s="177"/>
      <c r="I8" s="177"/>
      <c r="J8" s="177"/>
      <c r="K8" s="177"/>
    </row>
    <row r="9" spans="1:11" ht="16.5" customHeight="1">
      <c r="A9" s="119"/>
      <c r="B9" s="119"/>
      <c r="C9" s="119"/>
      <c r="D9" s="127"/>
      <c r="E9" s="127"/>
      <c r="F9" s="119"/>
      <c r="G9" s="177" t="s">
        <v>245</v>
      </c>
      <c r="H9" s="177"/>
      <c r="I9" s="177"/>
      <c r="J9" s="177"/>
      <c r="K9" s="177"/>
    </row>
    <row r="10" spans="1:11" ht="12.7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12.7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</row>
    <row r="13" spans="1:11" ht="12.7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ht="12.7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1" ht="12.7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1" ht="12.7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12.7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</row>
    <row r="18" spans="1:11" ht="12.7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1" ht="12.7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12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ht="12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2.7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3.5" thickBo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</row>
    <row r="24" spans="1:11" ht="13.5" thickTop="1">
      <c r="A24" s="119"/>
      <c r="B24" s="119"/>
      <c r="C24" s="128"/>
      <c r="D24" s="129"/>
      <c r="E24" s="129"/>
      <c r="F24" s="129"/>
      <c r="G24" s="129"/>
      <c r="H24" s="129"/>
      <c r="I24" s="130"/>
      <c r="J24" s="119"/>
      <c r="K24" s="119"/>
    </row>
    <row r="25" spans="1:11" ht="12.75">
      <c r="A25" s="119"/>
      <c r="B25" s="119"/>
      <c r="C25" s="131"/>
      <c r="D25" s="132"/>
      <c r="E25" s="132"/>
      <c r="F25" s="132"/>
      <c r="G25" s="132"/>
      <c r="H25" s="132"/>
      <c r="I25" s="133"/>
      <c r="J25" s="119"/>
      <c r="K25" s="119"/>
    </row>
    <row r="26" spans="1:11" ht="12.75">
      <c r="A26" s="119"/>
      <c r="B26" s="119"/>
      <c r="C26" s="131"/>
      <c r="D26" s="132"/>
      <c r="E26" s="132"/>
      <c r="F26" s="132"/>
      <c r="G26" s="132"/>
      <c r="H26" s="132"/>
      <c r="I26" s="133"/>
      <c r="J26" s="119"/>
      <c r="K26" s="119"/>
    </row>
    <row r="27" spans="1:11" ht="18.75" customHeight="1">
      <c r="A27" s="119"/>
      <c r="B27" s="119"/>
      <c r="C27" s="162" t="s">
        <v>241</v>
      </c>
      <c r="D27" s="163"/>
      <c r="E27" s="163"/>
      <c r="F27" s="163"/>
      <c r="G27" s="163"/>
      <c r="H27" s="163"/>
      <c r="I27" s="164"/>
      <c r="J27" s="119"/>
      <c r="K27" s="119"/>
    </row>
    <row r="28" spans="1:11" ht="12.75">
      <c r="A28" s="119"/>
      <c r="B28" s="119"/>
      <c r="C28" s="131"/>
      <c r="D28" s="132"/>
      <c r="E28" s="132"/>
      <c r="F28" s="132"/>
      <c r="G28" s="132"/>
      <c r="H28" s="132"/>
      <c r="I28" s="133"/>
      <c r="J28" s="119"/>
      <c r="K28" s="119"/>
    </row>
    <row r="29" spans="1:11" ht="12.75">
      <c r="A29" s="119"/>
      <c r="B29" s="119"/>
      <c r="C29" s="131"/>
      <c r="D29" s="132"/>
      <c r="E29" s="132"/>
      <c r="F29" s="132"/>
      <c r="G29" s="132"/>
      <c r="H29" s="132"/>
      <c r="I29" s="133"/>
      <c r="J29" s="119"/>
      <c r="K29" s="119"/>
    </row>
    <row r="30" spans="1:11" ht="18.75" customHeight="1">
      <c r="A30" s="119"/>
      <c r="B30" s="119"/>
      <c r="C30" s="162" t="s">
        <v>242</v>
      </c>
      <c r="D30" s="163"/>
      <c r="E30" s="163"/>
      <c r="F30" s="163"/>
      <c r="G30" s="163"/>
      <c r="H30" s="163"/>
      <c r="I30" s="164"/>
      <c r="J30" s="119"/>
      <c r="K30" s="119"/>
    </row>
    <row r="31" spans="1:11" ht="12.75">
      <c r="A31" s="119"/>
      <c r="B31" s="119"/>
      <c r="C31" s="131"/>
      <c r="D31" s="132"/>
      <c r="E31" s="132"/>
      <c r="F31" s="132"/>
      <c r="G31" s="132"/>
      <c r="H31" s="132"/>
      <c r="I31" s="133"/>
      <c r="J31" s="119"/>
      <c r="K31" s="119"/>
    </row>
    <row r="32" spans="1:11" ht="12.75">
      <c r="A32" s="119"/>
      <c r="B32" s="119"/>
      <c r="C32" s="131"/>
      <c r="D32" s="132"/>
      <c r="E32" s="132"/>
      <c r="F32" s="132"/>
      <c r="G32" s="132"/>
      <c r="H32" s="132"/>
      <c r="I32" s="133"/>
      <c r="J32" s="119"/>
      <c r="K32" s="119"/>
    </row>
    <row r="33" spans="1:11" ht="12.75">
      <c r="A33" s="119"/>
      <c r="B33" s="119"/>
      <c r="C33" s="131"/>
      <c r="D33" s="132"/>
      <c r="E33" s="132"/>
      <c r="F33" s="132"/>
      <c r="G33" s="132"/>
      <c r="H33" s="132"/>
      <c r="I33" s="133"/>
      <c r="J33" s="119"/>
      <c r="K33" s="119"/>
    </row>
    <row r="34" spans="1:11" ht="13.5" thickBot="1">
      <c r="A34" s="119"/>
      <c r="B34" s="119"/>
      <c r="C34" s="134"/>
      <c r="D34" s="135"/>
      <c r="E34" s="135"/>
      <c r="F34" s="135"/>
      <c r="G34" s="135"/>
      <c r="H34" s="135"/>
      <c r="I34" s="136"/>
      <c r="J34" s="119"/>
      <c r="K34" s="119"/>
    </row>
    <row r="35" spans="1:11" ht="13.5" thickTop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</row>
    <row r="36" spans="1:11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</row>
    <row r="37" spans="1:11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</row>
    <row r="38" spans="1:11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</row>
    <row r="40" spans="1:11" ht="15">
      <c r="A40" s="119"/>
      <c r="B40" s="119"/>
      <c r="C40" s="119"/>
      <c r="D40" s="119"/>
      <c r="E40" s="165"/>
      <c r="F40" s="165"/>
      <c r="G40" s="165"/>
      <c r="H40" s="119"/>
      <c r="I40" s="119"/>
      <c r="J40" s="119"/>
      <c r="K40" s="119"/>
    </row>
    <row r="41" spans="1:11" ht="12.75">
      <c r="A41" s="119"/>
      <c r="B41" s="119"/>
      <c r="C41" s="119"/>
      <c r="D41" s="119"/>
      <c r="E41" s="166"/>
      <c r="F41" s="166"/>
      <c r="G41" s="166"/>
      <c r="H41" s="119"/>
      <c r="I41" s="119"/>
      <c r="J41" s="119"/>
      <c r="K41" s="119"/>
    </row>
    <row r="42" spans="1:11" ht="15">
      <c r="A42" s="119"/>
      <c r="B42" s="119"/>
      <c r="C42" s="119"/>
      <c r="D42" s="119"/>
      <c r="E42" s="165"/>
      <c r="F42" s="165"/>
      <c r="G42" s="165"/>
      <c r="H42" s="119"/>
      <c r="I42" s="119"/>
      <c r="J42" s="119"/>
      <c r="K42" s="119"/>
    </row>
    <row r="43" spans="1:11" ht="12.75">
      <c r="A43" s="119"/>
      <c r="B43" s="119"/>
      <c r="C43" s="119"/>
      <c r="D43" s="119"/>
      <c r="E43" s="166"/>
      <c r="F43" s="166"/>
      <c r="G43" s="166"/>
      <c r="H43" s="119"/>
      <c r="I43" s="119"/>
      <c r="J43" s="119"/>
      <c r="K43" s="119"/>
    </row>
    <row r="44" spans="1:11" ht="15">
      <c r="A44" s="119"/>
      <c r="B44" s="119"/>
      <c r="C44" s="119"/>
      <c r="D44" s="119"/>
      <c r="E44" s="137" t="s">
        <v>246</v>
      </c>
      <c r="F44" s="137"/>
      <c r="G44" s="137"/>
      <c r="H44" s="119"/>
      <c r="I44" s="119"/>
      <c r="J44" s="119"/>
      <c r="K44" s="119"/>
    </row>
    <row r="45" spans="1:11" ht="12.75">
      <c r="A45" s="119"/>
      <c r="B45" s="119"/>
      <c r="C45" s="119"/>
      <c r="D45" s="119"/>
      <c r="E45" s="158" t="s">
        <v>247</v>
      </c>
      <c r="F45" s="158"/>
      <c r="G45" s="158"/>
      <c r="H45" s="119"/>
      <c r="I45" s="119"/>
      <c r="J45" s="119"/>
      <c r="K45" s="119"/>
    </row>
    <row r="46" spans="1:11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</row>
    <row r="47" spans="1:11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</row>
    <row r="48" spans="1:11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</row>
    <row r="49" spans="1:11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</row>
    <row r="50" spans="1:11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</row>
    <row r="51" spans="1:11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</row>
    <row r="52" spans="1:11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</row>
    <row r="53" spans="1:11" ht="15">
      <c r="A53" s="119"/>
      <c r="B53" s="119"/>
      <c r="C53" s="119"/>
      <c r="D53" s="138"/>
      <c r="E53" s="119"/>
      <c r="F53" s="139"/>
      <c r="G53" s="139"/>
      <c r="H53" s="119"/>
      <c r="I53" s="119"/>
      <c r="J53" s="119"/>
      <c r="K53" s="119"/>
    </row>
    <row r="54" spans="1:11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</row>
    <row r="55" spans="1:11" ht="12.7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</row>
    <row r="56" spans="1:11" ht="12.7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</row>
    <row r="57" spans="1:11" ht="12.7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</row>
    <row r="58" spans="1:11" ht="12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 ht="12.7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</row>
    <row r="60" spans="1:11" ht="12.7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1:11" ht="12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</row>
    <row r="62" spans="1:11" ht="12.7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</row>
    <row r="63" spans="1:11" ht="12.7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1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1:11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 ht="12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1:11" ht="13.5" thickBot="1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ht="19.5" customHeight="1" thickBot="1" thickTop="1">
      <c r="A68" s="119"/>
      <c r="B68" s="119"/>
      <c r="C68" s="119"/>
      <c r="D68" s="119"/>
      <c r="E68" s="119"/>
      <c r="F68" s="119"/>
      <c r="G68" s="119"/>
      <c r="H68" s="159" t="s">
        <v>248</v>
      </c>
      <c r="I68" s="160"/>
      <c r="J68" s="161"/>
      <c r="K68" s="140"/>
    </row>
    <row r="69" spans="1:11" s="141" customFormat="1" ht="12.75" customHeight="1" thickTop="1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</row>
    <row r="70" spans="1:11" ht="12.7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</row>
    <row r="71" spans="1:11" ht="12.75" customHeight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1:11" ht="12.7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</row>
    <row r="73" spans="1:11" ht="12.7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</row>
    <row r="76" spans="1:4" ht="12.75">
      <c r="A76" s="142"/>
      <c r="B76" s="142"/>
      <c r="C76" s="142"/>
      <c r="D76" s="142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130</v>
      </c>
      <c r="E9" s="30">
        <v>130</v>
      </c>
      <c r="F9" s="31"/>
      <c r="G9" s="31"/>
      <c r="H9" s="143">
        <v>0.018</v>
      </c>
      <c r="I9" s="143">
        <v>0.26</v>
      </c>
      <c r="J9" s="143"/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59</v>
      </c>
      <c r="E10" s="30">
        <v>59</v>
      </c>
      <c r="F10" s="31"/>
      <c r="G10" s="31"/>
      <c r="H10" s="143">
        <v>0.076</v>
      </c>
      <c r="I10" s="143">
        <v>0.148</v>
      </c>
      <c r="J10" s="143"/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50</v>
      </c>
      <c r="E11" s="30">
        <v>50</v>
      </c>
      <c r="F11" s="31"/>
      <c r="G11" s="31"/>
      <c r="H11" s="143">
        <v>0.03</v>
      </c>
      <c r="I11" s="143">
        <v>0.155</v>
      </c>
      <c r="J11" s="143"/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16</v>
      </c>
      <c r="E12" s="30">
        <v>16</v>
      </c>
      <c r="F12" s="31"/>
      <c r="G12" s="31"/>
      <c r="H12" s="143">
        <v>0.052</v>
      </c>
      <c r="I12" s="143">
        <v>0.027</v>
      </c>
      <c r="J12" s="143"/>
      <c r="K12" s="32"/>
    </row>
    <row r="13" spans="1:11" s="42" customFormat="1" ht="11.25" customHeight="1">
      <c r="A13" s="36" t="s">
        <v>11</v>
      </c>
      <c r="B13" s="37"/>
      <c r="C13" s="38">
        <v>121</v>
      </c>
      <c r="D13" s="38">
        <v>255</v>
      </c>
      <c r="E13" s="38">
        <v>255</v>
      </c>
      <c r="F13" s="39">
        <v>100</v>
      </c>
      <c r="G13" s="40"/>
      <c r="H13" s="144">
        <v>0.176</v>
      </c>
      <c r="I13" s="145">
        <v>0.5900000000000001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49</v>
      </c>
      <c r="E17" s="38">
        <v>49</v>
      </c>
      <c r="F17" s="39">
        <v>100</v>
      </c>
      <c r="G17" s="40"/>
      <c r="H17" s="144">
        <v>0.144</v>
      </c>
      <c r="I17" s="145">
        <v>0.059</v>
      </c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7289</v>
      </c>
      <c r="D19" s="30">
        <v>6725</v>
      </c>
      <c r="E19" s="30">
        <v>6607</v>
      </c>
      <c r="F19" s="31"/>
      <c r="G19" s="31"/>
      <c r="H19" s="143">
        <v>31.343</v>
      </c>
      <c r="I19" s="143">
        <v>33.625</v>
      </c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>
        <v>7289</v>
      </c>
      <c r="D22" s="38">
        <v>6725</v>
      </c>
      <c r="E22" s="38">
        <v>6607</v>
      </c>
      <c r="F22" s="39">
        <v>98.2453531598513</v>
      </c>
      <c r="G22" s="40"/>
      <c r="H22" s="144">
        <v>31.343</v>
      </c>
      <c r="I22" s="145">
        <v>33.625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13129</v>
      </c>
      <c r="D24" s="38">
        <v>11042</v>
      </c>
      <c r="E24" s="38">
        <v>11500</v>
      </c>
      <c r="F24" s="39">
        <v>104.14779931171888</v>
      </c>
      <c r="G24" s="40"/>
      <c r="H24" s="144">
        <v>56.183</v>
      </c>
      <c r="I24" s="145">
        <v>51.477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528</v>
      </c>
      <c r="D26" s="38">
        <v>425</v>
      </c>
      <c r="E26" s="38">
        <v>400</v>
      </c>
      <c r="F26" s="39">
        <v>94.11764705882354</v>
      </c>
      <c r="G26" s="40"/>
      <c r="H26" s="144">
        <v>1.952</v>
      </c>
      <c r="I26" s="145">
        <v>1.8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3240</v>
      </c>
      <c r="D28" s="30">
        <v>3073</v>
      </c>
      <c r="E28" s="30">
        <v>3100</v>
      </c>
      <c r="F28" s="31"/>
      <c r="G28" s="31"/>
      <c r="H28" s="143">
        <v>10.309</v>
      </c>
      <c r="I28" s="143">
        <v>8.485</v>
      </c>
      <c r="J28" s="143"/>
      <c r="K28" s="32"/>
    </row>
    <row r="29" spans="1:11" s="33" customFormat="1" ht="11.25" customHeight="1">
      <c r="A29" s="35" t="s">
        <v>21</v>
      </c>
      <c r="B29" s="29"/>
      <c r="C29" s="30">
        <v>17845</v>
      </c>
      <c r="D29" s="30">
        <v>17057</v>
      </c>
      <c r="E29" s="30">
        <v>17057</v>
      </c>
      <c r="F29" s="31"/>
      <c r="G29" s="31"/>
      <c r="H29" s="143">
        <v>20.808</v>
      </c>
      <c r="I29" s="143">
        <v>29.734</v>
      </c>
      <c r="J29" s="143"/>
      <c r="K29" s="32"/>
    </row>
    <row r="30" spans="1:11" s="33" customFormat="1" ht="11.25" customHeight="1">
      <c r="A30" s="35" t="s">
        <v>22</v>
      </c>
      <c r="B30" s="29"/>
      <c r="C30" s="30">
        <v>9512</v>
      </c>
      <c r="D30" s="30">
        <v>8474</v>
      </c>
      <c r="E30" s="30">
        <v>8500</v>
      </c>
      <c r="F30" s="31"/>
      <c r="G30" s="31"/>
      <c r="H30" s="143">
        <v>9.451</v>
      </c>
      <c r="I30" s="143">
        <v>10.934</v>
      </c>
      <c r="J30" s="143"/>
      <c r="K30" s="32"/>
    </row>
    <row r="31" spans="1:11" s="42" customFormat="1" ht="11.25" customHeight="1">
      <c r="A31" s="43" t="s">
        <v>23</v>
      </c>
      <c r="B31" s="37"/>
      <c r="C31" s="38">
        <v>30597</v>
      </c>
      <c r="D31" s="38">
        <v>28604</v>
      </c>
      <c r="E31" s="38">
        <v>28657</v>
      </c>
      <c r="F31" s="39">
        <v>100.1852887708013</v>
      </c>
      <c r="G31" s="40"/>
      <c r="H31" s="144">
        <v>40.568</v>
      </c>
      <c r="I31" s="145">
        <v>49.153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1932</v>
      </c>
      <c r="D33" s="30">
        <v>2000</v>
      </c>
      <c r="E33" s="30">
        <v>1500</v>
      </c>
      <c r="F33" s="31"/>
      <c r="G33" s="31"/>
      <c r="H33" s="143">
        <v>5.169</v>
      </c>
      <c r="I33" s="143">
        <v>5.4</v>
      </c>
      <c r="J33" s="143"/>
      <c r="K33" s="32"/>
    </row>
    <row r="34" spans="1:11" s="33" customFormat="1" ht="11.25" customHeight="1">
      <c r="A34" s="35" t="s">
        <v>25</v>
      </c>
      <c r="B34" s="29"/>
      <c r="C34" s="30">
        <v>3403</v>
      </c>
      <c r="D34" s="30">
        <v>3425</v>
      </c>
      <c r="E34" s="30">
        <v>1300</v>
      </c>
      <c r="F34" s="31"/>
      <c r="G34" s="31"/>
      <c r="H34" s="143">
        <v>5.348</v>
      </c>
      <c r="I34" s="143">
        <v>6.8</v>
      </c>
      <c r="J34" s="143"/>
      <c r="K34" s="32"/>
    </row>
    <row r="35" spans="1:11" s="33" customFormat="1" ht="11.25" customHeight="1">
      <c r="A35" s="35" t="s">
        <v>26</v>
      </c>
      <c r="B35" s="29"/>
      <c r="C35" s="30">
        <v>2502</v>
      </c>
      <c r="D35" s="30">
        <v>2700</v>
      </c>
      <c r="E35" s="30">
        <v>2500</v>
      </c>
      <c r="F35" s="31"/>
      <c r="G35" s="31"/>
      <c r="H35" s="143">
        <v>6.92</v>
      </c>
      <c r="I35" s="143">
        <v>8.1</v>
      </c>
      <c r="J35" s="143"/>
      <c r="K35" s="32"/>
    </row>
    <row r="36" spans="1:11" s="33" customFormat="1" ht="11.25" customHeight="1">
      <c r="A36" s="35" t="s">
        <v>27</v>
      </c>
      <c r="B36" s="29"/>
      <c r="C36" s="30">
        <v>382</v>
      </c>
      <c r="D36" s="30">
        <v>382</v>
      </c>
      <c r="E36" s="30">
        <v>382</v>
      </c>
      <c r="F36" s="31"/>
      <c r="G36" s="31"/>
      <c r="H36" s="143">
        <v>0.73</v>
      </c>
      <c r="I36" s="143">
        <v>0.73</v>
      </c>
      <c r="J36" s="143"/>
      <c r="K36" s="32"/>
    </row>
    <row r="37" spans="1:11" s="42" customFormat="1" ht="11.25" customHeight="1">
      <c r="A37" s="36" t="s">
        <v>28</v>
      </c>
      <c r="B37" s="37"/>
      <c r="C37" s="38">
        <v>8219</v>
      </c>
      <c r="D37" s="38">
        <v>8507</v>
      </c>
      <c r="E37" s="38">
        <v>5682</v>
      </c>
      <c r="F37" s="39">
        <v>66.79205360291525</v>
      </c>
      <c r="G37" s="40"/>
      <c r="H37" s="144">
        <v>18.166999999999998</v>
      </c>
      <c r="I37" s="145">
        <v>21.029999999999998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14736</v>
      </c>
      <c r="D39" s="38">
        <v>14736</v>
      </c>
      <c r="E39" s="38">
        <v>15200</v>
      </c>
      <c r="F39" s="39">
        <v>103.14875135722042</v>
      </c>
      <c r="G39" s="40"/>
      <c r="H39" s="144">
        <v>8.075</v>
      </c>
      <c r="I39" s="145">
        <v>8.1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2712</v>
      </c>
      <c r="D41" s="30">
        <v>3990</v>
      </c>
      <c r="E41" s="30">
        <v>2470</v>
      </c>
      <c r="F41" s="31"/>
      <c r="G41" s="31"/>
      <c r="H41" s="143">
        <v>1.827</v>
      </c>
      <c r="I41" s="143">
        <v>9.38</v>
      </c>
      <c r="J41" s="143"/>
      <c r="K41" s="32"/>
    </row>
    <row r="42" spans="1:11" s="33" customFormat="1" ht="11.25" customHeight="1">
      <c r="A42" s="35" t="s">
        <v>31</v>
      </c>
      <c r="B42" s="29"/>
      <c r="C42" s="30">
        <v>14231</v>
      </c>
      <c r="D42" s="30">
        <v>14984</v>
      </c>
      <c r="E42" s="30">
        <v>14580</v>
      </c>
      <c r="F42" s="31"/>
      <c r="G42" s="31"/>
      <c r="H42" s="143">
        <v>32.139</v>
      </c>
      <c r="I42" s="143">
        <v>54.553</v>
      </c>
      <c r="J42" s="143"/>
      <c r="K42" s="32"/>
    </row>
    <row r="43" spans="1:11" s="33" customFormat="1" ht="11.25" customHeight="1">
      <c r="A43" s="35" t="s">
        <v>32</v>
      </c>
      <c r="B43" s="29"/>
      <c r="C43" s="30">
        <v>12061</v>
      </c>
      <c r="D43" s="30">
        <v>19100</v>
      </c>
      <c r="E43" s="30">
        <v>13100</v>
      </c>
      <c r="F43" s="31"/>
      <c r="G43" s="31"/>
      <c r="H43" s="143">
        <v>17.036</v>
      </c>
      <c r="I43" s="143">
        <v>59.174</v>
      </c>
      <c r="J43" s="143"/>
      <c r="K43" s="32"/>
    </row>
    <row r="44" spans="1:11" s="33" customFormat="1" ht="11.25" customHeight="1">
      <c r="A44" s="35" t="s">
        <v>33</v>
      </c>
      <c r="B44" s="29"/>
      <c r="C44" s="30">
        <v>24802</v>
      </c>
      <c r="D44" s="30">
        <v>29591</v>
      </c>
      <c r="E44" s="30">
        <v>29600</v>
      </c>
      <c r="F44" s="31"/>
      <c r="G44" s="31"/>
      <c r="H44" s="143">
        <v>35.224</v>
      </c>
      <c r="I44" s="143">
        <v>115.203</v>
      </c>
      <c r="J44" s="143"/>
      <c r="K44" s="32"/>
    </row>
    <row r="45" spans="1:11" s="33" customFormat="1" ht="11.25" customHeight="1">
      <c r="A45" s="35" t="s">
        <v>34</v>
      </c>
      <c r="B45" s="29"/>
      <c r="C45" s="30">
        <v>12329</v>
      </c>
      <c r="D45" s="30">
        <v>13768</v>
      </c>
      <c r="E45" s="30">
        <v>13500</v>
      </c>
      <c r="F45" s="31"/>
      <c r="G45" s="31"/>
      <c r="H45" s="143">
        <v>9.227</v>
      </c>
      <c r="I45" s="143">
        <v>42.402</v>
      </c>
      <c r="J45" s="143"/>
      <c r="K45" s="32"/>
    </row>
    <row r="46" spans="1:11" s="33" customFormat="1" ht="11.25" customHeight="1">
      <c r="A46" s="35" t="s">
        <v>35</v>
      </c>
      <c r="B46" s="29"/>
      <c r="C46" s="30">
        <v>1725</v>
      </c>
      <c r="D46" s="30">
        <v>2591</v>
      </c>
      <c r="E46" s="30">
        <v>2000</v>
      </c>
      <c r="F46" s="31"/>
      <c r="G46" s="31"/>
      <c r="H46" s="143">
        <v>1.315</v>
      </c>
      <c r="I46" s="143">
        <v>6.514</v>
      </c>
      <c r="J46" s="143"/>
      <c r="K46" s="32"/>
    </row>
    <row r="47" spans="1:11" s="33" customFormat="1" ht="11.25" customHeight="1">
      <c r="A47" s="35" t="s">
        <v>36</v>
      </c>
      <c r="B47" s="29"/>
      <c r="C47" s="30">
        <v>1281</v>
      </c>
      <c r="D47" s="30">
        <v>1223</v>
      </c>
      <c r="E47" s="30">
        <v>1230</v>
      </c>
      <c r="F47" s="31"/>
      <c r="G47" s="31"/>
      <c r="H47" s="143">
        <v>1.762</v>
      </c>
      <c r="I47" s="143">
        <v>3.212</v>
      </c>
      <c r="J47" s="143"/>
      <c r="K47" s="32"/>
    </row>
    <row r="48" spans="1:11" s="33" customFormat="1" ht="11.25" customHeight="1">
      <c r="A48" s="35" t="s">
        <v>37</v>
      </c>
      <c r="B48" s="29"/>
      <c r="C48" s="30">
        <v>8521</v>
      </c>
      <c r="D48" s="30">
        <v>13488</v>
      </c>
      <c r="E48" s="30">
        <v>13500</v>
      </c>
      <c r="F48" s="31"/>
      <c r="G48" s="31"/>
      <c r="H48" s="143">
        <v>6.248</v>
      </c>
      <c r="I48" s="143">
        <v>39.061</v>
      </c>
      <c r="J48" s="143"/>
      <c r="K48" s="32"/>
    </row>
    <row r="49" spans="1:11" s="33" customFormat="1" ht="11.25" customHeight="1">
      <c r="A49" s="35" t="s">
        <v>38</v>
      </c>
      <c r="B49" s="29"/>
      <c r="C49" s="30">
        <v>16680</v>
      </c>
      <c r="D49" s="30">
        <v>18543</v>
      </c>
      <c r="E49" s="30">
        <v>17600</v>
      </c>
      <c r="F49" s="31"/>
      <c r="G49" s="31"/>
      <c r="H49" s="143">
        <v>13.56</v>
      </c>
      <c r="I49" s="143">
        <v>56.44</v>
      </c>
      <c r="J49" s="143"/>
      <c r="K49" s="32"/>
    </row>
    <row r="50" spans="1:11" s="42" customFormat="1" ht="11.25" customHeight="1">
      <c r="A50" s="43" t="s">
        <v>39</v>
      </c>
      <c r="B50" s="37"/>
      <c r="C50" s="38">
        <v>94342</v>
      </c>
      <c r="D50" s="38">
        <v>117278</v>
      </c>
      <c r="E50" s="38">
        <v>107580</v>
      </c>
      <c r="F50" s="39">
        <v>91.73075939221337</v>
      </c>
      <c r="G50" s="40"/>
      <c r="H50" s="144">
        <v>118.33800000000001</v>
      </c>
      <c r="I50" s="145">
        <v>385.93899999999996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6831</v>
      </c>
      <c r="D52" s="38">
        <v>5762</v>
      </c>
      <c r="E52" s="38">
        <v>5762</v>
      </c>
      <c r="F52" s="39">
        <v>100</v>
      </c>
      <c r="G52" s="40"/>
      <c r="H52" s="144">
        <v>5.649</v>
      </c>
      <c r="I52" s="145">
        <v>14.894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47315</v>
      </c>
      <c r="D54" s="30">
        <v>40871</v>
      </c>
      <c r="E54" s="30">
        <v>40000</v>
      </c>
      <c r="F54" s="31"/>
      <c r="G54" s="31"/>
      <c r="H54" s="143">
        <v>94.955</v>
      </c>
      <c r="I54" s="143">
        <v>91.117</v>
      </c>
      <c r="J54" s="143"/>
      <c r="K54" s="32"/>
    </row>
    <row r="55" spans="1:11" s="33" customFormat="1" ht="11.25" customHeight="1">
      <c r="A55" s="35" t="s">
        <v>42</v>
      </c>
      <c r="B55" s="29"/>
      <c r="C55" s="30">
        <v>86700</v>
      </c>
      <c r="D55" s="30">
        <v>77814</v>
      </c>
      <c r="E55" s="30">
        <v>80000</v>
      </c>
      <c r="F55" s="31"/>
      <c r="G55" s="31"/>
      <c r="H55" s="143">
        <v>130.65</v>
      </c>
      <c r="I55" s="143">
        <v>171.19</v>
      </c>
      <c r="J55" s="143"/>
      <c r="K55" s="32"/>
    </row>
    <row r="56" spans="1:11" s="33" customFormat="1" ht="11.25" customHeight="1">
      <c r="A56" s="35" t="s">
        <v>43</v>
      </c>
      <c r="B56" s="29"/>
      <c r="C56" s="30">
        <v>10215</v>
      </c>
      <c r="D56" s="30">
        <v>9695</v>
      </c>
      <c r="E56" s="30">
        <v>9100</v>
      </c>
      <c r="F56" s="31"/>
      <c r="G56" s="31"/>
      <c r="H56" s="143">
        <v>22.95</v>
      </c>
      <c r="I56" s="143">
        <v>19.39</v>
      </c>
      <c r="J56" s="143"/>
      <c r="K56" s="32"/>
    </row>
    <row r="57" spans="1:11" s="33" customFormat="1" ht="11.25" customHeight="1">
      <c r="A57" s="35" t="s">
        <v>44</v>
      </c>
      <c r="B57" s="29"/>
      <c r="C57" s="30">
        <v>7071</v>
      </c>
      <c r="D57" s="30">
        <v>7395</v>
      </c>
      <c r="E57" s="30">
        <v>7395</v>
      </c>
      <c r="F57" s="31"/>
      <c r="G57" s="31"/>
      <c r="H57" s="143">
        <v>10.058</v>
      </c>
      <c r="I57" s="143">
        <v>23.751</v>
      </c>
      <c r="J57" s="143"/>
      <c r="K57" s="32"/>
    </row>
    <row r="58" spans="1:11" s="33" customFormat="1" ht="11.25" customHeight="1">
      <c r="A58" s="35" t="s">
        <v>45</v>
      </c>
      <c r="B58" s="29"/>
      <c r="C58" s="30">
        <v>44665</v>
      </c>
      <c r="D58" s="30">
        <v>39634</v>
      </c>
      <c r="E58" s="30">
        <v>40364</v>
      </c>
      <c r="F58" s="31"/>
      <c r="G58" s="31"/>
      <c r="H58" s="143">
        <v>40.275</v>
      </c>
      <c r="I58" s="143">
        <v>102.162</v>
      </c>
      <c r="J58" s="143"/>
      <c r="K58" s="32"/>
    </row>
    <row r="59" spans="1:11" s="42" customFormat="1" ht="11.25" customHeight="1">
      <c r="A59" s="36" t="s">
        <v>46</v>
      </c>
      <c r="B59" s="37"/>
      <c r="C59" s="38">
        <v>195966</v>
      </c>
      <c r="D59" s="38">
        <v>175409</v>
      </c>
      <c r="E59" s="38">
        <v>176859</v>
      </c>
      <c r="F59" s="39">
        <v>100.8266394540759</v>
      </c>
      <c r="G59" s="40"/>
      <c r="H59" s="144">
        <v>298.888</v>
      </c>
      <c r="I59" s="145">
        <v>407.61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2533</v>
      </c>
      <c r="D61" s="30">
        <v>1980</v>
      </c>
      <c r="E61" s="30">
        <v>2700</v>
      </c>
      <c r="F61" s="31"/>
      <c r="G61" s="31"/>
      <c r="H61" s="143">
        <v>4.911</v>
      </c>
      <c r="I61" s="143">
        <v>3.864</v>
      </c>
      <c r="J61" s="143"/>
      <c r="K61" s="32"/>
    </row>
    <row r="62" spans="1:11" s="33" customFormat="1" ht="11.25" customHeight="1">
      <c r="A62" s="35" t="s">
        <v>48</v>
      </c>
      <c r="B62" s="29"/>
      <c r="C62" s="30">
        <v>1127</v>
      </c>
      <c r="D62" s="30">
        <v>1350</v>
      </c>
      <c r="E62" s="30">
        <v>1302</v>
      </c>
      <c r="F62" s="31"/>
      <c r="G62" s="31"/>
      <c r="H62" s="143">
        <v>1.355</v>
      </c>
      <c r="I62" s="143">
        <v>1.399</v>
      </c>
      <c r="J62" s="143"/>
      <c r="K62" s="32"/>
    </row>
    <row r="63" spans="1:11" s="33" customFormat="1" ht="11.25" customHeight="1">
      <c r="A63" s="35" t="s">
        <v>49</v>
      </c>
      <c r="B63" s="29"/>
      <c r="C63" s="30">
        <v>1911</v>
      </c>
      <c r="D63" s="30">
        <v>1916</v>
      </c>
      <c r="E63" s="30">
        <v>2043</v>
      </c>
      <c r="F63" s="31"/>
      <c r="G63" s="31"/>
      <c r="H63" s="143">
        <v>3.697</v>
      </c>
      <c r="I63" s="143">
        <v>5.28</v>
      </c>
      <c r="J63" s="143"/>
      <c r="K63" s="32"/>
    </row>
    <row r="64" spans="1:11" s="42" customFormat="1" ht="11.25" customHeight="1">
      <c r="A64" s="36" t="s">
        <v>50</v>
      </c>
      <c r="B64" s="37"/>
      <c r="C64" s="38">
        <v>5571</v>
      </c>
      <c r="D64" s="38">
        <v>5246</v>
      </c>
      <c r="E64" s="38">
        <v>6045</v>
      </c>
      <c r="F64" s="39">
        <v>115.2306519252764</v>
      </c>
      <c r="G64" s="40"/>
      <c r="H64" s="144">
        <v>9.963000000000001</v>
      </c>
      <c r="I64" s="145">
        <v>10.543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19473</v>
      </c>
      <c r="D66" s="38">
        <v>14573</v>
      </c>
      <c r="E66" s="38">
        <v>13970</v>
      </c>
      <c r="F66" s="39">
        <v>95.8622109380361</v>
      </c>
      <c r="G66" s="40"/>
      <c r="H66" s="144">
        <v>17.453</v>
      </c>
      <c r="I66" s="145">
        <v>20.946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50086</v>
      </c>
      <c r="D68" s="30">
        <v>57700</v>
      </c>
      <c r="E68" s="30">
        <v>51000</v>
      </c>
      <c r="F68" s="31"/>
      <c r="G68" s="31"/>
      <c r="H68" s="143">
        <v>61.255</v>
      </c>
      <c r="I68" s="143">
        <v>190.6</v>
      </c>
      <c r="J68" s="143"/>
      <c r="K68" s="32"/>
    </row>
    <row r="69" spans="1:11" s="33" customFormat="1" ht="11.25" customHeight="1">
      <c r="A69" s="35" t="s">
        <v>53</v>
      </c>
      <c r="B69" s="29"/>
      <c r="C69" s="30">
        <v>4794</v>
      </c>
      <c r="D69" s="30">
        <v>6340</v>
      </c>
      <c r="E69" s="30">
        <v>6500</v>
      </c>
      <c r="F69" s="31"/>
      <c r="G69" s="31"/>
      <c r="H69" s="143">
        <v>5.417</v>
      </c>
      <c r="I69" s="143">
        <v>14.9</v>
      </c>
      <c r="J69" s="143"/>
      <c r="K69" s="32"/>
    </row>
    <row r="70" spans="1:11" s="42" customFormat="1" ht="11.25" customHeight="1">
      <c r="A70" s="36" t="s">
        <v>54</v>
      </c>
      <c r="B70" s="37"/>
      <c r="C70" s="38">
        <v>54880</v>
      </c>
      <c r="D70" s="38">
        <v>64040</v>
      </c>
      <c r="E70" s="38">
        <v>57500</v>
      </c>
      <c r="F70" s="39">
        <v>89.78763272954403</v>
      </c>
      <c r="G70" s="40"/>
      <c r="H70" s="144">
        <v>66.672</v>
      </c>
      <c r="I70" s="145">
        <v>205.5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4858</v>
      </c>
      <c r="D72" s="30">
        <v>4590</v>
      </c>
      <c r="E72" s="30">
        <v>4644</v>
      </c>
      <c r="F72" s="31"/>
      <c r="G72" s="31"/>
      <c r="H72" s="143">
        <v>6.008</v>
      </c>
      <c r="I72" s="143">
        <v>7.113</v>
      </c>
      <c r="J72" s="143"/>
      <c r="K72" s="32"/>
    </row>
    <row r="73" spans="1:11" s="33" customFormat="1" ht="11.25" customHeight="1">
      <c r="A73" s="35" t="s">
        <v>56</v>
      </c>
      <c r="B73" s="29"/>
      <c r="C73" s="30">
        <v>12380</v>
      </c>
      <c r="D73" s="30">
        <v>12276</v>
      </c>
      <c r="E73" s="30">
        <v>12274</v>
      </c>
      <c r="F73" s="31"/>
      <c r="G73" s="31"/>
      <c r="H73" s="143">
        <v>18.941</v>
      </c>
      <c r="I73" s="143">
        <v>18.782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31138</v>
      </c>
      <c r="D74" s="30">
        <v>27226</v>
      </c>
      <c r="E74" s="30">
        <v>28000</v>
      </c>
      <c r="F74" s="31"/>
      <c r="G74" s="31"/>
      <c r="H74" s="143">
        <v>50.704</v>
      </c>
      <c r="I74" s="143">
        <v>122.517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27656</v>
      </c>
      <c r="D75" s="30">
        <v>24943</v>
      </c>
      <c r="E75" s="30">
        <v>24943</v>
      </c>
      <c r="F75" s="31"/>
      <c r="G75" s="31"/>
      <c r="H75" s="143">
        <v>33.224</v>
      </c>
      <c r="I75" s="143">
        <v>36.686</v>
      </c>
      <c r="J75" s="143"/>
      <c r="K75" s="32"/>
    </row>
    <row r="76" spans="1:11" s="33" customFormat="1" ht="11.25" customHeight="1">
      <c r="A76" s="35" t="s">
        <v>59</v>
      </c>
      <c r="B76" s="29"/>
      <c r="C76" s="30">
        <v>2290</v>
      </c>
      <c r="D76" s="30">
        <v>2585</v>
      </c>
      <c r="E76" s="30">
        <v>2585</v>
      </c>
      <c r="F76" s="31"/>
      <c r="G76" s="31"/>
      <c r="H76" s="143">
        <v>6.215</v>
      </c>
      <c r="I76" s="143">
        <v>7.238</v>
      </c>
      <c r="J76" s="143"/>
      <c r="K76" s="32"/>
    </row>
    <row r="77" spans="1:11" s="33" customFormat="1" ht="11.25" customHeight="1">
      <c r="A77" s="35" t="s">
        <v>60</v>
      </c>
      <c r="B77" s="29"/>
      <c r="C77" s="30">
        <v>4898</v>
      </c>
      <c r="D77" s="30">
        <v>4982</v>
      </c>
      <c r="E77" s="30">
        <v>4982</v>
      </c>
      <c r="F77" s="31"/>
      <c r="G77" s="31"/>
      <c r="H77" s="143">
        <v>10.91</v>
      </c>
      <c r="I77" s="143">
        <v>18.6</v>
      </c>
      <c r="J77" s="143"/>
      <c r="K77" s="32"/>
    </row>
    <row r="78" spans="1:11" s="33" customFormat="1" ht="11.25" customHeight="1">
      <c r="A78" s="35" t="s">
        <v>61</v>
      </c>
      <c r="B78" s="29"/>
      <c r="C78" s="30">
        <v>9314</v>
      </c>
      <c r="D78" s="30">
        <v>9212</v>
      </c>
      <c r="E78" s="30">
        <v>9200</v>
      </c>
      <c r="F78" s="31"/>
      <c r="G78" s="31"/>
      <c r="H78" s="143">
        <v>11.557</v>
      </c>
      <c r="I78" s="143">
        <v>16.582</v>
      </c>
      <c r="J78" s="143"/>
      <c r="K78" s="32"/>
    </row>
    <row r="79" spans="1:11" s="33" customFormat="1" ht="11.25" customHeight="1">
      <c r="A79" s="35" t="s">
        <v>62</v>
      </c>
      <c r="B79" s="29"/>
      <c r="C79" s="30">
        <v>14042</v>
      </c>
      <c r="D79" s="30">
        <v>14719</v>
      </c>
      <c r="E79" s="30">
        <v>14707</v>
      </c>
      <c r="F79" s="31"/>
      <c r="G79" s="31"/>
      <c r="H79" s="143">
        <v>31.836</v>
      </c>
      <c r="I79" s="143">
        <v>46.696</v>
      </c>
      <c r="J79" s="143"/>
      <c r="K79" s="32"/>
    </row>
    <row r="80" spans="1:11" s="42" customFormat="1" ht="11.25" customHeight="1">
      <c r="A80" s="43" t="s">
        <v>63</v>
      </c>
      <c r="B80" s="37"/>
      <c r="C80" s="38">
        <v>106576</v>
      </c>
      <c r="D80" s="38">
        <v>100533</v>
      </c>
      <c r="E80" s="38">
        <v>101335</v>
      </c>
      <c r="F80" s="39">
        <v>100.79774800314324</v>
      </c>
      <c r="G80" s="40"/>
      <c r="H80" s="144">
        <v>169.39499999999998</v>
      </c>
      <c r="I80" s="145">
        <v>274.214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180</v>
      </c>
      <c r="D82" s="30">
        <v>180</v>
      </c>
      <c r="E82" s="30">
        <v>180</v>
      </c>
      <c r="F82" s="31"/>
      <c r="G82" s="31"/>
      <c r="H82" s="143">
        <v>0.163</v>
      </c>
      <c r="I82" s="143">
        <v>0.163</v>
      </c>
      <c r="J82" s="143"/>
      <c r="K82" s="32"/>
    </row>
    <row r="83" spans="1:11" s="33" customFormat="1" ht="11.25" customHeight="1">
      <c r="A83" s="35" t="s">
        <v>65</v>
      </c>
      <c r="B83" s="29"/>
      <c r="C83" s="30">
        <v>185</v>
      </c>
      <c r="D83" s="30">
        <v>185</v>
      </c>
      <c r="E83" s="30">
        <v>185</v>
      </c>
      <c r="F83" s="31"/>
      <c r="G83" s="31"/>
      <c r="H83" s="143">
        <v>0.13</v>
      </c>
      <c r="I83" s="143">
        <v>0.13</v>
      </c>
      <c r="J83" s="143"/>
      <c r="K83" s="32"/>
    </row>
    <row r="84" spans="1:11" s="42" customFormat="1" ht="11.25" customHeight="1">
      <c r="A84" s="36" t="s">
        <v>66</v>
      </c>
      <c r="B84" s="37"/>
      <c r="C84" s="38">
        <v>365</v>
      </c>
      <c r="D84" s="38">
        <v>365</v>
      </c>
      <c r="E84" s="38">
        <v>365</v>
      </c>
      <c r="F84" s="39">
        <v>100</v>
      </c>
      <c r="G84" s="40"/>
      <c r="H84" s="144">
        <v>0.29300000000000004</v>
      </c>
      <c r="I84" s="145">
        <v>0.29300000000000004</v>
      </c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558767</v>
      </c>
      <c r="D87" s="53">
        <v>553549</v>
      </c>
      <c r="E87" s="53">
        <v>537766</v>
      </c>
      <c r="F87" s="54">
        <f>IF(D87&gt;0,100*E87/D87,0)</f>
        <v>97.14876189822401</v>
      </c>
      <c r="G87" s="40"/>
      <c r="H87" s="148">
        <v>843.2589999999999</v>
      </c>
      <c r="I87" s="149">
        <v>1485.773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59</v>
      </c>
      <c r="D9" s="30">
        <v>60</v>
      </c>
      <c r="E9" s="30">
        <v>60</v>
      </c>
      <c r="F9" s="31"/>
      <c r="G9" s="31"/>
      <c r="H9" s="143">
        <v>0.164</v>
      </c>
      <c r="I9" s="143">
        <v>0.172</v>
      </c>
      <c r="J9" s="143"/>
      <c r="K9" s="32"/>
    </row>
    <row r="10" spans="1:11" s="33" customFormat="1" ht="11.25" customHeight="1">
      <c r="A10" s="35" t="s">
        <v>8</v>
      </c>
      <c r="B10" s="29"/>
      <c r="C10" s="30">
        <v>748</v>
      </c>
      <c r="D10" s="30">
        <v>452</v>
      </c>
      <c r="E10" s="30">
        <v>452</v>
      </c>
      <c r="F10" s="31"/>
      <c r="G10" s="31"/>
      <c r="H10" s="143">
        <v>0.957</v>
      </c>
      <c r="I10" s="143">
        <v>1.808</v>
      </c>
      <c r="J10" s="143"/>
      <c r="K10" s="32"/>
    </row>
    <row r="11" spans="1:11" s="33" customFormat="1" ht="11.25" customHeight="1">
      <c r="A11" s="28" t="s">
        <v>9</v>
      </c>
      <c r="B11" s="29"/>
      <c r="C11" s="30">
        <v>4333</v>
      </c>
      <c r="D11" s="30">
        <v>2600</v>
      </c>
      <c r="E11" s="30">
        <v>2600</v>
      </c>
      <c r="F11" s="31"/>
      <c r="G11" s="31"/>
      <c r="H11" s="143">
        <v>20.278</v>
      </c>
      <c r="I11" s="143">
        <v>9.75</v>
      </c>
      <c r="J11" s="143"/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58</v>
      </c>
      <c r="E12" s="30">
        <v>58</v>
      </c>
      <c r="F12" s="31"/>
      <c r="G12" s="31"/>
      <c r="H12" s="143">
        <v>0.041</v>
      </c>
      <c r="I12" s="143">
        <v>0.154</v>
      </c>
      <c r="J12" s="143"/>
      <c r="K12" s="32"/>
    </row>
    <row r="13" spans="1:11" s="42" customFormat="1" ht="11.25" customHeight="1">
      <c r="A13" s="36" t="s">
        <v>11</v>
      </c>
      <c r="B13" s="37"/>
      <c r="C13" s="38">
        <v>5162</v>
      </c>
      <c r="D13" s="38">
        <v>3170</v>
      </c>
      <c r="E13" s="38">
        <v>3170</v>
      </c>
      <c r="F13" s="39">
        <v>100</v>
      </c>
      <c r="G13" s="40"/>
      <c r="H13" s="144">
        <v>21.439999999999998</v>
      </c>
      <c r="I13" s="145">
        <v>11.884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>
        <v>53</v>
      </c>
      <c r="E17" s="38">
        <v>53</v>
      </c>
      <c r="F17" s="39">
        <v>100</v>
      </c>
      <c r="G17" s="40"/>
      <c r="H17" s="144">
        <v>0.036</v>
      </c>
      <c r="I17" s="145">
        <v>0.053</v>
      </c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85</v>
      </c>
      <c r="D19" s="30">
        <v>60</v>
      </c>
      <c r="E19" s="30">
        <v>60</v>
      </c>
      <c r="F19" s="31"/>
      <c r="G19" s="31"/>
      <c r="H19" s="143">
        <v>0.349</v>
      </c>
      <c r="I19" s="143">
        <v>0.24</v>
      </c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>
        <v>85</v>
      </c>
      <c r="D22" s="38">
        <v>60</v>
      </c>
      <c r="E22" s="38">
        <v>60</v>
      </c>
      <c r="F22" s="39">
        <v>100</v>
      </c>
      <c r="G22" s="40"/>
      <c r="H22" s="144">
        <v>0.349</v>
      </c>
      <c r="I22" s="145">
        <v>0.24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55</v>
      </c>
      <c r="D24" s="38">
        <v>65</v>
      </c>
      <c r="E24" s="38">
        <v>50</v>
      </c>
      <c r="F24" s="39">
        <v>76.92307692307692</v>
      </c>
      <c r="G24" s="40"/>
      <c r="H24" s="144">
        <v>0.15</v>
      </c>
      <c r="I24" s="145">
        <v>0.21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219</v>
      </c>
      <c r="D26" s="38">
        <v>200</v>
      </c>
      <c r="E26" s="38">
        <v>300</v>
      </c>
      <c r="F26" s="39">
        <v>150</v>
      </c>
      <c r="G26" s="40"/>
      <c r="H26" s="144">
        <v>0.786</v>
      </c>
      <c r="I26" s="145">
        <v>0.9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391</v>
      </c>
      <c r="D28" s="30">
        <v>562</v>
      </c>
      <c r="E28" s="30">
        <v>600</v>
      </c>
      <c r="F28" s="31"/>
      <c r="G28" s="31"/>
      <c r="H28" s="143">
        <v>1.182</v>
      </c>
      <c r="I28" s="143">
        <v>1.602</v>
      </c>
      <c r="J28" s="143"/>
      <c r="K28" s="32"/>
    </row>
    <row r="29" spans="1:11" s="33" customFormat="1" ht="11.25" customHeight="1">
      <c r="A29" s="35" t="s">
        <v>21</v>
      </c>
      <c r="B29" s="29"/>
      <c r="C29" s="30">
        <v>8116</v>
      </c>
      <c r="D29" s="30">
        <v>9424</v>
      </c>
      <c r="E29" s="30">
        <v>9424</v>
      </c>
      <c r="F29" s="31"/>
      <c r="G29" s="31"/>
      <c r="H29" s="143">
        <v>12.912</v>
      </c>
      <c r="I29" s="143">
        <v>21.244</v>
      </c>
      <c r="J29" s="143"/>
      <c r="K29" s="32"/>
    </row>
    <row r="30" spans="1:11" s="33" customFormat="1" ht="11.25" customHeight="1">
      <c r="A30" s="35" t="s">
        <v>22</v>
      </c>
      <c r="B30" s="29"/>
      <c r="C30" s="30">
        <v>3487</v>
      </c>
      <c r="D30" s="30">
        <v>4604</v>
      </c>
      <c r="E30" s="30">
        <v>4600</v>
      </c>
      <c r="F30" s="31"/>
      <c r="G30" s="31"/>
      <c r="H30" s="143">
        <v>5.264</v>
      </c>
      <c r="I30" s="143">
        <v>10.074</v>
      </c>
      <c r="J30" s="143"/>
      <c r="K30" s="32"/>
    </row>
    <row r="31" spans="1:11" s="42" customFormat="1" ht="11.25" customHeight="1">
      <c r="A31" s="43" t="s">
        <v>23</v>
      </c>
      <c r="B31" s="37"/>
      <c r="C31" s="38">
        <v>11994</v>
      </c>
      <c r="D31" s="38">
        <v>14590</v>
      </c>
      <c r="E31" s="38">
        <v>14624</v>
      </c>
      <c r="F31" s="39">
        <v>100.23303632625085</v>
      </c>
      <c r="G31" s="40"/>
      <c r="H31" s="144">
        <v>19.358</v>
      </c>
      <c r="I31" s="145">
        <v>32.92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20</v>
      </c>
      <c r="E33" s="30">
        <v>20</v>
      </c>
      <c r="F33" s="31"/>
      <c r="G33" s="31"/>
      <c r="H33" s="143">
        <v>0.154</v>
      </c>
      <c r="I33" s="143">
        <v>0.06</v>
      </c>
      <c r="J33" s="143"/>
      <c r="K33" s="32"/>
    </row>
    <row r="34" spans="1:11" s="33" customFormat="1" ht="11.25" customHeight="1">
      <c r="A34" s="35" t="s">
        <v>25</v>
      </c>
      <c r="B34" s="29"/>
      <c r="C34" s="30">
        <v>453</v>
      </c>
      <c r="D34" s="30">
        <v>430</v>
      </c>
      <c r="E34" s="30">
        <v>550</v>
      </c>
      <c r="F34" s="31"/>
      <c r="G34" s="31"/>
      <c r="H34" s="143">
        <v>1.555</v>
      </c>
      <c r="I34" s="143">
        <v>1.4</v>
      </c>
      <c r="J34" s="143"/>
      <c r="K34" s="32"/>
    </row>
    <row r="35" spans="1:11" s="33" customFormat="1" ht="11.25" customHeight="1">
      <c r="A35" s="35" t="s">
        <v>26</v>
      </c>
      <c r="B35" s="29"/>
      <c r="C35" s="30">
        <v>595</v>
      </c>
      <c r="D35" s="30">
        <v>800</v>
      </c>
      <c r="E35" s="30">
        <v>700</v>
      </c>
      <c r="F35" s="31"/>
      <c r="G35" s="31"/>
      <c r="H35" s="143">
        <v>1.653</v>
      </c>
      <c r="I35" s="143">
        <v>2.1</v>
      </c>
      <c r="J35" s="143"/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12</v>
      </c>
      <c r="E36" s="30">
        <v>12</v>
      </c>
      <c r="F36" s="31"/>
      <c r="G36" s="31"/>
      <c r="H36" s="143">
        <v>0.027</v>
      </c>
      <c r="I36" s="143">
        <v>0.027</v>
      </c>
      <c r="J36" s="143"/>
      <c r="K36" s="32"/>
    </row>
    <row r="37" spans="1:11" s="42" customFormat="1" ht="11.25" customHeight="1">
      <c r="A37" s="36" t="s">
        <v>28</v>
      </c>
      <c r="B37" s="37"/>
      <c r="C37" s="38">
        <v>1117</v>
      </c>
      <c r="D37" s="38">
        <v>1262</v>
      </c>
      <c r="E37" s="38">
        <v>1282</v>
      </c>
      <c r="F37" s="39">
        <v>101.58478605388272</v>
      </c>
      <c r="G37" s="40"/>
      <c r="H37" s="144">
        <v>3.3890000000000002</v>
      </c>
      <c r="I37" s="145">
        <v>3.587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4"/>
      <c r="I39" s="145"/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9054</v>
      </c>
      <c r="D41" s="30">
        <v>12339</v>
      </c>
      <c r="E41" s="30">
        <v>12370</v>
      </c>
      <c r="F41" s="31"/>
      <c r="G41" s="31"/>
      <c r="H41" s="143">
        <v>3.042</v>
      </c>
      <c r="I41" s="143">
        <v>31.613</v>
      </c>
      <c r="J41" s="143"/>
      <c r="K41" s="32"/>
    </row>
    <row r="42" spans="1:11" s="33" customFormat="1" ht="11.25" customHeight="1">
      <c r="A42" s="35" t="s">
        <v>31</v>
      </c>
      <c r="B42" s="29"/>
      <c r="C42" s="30">
        <v>3023</v>
      </c>
      <c r="D42" s="30">
        <v>5361</v>
      </c>
      <c r="E42" s="30">
        <v>4185</v>
      </c>
      <c r="F42" s="31"/>
      <c r="G42" s="31"/>
      <c r="H42" s="143">
        <v>4.989</v>
      </c>
      <c r="I42" s="143">
        <v>17.321</v>
      </c>
      <c r="J42" s="143"/>
      <c r="K42" s="32"/>
    </row>
    <row r="43" spans="1:11" s="33" customFormat="1" ht="11.25" customHeight="1">
      <c r="A43" s="35" t="s">
        <v>32</v>
      </c>
      <c r="B43" s="29"/>
      <c r="C43" s="30">
        <v>6169</v>
      </c>
      <c r="D43" s="30">
        <v>9556</v>
      </c>
      <c r="E43" s="30">
        <v>9200</v>
      </c>
      <c r="F43" s="31"/>
      <c r="G43" s="31"/>
      <c r="H43" s="143">
        <v>5.67</v>
      </c>
      <c r="I43" s="143">
        <v>24.516</v>
      </c>
      <c r="J43" s="143"/>
      <c r="K43" s="32"/>
    </row>
    <row r="44" spans="1:11" s="33" customFormat="1" ht="11.25" customHeight="1">
      <c r="A44" s="35" t="s">
        <v>33</v>
      </c>
      <c r="B44" s="29"/>
      <c r="C44" s="30">
        <v>12730</v>
      </c>
      <c r="D44" s="30">
        <v>15405</v>
      </c>
      <c r="E44" s="30">
        <v>15300</v>
      </c>
      <c r="F44" s="31"/>
      <c r="G44" s="31"/>
      <c r="H44" s="143">
        <v>15.235</v>
      </c>
      <c r="I44" s="143">
        <v>53.121</v>
      </c>
      <c r="J44" s="143"/>
      <c r="K44" s="32"/>
    </row>
    <row r="45" spans="1:11" s="33" customFormat="1" ht="11.25" customHeight="1">
      <c r="A45" s="35" t="s">
        <v>34</v>
      </c>
      <c r="B45" s="29"/>
      <c r="C45" s="30">
        <v>8401</v>
      </c>
      <c r="D45" s="30">
        <v>9185</v>
      </c>
      <c r="E45" s="30">
        <v>9300</v>
      </c>
      <c r="F45" s="31"/>
      <c r="G45" s="31"/>
      <c r="H45" s="143">
        <v>5.267</v>
      </c>
      <c r="I45" s="143">
        <v>25.523</v>
      </c>
      <c r="J45" s="143"/>
      <c r="K45" s="32"/>
    </row>
    <row r="46" spans="1:11" s="33" customFormat="1" ht="11.25" customHeight="1">
      <c r="A46" s="35" t="s">
        <v>35</v>
      </c>
      <c r="B46" s="29"/>
      <c r="C46" s="30">
        <v>7787</v>
      </c>
      <c r="D46" s="30">
        <v>11370</v>
      </c>
      <c r="E46" s="30">
        <v>11000</v>
      </c>
      <c r="F46" s="31"/>
      <c r="G46" s="31"/>
      <c r="H46" s="143">
        <v>6.368</v>
      </c>
      <c r="I46" s="143">
        <v>32.067</v>
      </c>
      <c r="J46" s="143"/>
      <c r="K46" s="32"/>
    </row>
    <row r="47" spans="1:11" s="33" customFormat="1" ht="11.25" customHeight="1">
      <c r="A47" s="35" t="s">
        <v>36</v>
      </c>
      <c r="B47" s="29"/>
      <c r="C47" s="30">
        <v>11956</v>
      </c>
      <c r="D47" s="30">
        <v>18456</v>
      </c>
      <c r="E47" s="30">
        <v>18200</v>
      </c>
      <c r="F47" s="31"/>
      <c r="G47" s="31"/>
      <c r="H47" s="143">
        <v>23.724</v>
      </c>
      <c r="I47" s="143">
        <v>65.645</v>
      </c>
      <c r="J47" s="143"/>
      <c r="K47" s="32"/>
    </row>
    <row r="48" spans="1:11" s="33" customFormat="1" ht="11.25" customHeight="1">
      <c r="A48" s="35" t="s">
        <v>37</v>
      </c>
      <c r="B48" s="29"/>
      <c r="C48" s="30">
        <v>7675</v>
      </c>
      <c r="D48" s="30">
        <v>9097</v>
      </c>
      <c r="E48" s="30">
        <v>9000</v>
      </c>
      <c r="F48" s="31"/>
      <c r="G48" s="31"/>
      <c r="H48" s="143">
        <v>8.163</v>
      </c>
      <c r="I48" s="143">
        <v>29.45</v>
      </c>
      <c r="J48" s="143"/>
      <c r="K48" s="32"/>
    </row>
    <row r="49" spans="1:11" s="33" customFormat="1" ht="11.25" customHeight="1">
      <c r="A49" s="35" t="s">
        <v>38</v>
      </c>
      <c r="B49" s="29"/>
      <c r="C49" s="30">
        <v>3393</v>
      </c>
      <c r="D49" s="30">
        <v>3888</v>
      </c>
      <c r="E49" s="30">
        <v>3800</v>
      </c>
      <c r="F49" s="31"/>
      <c r="G49" s="31"/>
      <c r="H49" s="143">
        <v>2.853</v>
      </c>
      <c r="I49" s="143">
        <v>12.892</v>
      </c>
      <c r="J49" s="143"/>
      <c r="K49" s="32"/>
    </row>
    <row r="50" spans="1:11" s="42" customFormat="1" ht="11.25" customHeight="1">
      <c r="A50" s="43" t="s">
        <v>39</v>
      </c>
      <c r="B50" s="37"/>
      <c r="C50" s="38">
        <v>70188</v>
      </c>
      <c r="D50" s="38">
        <v>94657</v>
      </c>
      <c r="E50" s="38">
        <v>92355</v>
      </c>
      <c r="F50" s="39">
        <v>97.56806152740948</v>
      </c>
      <c r="G50" s="40"/>
      <c r="H50" s="144">
        <v>75.31099999999999</v>
      </c>
      <c r="I50" s="145">
        <v>292.14799999999997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804</v>
      </c>
      <c r="D52" s="38">
        <v>1298</v>
      </c>
      <c r="E52" s="38">
        <v>1298</v>
      </c>
      <c r="F52" s="39">
        <v>100</v>
      </c>
      <c r="G52" s="40"/>
      <c r="H52" s="144">
        <v>0.553</v>
      </c>
      <c r="I52" s="145">
        <v>2.035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2760</v>
      </c>
      <c r="D54" s="30">
        <v>2669</v>
      </c>
      <c r="E54" s="30">
        <v>2650</v>
      </c>
      <c r="F54" s="31"/>
      <c r="G54" s="31"/>
      <c r="H54" s="143">
        <v>3.187</v>
      </c>
      <c r="I54" s="143">
        <v>3.891</v>
      </c>
      <c r="J54" s="143"/>
      <c r="K54" s="32"/>
    </row>
    <row r="55" spans="1:11" s="33" customFormat="1" ht="11.25" customHeight="1">
      <c r="A55" s="35" t="s">
        <v>42</v>
      </c>
      <c r="B55" s="29"/>
      <c r="C55" s="30">
        <v>1800</v>
      </c>
      <c r="D55" s="30">
        <v>1672</v>
      </c>
      <c r="E55" s="30">
        <v>1700</v>
      </c>
      <c r="F55" s="31"/>
      <c r="G55" s="31"/>
      <c r="H55" s="143">
        <v>1.55</v>
      </c>
      <c r="I55" s="143">
        <v>2.659</v>
      </c>
      <c r="J55" s="143"/>
      <c r="K55" s="32"/>
    </row>
    <row r="56" spans="1:11" s="33" customFormat="1" ht="11.25" customHeight="1">
      <c r="A56" s="35" t="s">
        <v>43</v>
      </c>
      <c r="B56" s="29"/>
      <c r="C56" s="30">
        <v>916</v>
      </c>
      <c r="D56" s="30">
        <v>958</v>
      </c>
      <c r="E56" s="30">
        <v>1897.6</v>
      </c>
      <c r="F56" s="31"/>
      <c r="G56" s="31"/>
      <c r="H56" s="143">
        <v>1.691</v>
      </c>
      <c r="I56" s="143">
        <v>2.395</v>
      </c>
      <c r="J56" s="143"/>
      <c r="K56" s="32"/>
    </row>
    <row r="57" spans="1:11" s="33" customFormat="1" ht="11.25" customHeight="1">
      <c r="A57" s="35" t="s">
        <v>44</v>
      </c>
      <c r="B57" s="29"/>
      <c r="C57" s="30">
        <v>3459</v>
      </c>
      <c r="D57" s="30">
        <v>4092</v>
      </c>
      <c r="E57" s="30">
        <v>4092</v>
      </c>
      <c r="F57" s="31"/>
      <c r="G57" s="31"/>
      <c r="H57" s="143">
        <v>4.848</v>
      </c>
      <c r="I57" s="143">
        <v>11.501</v>
      </c>
      <c r="J57" s="143"/>
      <c r="K57" s="32"/>
    </row>
    <row r="58" spans="1:11" s="33" customFormat="1" ht="11.25" customHeight="1">
      <c r="A58" s="35" t="s">
        <v>45</v>
      </c>
      <c r="B58" s="29"/>
      <c r="C58" s="30">
        <v>7045</v>
      </c>
      <c r="D58" s="30">
        <v>7634</v>
      </c>
      <c r="E58" s="30">
        <v>7783</v>
      </c>
      <c r="F58" s="31"/>
      <c r="G58" s="31"/>
      <c r="H58" s="143">
        <v>4.46</v>
      </c>
      <c r="I58" s="143">
        <v>16.174</v>
      </c>
      <c r="J58" s="143"/>
      <c r="K58" s="32"/>
    </row>
    <row r="59" spans="1:11" s="42" customFormat="1" ht="11.25" customHeight="1">
      <c r="A59" s="36" t="s">
        <v>46</v>
      </c>
      <c r="B59" s="37"/>
      <c r="C59" s="38">
        <v>15980</v>
      </c>
      <c r="D59" s="38">
        <v>17025</v>
      </c>
      <c r="E59" s="38">
        <v>18122.6</v>
      </c>
      <c r="F59" s="39">
        <v>106.44698972099852</v>
      </c>
      <c r="G59" s="40"/>
      <c r="H59" s="144">
        <v>15.736</v>
      </c>
      <c r="I59" s="145">
        <v>36.62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87</v>
      </c>
      <c r="D61" s="30">
        <v>90</v>
      </c>
      <c r="E61" s="30">
        <v>90</v>
      </c>
      <c r="F61" s="31"/>
      <c r="G61" s="31"/>
      <c r="H61" s="143">
        <v>0.067</v>
      </c>
      <c r="I61" s="143">
        <v>0.05</v>
      </c>
      <c r="J61" s="143"/>
      <c r="K61" s="32"/>
    </row>
    <row r="62" spans="1:11" s="33" customFormat="1" ht="11.25" customHeight="1">
      <c r="A62" s="35" t="s">
        <v>48</v>
      </c>
      <c r="B62" s="29"/>
      <c r="C62" s="30">
        <v>442</v>
      </c>
      <c r="D62" s="30">
        <v>425</v>
      </c>
      <c r="E62" s="30">
        <v>422</v>
      </c>
      <c r="F62" s="31"/>
      <c r="G62" s="31"/>
      <c r="H62" s="143">
        <v>0.393</v>
      </c>
      <c r="I62" s="143">
        <v>0.405</v>
      </c>
      <c r="J62" s="143"/>
      <c r="K62" s="32"/>
    </row>
    <row r="63" spans="1:11" s="33" customFormat="1" ht="11.25" customHeight="1">
      <c r="A63" s="35" t="s">
        <v>49</v>
      </c>
      <c r="B63" s="29"/>
      <c r="C63" s="30">
        <v>66</v>
      </c>
      <c r="D63" s="30">
        <v>163</v>
      </c>
      <c r="E63" s="30">
        <v>73</v>
      </c>
      <c r="F63" s="31"/>
      <c r="G63" s="31"/>
      <c r="H63" s="143">
        <v>0.123</v>
      </c>
      <c r="I63" s="143">
        <v>0.339</v>
      </c>
      <c r="J63" s="143"/>
      <c r="K63" s="32"/>
    </row>
    <row r="64" spans="1:11" s="42" customFormat="1" ht="11.25" customHeight="1">
      <c r="A64" s="36" t="s">
        <v>50</v>
      </c>
      <c r="B64" s="37"/>
      <c r="C64" s="38">
        <v>595</v>
      </c>
      <c r="D64" s="38">
        <v>678</v>
      </c>
      <c r="E64" s="38">
        <v>585</v>
      </c>
      <c r="F64" s="39">
        <v>86.28318584070796</v>
      </c>
      <c r="G64" s="40"/>
      <c r="H64" s="144">
        <v>0.583</v>
      </c>
      <c r="I64" s="145">
        <v>0.794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554</v>
      </c>
      <c r="D66" s="38">
        <v>248</v>
      </c>
      <c r="E66" s="38">
        <v>235</v>
      </c>
      <c r="F66" s="39">
        <v>94.75806451612904</v>
      </c>
      <c r="G66" s="40"/>
      <c r="H66" s="144">
        <v>0.224</v>
      </c>
      <c r="I66" s="145">
        <v>0.125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107</v>
      </c>
      <c r="D68" s="30">
        <v>100</v>
      </c>
      <c r="E68" s="30">
        <v>100</v>
      </c>
      <c r="F68" s="31"/>
      <c r="G68" s="31"/>
      <c r="H68" s="143">
        <v>0.116</v>
      </c>
      <c r="I68" s="143">
        <v>0.15</v>
      </c>
      <c r="J68" s="143"/>
      <c r="K68" s="32"/>
    </row>
    <row r="69" spans="1:11" s="33" customFormat="1" ht="11.25" customHeight="1">
      <c r="A69" s="35" t="s">
        <v>53</v>
      </c>
      <c r="B69" s="29"/>
      <c r="C69" s="30">
        <v>53</v>
      </c>
      <c r="D69" s="30">
        <v>50</v>
      </c>
      <c r="E69" s="30">
        <v>50</v>
      </c>
      <c r="F69" s="31"/>
      <c r="G69" s="31"/>
      <c r="H69" s="143">
        <v>0.049</v>
      </c>
      <c r="I69" s="143">
        <v>0.075</v>
      </c>
      <c r="J69" s="143"/>
      <c r="K69" s="32"/>
    </row>
    <row r="70" spans="1:11" s="42" customFormat="1" ht="11.25" customHeight="1">
      <c r="A70" s="36" t="s">
        <v>54</v>
      </c>
      <c r="B70" s="37"/>
      <c r="C70" s="38">
        <v>160</v>
      </c>
      <c r="D70" s="38">
        <v>150</v>
      </c>
      <c r="E70" s="38">
        <v>150</v>
      </c>
      <c r="F70" s="39">
        <v>100</v>
      </c>
      <c r="G70" s="40"/>
      <c r="H70" s="144">
        <v>0.165</v>
      </c>
      <c r="I70" s="145">
        <v>0.22499999999999998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202</v>
      </c>
      <c r="D72" s="30">
        <v>165</v>
      </c>
      <c r="E72" s="30">
        <v>163</v>
      </c>
      <c r="F72" s="31"/>
      <c r="G72" s="31"/>
      <c r="H72" s="143">
        <v>0.276</v>
      </c>
      <c r="I72" s="143">
        <v>0.231</v>
      </c>
      <c r="J72" s="143"/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11</v>
      </c>
      <c r="E73" s="30">
        <v>11</v>
      </c>
      <c r="F73" s="31"/>
      <c r="G73" s="31"/>
      <c r="H73" s="143">
        <v>0.03</v>
      </c>
      <c r="I73" s="143">
        <v>0.022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345</v>
      </c>
      <c r="D74" s="30">
        <v>436</v>
      </c>
      <c r="E74" s="30">
        <v>400</v>
      </c>
      <c r="F74" s="31"/>
      <c r="G74" s="31"/>
      <c r="H74" s="143">
        <v>0.311</v>
      </c>
      <c r="I74" s="143">
        <v>1.704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323</v>
      </c>
      <c r="D75" s="30">
        <v>462</v>
      </c>
      <c r="E75" s="30">
        <v>462</v>
      </c>
      <c r="F75" s="31"/>
      <c r="G75" s="31"/>
      <c r="H75" s="143">
        <v>0.249</v>
      </c>
      <c r="I75" s="143">
        <v>0.353</v>
      </c>
      <c r="J75" s="143"/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14</v>
      </c>
      <c r="E76" s="30">
        <v>14</v>
      </c>
      <c r="F76" s="31"/>
      <c r="G76" s="31"/>
      <c r="H76" s="143"/>
      <c r="I76" s="143">
        <v>0.025</v>
      </c>
      <c r="J76" s="143"/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65</v>
      </c>
      <c r="E77" s="30">
        <v>65</v>
      </c>
      <c r="F77" s="31"/>
      <c r="G77" s="31"/>
      <c r="H77" s="143">
        <v>0.057</v>
      </c>
      <c r="I77" s="143">
        <v>0.135</v>
      </c>
      <c r="J77" s="143"/>
      <c r="K77" s="32"/>
    </row>
    <row r="78" spans="1:11" s="33" customFormat="1" ht="11.25" customHeight="1">
      <c r="A78" s="35" t="s">
        <v>61</v>
      </c>
      <c r="B78" s="29"/>
      <c r="C78" s="30"/>
      <c r="D78" s="30">
        <v>1</v>
      </c>
      <c r="E78" s="30"/>
      <c r="F78" s="31"/>
      <c r="G78" s="31"/>
      <c r="H78" s="143"/>
      <c r="I78" s="143">
        <v>0.001</v>
      </c>
      <c r="J78" s="143"/>
      <c r="K78" s="32"/>
    </row>
    <row r="79" spans="1:11" s="33" customFormat="1" ht="11.25" customHeight="1">
      <c r="A79" s="35" t="s">
        <v>62</v>
      </c>
      <c r="B79" s="29"/>
      <c r="C79" s="30">
        <v>37</v>
      </c>
      <c r="D79" s="30"/>
      <c r="E79" s="30"/>
      <c r="F79" s="31"/>
      <c r="G79" s="31"/>
      <c r="H79" s="143">
        <v>0.07</v>
      </c>
      <c r="I79" s="143"/>
      <c r="J79" s="143"/>
      <c r="K79" s="32"/>
    </row>
    <row r="80" spans="1:11" s="42" customFormat="1" ht="11.25" customHeight="1">
      <c r="A80" s="43" t="s">
        <v>63</v>
      </c>
      <c r="B80" s="37"/>
      <c r="C80" s="38">
        <v>987</v>
      </c>
      <c r="D80" s="38">
        <v>1154</v>
      </c>
      <c r="E80" s="38">
        <v>1115</v>
      </c>
      <c r="F80" s="39">
        <v>96.62045060658579</v>
      </c>
      <c r="G80" s="40"/>
      <c r="H80" s="144">
        <v>0.9930000000000001</v>
      </c>
      <c r="I80" s="145">
        <v>2.4709999999999996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86</v>
      </c>
      <c r="E82" s="30">
        <v>86</v>
      </c>
      <c r="F82" s="31"/>
      <c r="G82" s="31"/>
      <c r="H82" s="143">
        <v>0.06</v>
      </c>
      <c r="I82" s="143">
        <v>0.06</v>
      </c>
      <c r="J82" s="143"/>
      <c r="K82" s="32"/>
    </row>
    <row r="83" spans="1:11" s="33" customFormat="1" ht="11.25" customHeight="1">
      <c r="A83" s="35" t="s">
        <v>65</v>
      </c>
      <c r="B83" s="29"/>
      <c r="C83" s="30">
        <v>64</v>
      </c>
      <c r="D83" s="30">
        <v>65</v>
      </c>
      <c r="E83" s="30">
        <v>65</v>
      </c>
      <c r="F83" s="31"/>
      <c r="G83" s="31"/>
      <c r="H83" s="143">
        <v>0.045</v>
      </c>
      <c r="I83" s="143">
        <v>0.045</v>
      </c>
      <c r="J83" s="143"/>
      <c r="K83" s="32"/>
    </row>
    <row r="84" spans="1:11" s="42" customFormat="1" ht="11.25" customHeight="1">
      <c r="A84" s="36" t="s">
        <v>66</v>
      </c>
      <c r="B84" s="37"/>
      <c r="C84" s="38">
        <v>150</v>
      </c>
      <c r="D84" s="38">
        <v>151</v>
      </c>
      <c r="E84" s="38">
        <v>151</v>
      </c>
      <c r="F84" s="39">
        <v>100</v>
      </c>
      <c r="G84" s="40"/>
      <c r="H84" s="144">
        <v>0.105</v>
      </c>
      <c r="I84" s="145">
        <v>0.105</v>
      </c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108080</v>
      </c>
      <c r="D87" s="53">
        <v>134761</v>
      </c>
      <c r="E87" s="53">
        <v>133550.6</v>
      </c>
      <c r="F87" s="54">
        <f>IF(D87&gt;0,100*E87/D87,0)</f>
        <v>99.10181729135284</v>
      </c>
      <c r="G87" s="40"/>
      <c r="H87" s="148">
        <v>139.17799999999994</v>
      </c>
      <c r="I87" s="149">
        <v>384.31700000000006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102" zoomScaleSheetLayoutView="10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90</v>
      </c>
      <c r="E9" s="30">
        <v>90</v>
      </c>
      <c r="F9" s="31"/>
      <c r="G9" s="31"/>
      <c r="H9" s="143"/>
      <c r="I9" s="143">
        <v>0.54</v>
      </c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>
        <v>18</v>
      </c>
      <c r="E10" s="30">
        <v>18</v>
      </c>
      <c r="F10" s="31"/>
      <c r="G10" s="31"/>
      <c r="H10" s="143"/>
      <c r="I10" s="143">
        <v>0.108</v>
      </c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>
        <v>125</v>
      </c>
      <c r="E11" s="30">
        <v>125</v>
      </c>
      <c r="F11" s="31"/>
      <c r="G11" s="31"/>
      <c r="H11" s="143"/>
      <c r="I11" s="143">
        <v>0.75</v>
      </c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>
        <v>20</v>
      </c>
      <c r="E12" s="30">
        <v>20</v>
      </c>
      <c r="F12" s="31"/>
      <c r="G12" s="31"/>
      <c r="H12" s="143"/>
      <c r="I12" s="143">
        <v>0.12</v>
      </c>
      <c r="J12" s="143"/>
      <c r="K12" s="32"/>
    </row>
    <row r="13" spans="1:11" s="42" customFormat="1" ht="11.25" customHeight="1">
      <c r="A13" s="36" t="s">
        <v>11</v>
      </c>
      <c r="B13" s="37"/>
      <c r="C13" s="38"/>
      <c r="D13" s="38">
        <v>253</v>
      </c>
      <c r="E13" s="38">
        <v>253</v>
      </c>
      <c r="F13" s="39">
        <v>100</v>
      </c>
      <c r="G13" s="40"/>
      <c r="H13" s="144"/>
      <c r="I13" s="145">
        <v>1.5180000000000002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>
        <v>29</v>
      </c>
      <c r="D17" s="38">
        <v>43</v>
      </c>
      <c r="E17" s="38">
        <v>43</v>
      </c>
      <c r="F17" s="39">
        <v>100</v>
      </c>
      <c r="G17" s="40"/>
      <c r="H17" s="144">
        <v>0.063</v>
      </c>
      <c r="I17" s="145">
        <v>0.09</v>
      </c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285</v>
      </c>
      <c r="D19" s="30">
        <v>428</v>
      </c>
      <c r="E19" s="30">
        <v>428</v>
      </c>
      <c r="F19" s="31"/>
      <c r="G19" s="31"/>
      <c r="H19" s="143">
        <v>1.197</v>
      </c>
      <c r="I19" s="143">
        <v>1.712</v>
      </c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>
        <v>285</v>
      </c>
      <c r="D22" s="38">
        <v>428</v>
      </c>
      <c r="E22" s="38">
        <v>428</v>
      </c>
      <c r="F22" s="39">
        <v>100</v>
      </c>
      <c r="G22" s="40"/>
      <c r="H22" s="144">
        <v>1.197</v>
      </c>
      <c r="I22" s="145">
        <v>1.712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1000</v>
      </c>
      <c r="D24" s="38">
        <v>1357</v>
      </c>
      <c r="E24" s="38">
        <v>1350</v>
      </c>
      <c r="F24" s="39">
        <v>99.48415622697127</v>
      </c>
      <c r="G24" s="40"/>
      <c r="H24" s="144">
        <v>2.564</v>
      </c>
      <c r="I24" s="145">
        <v>4.375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1249</v>
      </c>
      <c r="D26" s="38">
        <v>1325</v>
      </c>
      <c r="E26" s="38">
        <v>1350</v>
      </c>
      <c r="F26" s="39">
        <v>101.88679245283019</v>
      </c>
      <c r="G26" s="40"/>
      <c r="H26" s="144">
        <v>4.521</v>
      </c>
      <c r="I26" s="145">
        <v>6.4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5808</v>
      </c>
      <c r="D28" s="30">
        <v>6435</v>
      </c>
      <c r="E28" s="30">
        <v>6400</v>
      </c>
      <c r="F28" s="31"/>
      <c r="G28" s="31"/>
      <c r="H28" s="143">
        <v>18.771</v>
      </c>
      <c r="I28" s="143">
        <v>22.301</v>
      </c>
      <c r="J28" s="143"/>
      <c r="K28" s="32"/>
    </row>
    <row r="29" spans="1:11" s="33" customFormat="1" ht="11.25" customHeight="1">
      <c r="A29" s="35" t="s">
        <v>21</v>
      </c>
      <c r="B29" s="29"/>
      <c r="C29" s="30">
        <v>19050</v>
      </c>
      <c r="D29" s="30">
        <v>22119</v>
      </c>
      <c r="E29" s="30">
        <v>22119</v>
      </c>
      <c r="F29" s="31"/>
      <c r="G29" s="31"/>
      <c r="H29" s="143">
        <v>29.025</v>
      </c>
      <c r="I29" s="143">
        <v>51.923</v>
      </c>
      <c r="J29" s="143"/>
      <c r="K29" s="32"/>
    </row>
    <row r="30" spans="1:11" s="33" customFormat="1" ht="11.25" customHeight="1">
      <c r="A30" s="35" t="s">
        <v>22</v>
      </c>
      <c r="B30" s="29"/>
      <c r="C30" s="30">
        <v>5824</v>
      </c>
      <c r="D30" s="30">
        <v>6835</v>
      </c>
      <c r="E30" s="30">
        <v>6800</v>
      </c>
      <c r="F30" s="31"/>
      <c r="G30" s="31"/>
      <c r="H30" s="143">
        <v>9.729</v>
      </c>
      <c r="I30" s="143">
        <v>11.181</v>
      </c>
      <c r="J30" s="143"/>
      <c r="K30" s="32"/>
    </row>
    <row r="31" spans="1:11" s="42" customFormat="1" ht="11.25" customHeight="1">
      <c r="A31" s="43" t="s">
        <v>23</v>
      </c>
      <c r="B31" s="37"/>
      <c r="C31" s="38">
        <v>30682</v>
      </c>
      <c r="D31" s="38">
        <v>35389</v>
      </c>
      <c r="E31" s="38">
        <v>35319</v>
      </c>
      <c r="F31" s="39">
        <v>99.80219842323886</v>
      </c>
      <c r="G31" s="40"/>
      <c r="H31" s="144">
        <v>57.525</v>
      </c>
      <c r="I31" s="145">
        <v>85.405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501</v>
      </c>
      <c r="D33" s="30">
        <v>500</v>
      </c>
      <c r="E33" s="30"/>
      <c r="F33" s="31"/>
      <c r="G33" s="31"/>
      <c r="H33" s="143">
        <v>1.557</v>
      </c>
      <c r="I33" s="143">
        <v>1.6</v>
      </c>
      <c r="J33" s="143"/>
      <c r="K33" s="32"/>
    </row>
    <row r="34" spans="1:11" s="33" customFormat="1" ht="11.25" customHeight="1">
      <c r="A34" s="35" t="s">
        <v>25</v>
      </c>
      <c r="B34" s="29"/>
      <c r="C34" s="30">
        <v>755</v>
      </c>
      <c r="D34" s="30">
        <v>630</v>
      </c>
      <c r="E34" s="30">
        <v>630</v>
      </c>
      <c r="F34" s="31"/>
      <c r="G34" s="31"/>
      <c r="H34" s="143">
        <v>1.532</v>
      </c>
      <c r="I34" s="143">
        <v>1.8</v>
      </c>
      <c r="J34" s="143"/>
      <c r="K34" s="32"/>
    </row>
    <row r="35" spans="1:11" s="33" customFormat="1" ht="11.25" customHeight="1">
      <c r="A35" s="35" t="s">
        <v>26</v>
      </c>
      <c r="B35" s="29"/>
      <c r="C35" s="30">
        <v>2232</v>
      </c>
      <c r="D35" s="30">
        <v>3000</v>
      </c>
      <c r="E35" s="30">
        <v>3500</v>
      </c>
      <c r="F35" s="31"/>
      <c r="G35" s="31"/>
      <c r="H35" s="143">
        <v>7.907</v>
      </c>
      <c r="I35" s="143">
        <v>12</v>
      </c>
      <c r="J35" s="143"/>
      <c r="K35" s="32"/>
    </row>
    <row r="36" spans="1:11" s="33" customFormat="1" ht="11.25" customHeight="1">
      <c r="A36" s="35" t="s">
        <v>27</v>
      </c>
      <c r="B36" s="29"/>
      <c r="C36" s="30">
        <v>507</v>
      </c>
      <c r="D36" s="30">
        <v>507</v>
      </c>
      <c r="E36" s="30">
        <v>507</v>
      </c>
      <c r="F36" s="31"/>
      <c r="G36" s="31"/>
      <c r="H36" s="143">
        <v>1.228</v>
      </c>
      <c r="I36" s="143">
        <v>1.228</v>
      </c>
      <c r="J36" s="143"/>
      <c r="K36" s="32"/>
    </row>
    <row r="37" spans="1:11" s="42" customFormat="1" ht="11.25" customHeight="1">
      <c r="A37" s="36" t="s">
        <v>28</v>
      </c>
      <c r="B37" s="37"/>
      <c r="C37" s="38">
        <v>3995</v>
      </c>
      <c r="D37" s="38">
        <v>4637</v>
      </c>
      <c r="E37" s="38">
        <v>4637</v>
      </c>
      <c r="F37" s="39">
        <v>100</v>
      </c>
      <c r="G37" s="40"/>
      <c r="H37" s="144">
        <v>12.224</v>
      </c>
      <c r="I37" s="145">
        <v>16.628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1296</v>
      </c>
      <c r="D39" s="38">
        <v>1296</v>
      </c>
      <c r="E39" s="38">
        <v>1300</v>
      </c>
      <c r="F39" s="39">
        <v>100.30864197530865</v>
      </c>
      <c r="G39" s="40"/>
      <c r="H39" s="144">
        <v>1.328</v>
      </c>
      <c r="I39" s="145">
        <v>1.3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548</v>
      </c>
      <c r="D41" s="30">
        <v>899</v>
      </c>
      <c r="E41" s="30">
        <v>590</v>
      </c>
      <c r="F41" s="31"/>
      <c r="G41" s="31"/>
      <c r="H41" s="143">
        <v>0.347</v>
      </c>
      <c r="I41" s="143">
        <v>1.557</v>
      </c>
      <c r="J41" s="143"/>
      <c r="K41" s="32"/>
    </row>
    <row r="42" spans="1:11" s="33" customFormat="1" ht="11.25" customHeight="1">
      <c r="A42" s="35" t="s">
        <v>31</v>
      </c>
      <c r="B42" s="29"/>
      <c r="C42" s="30">
        <v>3661</v>
      </c>
      <c r="D42" s="30">
        <v>3481</v>
      </c>
      <c r="E42" s="30">
        <v>3565</v>
      </c>
      <c r="F42" s="31"/>
      <c r="G42" s="31"/>
      <c r="H42" s="143">
        <v>8.242</v>
      </c>
      <c r="I42" s="143">
        <v>13.627</v>
      </c>
      <c r="J42" s="143"/>
      <c r="K42" s="32"/>
    </row>
    <row r="43" spans="1:11" s="33" customFormat="1" ht="11.25" customHeight="1">
      <c r="A43" s="35" t="s">
        <v>32</v>
      </c>
      <c r="B43" s="29"/>
      <c r="C43" s="30">
        <v>2296</v>
      </c>
      <c r="D43" s="30">
        <v>2113</v>
      </c>
      <c r="E43" s="30">
        <v>2350</v>
      </c>
      <c r="F43" s="31"/>
      <c r="G43" s="31"/>
      <c r="H43" s="143">
        <v>3.452</v>
      </c>
      <c r="I43" s="143">
        <v>7.545</v>
      </c>
      <c r="J43" s="143"/>
      <c r="K43" s="32"/>
    </row>
    <row r="44" spans="1:11" s="33" customFormat="1" ht="11.25" customHeight="1">
      <c r="A44" s="35" t="s">
        <v>33</v>
      </c>
      <c r="B44" s="29"/>
      <c r="C44" s="30">
        <v>4037</v>
      </c>
      <c r="D44" s="30">
        <v>3535</v>
      </c>
      <c r="E44" s="30">
        <v>3550</v>
      </c>
      <c r="F44" s="31"/>
      <c r="G44" s="31"/>
      <c r="H44" s="143">
        <v>5.378</v>
      </c>
      <c r="I44" s="143">
        <v>13.133</v>
      </c>
      <c r="J44" s="143"/>
      <c r="K44" s="32"/>
    </row>
    <row r="45" spans="1:11" s="33" customFormat="1" ht="11.25" customHeight="1">
      <c r="A45" s="35" t="s">
        <v>34</v>
      </c>
      <c r="B45" s="29"/>
      <c r="C45" s="30">
        <v>4015</v>
      </c>
      <c r="D45" s="30">
        <v>5176</v>
      </c>
      <c r="E45" s="30">
        <v>5250</v>
      </c>
      <c r="F45" s="31"/>
      <c r="G45" s="31"/>
      <c r="H45" s="143">
        <v>2.621</v>
      </c>
      <c r="I45" s="143">
        <v>15.85</v>
      </c>
      <c r="J45" s="143"/>
      <c r="K45" s="32"/>
    </row>
    <row r="46" spans="1:11" s="33" customFormat="1" ht="11.25" customHeight="1">
      <c r="A46" s="35" t="s">
        <v>35</v>
      </c>
      <c r="B46" s="29"/>
      <c r="C46" s="30">
        <v>2081</v>
      </c>
      <c r="D46" s="30">
        <v>3026</v>
      </c>
      <c r="E46" s="30">
        <v>3000</v>
      </c>
      <c r="F46" s="31"/>
      <c r="G46" s="31"/>
      <c r="H46" s="143">
        <v>2.457</v>
      </c>
      <c r="I46" s="143">
        <v>9.492</v>
      </c>
      <c r="J46" s="143"/>
      <c r="K46" s="32"/>
    </row>
    <row r="47" spans="1:11" s="33" customFormat="1" ht="11.25" customHeight="1">
      <c r="A47" s="35" t="s">
        <v>36</v>
      </c>
      <c r="B47" s="29"/>
      <c r="C47" s="30">
        <v>3931</v>
      </c>
      <c r="D47" s="30">
        <v>3852</v>
      </c>
      <c r="E47" s="30">
        <v>4090</v>
      </c>
      <c r="F47" s="31"/>
      <c r="G47" s="31"/>
      <c r="H47" s="143">
        <v>6.406</v>
      </c>
      <c r="I47" s="143">
        <v>15.075</v>
      </c>
      <c r="J47" s="143"/>
      <c r="K47" s="32"/>
    </row>
    <row r="48" spans="1:11" s="33" customFormat="1" ht="11.25" customHeight="1">
      <c r="A48" s="35" t="s">
        <v>37</v>
      </c>
      <c r="B48" s="29"/>
      <c r="C48" s="30">
        <v>1799</v>
      </c>
      <c r="D48" s="30">
        <v>1855</v>
      </c>
      <c r="E48" s="30">
        <v>1800</v>
      </c>
      <c r="F48" s="31"/>
      <c r="G48" s="31"/>
      <c r="H48" s="143">
        <v>1.854</v>
      </c>
      <c r="I48" s="143">
        <v>7.463</v>
      </c>
      <c r="J48" s="143"/>
      <c r="K48" s="32"/>
    </row>
    <row r="49" spans="1:11" s="33" customFormat="1" ht="11.25" customHeight="1">
      <c r="A49" s="35" t="s">
        <v>38</v>
      </c>
      <c r="B49" s="29"/>
      <c r="C49" s="30">
        <v>2977</v>
      </c>
      <c r="D49" s="30">
        <v>3258</v>
      </c>
      <c r="E49" s="30">
        <v>3150</v>
      </c>
      <c r="F49" s="31"/>
      <c r="G49" s="31"/>
      <c r="H49" s="143">
        <v>2.306</v>
      </c>
      <c r="I49" s="143">
        <v>12.223</v>
      </c>
      <c r="J49" s="143"/>
      <c r="K49" s="32"/>
    </row>
    <row r="50" spans="1:11" s="42" customFormat="1" ht="11.25" customHeight="1">
      <c r="A50" s="43" t="s">
        <v>39</v>
      </c>
      <c r="B50" s="37"/>
      <c r="C50" s="38">
        <v>25345</v>
      </c>
      <c r="D50" s="38">
        <v>27195</v>
      </c>
      <c r="E50" s="38">
        <v>27345</v>
      </c>
      <c r="F50" s="39">
        <v>100.55157198014341</v>
      </c>
      <c r="G50" s="40"/>
      <c r="H50" s="144">
        <v>33.062999999999995</v>
      </c>
      <c r="I50" s="145">
        <v>95.96499999999999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4858</v>
      </c>
      <c r="D52" s="38">
        <v>5581</v>
      </c>
      <c r="E52" s="38">
        <v>5581</v>
      </c>
      <c r="F52" s="39">
        <v>100</v>
      </c>
      <c r="G52" s="40"/>
      <c r="H52" s="144">
        <v>5.794</v>
      </c>
      <c r="I52" s="145">
        <v>10.53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13783</v>
      </c>
      <c r="D54" s="30">
        <v>13575</v>
      </c>
      <c r="E54" s="30">
        <v>13375</v>
      </c>
      <c r="F54" s="31"/>
      <c r="G54" s="31"/>
      <c r="H54" s="143">
        <v>18.95</v>
      </c>
      <c r="I54" s="143">
        <v>22.374</v>
      </c>
      <c r="J54" s="143"/>
      <c r="K54" s="32"/>
    </row>
    <row r="55" spans="1:11" s="33" customFormat="1" ht="11.25" customHeight="1">
      <c r="A55" s="35" t="s">
        <v>42</v>
      </c>
      <c r="B55" s="29"/>
      <c r="C55" s="30">
        <v>10103</v>
      </c>
      <c r="D55" s="30">
        <v>10531</v>
      </c>
      <c r="E55" s="30">
        <v>10500</v>
      </c>
      <c r="F55" s="31"/>
      <c r="G55" s="31"/>
      <c r="H55" s="143">
        <v>18.165</v>
      </c>
      <c r="I55" s="143">
        <v>28.854</v>
      </c>
      <c r="J55" s="143"/>
      <c r="K55" s="32"/>
    </row>
    <row r="56" spans="1:11" s="33" customFormat="1" ht="11.25" customHeight="1">
      <c r="A56" s="35" t="s">
        <v>43</v>
      </c>
      <c r="B56" s="29"/>
      <c r="C56" s="30">
        <v>9153</v>
      </c>
      <c r="D56" s="30">
        <v>8456</v>
      </c>
      <c r="E56" s="30">
        <v>7538.4</v>
      </c>
      <c r="F56" s="31"/>
      <c r="G56" s="31"/>
      <c r="H56" s="143">
        <v>20.521</v>
      </c>
      <c r="I56" s="143">
        <v>21.986</v>
      </c>
      <c r="J56" s="143"/>
      <c r="K56" s="32"/>
    </row>
    <row r="57" spans="1:11" s="33" customFormat="1" ht="11.25" customHeight="1">
      <c r="A57" s="35" t="s">
        <v>44</v>
      </c>
      <c r="B57" s="29"/>
      <c r="C57" s="30">
        <v>9612</v>
      </c>
      <c r="D57" s="30">
        <v>10832</v>
      </c>
      <c r="E57" s="30">
        <v>10832</v>
      </c>
      <c r="F57" s="31"/>
      <c r="G57" s="31"/>
      <c r="H57" s="143">
        <v>14.475</v>
      </c>
      <c r="I57" s="143">
        <v>32.51</v>
      </c>
      <c r="J57" s="143"/>
      <c r="K57" s="32"/>
    </row>
    <row r="58" spans="1:11" s="33" customFormat="1" ht="11.25" customHeight="1">
      <c r="A58" s="35" t="s">
        <v>45</v>
      </c>
      <c r="B58" s="29"/>
      <c r="C58" s="30">
        <v>28056</v>
      </c>
      <c r="D58" s="30">
        <v>25903</v>
      </c>
      <c r="E58" s="30">
        <v>24935</v>
      </c>
      <c r="F58" s="31"/>
      <c r="G58" s="31"/>
      <c r="H58" s="143">
        <v>28.226</v>
      </c>
      <c r="I58" s="143">
        <v>69.924</v>
      </c>
      <c r="J58" s="143"/>
      <c r="K58" s="32"/>
    </row>
    <row r="59" spans="1:11" s="42" customFormat="1" ht="11.25" customHeight="1">
      <c r="A59" s="36" t="s">
        <v>46</v>
      </c>
      <c r="B59" s="37"/>
      <c r="C59" s="38">
        <v>70707</v>
      </c>
      <c r="D59" s="38">
        <v>69297</v>
      </c>
      <c r="E59" s="38">
        <v>67180.4</v>
      </c>
      <c r="F59" s="39">
        <v>96.94561092110769</v>
      </c>
      <c r="G59" s="40"/>
      <c r="H59" s="144">
        <v>100.33699999999999</v>
      </c>
      <c r="I59" s="145">
        <v>175.648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27</v>
      </c>
      <c r="D61" s="30">
        <v>45</v>
      </c>
      <c r="E61" s="30">
        <v>45</v>
      </c>
      <c r="F61" s="31"/>
      <c r="G61" s="31"/>
      <c r="H61" s="143">
        <v>0.068</v>
      </c>
      <c r="I61" s="143">
        <v>0.053</v>
      </c>
      <c r="J61" s="143"/>
      <c r="K61" s="32"/>
    </row>
    <row r="62" spans="1:11" s="33" customFormat="1" ht="11.25" customHeight="1">
      <c r="A62" s="35" t="s">
        <v>48</v>
      </c>
      <c r="B62" s="29"/>
      <c r="C62" s="30">
        <v>341</v>
      </c>
      <c r="D62" s="30">
        <v>310</v>
      </c>
      <c r="E62" s="30">
        <v>316</v>
      </c>
      <c r="F62" s="31"/>
      <c r="G62" s="31"/>
      <c r="H62" s="143">
        <v>0.537</v>
      </c>
      <c r="I62" s="143">
        <v>0.523</v>
      </c>
      <c r="J62" s="143"/>
      <c r="K62" s="32"/>
    </row>
    <row r="63" spans="1:11" s="33" customFormat="1" ht="11.25" customHeight="1">
      <c r="A63" s="35" t="s">
        <v>49</v>
      </c>
      <c r="B63" s="29"/>
      <c r="C63" s="30">
        <v>468</v>
      </c>
      <c r="D63" s="30">
        <v>468</v>
      </c>
      <c r="E63" s="30">
        <v>367</v>
      </c>
      <c r="F63" s="31"/>
      <c r="G63" s="31"/>
      <c r="H63" s="143">
        <v>0.893</v>
      </c>
      <c r="I63" s="143">
        <v>1.223</v>
      </c>
      <c r="J63" s="143"/>
      <c r="K63" s="32"/>
    </row>
    <row r="64" spans="1:11" s="42" customFormat="1" ht="11.25" customHeight="1">
      <c r="A64" s="36" t="s">
        <v>50</v>
      </c>
      <c r="B64" s="37"/>
      <c r="C64" s="38">
        <v>836</v>
      </c>
      <c r="D64" s="38">
        <v>823</v>
      </c>
      <c r="E64" s="38">
        <v>728</v>
      </c>
      <c r="F64" s="39">
        <v>88.45686512758202</v>
      </c>
      <c r="G64" s="40"/>
      <c r="H64" s="144">
        <v>1.498</v>
      </c>
      <c r="I64" s="145">
        <v>1.7990000000000002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424</v>
      </c>
      <c r="D66" s="38">
        <v>289</v>
      </c>
      <c r="E66" s="38">
        <v>280</v>
      </c>
      <c r="F66" s="39">
        <v>96.88581314878893</v>
      </c>
      <c r="G66" s="40"/>
      <c r="H66" s="144">
        <v>0.415</v>
      </c>
      <c r="I66" s="145">
        <v>0.348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11007</v>
      </c>
      <c r="D68" s="30">
        <v>14850</v>
      </c>
      <c r="E68" s="30">
        <v>13000</v>
      </c>
      <c r="F68" s="31"/>
      <c r="G68" s="31"/>
      <c r="H68" s="143">
        <v>21.228</v>
      </c>
      <c r="I68" s="143">
        <v>61</v>
      </c>
      <c r="J68" s="143"/>
      <c r="K68" s="32"/>
    </row>
    <row r="69" spans="1:11" s="33" customFormat="1" ht="11.25" customHeight="1">
      <c r="A69" s="35" t="s">
        <v>53</v>
      </c>
      <c r="B69" s="29"/>
      <c r="C69" s="30">
        <v>1324</v>
      </c>
      <c r="D69" s="30">
        <v>2520</v>
      </c>
      <c r="E69" s="30">
        <v>2500</v>
      </c>
      <c r="F69" s="31"/>
      <c r="G69" s="31"/>
      <c r="H69" s="143">
        <v>1.392</v>
      </c>
      <c r="I69" s="143">
        <v>8</v>
      </c>
      <c r="J69" s="143"/>
      <c r="K69" s="32"/>
    </row>
    <row r="70" spans="1:11" s="42" customFormat="1" ht="11.25" customHeight="1">
      <c r="A70" s="36" t="s">
        <v>54</v>
      </c>
      <c r="B70" s="37"/>
      <c r="C70" s="38">
        <v>12331</v>
      </c>
      <c r="D70" s="38">
        <v>17370</v>
      </c>
      <c r="E70" s="38">
        <v>15500</v>
      </c>
      <c r="F70" s="39">
        <v>89.23431203223949</v>
      </c>
      <c r="G70" s="40"/>
      <c r="H70" s="144">
        <v>22.62</v>
      </c>
      <c r="I70" s="145">
        <v>69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99</v>
      </c>
      <c r="D72" s="30">
        <v>151</v>
      </c>
      <c r="E72" s="30">
        <v>147</v>
      </c>
      <c r="F72" s="31"/>
      <c r="G72" s="31"/>
      <c r="H72" s="143">
        <v>0.128</v>
      </c>
      <c r="I72" s="143">
        <v>0.287</v>
      </c>
      <c r="J72" s="143"/>
      <c r="K72" s="32"/>
    </row>
    <row r="73" spans="1:11" s="33" customFormat="1" ht="11.25" customHeight="1">
      <c r="A73" s="35" t="s">
        <v>56</v>
      </c>
      <c r="B73" s="29"/>
      <c r="C73" s="30">
        <v>12417</v>
      </c>
      <c r="D73" s="30">
        <v>15227</v>
      </c>
      <c r="E73" s="30">
        <v>15278</v>
      </c>
      <c r="F73" s="31"/>
      <c r="G73" s="31"/>
      <c r="H73" s="143">
        <v>30.851</v>
      </c>
      <c r="I73" s="143">
        <v>62.431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5123</v>
      </c>
      <c r="D74" s="30">
        <v>6558</v>
      </c>
      <c r="E74" s="30">
        <v>7000</v>
      </c>
      <c r="F74" s="31"/>
      <c r="G74" s="31"/>
      <c r="H74" s="143">
        <v>6.916</v>
      </c>
      <c r="I74" s="143">
        <v>32.79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821</v>
      </c>
      <c r="D75" s="30">
        <v>853</v>
      </c>
      <c r="E75" s="30">
        <v>853</v>
      </c>
      <c r="F75" s="31"/>
      <c r="G75" s="31"/>
      <c r="H75" s="143">
        <v>1.07</v>
      </c>
      <c r="I75" s="143">
        <v>1.049</v>
      </c>
      <c r="J75" s="143"/>
      <c r="K75" s="32"/>
    </row>
    <row r="76" spans="1:11" s="33" customFormat="1" ht="11.25" customHeight="1">
      <c r="A76" s="35" t="s">
        <v>59</v>
      </c>
      <c r="B76" s="29"/>
      <c r="C76" s="30">
        <v>6154</v>
      </c>
      <c r="D76" s="30">
        <v>6056</v>
      </c>
      <c r="E76" s="30">
        <v>6056</v>
      </c>
      <c r="F76" s="31"/>
      <c r="G76" s="31"/>
      <c r="H76" s="143">
        <v>25.847</v>
      </c>
      <c r="I76" s="143">
        <v>19.985</v>
      </c>
      <c r="J76" s="143"/>
      <c r="K76" s="32"/>
    </row>
    <row r="77" spans="1:11" s="33" customFormat="1" ht="11.25" customHeight="1">
      <c r="A77" s="35" t="s">
        <v>60</v>
      </c>
      <c r="B77" s="29"/>
      <c r="C77" s="30">
        <v>1130</v>
      </c>
      <c r="D77" s="30">
        <v>1330</v>
      </c>
      <c r="E77" s="30">
        <v>1330</v>
      </c>
      <c r="F77" s="31"/>
      <c r="G77" s="31"/>
      <c r="H77" s="143">
        <v>2.965</v>
      </c>
      <c r="I77" s="143">
        <v>5.5</v>
      </c>
      <c r="J77" s="143"/>
      <c r="K77" s="32"/>
    </row>
    <row r="78" spans="1:11" s="33" customFormat="1" ht="11.25" customHeight="1">
      <c r="A78" s="35" t="s">
        <v>61</v>
      </c>
      <c r="B78" s="29"/>
      <c r="C78" s="30">
        <v>1686</v>
      </c>
      <c r="D78" s="30">
        <v>1800</v>
      </c>
      <c r="E78" s="30">
        <v>1800</v>
      </c>
      <c r="F78" s="31"/>
      <c r="G78" s="31"/>
      <c r="H78" s="143">
        <v>4.444</v>
      </c>
      <c r="I78" s="143">
        <v>6.3</v>
      </c>
      <c r="J78" s="143"/>
      <c r="K78" s="32"/>
    </row>
    <row r="79" spans="1:11" s="33" customFormat="1" ht="11.25" customHeight="1">
      <c r="A79" s="35" t="s">
        <v>62</v>
      </c>
      <c r="B79" s="29"/>
      <c r="C79" s="30">
        <v>15405</v>
      </c>
      <c r="D79" s="30">
        <v>18769</v>
      </c>
      <c r="E79" s="30">
        <v>18640</v>
      </c>
      <c r="F79" s="31"/>
      <c r="G79" s="31"/>
      <c r="H79" s="143">
        <v>40.461</v>
      </c>
      <c r="I79" s="143">
        <v>65.379</v>
      </c>
      <c r="J79" s="143"/>
      <c r="K79" s="32"/>
    </row>
    <row r="80" spans="1:11" s="42" customFormat="1" ht="11.25" customHeight="1">
      <c r="A80" s="43" t="s">
        <v>63</v>
      </c>
      <c r="B80" s="37"/>
      <c r="C80" s="38">
        <v>42835</v>
      </c>
      <c r="D80" s="38">
        <v>50744</v>
      </c>
      <c r="E80" s="38">
        <v>51104</v>
      </c>
      <c r="F80" s="39">
        <v>100.70944348100268</v>
      </c>
      <c r="G80" s="40"/>
      <c r="H80" s="144">
        <v>112.682</v>
      </c>
      <c r="I80" s="145">
        <v>193.721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11</v>
      </c>
      <c r="D82" s="30">
        <v>11</v>
      </c>
      <c r="E82" s="30">
        <v>11</v>
      </c>
      <c r="F82" s="31"/>
      <c r="G82" s="31"/>
      <c r="H82" s="143">
        <v>0.008</v>
      </c>
      <c r="I82" s="143">
        <v>0.008</v>
      </c>
      <c r="J82" s="143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3">
        <v>0.001</v>
      </c>
      <c r="I83" s="143"/>
      <c r="J83" s="143"/>
      <c r="K83" s="32"/>
    </row>
    <row r="84" spans="1:11" s="42" customFormat="1" ht="11.25" customHeight="1">
      <c r="A84" s="36" t="s">
        <v>66</v>
      </c>
      <c r="B84" s="37"/>
      <c r="C84" s="38">
        <v>12</v>
      </c>
      <c r="D84" s="38">
        <v>11</v>
      </c>
      <c r="E84" s="38">
        <v>11</v>
      </c>
      <c r="F84" s="39">
        <v>100</v>
      </c>
      <c r="G84" s="40"/>
      <c r="H84" s="144">
        <v>0.009000000000000001</v>
      </c>
      <c r="I84" s="145">
        <v>0.008</v>
      </c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195884</v>
      </c>
      <c r="D87" s="53">
        <v>216038</v>
      </c>
      <c r="E87" s="53">
        <v>212409.4</v>
      </c>
      <c r="F87" s="54">
        <f>IF(D87&gt;0,100*E87/D87,0)</f>
        <v>98.32038807987483</v>
      </c>
      <c r="G87" s="40"/>
      <c r="H87" s="148">
        <v>355.84</v>
      </c>
      <c r="I87" s="149">
        <v>664.447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9" zoomScaleSheetLayoutView="99" zoomScalePageLayoutView="0" workbookViewId="0" topLeftCell="A1">
      <selection activeCell="C9" sqref="C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8388</v>
      </c>
      <c r="D9" s="30">
        <v>7690</v>
      </c>
      <c r="E9" s="30">
        <v>8281</v>
      </c>
      <c r="F9" s="31"/>
      <c r="G9" s="31"/>
      <c r="H9" s="143">
        <v>64.755</v>
      </c>
      <c r="I9" s="143">
        <v>46.293</v>
      </c>
      <c r="J9" s="143">
        <v>60.534</v>
      </c>
      <c r="K9" s="32"/>
    </row>
    <row r="10" spans="1:11" s="33" customFormat="1" ht="11.25" customHeight="1">
      <c r="A10" s="35" t="s">
        <v>8</v>
      </c>
      <c r="B10" s="29"/>
      <c r="C10" s="30">
        <v>2331</v>
      </c>
      <c r="D10" s="30">
        <v>2255</v>
      </c>
      <c r="E10" s="30">
        <v>2025</v>
      </c>
      <c r="F10" s="31"/>
      <c r="G10" s="31"/>
      <c r="H10" s="143">
        <v>16.62</v>
      </c>
      <c r="I10" s="143">
        <v>14.318</v>
      </c>
      <c r="J10" s="143">
        <v>11.866</v>
      </c>
      <c r="K10" s="32"/>
    </row>
    <row r="11" spans="1:11" s="33" customFormat="1" ht="11.25" customHeight="1">
      <c r="A11" s="28" t="s">
        <v>9</v>
      </c>
      <c r="B11" s="29"/>
      <c r="C11" s="30">
        <v>1951</v>
      </c>
      <c r="D11" s="30">
        <v>1949</v>
      </c>
      <c r="E11" s="30">
        <v>1125</v>
      </c>
      <c r="F11" s="31"/>
      <c r="G11" s="31"/>
      <c r="H11" s="143">
        <v>14.691</v>
      </c>
      <c r="I11" s="143">
        <v>12.376</v>
      </c>
      <c r="J11" s="143">
        <v>5.962</v>
      </c>
      <c r="K11" s="32"/>
    </row>
    <row r="12" spans="1:11" s="33" customFormat="1" ht="11.25" customHeight="1">
      <c r="A12" s="35" t="s">
        <v>10</v>
      </c>
      <c r="B12" s="29"/>
      <c r="C12" s="30">
        <v>5808</v>
      </c>
      <c r="D12" s="30">
        <v>5964</v>
      </c>
      <c r="E12" s="30">
        <v>5495</v>
      </c>
      <c r="F12" s="31"/>
      <c r="G12" s="31"/>
      <c r="H12" s="143">
        <v>46.232</v>
      </c>
      <c r="I12" s="143">
        <v>30.715</v>
      </c>
      <c r="J12" s="143">
        <v>29.123</v>
      </c>
      <c r="K12" s="32"/>
    </row>
    <row r="13" spans="1:11" s="42" customFormat="1" ht="11.25" customHeight="1">
      <c r="A13" s="36" t="s">
        <v>11</v>
      </c>
      <c r="B13" s="37"/>
      <c r="C13" s="38">
        <v>18478</v>
      </c>
      <c r="D13" s="38">
        <v>17858</v>
      </c>
      <c r="E13" s="38">
        <v>16926</v>
      </c>
      <c r="F13" s="39">
        <v>94.78105050957554</v>
      </c>
      <c r="G13" s="40"/>
      <c r="H13" s="144">
        <v>142.298</v>
      </c>
      <c r="I13" s="145">
        <v>103.702</v>
      </c>
      <c r="J13" s="145">
        <v>107.48500000000001</v>
      </c>
      <c r="K13" s="41">
        <v>103.64795278779582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>
        <v>412</v>
      </c>
      <c r="D15" s="38">
        <v>427</v>
      </c>
      <c r="E15" s="38">
        <v>455</v>
      </c>
      <c r="F15" s="39">
        <v>106.55737704918033</v>
      </c>
      <c r="G15" s="40"/>
      <c r="H15" s="144">
        <v>1.03</v>
      </c>
      <c r="I15" s="145">
        <v>1.002</v>
      </c>
      <c r="J15" s="145">
        <v>1</v>
      </c>
      <c r="K15" s="41">
        <v>99.8003992015968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>
        <v>417</v>
      </c>
      <c r="D17" s="38"/>
      <c r="E17" s="38"/>
      <c r="F17" s="39"/>
      <c r="G17" s="40"/>
      <c r="H17" s="144">
        <v>1.084</v>
      </c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5</v>
      </c>
      <c r="D19" s="30">
        <v>1</v>
      </c>
      <c r="E19" s="30">
        <v>4</v>
      </c>
      <c r="F19" s="31"/>
      <c r="G19" s="31"/>
      <c r="H19" s="143">
        <v>0.022</v>
      </c>
      <c r="I19" s="143">
        <v>0.004</v>
      </c>
      <c r="J19" s="143">
        <v>0.009</v>
      </c>
      <c r="K19" s="32"/>
    </row>
    <row r="20" spans="1:11" s="33" customFormat="1" ht="11.25" customHeight="1">
      <c r="A20" s="35" t="s">
        <v>15</v>
      </c>
      <c r="B20" s="29"/>
      <c r="C20" s="30">
        <v>110</v>
      </c>
      <c r="D20" s="30">
        <v>105</v>
      </c>
      <c r="E20" s="30">
        <v>103</v>
      </c>
      <c r="F20" s="31"/>
      <c r="G20" s="31"/>
      <c r="H20" s="143">
        <v>0.286</v>
      </c>
      <c r="I20" s="143">
        <v>0.294</v>
      </c>
      <c r="J20" s="143">
        <v>0.309</v>
      </c>
      <c r="K20" s="32"/>
    </row>
    <row r="21" spans="1:11" s="33" customFormat="1" ht="11.25" customHeight="1">
      <c r="A21" s="35" t="s">
        <v>16</v>
      </c>
      <c r="B21" s="29"/>
      <c r="C21" s="30">
        <v>69</v>
      </c>
      <c r="D21" s="30">
        <v>70</v>
      </c>
      <c r="E21" s="30">
        <v>70</v>
      </c>
      <c r="F21" s="31"/>
      <c r="G21" s="31"/>
      <c r="H21" s="143">
        <v>0.135</v>
      </c>
      <c r="I21" s="143">
        <v>0.21</v>
      </c>
      <c r="J21" s="143">
        <v>0.227</v>
      </c>
      <c r="K21" s="32"/>
    </row>
    <row r="22" spans="1:11" s="42" customFormat="1" ht="11.25" customHeight="1">
      <c r="A22" s="36" t="s">
        <v>17</v>
      </c>
      <c r="B22" s="37"/>
      <c r="C22" s="38">
        <v>184</v>
      </c>
      <c r="D22" s="38">
        <v>176</v>
      </c>
      <c r="E22" s="38">
        <v>177</v>
      </c>
      <c r="F22" s="39">
        <v>100.56818181818181</v>
      </c>
      <c r="G22" s="40"/>
      <c r="H22" s="144">
        <v>0.443</v>
      </c>
      <c r="I22" s="145">
        <v>0.508</v>
      </c>
      <c r="J22" s="145">
        <v>0.545</v>
      </c>
      <c r="K22" s="41">
        <v>107.28346456692914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14861</v>
      </c>
      <c r="D24" s="38">
        <v>13651</v>
      </c>
      <c r="E24" s="38">
        <v>13504</v>
      </c>
      <c r="F24" s="39">
        <v>98.92315581276097</v>
      </c>
      <c r="G24" s="40"/>
      <c r="H24" s="144">
        <v>157.62</v>
      </c>
      <c r="I24" s="145">
        <v>149.705</v>
      </c>
      <c r="J24" s="145">
        <v>162.13</v>
      </c>
      <c r="K24" s="41">
        <v>108.29965599011388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487</v>
      </c>
      <c r="D26" s="38">
        <v>495</v>
      </c>
      <c r="E26" s="38">
        <v>450</v>
      </c>
      <c r="F26" s="39">
        <v>90.9090909090909</v>
      </c>
      <c r="G26" s="40"/>
      <c r="H26" s="144">
        <v>4.62</v>
      </c>
      <c r="I26" s="145">
        <v>5.746</v>
      </c>
      <c r="J26" s="145">
        <v>4.8</v>
      </c>
      <c r="K26" s="41">
        <v>83.53637312913331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60154</v>
      </c>
      <c r="D28" s="30">
        <v>64805</v>
      </c>
      <c r="E28" s="30">
        <v>63327</v>
      </c>
      <c r="F28" s="31"/>
      <c r="G28" s="31"/>
      <c r="H28" s="143">
        <v>806.493</v>
      </c>
      <c r="I28" s="143">
        <v>846.753</v>
      </c>
      <c r="J28" s="143">
        <v>759.924</v>
      </c>
      <c r="K28" s="32"/>
    </row>
    <row r="29" spans="1:11" s="33" customFormat="1" ht="11.25" customHeight="1">
      <c r="A29" s="35" t="s">
        <v>21</v>
      </c>
      <c r="B29" s="29"/>
      <c r="C29" s="30">
        <v>3299</v>
      </c>
      <c r="D29" s="30">
        <v>2576</v>
      </c>
      <c r="E29" s="30">
        <v>2043</v>
      </c>
      <c r="F29" s="31"/>
      <c r="G29" s="31"/>
      <c r="H29" s="143">
        <v>36.29</v>
      </c>
      <c r="I29" s="143">
        <v>27.09</v>
      </c>
      <c r="J29" s="143">
        <v>20.125</v>
      </c>
      <c r="K29" s="32"/>
    </row>
    <row r="30" spans="1:11" s="33" customFormat="1" ht="11.25" customHeight="1">
      <c r="A30" s="35" t="s">
        <v>22</v>
      </c>
      <c r="B30" s="29"/>
      <c r="C30" s="30">
        <v>19355</v>
      </c>
      <c r="D30" s="30">
        <v>17883</v>
      </c>
      <c r="E30" s="30">
        <v>15595</v>
      </c>
      <c r="F30" s="31"/>
      <c r="G30" s="31"/>
      <c r="H30" s="143">
        <v>226.844</v>
      </c>
      <c r="I30" s="143">
        <v>204.061</v>
      </c>
      <c r="J30" s="143">
        <v>183.778</v>
      </c>
      <c r="K30" s="32"/>
    </row>
    <row r="31" spans="1:11" s="42" customFormat="1" ht="11.25" customHeight="1">
      <c r="A31" s="43" t="s">
        <v>23</v>
      </c>
      <c r="B31" s="37"/>
      <c r="C31" s="38">
        <v>82808</v>
      </c>
      <c r="D31" s="38">
        <v>85264</v>
      </c>
      <c r="E31" s="38">
        <v>80965</v>
      </c>
      <c r="F31" s="39">
        <v>94.9580127603678</v>
      </c>
      <c r="G31" s="40"/>
      <c r="H31" s="144">
        <v>1069.627</v>
      </c>
      <c r="I31" s="145">
        <v>1077.904</v>
      </c>
      <c r="J31" s="145">
        <v>963.827</v>
      </c>
      <c r="K31" s="41">
        <v>89.41677551989787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186</v>
      </c>
      <c r="D33" s="30">
        <v>121</v>
      </c>
      <c r="E33" s="30">
        <v>173</v>
      </c>
      <c r="F33" s="31"/>
      <c r="G33" s="31"/>
      <c r="H33" s="143">
        <v>0.936</v>
      </c>
      <c r="I33" s="143">
        <v>0.765</v>
      </c>
      <c r="J33" s="143">
        <v>1</v>
      </c>
      <c r="K33" s="32"/>
    </row>
    <row r="34" spans="1:11" s="33" customFormat="1" ht="11.25" customHeight="1">
      <c r="A34" s="35" t="s">
        <v>25</v>
      </c>
      <c r="B34" s="29"/>
      <c r="C34" s="30">
        <v>7499</v>
      </c>
      <c r="D34" s="30">
        <v>6601</v>
      </c>
      <c r="E34" s="30">
        <v>5000</v>
      </c>
      <c r="F34" s="31"/>
      <c r="G34" s="31"/>
      <c r="H34" s="143">
        <v>83.402</v>
      </c>
      <c r="I34" s="143">
        <v>69.05</v>
      </c>
      <c r="J34" s="143">
        <v>58</v>
      </c>
      <c r="K34" s="32"/>
    </row>
    <row r="35" spans="1:11" s="33" customFormat="1" ht="11.25" customHeight="1">
      <c r="A35" s="35" t="s">
        <v>26</v>
      </c>
      <c r="B35" s="29"/>
      <c r="C35" s="30">
        <v>30719</v>
      </c>
      <c r="D35" s="30">
        <v>30618</v>
      </c>
      <c r="E35" s="30">
        <v>31000</v>
      </c>
      <c r="F35" s="31"/>
      <c r="G35" s="31"/>
      <c r="H35" s="143">
        <v>315.282</v>
      </c>
      <c r="I35" s="143">
        <v>295.363</v>
      </c>
      <c r="J35" s="143">
        <v>260</v>
      </c>
      <c r="K35" s="32"/>
    </row>
    <row r="36" spans="1:11" s="33" customFormat="1" ht="11.25" customHeight="1">
      <c r="A36" s="35" t="s">
        <v>27</v>
      </c>
      <c r="B36" s="29"/>
      <c r="C36" s="30">
        <v>109</v>
      </c>
      <c r="D36" s="30">
        <v>122</v>
      </c>
      <c r="E36" s="30">
        <v>122</v>
      </c>
      <c r="F36" s="31"/>
      <c r="G36" s="31"/>
      <c r="H36" s="143">
        <v>0.961</v>
      </c>
      <c r="I36" s="143">
        <v>1.068</v>
      </c>
      <c r="J36" s="143">
        <v>1.068</v>
      </c>
      <c r="K36" s="32"/>
    </row>
    <row r="37" spans="1:11" s="42" customFormat="1" ht="11.25" customHeight="1">
      <c r="A37" s="36" t="s">
        <v>28</v>
      </c>
      <c r="B37" s="37"/>
      <c r="C37" s="38">
        <v>38513</v>
      </c>
      <c r="D37" s="38">
        <v>37462</v>
      </c>
      <c r="E37" s="38">
        <v>36295</v>
      </c>
      <c r="F37" s="39">
        <v>96.88484330788532</v>
      </c>
      <c r="G37" s="40"/>
      <c r="H37" s="144">
        <v>400.581</v>
      </c>
      <c r="I37" s="145">
        <v>366.246</v>
      </c>
      <c r="J37" s="145">
        <v>320.068</v>
      </c>
      <c r="K37" s="41">
        <v>87.39153465157298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133</v>
      </c>
      <c r="E39" s="38">
        <v>133</v>
      </c>
      <c r="F39" s="39">
        <v>100</v>
      </c>
      <c r="G39" s="40"/>
      <c r="H39" s="144">
        <v>1.569</v>
      </c>
      <c r="I39" s="145">
        <v>0.732</v>
      </c>
      <c r="J39" s="145">
        <v>0.73</v>
      </c>
      <c r="K39" s="41">
        <v>99.72677595628416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1276</v>
      </c>
      <c r="D41" s="30">
        <v>1390</v>
      </c>
      <c r="E41" s="30">
        <v>1163</v>
      </c>
      <c r="F41" s="31"/>
      <c r="G41" s="31"/>
      <c r="H41" s="143">
        <v>15.886</v>
      </c>
      <c r="I41" s="143">
        <v>18.07</v>
      </c>
      <c r="J41" s="143">
        <v>15.825</v>
      </c>
      <c r="K41" s="32"/>
    </row>
    <row r="42" spans="1:11" s="33" customFormat="1" ht="11.25" customHeight="1">
      <c r="A42" s="35" t="s">
        <v>31</v>
      </c>
      <c r="B42" s="29"/>
      <c r="C42" s="30">
        <v>980</v>
      </c>
      <c r="D42" s="30">
        <v>743</v>
      </c>
      <c r="E42" s="30">
        <v>643</v>
      </c>
      <c r="F42" s="31"/>
      <c r="G42" s="31"/>
      <c r="H42" s="143">
        <v>11.76</v>
      </c>
      <c r="I42" s="143">
        <v>9.659</v>
      </c>
      <c r="J42" s="143">
        <v>7.701</v>
      </c>
      <c r="K42" s="32"/>
    </row>
    <row r="43" spans="1:11" s="33" customFormat="1" ht="11.25" customHeight="1">
      <c r="A43" s="35" t="s">
        <v>32</v>
      </c>
      <c r="B43" s="29"/>
      <c r="C43" s="30">
        <v>57860</v>
      </c>
      <c r="D43" s="30">
        <v>53875</v>
      </c>
      <c r="E43" s="30">
        <v>57176</v>
      </c>
      <c r="F43" s="31"/>
      <c r="G43" s="31"/>
      <c r="H43" s="143">
        <v>561.242</v>
      </c>
      <c r="I43" s="143">
        <v>522.588</v>
      </c>
      <c r="J43" s="143">
        <v>714.7</v>
      </c>
      <c r="K43" s="32"/>
    </row>
    <row r="44" spans="1:11" s="33" customFormat="1" ht="11.25" customHeight="1">
      <c r="A44" s="35" t="s">
        <v>33</v>
      </c>
      <c r="B44" s="29"/>
      <c r="C44" s="30">
        <v>2185</v>
      </c>
      <c r="D44" s="30">
        <v>170</v>
      </c>
      <c r="E44" s="30">
        <v>1990</v>
      </c>
      <c r="F44" s="31"/>
      <c r="G44" s="31"/>
      <c r="H44" s="143">
        <v>21.889</v>
      </c>
      <c r="I44" s="143">
        <v>1.36</v>
      </c>
      <c r="J44" s="143">
        <v>23.952</v>
      </c>
      <c r="K44" s="32"/>
    </row>
    <row r="45" spans="1:11" s="33" customFormat="1" ht="11.25" customHeight="1">
      <c r="A45" s="35" t="s">
        <v>34</v>
      </c>
      <c r="B45" s="29"/>
      <c r="C45" s="30">
        <v>16345</v>
      </c>
      <c r="D45" s="30">
        <v>16299</v>
      </c>
      <c r="E45" s="30">
        <v>15914</v>
      </c>
      <c r="F45" s="31"/>
      <c r="G45" s="31"/>
      <c r="H45" s="143">
        <v>196.14</v>
      </c>
      <c r="I45" s="143">
        <v>211.887</v>
      </c>
      <c r="J45" s="143">
        <v>198.925</v>
      </c>
      <c r="K45" s="32"/>
    </row>
    <row r="46" spans="1:11" s="33" customFormat="1" ht="11.25" customHeight="1">
      <c r="A46" s="35" t="s">
        <v>35</v>
      </c>
      <c r="B46" s="29"/>
      <c r="C46" s="30">
        <v>105</v>
      </c>
      <c r="D46" s="30">
        <v>80</v>
      </c>
      <c r="E46" s="30">
        <v>73</v>
      </c>
      <c r="F46" s="31"/>
      <c r="G46" s="31"/>
      <c r="H46" s="143">
        <v>1.05</v>
      </c>
      <c r="I46" s="143">
        <v>0.88</v>
      </c>
      <c r="J46" s="143">
        <v>0.803</v>
      </c>
      <c r="K46" s="32"/>
    </row>
    <row r="47" spans="1:11" s="33" customFormat="1" ht="11.25" customHeight="1">
      <c r="A47" s="35" t="s">
        <v>36</v>
      </c>
      <c r="B47" s="29"/>
      <c r="C47" s="30">
        <v>69</v>
      </c>
      <c r="D47" s="30">
        <v>66</v>
      </c>
      <c r="E47" s="30">
        <v>146</v>
      </c>
      <c r="F47" s="31"/>
      <c r="G47" s="31"/>
      <c r="H47" s="143">
        <v>0.828</v>
      </c>
      <c r="I47" s="143">
        <v>0.792</v>
      </c>
      <c r="J47" s="143">
        <v>1.755</v>
      </c>
      <c r="K47" s="32"/>
    </row>
    <row r="48" spans="1:11" s="33" customFormat="1" ht="11.25" customHeight="1">
      <c r="A48" s="35" t="s">
        <v>37</v>
      </c>
      <c r="B48" s="29"/>
      <c r="C48" s="30">
        <v>6933</v>
      </c>
      <c r="D48" s="30">
        <v>3873</v>
      </c>
      <c r="E48" s="30">
        <v>3837</v>
      </c>
      <c r="F48" s="31"/>
      <c r="G48" s="31"/>
      <c r="H48" s="143">
        <v>65.864</v>
      </c>
      <c r="I48" s="143">
        <v>28.037</v>
      </c>
      <c r="J48" s="143">
        <v>47.602</v>
      </c>
      <c r="K48" s="32"/>
    </row>
    <row r="49" spans="1:11" s="33" customFormat="1" ht="11.25" customHeight="1">
      <c r="A49" s="35" t="s">
        <v>38</v>
      </c>
      <c r="B49" s="29"/>
      <c r="C49" s="30">
        <v>16300</v>
      </c>
      <c r="D49" s="30">
        <v>11783</v>
      </c>
      <c r="E49" s="30">
        <v>11381</v>
      </c>
      <c r="F49" s="31"/>
      <c r="G49" s="31"/>
      <c r="H49" s="143">
        <v>203.75</v>
      </c>
      <c r="I49" s="143">
        <v>147.288</v>
      </c>
      <c r="J49" s="143">
        <v>159.584</v>
      </c>
      <c r="K49" s="32"/>
    </row>
    <row r="50" spans="1:11" s="42" customFormat="1" ht="11.25" customHeight="1">
      <c r="A50" s="43" t="s">
        <v>39</v>
      </c>
      <c r="B50" s="37"/>
      <c r="C50" s="38">
        <v>102053</v>
      </c>
      <c r="D50" s="38">
        <v>88279</v>
      </c>
      <c r="E50" s="38">
        <v>92323</v>
      </c>
      <c r="F50" s="39">
        <v>104.58093091222148</v>
      </c>
      <c r="G50" s="40"/>
      <c r="H50" s="144">
        <v>1078.4089999999999</v>
      </c>
      <c r="I50" s="145">
        <v>940.5610000000001</v>
      </c>
      <c r="J50" s="145">
        <v>1170.847</v>
      </c>
      <c r="K50" s="41">
        <v>124.48389843933565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5772</v>
      </c>
      <c r="D52" s="38">
        <v>5431</v>
      </c>
      <c r="E52" s="38">
        <v>5772</v>
      </c>
      <c r="F52" s="39">
        <v>106.27877002393666</v>
      </c>
      <c r="G52" s="40"/>
      <c r="H52" s="144">
        <v>72.237</v>
      </c>
      <c r="I52" s="145">
        <v>59.062</v>
      </c>
      <c r="J52" s="145">
        <v>72.237</v>
      </c>
      <c r="K52" s="41">
        <v>122.30706714977481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8800</v>
      </c>
      <c r="D54" s="30">
        <v>8000</v>
      </c>
      <c r="E54" s="30">
        <v>6300</v>
      </c>
      <c r="F54" s="31"/>
      <c r="G54" s="31"/>
      <c r="H54" s="143">
        <v>118.8</v>
      </c>
      <c r="I54" s="143">
        <v>108</v>
      </c>
      <c r="J54" s="143">
        <v>88.2</v>
      </c>
      <c r="K54" s="32"/>
    </row>
    <row r="55" spans="1:11" s="33" customFormat="1" ht="11.25" customHeight="1">
      <c r="A55" s="35" t="s">
        <v>42</v>
      </c>
      <c r="B55" s="29"/>
      <c r="C55" s="30">
        <v>4761</v>
      </c>
      <c r="D55" s="30">
        <v>3828</v>
      </c>
      <c r="E55" s="30">
        <v>3554</v>
      </c>
      <c r="F55" s="31"/>
      <c r="G55" s="31"/>
      <c r="H55" s="143">
        <v>54.152</v>
      </c>
      <c r="I55" s="143">
        <v>44.025</v>
      </c>
      <c r="J55" s="143">
        <v>40.87</v>
      </c>
      <c r="K55" s="32"/>
    </row>
    <row r="56" spans="1:11" s="33" customFormat="1" ht="11.25" customHeight="1">
      <c r="A56" s="35" t="s">
        <v>43</v>
      </c>
      <c r="B56" s="29"/>
      <c r="C56" s="30">
        <v>759</v>
      </c>
      <c r="D56" s="30">
        <v>1250</v>
      </c>
      <c r="E56" s="30">
        <v>803</v>
      </c>
      <c r="F56" s="31"/>
      <c r="G56" s="31"/>
      <c r="H56" s="143">
        <v>9.117</v>
      </c>
      <c r="I56" s="143">
        <v>14.963</v>
      </c>
      <c r="J56" s="143">
        <v>9.41</v>
      </c>
      <c r="K56" s="32"/>
    </row>
    <row r="57" spans="1:11" s="33" customFormat="1" ht="11.25" customHeight="1">
      <c r="A57" s="35" t="s">
        <v>44</v>
      </c>
      <c r="B57" s="29"/>
      <c r="C57" s="30">
        <v>2381</v>
      </c>
      <c r="D57" s="30">
        <v>2521</v>
      </c>
      <c r="E57" s="30">
        <v>2450</v>
      </c>
      <c r="F57" s="31"/>
      <c r="G57" s="31"/>
      <c r="H57" s="143">
        <v>28.552</v>
      </c>
      <c r="I57" s="143">
        <v>30.22</v>
      </c>
      <c r="J57" s="143">
        <v>39.2</v>
      </c>
      <c r="K57" s="32"/>
    </row>
    <row r="58" spans="1:11" s="33" customFormat="1" ht="11.25" customHeight="1">
      <c r="A58" s="35" t="s">
        <v>45</v>
      </c>
      <c r="B58" s="29"/>
      <c r="C58" s="30">
        <v>6632</v>
      </c>
      <c r="D58" s="30">
        <v>6074</v>
      </c>
      <c r="E58" s="30">
        <v>5448</v>
      </c>
      <c r="F58" s="31"/>
      <c r="G58" s="31"/>
      <c r="H58" s="143">
        <v>66.825</v>
      </c>
      <c r="I58" s="143">
        <v>64.735</v>
      </c>
      <c r="J58" s="143">
        <v>68.1</v>
      </c>
      <c r="K58" s="32"/>
    </row>
    <row r="59" spans="1:11" s="42" customFormat="1" ht="11.25" customHeight="1">
      <c r="A59" s="36" t="s">
        <v>46</v>
      </c>
      <c r="B59" s="37"/>
      <c r="C59" s="38">
        <v>23333</v>
      </c>
      <c r="D59" s="38">
        <v>21673</v>
      </c>
      <c r="E59" s="38">
        <v>18555</v>
      </c>
      <c r="F59" s="39">
        <v>85.61343607253265</v>
      </c>
      <c r="G59" s="40"/>
      <c r="H59" s="144">
        <v>277.44599999999997</v>
      </c>
      <c r="I59" s="145">
        <v>261.943</v>
      </c>
      <c r="J59" s="145">
        <v>245.78</v>
      </c>
      <c r="K59" s="41">
        <v>93.82957360952574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310</v>
      </c>
      <c r="D61" s="30">
        <v>212</v>
      </c>
      <c r="E61" s="30">
        <v>180</v>
      </c>
      <c r="F61" s="31"/>
      <c r="G61" s="31"/>
      <c r="H61" s="143">
        <v>3.098</v>
      </c>
      <c r="I61" s="143">
        <v>2.332</v>
      </c>
      <c r="J61" s="143">
        <v>1.98</v>
      </c>
      <c r="K61" s="32"/>
    </row>
    <row r="62" spans="1:11" s="33" customFormat="1" ht="11.25" customHeight="1">
      <c r="A62" s="35" t="s">
        <v>48</v>
      </c>
      <c r="B62" s="29"/>
      <c r="C62" s="30">
        <v>124</v>
      </c>
      <c r="D62" s="30">
        <v>129</v>
      </c>
      <c r="E62" s="30">
        <v>154</v>
      </c>
      <c r="F62" s="31"/>
      <c r="G62" s="31"/>
      <c r="H62" s="143">
        <v>0.491</v>
      </c>
      <c r="I62" s="143">
        <v>0.501</v>
      </c>
      <c r="J62" s="143">
        <v>0.502</v>
      </c>
      <c r="K62" s="32"/>
    </row>
    <row r="63" spans="1:11" s="33" customFormat="1" ht="11.25" customHeight="1">
      <c r="A63" s="35" t="s">
        <v>49</v>
      </c>
      <c r="B63" s="29"/>
      <c r="C63" s="30">
        <v>144</v>
      </c>
      <c r="D63" s="30">
        <v>252</v>
      </c>
      <c r="E63" s="30">
        <v>121</v>
      </c>
      <c r="F63" s="31"/>
      <c r="G63" s="31"/>
      <c r="H63" s="143">
        <v>1.728</v>
      </c>
      <c r="I63" s="143">
        <v>2.822</v>
      </c>
      <c r="J63" s="143">
        <v>1.819</v>
      </c>
      <c r="K63" s="32"/>
    </row>
    <row r="64" spans="1:11" s="42" customFormat="1" ht="11.25" customHeight="1">
      <c r="A64" s="36" t="s">
        <v>50</v>
      </c>
      <c r="B64" s="37"/>
      <c r="C64" s="38">
        <v>578</v>
      </c>
      <c r="D64" s="38">
        <v>593</v>
      </c>
      <c r="E64" s="38">
        <v>455</v>
      </c>
      <c r="F64" s="39">
        <v>76.72849915682968</v>
      </c>
      <c r="G64" s="40"/>
      <c r="H64" s="144">
        <v>5.317</v>
      </c>
      <c r="I64" s="145">
        <v>5.654999999999999</v>
      </c>
      <c r="J64" s="145">
        <v>4.301</v>
      </c>
      <c r="K64" s="41">
        <v>76.05658709106986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140</v>
      </c>
      <c r="D66" s="38">
        <v>125</v>
      </c>
      <c r="E66" s="38">
        <v>120</v>
      </c>
      <c r="F66" s="39">
        <v>96</v>
      </c>
      <c r="G66" s="40"/>
      <c r="H66" s="144">
        <v>1.274</v>
      </c>
      <c r="I66" s="145">
        <v>1.172</v>
      </c>
      <c r="J66" s="145">
        <v>1.14</v>
      </c>
      <c r="K66" s="41">
        <v>97.26962457337883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29781</v>
      </c>
      <c r="D68" s="30">
        <v>26826</v>
      </c>
      <c r="E68" s="30">
        <v>26300</v>
      </c>
      <c r="F68" s="31"/>
      <c r="G68" s="31"/>
      <c r="H68" s="143">
        <v>341.052</v>
      </c>
      <c r="I68" s="143">
        <v>348.953</v>
      </c>
      <c r="J68" s="143">
        <v>350</v>
      </c>
      <c r="K68" s="32"/>
    </row>
    <row r="69" spans="1:11" s="33" customFormat="1" ht="11.25" customHeight="1">
      <c r="A69" s="35" t="s">
        <v>53</v>
      </c>
      <c r="B69" s="29"/>
      <c r="C69" s="30">
        <v>19547</v>
      </c>
      <c r="D69" s="30">
        <v>18285</v>
      </c>
      <c r="E69" s="30">
        <v>18060</v>
      </c>
      <c r="F69" s="31"/>
      <c r="G69" s="31"/>
      <c r="H69" s="143">
        <v>252</v>
      </c>
      <c r="I69" s="143">
        <v>258.221</v>
      </c>
      <c r="J69" s="143">
        <v>260</v>
      </c>
      <c r="K69" s="32"/>
    </row>
    <row r="70" spans="1:11" s="42" customFormat="1" ht="11.25" customHeight="1">
      <c r="A70" s="36" t="s">
        <v>54</v>
      </c>
      <c r="B70" s="37"/>
      <c r="C70" s="38">
        <v>49328</v>
      </c>
      <c r="D70" s="38">
        <v>45111</v>
      </c>
      <c r="E70" s="38">
        <v>44360</v>
      </c>
      <c r="F70" s="39">
        <v>98.33521757442752</v>
      </c>
      <c r="G70" s="40"/>
      <c r="H70" s="144">
        <v>593.052</v>
      </c>
      <c r="I70" s="145">
        <v>607.174</v>
      </c>
      <c r="J70" s="145">
        <v>610</v>
      </c>
      <c r="K70" s="41">
        <v>100.46543494945436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6</v>
      </c>
      <c r="D72" s="30">
        <v>10</v>
      </c>
      <c r="E72" s="30">
        <v>11</v>
      </c>
      <c r="F72" s="31"/>
      <c r="G72" s="31"/>
      <c r="H72" s="143">
        <v>0.019</v>
      </c>
      <c r="I72" s="143">
        <v>0.045</v>
      </c>
      <c r="J72" s="143">
        <v>0.061</v>
      </c>
      <c r="K72" s="32"/>
    </row>
    <row r="73" spans="1:11" s="33" customFormat="1" ht="11.25" customHeight="1">
      <c r="A73" s="35" t="s">
        <v>56</v>
      </c>
      <c r="B73" s="29"/>
      <c r="C73" s="30">
        <v>2217</v>
      </c>
      <c r="D73" s="30">
        <v>1772</v>
      </c>
      <c r="E73" s="30">
        <v>1836.38</v>
      </c>
      <c r="F73" s="31"/>
      <c r="G73" s="31"/>
      <c r="H73" s="143">
        <v>27.855</v>
      </c>
      <c r="I73" s="143">
        <v>22.076</v>
      </c>
      <c r="J73" s="143">
        <v>23.21</v>
      </c>
      <c r="K73" s="32"/>
    </row>
    <row r="74" spans="1:11" s="33" customFormat="1" ht="11.25" customHeight="1">
      <c r="A74" s="35" t="s">
        <v>57</v>
      </c>
      <c r="B74" s="29"/>
      <c r="C74" s="30">
        <v>4120</v>
      </c>
      <c r="D74" s="30">
        <v>3126</v>
      </c>
      <c r="E74" s="30">
        <v>1736</v>
      </c>
      <c r="F74" s="31"/>
      <c r="G74" s="31"/>
      <c r="H74" s="143">
        <v>51.455</v>
      </c>
      <c r="I74" s="143">
        <v>35.882</v>
      </c>
      <c r="J74" s="143">
        <v>19.096</v>
      </c>
      <c r="K74" s="32"/>
    </row>
    <row r="75" spans="1:11" s="33" customFormat="1" ht="11.25" customHeight="1">
      <c r="A75" s="35" t="s">
        <v>58</v>
      </c>
      <c r="B75" s="29"/>
      <c r="C75" s="30">
        <v>2297</v>
      </c>
      <c r="D75" s="30">
        <v>2188</v>
      </c>
      <c r="E75" s="30">
        <v>1738</v>
      </c>
      <c r="F75" s="31"/>
      <c r="G75" s="31"/>
      <c r="H75" s="143">
        <v>24.905</v>
      </c>
      <c r="I75" s="143">
        <v>23.156</v>
      </c>
      <c r="J75" s="143">
        <v>18.893</v>
      </c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171</v>
      </c>
      <c r="E76" s="30">
        <v>196</v>
      </c>
      <c r="F76" s="31"/>
      <c r="G76" s="31"/>
      <c r="H76" s="143">
        <v>1.71</v>
      </c>
      <c r="I76" s="143">
        <v>1.7</v>
      </c>
      <c r="J76" s="143">
        <v>1.584</v>
      </c>
      <c r="K76" s="32"/>
    </row>
    <row r="77" spans="1:11" s="33" customFormat="1" ht="11.25" customHeight="1">
      <c r="A77" s="35" t="s">
        <v>60</v>
      </c>
      <c r="B77" s="29"/>
      <c r="C77" s="30">
        <v>1000</v>
      </c>
      <c r="D77" s="30">
        <v>575</v>
      </c>
      <c r="E77" s="30">
        <v>518</v>
      </c>
      <c r="F77" s="31"/>
      <c r="G77" s="31"/>
      <c r="H77" s="143">
        <v>11.972</v>
      </c>
      <c r="I77" s="143">
        <v>6.9</v>
      </c>
      <c r="J77" s="143">
        <v>6.35</v>
      </c>
      <c r="K77" s="32"/>
    </row>
    <row r="78" spans="1:11" s="33" customFormat="1" ht="11.25" customHeight="1">
      <c r="A78" s="35" t="s">
        <v>61</v>
      </c>
      <c r="B78" s="29"/>
      <c r="C78" s="30">
        <v>282</v>
      </c>
      <c r="D78" s="30">
        <v>191</v>
      </c>
      <c r="E78" s="30">
        <v>260</v>
      </c>
      <c r="F78" s="31"/>
      <c r="G78" s="31"/>
      <c r="H78" s="143">
        <v>1.811</v>
      </c>
      <c r="I78" s="143">
        <v>1.123</v>
      </c>
      <c r="J78" s="143">
        <v>1.56</v>
      </c>
      <c r="K78" s="32"/>
    </row>
    <row r="79" spans="1:11" s="33" customFormat="1" ht="11.25" customHeight="1">
      <c r="A79" s="35" t="s">
        <v>62</v>
      </c>
      <c r="B79" s="29"/>
      <c r="C79" s="30">
        <v>10764</v>
      </c>
      <c r="D79" s="30">
        <v>8158</v>
      </c>
      <c r="E79" s="30">
        <v>4938</v>
      </c>
      <c r="F79" s="31"/>
      <c r="G79" s="31"/>
      <c r="H79" s="143">
        <v>141.298</v>
      </c>
      <c r="I79" s="143">
        <v>101.789</v>
      </c>
      <c r="J79" s="143">
        <v>61.725</v>
      </c>
      <c r="K79" s="32"/>
    </row>
    <row r="80" spans="1:11" s="42" customFormat="1" ht="11.25" customHeight="1">
      <c r="A80" s="43" t="s">
        <v>63</v>
      </c>
      <c r="B80" s="37"/>
      <c r="C80" s="38">
        <v>20857</v>
      </c>
      <c r="D80" s="38">
        <v>16191</v>
      </c>
      <c r="E80" s="38">
        <v>11233.380000000001</v>
      </c>
      <c r="F80" s="39">
        <v>69.38039651658329</v>
      </c>
      <c r="G80" s="40"/>
      <c r="H80" s="144">
        <v>261.025</v>
      </c>
      <c r="I80" s="145">
        <v>192.671</v>
      </c>
      <c r="J80" s="145">
        <v>132.479</v>
      </c>
      <c r="K80" s="41">
        <v>68.75918015684769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431</v>
      </c>
      <c r="D82" s="30">
        <v>448</v>
      </c>
      <c r="E82" s="30">
        <v>448</v>
      </c>
      <c r="F82" s="31"/>
      <c r="G82" s="31"/>
      <c r="H82" s="143">
        <v>1.103</v>
      </c>
      <c r="I82" s="143">
        <v>1.155</v>
      </c>
      <c r="J82" s="143">
        <v>1.155</v>
      </c>
      <c r="K82" s="32"/>
    </row>
    <row r="83" spans="1:11" s="33" customFormat="1" ht="11.25" customHeight="1">
      <c r="A83" s="35" t="s">
        <v>65</v>
      </c>
      <c r="B83" s="29"/>
      <c r="C83" s="30">
        <v>338</v>
      </c>
      <c r="D83" s="30">
        <v>311</v>
      </c>
      <c r="E83" s="30">
        <v>300</v>
      </c>
      <c r="F83" s="31"/>
      <c r="G83" s="31"/>
      <c r="H83" s="143">
        <v>0.773</v>
      </c>
      <c r="I83" s="143">
        <v>0.707</v>
      </c>
      <c r="J83" s="143">
        <v>0.7</v>
      </c>
      <c r="K83" s="32"/>
    </row>
    <row r="84" spans="1:11" s="42" customFormat="1" ht="11.25" customHeight="1">
      <c r="A84" s="36" t="s">
        <v>66</v>
      </c>
      <c r="B84" s="37"/>
      <c r="C84" s="38">
        <v>769</v>
      </c>
      <c r="D84" s="38">
        <v>759</v>
      </c>
      <c r="E84" s="38">
        <v>748</v>
      </c>
      <c r="F84" s="39">
        <v>98.55072463768116</v>
      </c>
      <c r="G84" s="40"/>
      <c r="H84" s="144">
        <v>1.876</v>
      </c>
      <c r="I84" s="145">
        <v>1.862</v>
      </c>
      <c r="J84" s="145">
        <v>1.855</v>
      </c>
      <c r="K84" s="41">
        <v>99.62406015037594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359275</v>
      </c>
      <c r="D87" s="53">
        <v>333628</v>
      </c>
      <c r="E87" s="53">
        <v>322471.38</v>
      </c>
      <c r="F87" s="54">
        <f>IF(D87&gt;0,100*E87/D87,0)</f>
        <v>96.65597012241179</v>
      </c>
      <c r="G87" s="40"/>
      <c r="H87" s="148">
        <v>4069.5080000000003</v>
      </c>
      <c r="I87" s="149">
        <v>3775.645</v>
      </c>
      <c r="J87" s="149">
        <v>3799.2239999999997</v>
      </c>
      <c r="K87" s="54">
        <f>IF(I87&gt;0,100*J87/I87,0)</f>
        <v>100.62450256843532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9" zoomScaleSheetLayoutView="99" zoomScalePageLayoutView="0" workbookViewId="0" topLeftCell="A1">
      <selection activeCell="L1" sqref="L1:AE163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25</v>
      </c>
      <c r="E9" s="30">
        <v>25</v>
      </c>
      <c r="F9" s="31"/>
      <c r="G9" s="31"/>
      <c r="H9" s="143">
        <v>0.445</v>
      </c>
      <c r="I9" s="143">
        <v>0.399</v>
      </c>
      <c r="J9" s="143">
        <v>0.399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30">
        <v>36</v>
      </c>
      <c r="D12" s="30">
        <v>31</v>
      </c>
      <c r="E12" s="30">
        <v>31</v>
      </c>
      <c r="F12" s="31"/>
      <c r="G12" s="31"/>
      <c r="H12" s="143">
        <v>0.567</v>
      </c>
      <c r="I12" s="143">
        <v>0.465</v>
      </c>
      <c r="J12" s="143">
        <v>0.465</v>
      </c>
      <c r="K12" s="32"/>
    </row>
    <row r="13" spans="1:11" s="42" customFormat="1" ht="11.25" customHeight="1">
      <c r="A13" s="36" t="s">
        <v>11</v>
      </c>
      <c r="B13" s="37"/>
      <c r="C13" s="38">
        <v>63</v>
      </c>
      <c r="D13" s="38">
        <v>56</v>
      </c>
      <c r="E13" s="38">
        <v>56</v>
      </c>
      <c r="F13" s="39">
        <v>100</v>
      </c>
      <c r="G13" s="40"/>
      <c r="H13" s="144">
        <v>1.012</v>
      </c>
      <c r="I13" s="145">
        <v>0.8640000000000001</v>
      </c>
      <c r="J13" s="145">
        <v>0.8640000000000001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4"/>
      <c r="I31" s="145"/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3"/>
      <c r="I33" s="143"/>
      <c r="J33" s="143"/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10</v>
      </c>
      <c r="E34" s="30">
        <v>9</v>
      </c>
      <c r="F34" s="31"/>
      <c r="G34" s="31"/>
      <c r="H34" s="143">
        <v>0.2</v>
      </c>
      <c r="I34" s="143">
        <v>0.2</v>
      </c>
      <c r="J34" s="143">
        <v>0.18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28</v>
      </c>
      <c r="B37" s="37"/>
      <c r="C37" s="38">
        <v>10</v>
      </c>
      <c r="D37" s="38">
        <v>10</v>
      </c>
      <c r="E37" s="38">
        <v>9</v>
      </c>
      <c r="F37" s="39">
        <v>90</v>
      </c>
      <c r="G37" s="40"/>
      <c r="H37" s="144">
        <v>0.2</v>
      </c>
      <c r="I37" s="145">
        <v>0.2</v>
      </c>
      <c r="J37" s="145">
        <v>0.18</v>
      </c>
      <c r="K37" s="41">
        <v>90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232</v>
      </c>
      <c r="D39" s="38">
        <v>235</v>
      </c>
      <c r="E39" s="38">
        <v>260</v>
      </c>
      <c r="F39" s="39">
        <v>110.63829787234043</v>
      </c>
      <c r="G39" s="40"/>
      <c r="H39" s="144">
        <v>4.663</v>
      </c>
      <c r="I39" s="145">
        <v>6.1</v>
      </c>
      <c r="J39" s="145">
        <v>6.75</v>
      </c>
      <c r="K39" s="41">
        <v>110.65573770491804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4"/>
      <c r="I50" s="145"/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3"/>
      <c r="I58" s="143"/>
      <c r="J58" s="14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4"/>
      <c r="I59" s="145"/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3"/>
      <c r="I61" s="143"/>
      <c r="J61" s="14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3"/>
      <c r="I62" s="143"/>
      <c r="J62" s="14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4"/>
      <c r="I64" s="145"/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1050</v>
      </c>
      <c r="D66" s="38">
        <v>940</v>
      </c>
      <c r="E66" s="38">
        <v>940</v>
      </c>
      <c r="F66" s="39">
        <v>100</v>
      </c>
      <c r="G66" s="40"/>
      <c r="H66" s="144">
        <v>33.285</v>
      </c>
      <c r="I66" s="145">
        <v>23.97</v>
      </c>
      <c r="J66" s="145">
        <v>28.2</v>
      </c>
      <c r="K66" s="41">
        <v>117.64705882352942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44</v>
      </c>
      <c r="D72" s="30">
        <v>47</v>
      </c>
      <c r="E72" s="30">
        <v>47</v>
      </c>
      <c r="F72" s="31"/>
      <c r="G72" s="31"/>
      <c r="H72" s="143">
        <v>0.93</v>
      </c>
      <c r="I72" s="143">
        <v>1</v>
      </c>
      <c r="J72" s="143">
        <v>1</v>
      </c>
      <c r="K72" s="32"/>
    </row>
    <row r="73" spans="1:11" s="33" customFormat="1" ht="11.25" customHeight="1">
      <c r="A73" s="35" t="s">
        <v>56</v>
      </c>
      <c r="B73" s="29"/>
      <c r="C73" s="30">
        <v>500</v>
      </c>
      <c r="D73" s="30">
        <v>550</v>
      </c>
      <c r="E73" s="30">
        <v>550</v>
      </c>
      <c r="F73" s="31"/>
      <c r="G73" s="31"/>
      <c r="H73" s="143">
        <v>12</v>
      </c>
      <c r="I73" s="143">
        <v>9.6</v>
      </c>
      <c r="J73" s="143">
        <v>9.6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3"/>
      <c r="I74" s="143"/>
      <c r="J74" s="143"/>
      <c r="K74" s="32"/>
    </row>
    <row r="75" spans="1:11" s="33" customFormat="1" ht="11.25" customHeight="1">
      <c r="A75" s="35" t="s">
        <v>58</v>
      </c>
      <c r="B75" s="29"/>
      <c r="C75" s="30">
        <v>89</v>
      </c>
      <c r="D75" s="30">
        <v>89</v>
      </c>
      <c r="E75" s="30">
        <v>89</v>
      </c>
      <c r="F75" s="31"/>
      <c r="G75" s="31"/>
      <c r="H75" s="143">
        <v>3.768</v>
      </c>
      <c r="I75" s="143">
        <v>3.524</v>
      </c>
      <c r="J75" s="143">
        <v>3.524</v>
      </c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>
        <v>30</v>
      </c>
      <c r="E76" s="30">
        <v>30</v>
      </c>
      <c r="F76" s="31"/>
      <c r="G76" s="31"/>
      <c r="H76" s="143">
        <v>0.96</v>
      </c>
      <c r="I76" s="143">
        <v>0.75</v>
      </c>
      <c r="J76" s="143">
        <v>0.75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3"/>
      <c r="I77" s="143"/>
      <c r="J77" s="143"/>
      <c r="K77" s="32"/>
    </row>
    <row r="78" spans="1:11" s="33" customFormat="1" ht="11.25" customHeight="1">
      <c r="A78" s="35" t="s">
        <v>61</v>
      </c>
      <c r="B78" s="29"/>
      <c r="C78" s="30">
        <v>320</v>
      </c>
      <c r="D78" s="30">
        <v>270</v>
      </c>
      <c r="E78" s="30">
        <v>320</v>
      </c>
      <c r="F78" s="31"/>
      <c r="G78" s="31"/>
      <c r="H78" s="143">
        <v>8.576</v>
      </c>
      <c r="I78" s="143">
        <v>7.29</v>
      </c>
      <c r="J78" s="143">
        <v>8.64</v>
      </c>
      <c r="K78" s="32"/>
    </row>
    <row r="79" spans="1:11" s="33" customFormat="1" ht="11.25" customHeight="1">
      <c r="A79" s="35" t="s">
        <v>62</v>
      </c>
      <c r="B79" s="29"/>
      <c r="C79" s="30">
        <v>134</v>
      </c>
      <c r="D79" s="30">
        <v>158</v>
      </c>
      <c r="E79" s="30">
        <v>116</v>
      </c>
      <c r="F79" s="31"/>
      <c r="G79" s="31"/>
      <c r="H79" s="143">
        <v>3.618</v>
      </c>
      <c r="I79" s="143">
        <v>2.693</v>
      </c>
      <c r="J79" s="143">
        <v>2.3</v>
      </c>
      <c r="K79" s="32"/>
    </row>
    <row r="80" spans="1:11" s="42" customFormat="1" ht="11.25" customHeight="1">
      <c r="A80" s="43" t="s">
        <v>63</v>
      </c>
      <c r="B80" s="37"/>
      <c r="C80" s="38">
        <v>1117</v>
      </c>
      <c r="D80" s="38">
        <v>1144</v>
      </c>
      <c r="E80" s="38">
        <v>1152</v>
      </c>
      <c r="F80" s="39">
        <v>100.6993006993007</v>
      </c>
      <c r="G80" s="40"/>
      <c r="H80" s="144">
        <v>29.852</v>
      </c>
      <c r="I80" s="145">
        <v>24.857</v>
      </c>
      <c r="J80" s="145">
        <v>25.814</v>
      </c>
      <c r="K80" s="41">
        <v>103.85002212656396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573</v>
      </c>
      <c r="D82" s="30">
        <v>573</v>
      </c>
      <c r="E82" s="30">
        <v>573</v>
      </c>
      <c r="F82" s="31"/>
      <c r="G82" s="31"/>
      <c r="H82" s="143">
        <v>11.004</v>
      </c>
      <c r="I82" s="143">
        <v>18.562</v>
      </c>
      <c r="J82" s="143">
        <v>11.004</v>
      </c>
      <c r="K82" s="32"/>
    </row>
    <row r="83" spans="1:11" s="33" customFormat="1" ht="11.25" customHeight="1">
      <c r="A83" s="35" t="s">
        <v>65</v>
      </c>
      <c r="B83" s="29"/>
      <c r="C83" s="30">
        <v>872</v>
      </c>
      <c r="D83" s="30">
        <v>650</v>
      </c>
      <c r="E83" s="30">
        <v>650</v>
      </c>
      <c r="F83" s="31"/>
      <c r="G83" s="31"/>
      <c r="H83" s="143">
        <v>12.078</v>
      </c>
      <c r="I83" s="143">
        <v>12</v>
      </c>
      <c r="J83" s="143">
        <v>12</v>
      </c>
      <c r="K83" s="32"/>
    </row>
    <row r="84" spans="1:11" s="42" customFormat="1" ht="11.25" customHeight="1">
      <c r="A84" s="36" t="s">
        <v>66</v>
      </c>
      <c r="B84" s="37"/>
      <c r="C84" s="38">
        <v>1445</v>
      </c>
      <c r="D84" s="38">
        <v>1223</v>
      </c>
      <c r="E84" s="38">
        <v>1223</v>
      </c>
      <c r="F84" s="39">
        <v>100</v>
      </c>
      <c r="G84" s="40"/>
      <c r="H84" s="144">
        <v>23.082</v>
      </c>
      <c r="I84" s="145">
        <v>30.562</v>
      </c>
      <c r="J84" s="145">
        <v>23.003999999999998</v>
      </c>
      <c r="K84" s="41">
        <v>75.26994306655322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3917</v>
      </c>
      <c r="D87" s="53">
        <v>3608</v>
      </c>
      <c r="E87" s="53">
        <v>3640</v>
      </c>
      <c r="F87" s="54">
        <f>IF(D87&gt;0,100*E87/D87,0)</f>
        <v>100.8869179600887</v>
      </c>
      <c r="G87" s="40"/>
      <c r="H87" s="148">
        <v>92.094</v>
      </c>
      <c r="I87" s="149">
        <v>86.553</v>
      </c>
      <c r="J87" s="149">
        <v>84.812</v>
      </c>
      <c r="K87" s="54">
        <f>IF(I87&gt;0,100*J87/I87,0)</f>
        <v>97.98851570713897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505</v>
      </c>
      <c r="D9" s="30">
        <v>549</v>
      </c>
      <c r="E9" s="30">
        <v>549</v>
      </c>
      <c r="F9" s="31"/>
      <c r="G9" s="31"/>
      <c r="H9" s="143">
        <v>9.6</v>
      </c>
      <c r="I9" s="143">
        <v>8.235</v>
      </c>
      <c r="J9" s="143"/>
      <c r="K9" s="32"/>
    </row>
    <row r="10" spans="1:11" s="33" customFormat="1" ht="11.25" customHeight="1">
      <c r="A10" s="35" t="s">
        <v>8</v>
      </c>
      <c r="B10" s="29"/>
      <c r="C10" s="30">
        <v>80</v>
      </c>
      <c r="D10" s="30">
        <v>98</v>
      </c>
      <c r="E10" s="30">
        <v>90</v>
      </c>
      <c r="F10" s="31"/>
      <c r="G10" s="31"/>
      <c r="H10" s="143">
        <v>1.259</v>
      </c>
      <c r="I10" s="143">
        <v>1.739</v>
      </c>
      <c r="J10" s="143"/>
      <c r="K10" s="32"/>
    </row>
    <row r="11" spans="1:11" s="33" customFormat="1" ht="11.25" customHeight="1">
      <c r="A11" s="28" t="s">
        <v>9</v>
      </c>
      <c r="B11" s="29"/>
      <c r="C11" s="30">
        <v>88</v>
      </c>
      <c r="D11" s="30">
        <v>450</v>
      </c>
      <c r="E11" s="30">
        <v>450</v>
      </c>
      <c r="F11" s="31"/>
      <c r="G11" s="31"/>
      <c r="H11" s="143">
        <v>1.778</v>
      </c>
      <c r="I11" s="143">
        <v>6.5</v>
      </c>
      <c r="J11" s="143"/>
      <c r="K11" s="32"/>
    </row>
    <row r="12" spans="1:11" s="33" customFormat="1" ht="11.25" customHeight="1">
      <c r="A12" s="35" t="s">
        <v>10</v>
      </c>
      <c r="B12" s="29"/>
      <c r="C12" s="30">
        <v>685</v>
      </c>
      <c r="D12" s="30">
        <v>765</v>
      </c>
      <c r="E12" s="30">
        <v>765</v>
      </c>
      <c r="F12" s="31"/>
      <c r="G12" s="31"/>
      <c r="H12" s="143">
        <v>11.871</v>
      </c>
      <c r="I12" s="143">
        <v>14.088</v>
      </c>
      <c r="J12" s="143"/>
      <c r="K12" s="32"/>
    </row>
    <row r="13" spans="1:11" s="42" customFormat="1" ht="11.25" customHeight="1">
      <c r="A13" s="36" t="s">
        <v>11</v>
      </c>
      <c r="B13" s="37"/>
      <c r="C13" s="38">
        <v>1358</v>
      </c>
      <c r="D13" s="38">
        <v>1862</v>
      </c>
      <c r="E13" s="38">
        <v>1854</v>
      </c>
      <c r="F13" s="39">
        <f>IF(D13&gt;0,100*E13/D13,0)</f>
        <v>99.5703544575725</v>
      </c>
      <c r="G13" s="40"/>
      <c r="H13" s="144">
        <v>24.508000000000003</v>
      </c>
      <c r="I13" s="145">
        <v>30.561999999999998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>
        <v>25</v>
      </c>
      <c r="F20" s="31"/>
      <c r="G20" s="31"/>
      <c r="H20" s="143">
        <v>0.517</v>
      </c>
      <c r="I20" s="143">
        <v>0.517</v>
      </c>
      <c r="J20" s="143"/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>
        <v>80</v>
      </c>
      <c r="F21" s="31"/>
      <c r="G21" s="31"/>
      <c r="H21" s="143">
        <v>1.76</v>
      </c>
      <c r="I21" s="143">
        <v>1.76</v>
      </c>
      <c r="J21" s="143"/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44">
        <v>2.277</v>
      </c>
      <c r="I22" s="145">
        <v>2.277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62</v>
      </c>
      <c r="D28" s="30"/>
      <c r="E28" s="30">
        <v>1</v>
      </c>
      <c r="F28" s="31"/>
      <c r="G28" s="31"/>
      <c r="H28" s="143">
        <v>1.355</v>
      </c>
      <c r="I28" s="143"/>
      <c r="J28" s="14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23</v>
      </c>
      <c r="B31" s="37"/>
      <c r="C31" s="38">
        <v>62</v>
      </c>
      <c r="D31" s="38"/>
      <c r="E31" s="38">
        <v>1</v>
      </c>
      <c r="F31" s="39"/>
      <c r="G31" s="40"/>
      <c r="H31" s="144">
        <v>1.355</v>
      </c>
      <c r="I31" s="145"/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105</v>
      </c>
      <c r="D33" s="30">
        <v>85</v>
      </c>
      <c r="E33" s="30">
        <v>100</v>
      </c>
      <c r="F33" s="31"/>
      <c r="G33" s="31"/>
      <c r="H33" s="143">
        <v>2.198</v>
      </c>
      <c r="I33" s="143">
        <v>1.76</v>
      </c>
      <c r="J33" s="143"/>
      <c r="K33" s="32"/>
    </row>
    <row r="34" spans="1:11" s="33" customFormat="1" ht="11.25" customHeight="1">
      <c r="A34" s="35" t="s">
        <v>25</v>
      </c>
      <c r="B34" s="29"/>
      <c r="C34" s="30">
        <v>12</v>
      </c>
      <c r="D34" s="30">
        <v>12</v>
      </c>
      <c r="E34" s="30">
        <v>11</v>
      </c>
      <c r="F34" s="31"/>
      <c r="G34" s="31"/>
      <c r="H34" s="143">
        <v>0.272</v>
      </c>
      <c r="I34" s="143">
        <v>0.275</v>
      </c>
      <c r="J34" s="143"/>
      <c r="K34" s="32"/>
    </row>
    <row r="35" spans="1:11" s="33" customFormat="1" ht="11.25" customHeight="1">
      <c r="A35" s="35" t="s">
        <v>26</v>
      </c>
      <c r="B35" s="29"/>
      <c r="C35" s="30"/>
      <c r="D35" s="30">
        <v>5</v>
      </c>
      <c r="E35" s="30">
        <v>5</v>
      </c>
      <c r="F35" s="31"/>
      <c r="G35" s="31"/>
      <c r="H35" s="143"/>
      <c r="I35" s="143">
        <v>0.09</v>
      </c>
      <c r="J35" s="143"/>
      <c r="K35" s="32"/>
    </row>
    <row r="36" spans="1:11" s="33" customFormat="1" ht="11.25" customHeight="1">
      <c r="A36" s="35" t="s">
        <v>27</v>
      </c>
      <c r="B36" s="29"/>
      <c r="C36" s="30">
        <v>23</v>
      </c>
      <c r="D36" s="30">
        <v>23</v>
      </c>
      <c r="E36" s="30">
        <v>23</v>
      </c>
      <c r="F36" s="31"/>
      <c r="G36" s="31"/>
      <c r="H36" s="143">
        <v>0.575</v>
      </c>
      <c r="I36" s="143">
        <v>0.575</v>
      </c>
      <c r="J36" s="143"/>
      <c r="K36" s="32"/>
    </row>
    <row r="37" spans="1:11" s="42" customFormat="1" ht="11.25" customHeight="1">
      <c r="A37" s="36" t="s">
        <v>28</v>
      </c>
      <c r="B37" s="37"/>
      <c r="C37" s="38">
        <v>140</v>
      </c>
      <c r="D37" s="38">
        <v>125</v>
      </c>
      <c r="E37" s="38">
        <v>139</v>
      </c>
      <c r="F37" s="39">
        <v>111.2</v>
      </c>
      <c r="G37" s="40"/>
      <c r="H37" s="144">
        <v>3.045</v>
      </c>
      <c r="I37" s="145">
        <v>2.7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1320</v>
      </c>
      <c r="D39" s="38">
        <v>1300</v>
      </c>
      <c r="E39" s="38">
        <v>1160</v>
      </c>
      <c r="F39" s="39">
        <v>89.23076923076923</v>
      </c>
      <c r="G39" s="40"/>
      <c r="H39" s="144">
        <v>47.025</v>
      </c>
      <c r="I39" s="145">
        <v>45.5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6</v>
      </c>
      <c r="D41" s="30">
        <v>6</v>
      </c>
      <c r="E41" s="30">
        <v>5</v>
      </c>
      <c r="F41" s="31"/>
      <c r="G41" s="31"/>
      <c r="H41" s="143">
        <v>0.183</v>
      </c>
      <c r="I41" s="143">
        <v>0.185</v>
      </c>
      <c r="J41" s="14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>
        <v>6</v>
      </c>
      <c r="D50" s="38">
        <v>6</v>
      </c>
      <c r="E50" s="38">
        <v>5</v>
      </c>
      <c r="F50" s="39">
        <v>83.33333333333333</v>
      </c>
      <c r="G50" s="40"/>
      <c r="H50" s="144">
        <v>0.183</v>
      </c>
      <c r="I50" s="145">
        <v>0.185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42</v>
      </c>
      <c r="B55" s="29"/>
      <c r="C55" s="30">
        <v>10</v>
      </c>
      <c r="D55" s="30">
        <v>8</v>
      </c>
      <c r="E55" s="30">
        <v>10</v>
      </c>
      <c r="F55" s="31"/>
      <c r="G55" s="31"/>
      <c r="H55" s="143">
        <v>0.3</v>
      </c>
      <c r="I55" s="143">
        <v>0.24</v>
      </c>
      <c r="J55" s="14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30">
        <v>145</v>
      </c>
      <c r="D58" s="30"/>
      <c r="E58" s="30">
        <v>94</v>
      </c>
      <c r="F58" s="31"/>
      <c r="G58" s="31"/>
      <c r="H58" s="143">
        <v>4.64</v>
      </c>
      <c r="I58" s="143"/>
      <c r="J58" s="143"/>
      <c r="K58" s="32"/>
    </row>
    <row r="59" spans="1:11" s="42" customFormat="1" ht="11.25" customHeight="1">
      <c r="A59" s="36" t="s">
        <v>46</v>
      </c>
      <c r="B59" s="37"/>
      <c r="C59" s="38">
        <v>155</v>
      </c>
      <c r="D59" s="38">
        <v>8</v>
      </c>
      <c r="E59" s="38">
        <v>104</v>
      </c>
      <c r="F59" s="39">
        <v>1300</v>
      </c>
      <c r="G59" s="40"/>
      <c r="H59" s="144">
        <v>4.9399999999999995</v>
      </c>
      <c r="I59" s="145">
        <v>0.24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210</v>
      </c>
      <c r="D61" s="30">
        <v>210</v>
      </c>
      <c r="E61" s="30">
        <v>200</v>
      </c>
      <c r="F61" s="31"/>
      <c r="G61" s="31"/>
      <c r="H61" s="143">
        <v>5.25</v>
      </c>
      <c r="I61" s="143">
        <v>5.25</v>
      </c>
      <c r="J61" s="143"/>
      <c r="K61" s="32"/>
    </row>
    <row r="62" spans="1:11" s="33" customFormat="1" ht="11.25" customHeight="1">
      <c r="A62" s="35" t="s">
        <v>48</v>
      </c>
      <c r="B62" s="29"/>
      <c r="C62" s="30">
        <v>176</v>
      </c>
      <c r="D62" s="30">
        <v>176</v>
      </c>
      <c r="E62" s="30">
        <v>221</v>
      </c>
      <c r="F62" s="31"/>
      <c r="G62" s="31"/>
      <c r="H62" s="143">
        <v>5.914</v>
      </c>
      <c r="I62" s="143">
        <v>5.632</v>
      </c>
      <c r="J62" s="143"/>
      <c r="K62" s="32"/>
    </row>
    <row r="63" spans="1:11" s="33" customFormat="1" ht="11.25" customHeight="1">
      <c r="A63" s="35" t="s">
        <v>49</v>
      </c>
      <c r="B63" s="29"/>
      <c r="C63" s="30">
        <v>918</v>
      </c>
      <c r="D63" s="30">
        <v>918</v>
      </c>
      <c r="E63" s="30">
        <v>918</v>
      </c>
      <c r="F63" s="31"/>
      <c r="G63" s="31"/>
      <c r="H63" s="143">
        <v>31.274</v>
      </c>
      <c r="I63" s="143">
        <v>31.6</v>
      </c>
      <c r="J63" s="143"/>
      <c r="K63" s="32"/>
    </row>
    <row r="64" spans="1:11" s="42" customFormat="1" ht="11.25" customHeight="1">
      <c r="A64" s="36" t="s">
        <v>50</v>
      </c>
      <c r="B64" s="37"/>
      <c r="C64" s="38">
        <v>1304</v>
      </c>
      <c r="D64" s="38">
        <v>1304</v>
      </c>
      <c r="E64" s="38">
        <v>1339</v>
      </c>
      <c r="F64" s="39">
        <v>102.6840490797546</v>
      </c>
      <c r="G64" s="40"/>
      <c r="H64" s="144">
        <v>42.438</v>
      </c>
      <c r="I64" s="145">
        <v>42.482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2308</v>
      </c>
      <c r="D66" s="38">
        <v>2590</v>
      </c>
      <c r="E66" s="38">
        <v>2990</v>
      </c>
      <c r="F66" s="39">
        <f>IF(D66&gt;0,100*E66/D66,0)</f>
        <v>115.44401544401545</v>
      </c>
      <c r="G66" s="40"/>
      <c r="H66" s="144">
        <v>95.782</v>
      </c>
      <c r="I66" s="145">
        <v>78.995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314</v>
      </c>
      <c r="D72" s="30">
        <v>283</v>
      </c>
      <c r="E72" s="30">
        <v>283</v>
      </c>
      <c r="F72" s="31"/>
      <c r="G72" s="31"/>
      <c r="H72" s="143">
        <v>12.365</v>
      </c>
      <c r="I72" s="143">
        <v>7.465</v>
      </c>
      <c r="J72" s="143"/>
      <c r="K72" s="32"/>
    </row>
    <row r="73" spans="1:11" s="33" customFormat="1" ht="11.25" customHeight="1">
      <c r="A73" s="35" t="s">
        <v>56</v>
      </c>
      <c r="B73" s="29"/>
      <c r="C73" s="30">
        <v>948</v>
      </c>
      <c r="D73" s="30">
        <v>948</v>
      </c>
      <c r="E73" s="30">
        <v>950</v>
      </c>
      <c r="F73" s="31"/>
      <c r="G73" s="31"/>
      <c r="H73" s="143">
        <v>23.7</v>
      </c>
      <c r="I73" s="143">
        <v>23.7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159</v>
      </c>
      <c r="D74" s="30">
        <v>91</v>
      </c>
      <c r="E74" s="30">
        <v>91</v>
      </c>
      <c r="F74" s="31"/>
      <c r="G74" s="31"/>
      <c r="H74" s="143">
        <v>5.565</v>
      </c>
      <c r="I74" s="143">
        <v>2.73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48</v>
      </c>
      <c r="D75" s="30">
        <v>48</v>
      </c>
      <c r="E75" s="30">
        <v>48</v>
      </c>
      <c r="F75" s="31"/>
      <c r="G75" s="31"/>
      <c r="H75" s="143">
        <v>0.816</v>
      </c>
      <c r="I75" s="143">
        <v>0.816</v>
      </c>
      <c r="J75" s="143"/>
      <c r="K75" s="32"/>
    </row>
    <row r="76" spans="1:11" s="33" customFormat="1" ht="11.25" customHeight="1">
      <c r="A76" s="35" t="s">
        <v>59</v>
      </c>
      <c r="B76" s="29"/>
      <c r="C76" s="30">
        <v>235</v>
      </c>
      <c r="D76" s="30">
        <v>230</v>
      </c>
      <c r="E76" s="30">
        <v>230</v>
      </c>
      <c r="F76" s="31"/>
      <c r="G76" s="31"/>
      <c r="H76" s="143">
        <v>8.225</v>
      </c>
      <c r="I76" s="143">
        <v>6.44</v>
      </c>
      <c r="J76" s="143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43">
        <v>0.02</v>
      </c>
      <c r="I77" s="143">
        <v>0.02</v>
      </c>
      <c r="J77" s="143"/>
      <c r="K77" s="32"/>
    </row>
    <row r="78" spans="1:11" s="33" customFormat="1" ht="11.25" customHeight="1">
      <c r="A78" s="35" t="s">
        <v>61</v>
      </c>
      <c r="B78" s="29"/>
      <c r="C78" s="30">
        <v>285</v>
      </c>
      <c r="D78" s="30">
        <v>330</v>
      </c>
      <c r="E78" s="30">
        <v>260</v>
      </c>
      <c r="F78" s="31"/>
      <c r="G78" s="31"/>
      <c r="H78" s="143">
        <v>7.443</v>
      </c>
      <c r="I78" s="143">
        <v>9.24</v>
      </c>
      <c r="J78" s="143"/>
      <c r="K78" s="32"/>
    </row>
    <row r="79" spans="1:11" s="33" customFormat="1" ht="11.25" customHeight="1">
      <c r="A79" s="35" t="s">
        <v>62</v>
      </c>
      <c r="B79" s="29"/>
      <c r="C79" s="30">
        <v>3562</v>
      </c>
      <c r="D79" s="30">
        <v>4176</v>
      </c>
      <c r="E79" s="30">
        <v>3738</v>
      </c>
      <c r="F79" s="31"/>
      <c r="G79" s="31"/>
      <c r="H79" s="143">
        <v>124.67</v>
      </c>
      <c r="I79" s="143">
        <v>80.248</v>
      </c>
      <c r="J79" s="143"/>
      <c r="K79" s="32"/>
    </row>
    <row r="80" spans="1:11" s="42" customFormat="1" ht="11.25" customHeight="1">
      <c r="A80" s="43" t="s">
        <v>63</v>
      </c>
      <c r="B80" s="37"/>
      <c r="C80" s="38">
        <v>5552</v>
      </c>
      <c r="D80" s="38">
        <v>6107</v>
      </c>
      <c r="E80" s="38">
        <v>5601</v>
      </c>
      <c r="F80" s="39">
        <v>91.71442606844604</v>
      </c>
      <c r="G80" s="40"/>
      <c r="H80" s="144">
        <v>182.804</v>
      </c>
      <c r="I80" s="145">
        <v>130.659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405</v>
      </c>
      <c r="D82" s="30">
        <v>405</v>
      </c>
      <c r="E82" s="30">
        <v>405</v>
      </c>
      <c r="F82" s="31"/>
      <c r="G82" s="31"/>
      <c r="H82" s="143">
        <v>9.509</v>
      </c>
      <c r="I82" s="143">
        <v>9.509</v>
      </c>
      <c r="J82" s="143"/>
      <c r="K82" s="32"/>
    </row>
    <row r="83" spans="1:11" s="33" customFormat="1" ht="11.25" customHeight="1">
      <c r="A83" s="35" t="s">
        <v>65</v>
      </c>
      <c r="B83" s="29"/>
      <c r="C83" s="30">
        <v>1718</v>
      </c>
      <c r="D83" s="30">
        <v>1400</v>
      </c>
      <c r="E83" s="30">
        <v>1400</v>
      </c>
      <c r="F83" s="31"/>
      <c r="G83" s="31"/>
      <c r="H83" s="143">
        <v>21.508</v>
      </c>
      <c r="I83" s="143">
        <v>25.6</v>
      </c>
      <c r="J83" s="143"/>
      <c r="K83" s="32"/>
    </row>
    <row r="84" spans="1:11" s="42" customFormat="1" ht="11.25" customHeight="1">
      <c r="A84" s="36" t="s">
        <v>66</v>
      </c>
      <c r="B84" s="37"/>
      <c r="C84" s="38">
        <v>2123</v>
      </c>
      <c r="D84" s="38">
        <v>1805</v>
      </c>
      <c r="E84" s="38">
        <v>1805</v>
      </c>
      <c r="F84" s="39">
        <v>100</v>
      </c>
      <c r="G84" s="40"/>
      <c r="H84" s="144">
        <v>31.017</v>
      </c>
      <c r="I84" s="145">
        <v>35.109</v>
      </c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14433</v>
      </c>
      <c r="D87" s="53">
        <v>15212</v>
      </c>
      <c r="E87" s="53">
        <v>15103</v>
      </c>
      <c r="F87" s="54">
        <f>IF(D87&gt;0,100*E87/D87,0)</f>
        <v>99.28346042597948</v>
      </c>
      <c r="G87" s="40"/>
      <c r="H87" s="148">
        <v>435.37399999999997</v>
      </c>
      <c r="I87" s="149">
        <v>368.709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9" zoomScaleSheetLayoutView="99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4"/>
      <c r="I31" s="145"/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3"/>
      <c r="I33" s="143"/>
      <c r="J33" s="14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3"/>
      <c r="I34" s="143"/>
      <c r="J34" s="14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4"/>
      <c r="I37" s="145"/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4"/>
      <c r="I39" s="145"/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4"/>
      <c r="I50" s="145"/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3"/>
      <c r="I58" s="143"/>
      <c r="J58" s="14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4"/>
      <c r="I59" s="145"/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3"/>
      <c r="I61" s="143"/>
      <c r="J61" s="14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3"/>
      <c r="I62" s="143"/>
      <c r="J62" s="14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4"/>
      <c r="I64" s="145"/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4"/>
      <c r="I66" s="145"/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3"/>
      <c r="I72" s="143"/>
      <c r="J72" s="143"/>
      <c r="K72" s="32"/>
    </row>
    <row r="73" spans="1:11" s="33" customFormat="1" ht="11.25" customHeight="1">
      <c r="A73" s="35" t="s">
        <v>56</v>
      </c>
      <c r="B73" s="29"/>
      <c r="C73" s="30">
        <v>1840</v>
      </c>
      <c r="D73" s="30">
        <v>2162</v>
      </c>
      <c r="E73" s="30">
        <v>2161.7</v>
      </c>
      <c r="F73" s="31"/>
      <c r="G73" s="31"/>
      <c r="H73" s="143">
        <v>156.584</v>
      </c>
      <c r="I73" s="143">
        <v>194.58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31</v>
      </c>
      <c r="D74" s="30">
        <v>48</v>
      </c>
      <c r="E74" s="30">
        <v>40</v>
      </c>
      <c r="F74" s="31"/>
      <c r="G74" s="31"/>
      <c r="H74" s="143">
        <v>1.785</v>
      </c>
      <c r="I74" s="143">
        <v>2.88</v>
      </c>
      <c r="J74" s="14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3"/>
      <c r="I75" s="143"/>
      <c r="J75" s="143"/>
      <c r="K75" s="32"/>
    </row>
    <row r="76" spans="1:11" s="33" customFormat="1" ht="11.25" customHeight="1">
      <c r="A76" s="35" t="s">
        <v>59</v>
      </c>
      <c r="B76" s="29"/>
      <c r="C76" s="30"/>
      <c r="D76" s="30">
        <v>10</v>
      </c>
      <c r="E76" s="30">
        <v>10</v>
      </c>
      <c r="F76" s="31"/>
      <c r="G76" s="31"/>
      <c r="H76" s="143"/>
      <c r="I76" s="143">
        <v>0.75</v>
      </c>
      <c r="J76" s="14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3"/>
      <c r="I77" s="143"/>
      <c r="J77" s="14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3"/>
      <c r="I78" s="143"/>
      <c r="J78" s="143"/>
      <c r="K78" s="32"/>
    </row>
    <row r="79" spans="1:11" s="33" customFormat="1" ht="11.25" customHeight="1">
      <c r="A79" s="35" t="s">
        <v>62</v>
      </c>
      <c r="B79" s="29"/>
      <c r="C79" s="30">
        <v>5699</v>
      </c>
      <c r="D79" s="30">
        <v>5470</v>
      </c>
      <c r="E79" s="30">
        <v>5470</v>
      </c>
      <c r="F79" s="31"/>
      <c r="G79" s="31"/>
      <c r="H79" s="143">
        <v>496.874</v>
      </c>
      <c r="I79" s="143">
        <v>501.443</v>
      </c>
      <c r="J79" s="143"/>
      <c r="K79" s="32"/>
    </row>
    <row r="80" spans="1:11" s="42" customFormat="1" ht="11.25" customHeight="1">
      <c r="A80" s="43" t="s">
        <v>63</v>
      </c>
      <c r="B80" s="37"/>
      <c r="C80" s="38">
        <v>7570</v>
      </c>
      <c r="D80" s="38">
        <v>7690</v>
      </c>
      <c r="E80" s="38">
        <v>7681.7</v>
      </c>
      <c r="F80" s="39">
        <v>99.89206762028608</v>
      </c>
      <c r="G80" s="40"/>
      <c r="H80" s="144">
        <v>655.243</v>
      </c>
      <c r="I80" s="145">
        <v>699.653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7570</v>
      </c>
      <c r="D87" s="53">
        <v>7690</v>
      </c>
      <c r="E87" s="53">
        <v>7681.7</v>
      </c>
      <c r="F87" s="54">
        <f>IF(D87&gt;0,100*E87/D87,0)</f>
        <v>99.89206762028608</v>
      </c>
      <c r="G87" s="40"/>
      <c r="H87" s="148">
        <v>655.243</v>
      </c>
      <c r="I87" s="149">
        <v>699.653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2" zoomScaleSheetLayoutView="92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4"/>
      <c r="I31" s="145"/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3"/>
      <c r="I33" s="143"/>
      <c r="J33" s="14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3"/>
      <c r="I34" s="143"/>
      <c r="J34" s="14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4"/>
      <c r="I37" s="145"/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4"/>
      <c r="I39" s="145"/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4"/>
      <c r="I50" s="145"/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3"/>
      <c r="I58" s="143"/>
      <c r="J58" s="14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4"/>
      <c r="I59" s="145"/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3"/>
      <c r="I61" s="143"/>
      <c r="J61" s="14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3"/>
      <c r="I62" s="143"/>
      <c r="J62" s="14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4"/>
      <c r="I64" s="145"/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51</v>
      </c>
      <c r="D66" s="38">
        <v>53</v>
      </c>
      <c r="E66" s="38">
        <v>50</v>
      </c>
      <c r="F66" s="39">
        <v>94.33962264150944</v>
      </c>
      <c r="G66" s="40"/>
      <c r="H66" s="144">
        <v>0.135</v>
      </c>
      <c r="I66" s="145">
        <v>0.134</v>
      </c>
      <c r="J66" s="145">
        <v>0.11</v>
      </c>
      <c r="K66" s="41">
        <v>82.08955223880596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3"/>
      <c r="I72" s="143"/>
      <c r="J72" s="143"/>
      <c r="K72" s="32"/>
    </row>
    <row r="73" spans="1:11" s="33" customFormat="1" ht="11.25" customHeight="1">
      <c r="A73" s="35" t="s">
        <v>56</v>
      </c>
      <c r="B73" s="29"/>
      <c r="C73" s="30">
        <v>12894</v>
      </c>
      <c r="D73" s="30">
        <v>13533</v>
      </c>
      <c r="E73" s="30">
        <v>14485.48</v>
      </c>
      <c r="F73" s="31"/>
      <c r="G73" s="31"/>
      <c r="H73" s="143">
        <v>37.76</v>
      </c>
      <c r="I73" s="143">
        <v>39.341</v>
      </c>
      <c r="J73" s="143">
        <v>38.963</v>
      </c>
      <c r="K73" s="32"/>
    </row>
    <row r="74" spans="1:11" s="33" customFormat="1" ht="11.25" customHeight="1">
      <c r="A74" s="35" t="s">
        <v>57</v>
      </c>
      <c r="B74" s="29"/>
      <c r="C74" s="30">
        <v>5014</v>
      </c>
      <c r="D74" s="30">
        <v>4711</v>
      </c>
      <c r="E74" s="30">
        <v>4652</v>
      </c>
      <c r="F74" s="31"/>
      <c r="G74" s="31"/>
      <c r="H74" s="143">
        <v>12.02</v>
      </c>
      <c r="I74" s="143">
        <v>13.723</v>
      </c>
      <c r="J74" s="143">
        <v>14.073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3"/>
      <c r="I75" s="143"/>
      <c r="J75" s="143"/>
      <c r="K75" s="32"/>
    </row>
    <row r="76" spans="1:11" s="33" customFormat="1" ht="11.25" customHeight="1">
      <c r="A76" s="35" t="s">
        <v>59</v>
      </c>
      <c r="B76" s="29"/>
      <c r="C76" s="30">
        <v>351</v>
      </c>
      <c r="D76" s="30">
        <v>385</v>
      </c>
      <c r="E76" s="30">
        <v>390</v>
      </c>
      <c r="F76" s="31"/>
      <c r="G76" s="31"/>
      <c r="H76" s="143">
        <v>0.577</v>
      </c>
      <c r="I76" s="143">
        <v>0.657</v>
      </c>
      <c r="J76" s="143">
        <v>0.785</v>
      </c>
      <c r="K76" s="32"/>
    </row>
    <row r="77" spans="1:11" s="33" customFormat="1" ht="11.25" customHeight="1">
      <c r="A77" s="35" t="s">
        <v>60</v>
      </c>
      <c r="B77" s="29"/>
      <c r="C77" s="30">
        <v>4453</v>
      </c>
      <c r="D77" s="30">
        <v>4656</v>
      </c>
      <c r="E77" s="30">
        <v>4587</v>
      </c>
      <c r="F77" s="31"/>
      <c r="G77" s="31"/>
      <c r="H77" s="143">
        <v>13.36</v>
      </c>
      <c r="I77" s="143">
        <v>13.233</v>
      </c>
      <c r="J77" s="143">
        <v>12.258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3"/>
      <c r="I78" s="143"/>
      <c r="J78" s="143"/>
      <c r="K78" s="32"/>
    </row>
    <row r="79" spans="1:11" s="33" customFormat="1" ht="11.25" customHeight="1">
      <c r="A79" s="35" t="s">
        <v>62</v>
      </c>
      <c r="B79" s="29"/>
      <c r="C79" s="30">
        <v>38051</v>
      </c>
      <c r="D79" s="30">
        <v>39644</v>
      </c>
      <c r="E79" s="30">
        <v>41659</v>
      </c>
      <c r="F79" s="31"/>
      <c r="G79" s="31"/>
      <c r="H79" s="143">
        <v>101.744</v>
      </c>
      <c r="I79" s="143">
        <v>131.459</v>
      </c>
      <c r="J79" s="143">
        <v>145.807</v>
      </c>
      <c r="K79" s="32"/>
    </row>
    <row r="80" spans="1:11" s="42" customFormat="1" ht="11.25" customHeight="1">
      <c r="A80" s="43" t="s">
        <v>63</v>
      </c>
      <c r="B80" s="37"/>
      <c r="C80" s="38">
        <v>60763</v>
      </c>
      <c r="D80" s="38">
        <v>62929</v>
      </c>
      <c r="E80" s="38">
        <v>65773.48</v>
      </c>
      <c r="F80" s="39">
        <v>104.52014174704826</v>
      </c>
      <c r="G80" s="40"/>
      <c r="H80" s="144">
        <v>165.461</v>
      </c>
      <c r="I80" s="145">
        <v>198.413</v>
      </c>
      <c r="J80" s="145">
        <v>211.88599999999997</v>
      </c>
      <c r="K80" s="41">
        <v>106.79038167861984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60814</v>
      </c>
      <c r="D87" s="53">
        <v>62982</v>
      </c>
      <c r="E87" s="53">
        <v>65823.48</v>
      </c>
      <c r="F87" s="54">
        <f>IF(D87&gt;0,100*E87/D87,0)</f>
        <v>104.51157473563876</v>
      </c>
      <c r="G87" s="40"/>
      <c r="H87" s="148">
        <v>165.596</v>
      </c>
      <c r="I87" s="149">
        <v>198.547</v>
      </c>
      <c r="J87" s="149">
        <v>211.99599999999998</v>
      </c>
      <c r="K87" s="54">
        <f>IF(I87&gt;0,100*J87/I87,0)</f>
        <v>106.77371101049121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6" zoomScaleSheetLayoutView="96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11</v>
      </c>
      <c r="F7" s="22" t="str">
        <f>CONCATENATE(D6,"=100")</f>
        <v>2017=100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248</v>
      </c>
      <c r="D9" s="30">
        <v>239</v>
      </c>
      <c r="E9" s="30">
        <v>260</v>
      </c>
      <c r="F9" s="31"/>
      <c r="G9" s="31"/>
      <c r="H9" s="143">
        <v>7.72</v>
      </c>
      <c r="I9" s="143">
        <v>8.114</v>
      </c>
      <c r="J9" s="143">
        <v>8.213</v>
      </c>
      <c r="K9" s="32"/>
    </row>
    <row r="10" spans="1:11" s="33" customFormat="1" ht="11.25" customHeight="1">
      <c r="A10" s="35" t="s">
        <v>8</v>
      </c>
      <c r="B10" s="29"/>
      <c r="C10" s="30">
        <v>138</v>
      </c>
      <c r="D10" s="30">
        <v>129</v>
      </c>
      <c r="E10" s="30">
        <v>142</v>
      </c>
      <c r="F10" s="31"/>
      <c r="G10" s="31"/>
      <c r="H10" s="143">
        <v>3.854</v>
      </c>
      <c r="I10" s="143">
        <v>3.812</v>
      </c>
      <c r="J10" s="143">
        <v>4.31</v>
      </c>
      <c r="K10" s="32"/>
    </row>
    <row r="11" spans="1:11" s="33" customFormat="1" ht="11.25" customHeight="1">
      <c r="A11" s="28" t="s">
        <v>9</v>
      </c>
      <c r="B11" s="29"/>
      <c r="C11" s="30">
        <v>151</v>
      </c>
      <c r="D11" s="30">
        <v>149</v>
      </c>
      <c r="E11" s="30">
        <v>130</v>
      </c>
      <c r="F11" s="31"/>
      <c r="G11" s="31"/>
      <c r="H11" s="143">
        <v>3.785</v>
      </c>
      <c r="I11" s="143">
        <v>3.736</v>
      </c>
      <c r="J11" s="143">
        <v>3.656</v>
      </c>
      <c r="K11" s="32"/>
    </row>
    <row r="12" spans="1:11" s="33" customFormat="1" ht="11.25" customHeight="1">
      <c r="A12" s="35" t="s">
        <v>10</v>
      </c>
      <c r="B12" s="29"/>
      <c r="C12" s="30">
        <v>278</v>
      </c>
      <c r="D12" s="30">
        <v>269</v>
      </c>
      <c r="E12" s="30">
        <v>329</v>
      </c>
      <c r="F12" s="31"/>
      <c r="G12" s="31"/>
      <c r="H12" s="143">
        <v>6.792</v>
      </c>
      <c r="I12" s="143">
        <v>9.262</v>
      </c>
      <c r="J12" s="143">
        <v>10.724</v>
      </c>
      <c r="K12" s="32"/>
    </row>
    <row r="13" spans="1:11" s="42" customFormat="1" ht="11.25" customHeight="1">
      <c r="A13" s="36" t="s">
        <v>11</v>
      </c>
      <c r="B13" s="37"/>
      <c r="C13" s="38">
        <v>815</v>
      </c>
      <c r="D13" s="38">
        <v>786</v>
      </c>
      <c r="E13" s="38">
        <v>861</v>
      </c>
      <c r="F13" s="39">
        <v>109.54198473282443</v>
      </c>
      <c r="G13" s="40"/>
      <c r="H13" s="144">
        <v>22.151</v>
      </c>
      <c r="I13" s="145">
        <v>24.924</v>
      </c>
      <c r="J13" s="145">
        <v>26.903</v>
      </c>
      <c r="K13" s="41">
        <v>107.9401380195795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>
        <v>83</v>
      </c>
      <c r="D15" s="38">
        <v>70</v>
      </c>
      <c r="E15" s="38">
        <v>70</v>
      </c>
      <c r="F15" s="39">
        <v>100</v>
      </c>
      <c r="G15" s="40"/>
      <c r="H15" s="144">
        <v>1.795</v>
      </c>
      <c r="I15" s="145">
        <v>1.442</v>
      </c>
      <c r="J15" s="145">
        <v>1.545</v>
      </c>
      <c r="K15" s="41">
        <v>107.14285714285715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11</v>
      </c>
      <c r="E17" s="38">
        <v>2</v>
      </c>
      <c r="F17" s="39">
        <v>18.181818181818183</v>
      </c>
      <c r="G17" s="40"/>
      <c r="H17" s="144">
        <v>0.16</v>
      </c>
      <c r="I17" s="145">
        <v>0.251</v>
      </c>
      <c r="J17" s="145">
        <v>0.069</v>
      </c>
      <c r="K17" s="41">
        <f>IF(I17&gt;0,100*J17/I17,0)</f>
        <v>27.49003984063745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106</v>
      </c>
      <c r="D19" s="30">
        <v>106</v>
      </c>
      <c r="E19" s="30">
        <v>106</v>
      </c>
      <c r="F19" s="31"/>
      <c r="G19" s="31"/>
      <c r="H19" s="143">
        <v>3.014</v>
      </c>
      <c r="I19" s="143">
        <v>2.756</v>
      </c>
      <c r="J19" s="143">
        <v>2.544</v>
      </c>
      <c r="K19" s="32"/>
    </row>
    <row r="20" spans="1:11" s="33" customFormat="1" ht="11.25" customHeight="1">
      <c r="A20" s="35" t="s">
        <v>15</v>
      </c>
      <c r="B20" s="29"/>
      <c r="C20" s="30">
        <v>125</v>
      </c>
      <c r="D20" s="30">
        <v>125</v>
      </c>
      <c r="E20" s="30">
        <v>124</v>
      </c>
      <c r="F20" s="31"/>
      <c r="G20" s="31"/>
      <c r="H20" s="143">
        <v>3.523</v>
      </c>
      <c r="I20" s="143">
        <v>3.438</v>
      </c>
      <c r="J20" s="143">
        <v>2.728</v>
      </c>
      <c r="K20" s="32"/>
    </row>
    <row r="21" spans="1:11" s="33" customFormat="1" ht="11.25" customHeight="1">
      <c r="A21" s="35" t="s">
        <v>16</v>
      </c>
      <c r="B21" s="29"/>
      <c r="C21" s="30">
        <v>185</v>
      </c>
      <c r="D21" s="30">
        <v>166</v>
      </c>
      <c r="E21" s="30">
        <v>166</v>
      </c>
      <c r="F21" s="31"/>
      <c r="G21" s="31"/>
      <c r="H21" s="143">
        <v>4.502</v>
      </c>
      <c r="I21" s="143">
        <v>4.201</v>
      </c>
      <c r="J21" s="143">
        <v>3.652</v>
      </c>
      <c r="K21" s="32"/>
    </row>
    <row r="22" spans="1:11" s="42" customFormat="1" ht="11.25" customHeight="1">
      <c r="A22" s="36" t="s">
        <v>17</v>
      </c>
      <c r="B22" s="37"/>
      <c r="C22" s="38">
        <v>416</v>
      </c>
      <c r="D22" s="38">
        <v>397</v>
      </c>
      <c r="E22" s="38">
        <v>396</v>
      </c>
      <c r="F22" s="39">
        <v>99.74811083123426</v>
      </c>
      <c r="G22" s="40"/>
      <c r="H22" s="144">
        <v>11.039</v>
      </c>
      <c r="I22" s="145">
        <v>10.395</v>
      </c>
      <c r="J22" s="145">
        <v>8.924</v>
      </c>
      <c r="K22" s="41">
        <f>IF(I22&gt;0,100*J22/I22,0)</f>
        <v>85.84896584896585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677</v>
      </c>
      <c r="D24" s="38">
        <v>509</v>
      </c>
      <c r="E24" s="38">
        <v>466</v>
      </c>
      <c r="F24" s="39">
        <v>91.55206286836935</v>
      </c>
      <c r="G24" s="40"/>
      <c r="H24" s="144">
        <v>15.851</v>
      </c>
      <c r="I24" s="145">
        <v>10.622</v>
      </c>
      <c r="J24" s="145">
        <v>9.834</v>
      </c>
      <c r="K24" s="41">
        <v>92.58143475804933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110</v>
      </c>
      <c r="D26" s="38">
        <v>103</v>
      </c>
      <c r="E26" s="38">
        <v>105</v>
      </c>
      <c r="F26" s="39">
        <v>101.94174757281553</v>
      </c>
      <c r="G26" s="40"/>
      <c r="H26" s="144">
        <v>2.7</v>
      </c>
      <c r="I26" s="145">
        <v>2.635</v>
      </c>
      <c r="J26" s="145">
        <v>2.6</v>
      </c>
      <c r="K26" s="41">
        <v>98.67172675521823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4</v>
      </c>
      <c r="E28" s="30">
        <v>2</v>
      </c>
      <c r="F28" s="31"/>
      <c r="G28" s="31"/>
      <c r="H28" s="143">
        <v>0.035</v>
      </c>
      <c r="I28" s="143">
        <v>0.12</v>
      </c>
      <c r="J28" s="143">
        <v>0.06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1</v>
      </c>
      <c r="E29" s="30"/>
      <c r="F29" s="31"/>
      <c r="G29" s="31"/>
      <c r="H29" s="143"/>
      <c r="I29" s="143">
        <v>0.015</v>
      </c>
      <c r="J29" s="143"/>
      <c r="K29" s="32"/>
    </row>
    <row r="30" spans="1:11" s="33" customFormat="1" ht="11.25" customHeight="1">
      <c r="A30" s="35" t="s">
        <v>22</v>
      </c>
      <c r="B30" s="29"/>
      <c r="C30" s="30">
        <v>19</v>
      </c>
      <c r="D30" s="30">
        <v>9</v>
      </c>
      <c r="E30" s="30">
        <v>18</v>
      </c>
      <c r="F30" s="31"/>
      <c r="G30" s="31"/>
      <c r="H30" s="143">
        <v>0.665</v>
      </c>
      <c r="I30" s="143">
        <v>0.226</v>
      </c>
      <c r="J30" s="143">
        <v>0.176</v>
      </c>
      <c r="K30" s="32"/>
    </row>
    <row r="31" spans="1:11" s="42" customFormat="1" ht="11.25" customHeight="1">
      <c r="A31" s="43" t="s">
        <v>23</v>
      </c>
      <c r="B31" s="37"/>
      <c r="C31" s="38">
        <v>20</v>
      </c>
      <c r="D31" s="38">
        <v>14</v>
      </c>
      <c r="E31" s="38">
        <v>20</v>
      </c>
      <c r="F31" s="39">
        <v>142.85714285714286</v>
      </c>
      <c r="G31" s="40"/>
      <c r="H31" s="144">
        <v>0.7000000000000001</v>
      </c>
      <c r="I31" s="145">
        <v>0.361</v>
      </c>
      <c r="J31" s="145">
        <v>0.236</v>
      </c>
      <c r="K31" s="41">
        <v>65.37396121883656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343</v>
      </c>
      <c r="D33" s="30">
        <v>302</v>
      </c>
      <c r="E33" s="30">
        <v>300</v>
      </c>
      <c r="F33" s="31"/>
      <c r="G33" s="31"/>
      <c r="H33" s="143">
        <v>9.01</v>
      </c>
      <c r="I33" s="143">
        <v>8.186</v>
      </c>
      <c r="J33" s="143">
        <v>7.09</v>
      </c>
      <c r="K33" s="32"/>
    </row>
    <row r="34" spans="1:11" s="33" customFormat="1" ht="11.25" customHeight="1">
      <c r="A34" s="35" t="s">
        <v>25</v>
      </c>
      <c r="B34" s="29"/>
      <c r="C34" s="30">
        <v>168</v>
      </c>
      <c r="D34" s="30">
        <v>143</v>
      </c>
      <c r="E34" s="30">
        <v>183</v>
      </c>
      <c r="F34" s="31"/>
      <c r="G34" s="31"/>
      <c r="H34" s="143">
        <v>4.03</v>
      </c>
      <c r="I34" s="143">
        <v>3.479</v>
      </c>
      <c r="J34" s="143">
        <v>4.35</v>
      </c>
      <c r="K34" s="32"/>
    </row>
    <row r="35" spans="1:11" s="33" customFormat="1" ht="11.25" customHeight="1">
      <c r="A35" s="35" t="s">
        <v>26</v>
      </c>
      <c r="B35" s="29"/>
      <c r="C35" s="30">
        <v>118</v>
      </c>
      <c r="D35" s="30">
        <v>103</v>
      </c>
      <c r="E35" s="30">
        <v>120</v>
      </c>
      <c r="F35" s="31"/>
      <c r="G35" s="31"/>
      <c r="H35" s="143">
        <v>3.143</v>
      </c>
      <c r="I35" s="143">
        <v>2.54</v>
      </c>
      <c r="J35" s="143">
        <v>3</v>
      </c>
      <c r="K35" s="32"/>
    </row>
    <row r="36" spans="1:11" s="33" customFormat="1" ht="11.25" customHeight="1">
      <c r="A36" s="35" t="s">
        <v>27</v>
      </c>
      <c r="B36" s="29"/>
      <c r="C36" s="30">
        <v>333</v>
      </c>
      <c r="D36" s="30">
        <v>323</v>
      </c>
      <c r="E36" s="30">
        <v>323</v>
      </c>
      <c r="F36" s="31"/>
      <c r="G36" s="31"/>
      <c r="H36" s="143">
        <v>8.292</v>
      </c>
      <c r="I36" s="143">
        <v>8.065</v>
      </c>
      <c r="J36" s="143">
        <v>8.065</v>
      </c>
      <c r="K36" s="32"/>
    </row>
    <row r="37" spans="1:11" s="42" customFormat="1" ht="11.25" customHeight="1">
      <c r="A37" s="36" t="s">
        <v>28</v>
      </c>
      <c r="B37" s="37"/>
      <c r="C37" s="38">
        <v>962</v>
      </c>
      <c r="D37" s="38">
        <v>871</v>
      </c>
      <c r="E37" s="38">
        <v>926</v>
      </c>
      <c r="F37" s="39">
        <v>106.31458094144661</v>
      </c>
      <c r="G37" s="40"/>
      <c r="H37" s="144">
        <v>24.475</v>
      </c>
      <c r="I37" s="145">
        <v>22.269999999999996</v>
      </c>
      <c r="J37" s="145">
        <v>22.505</v>
      </c>
      <c r="K37" s="41">
        <v>101.05523125280648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166</v>
      </c>
      <c r="D39" s="38">
        <v>119</v>
      </c>
      <c r="E39" s="38">
        <v>120</v>
      </c>
      <c r="F39" s="39">
        <v>100.84033613445378</v>
      </c>
      <c r="G39" s="40"/>
      <c r="H39" s="144">
        <v>4.949</v>
      </c>
      <c r="I39" s="145">
        <v>3.057</v>
      </c>
      <c r="J39" s="145">
        <v>3.25</v>
      </c>
      <c r="K39" s="41">
        <v>106.31337912986588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10</v>
      </c>
      <c r="D41" s="30">
        <v>8</v>
      </c>
      <c r="E41" s="30">
        <v>7</v>
      </c>
      <c r="F41" s="31"/>
      <c r="G41" s="31"/>
      <c r="H41" s="143">
        <v>0.275</v>
      </c>
      <c r="I41" s="143">
        <v>0.224</v>
      </c>
      <c r="J41" s="143">
        <v>0.203</v>
      </c>
      <c r="K41" s="32"/>
    </row>
    <row r="42" spans="1:11" s="33" customFormat="1" ht="11.25" customHeight="1">
      <c r="A42" s="35" t="s">
        <v>31</v>
      </c>
      <c r="B42" s="29"/>
      <c r="C42" s="30">
        <v>75</v>
      </c>
      <c r="D42" s="30">
        <v>55</v>
      </c>
      <c r="E42" s="30">
        <v>60</v>
      </c>
      <c r="F42" s="31"/>
      <c r="G42" s="31"/>
      <c r="H42" s="143">
        <v>2.25</v>
      </c>
      <c r="I42" s="143">
        <v>1.65</v>
      </c>
      <c r="J42" s="143">
        <v>2.1</v>
      </c>
      <c r="K42" s="32"/>
    </row>
    <row r="43" spans="1:11" s="33" customFormat="1" ht="11.25" customHeight="1">
      <c r="A43" s="35" t="s">
        <v>32</v>
      </c>
      <c r="B43" s="29"/>
      <c r="C43" s="30">
        <v>47</v>
      </c>
      <c r="D43" s="30">
        <v>46</v>
      </c>
      <c r="E43" s="30">
        <v>45</v>
      </c>
      <c r="F43" s="31"/>
      <c r="G43" s="31"/>
      <c r="H43" s="143">
        <v>1.316</v>
      </c>
      <c r="I43" s="143">
        <v>1.288</v>
      </c>
      <c r="J43" s="143">
        <v>0.908</v>
      </c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4</v>
      </c>
      <c r="E44" s="30">
        <v>3</v>
      </c>
      <c r="F44" s="31"/>
      <c r="G44" s="31"/>
      <c r="H44" s="143">
        <v>0.2</v>
      </c>
      <c r="I44" s="143">
        <v>0.18</v>
      </c>
      <c r="J44" s="143">
        <v>0.174</v>
      </c>
      <c r="K44" s="32"/>
    </row>
    <row r="45" spans="1:11" s="33" customFormat="1" ht="11.25" customHeight="1">
      <c r="A45" s="35" t="s">
        <v>34</v>
      </c>
      <c r="B45" s="29"/>
      <c r="C45" s="30">
        <v>32</v>
      </c>
      <c r="D45" s="30">
        <v>32</v>
      </c>
      <c r="E45" s="30">
        <v>28</v>
      </c>
      <c r="F45" s="31"/>
      <c r="G45" s="31"/>
      <c r="H45" s="143">
        <v>1.024</v>
      </c>
      <c r="I45" s="143">
        <v>1.024</v>
      </c>
      <c r="J45" s="143">
        <v>0.896</v>
      </c>
      <c r="K45" s="32"/>
    </row>
    <row r="46" spans="1:11" s="33" customFormat="1" ht="11.25" customHeight="1">
      <c r="A46" s="35" t="s">
        <v>35</v>
      </c>
      <c r="B46" s="29"/>
      <c r="C46" s="30">
        <v>78</v>
      </c>
      <c r="D46" s="30">
        <v>68</v>
      </c>
      <c r="E46" s="30">
        <v>70</v>
      </c>
      <c r="F46" s="31"/>
      <c r="G46" s="31"/>
      <c r="H46" s="143">
        <v>3.12</v>
      </c>
      <c r="I46" s="143">
        <v>2.72</v>
      </c>
      <c r="J46" s="143">
        <v>2.66</v>
      </c>
      <c r="K46" s="32"/>
    </row>
    <row r="47" spans="1:11" s="33" customFormat="1" ht="11.25" customHeight="1">
      <c r="A47" s="35" t="s">
        <v>36</v>
      </c>
      <c r="B47" s="29"/>
      <c r="C47" s="30">
        <v>153</v>
      </c>
      <c r="D47" s="30">
        <v>160</v>
      </c>
      <c r="E47" s="30">
        <v>168</v>
      </c>
      <c r="F47" s="31"/>
      <c r="G47" s="31"/>
      <c r="H47" s="143">
        <v>4.693</v>
      </c>
      <c r="I47" s="143">
        <v>4.917</v>
      </c>
      <c r="J47" s="143">
        <v>5.88</v>
      </c>
      <c r="K47" s="32"/>
    </row>
    <row r="48" spans="1:11" s="33" customFormat="1" ht="11.25" customHeight="1">
      <c r="A48" s="35" t="s">
        <v>37</v>
      </c>
      <c r="B48" s="29"/>
      <c r="C48" s="30">
        <v>40</v>
      </c>
      <c r="D48" s="30">
        <v>40</v>
      </c>
      <c r="E48" s="30">
        <v>23</v>
      </c>
      <c r="F48" s="31"/>
      <c r="G48" s="31"/>
      <c r="H48" s="143">
        <v>1.4</v>
      </c>
      <c r="I48" s="143">
        <v>1.2</v>
      </c>
      <c r="J48" s="143">
        <v>0.875</v>
      </c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>
        <v>1</v>
      </c>
      <c r="E49" s="30">
        <v>1</v>
      </c>
      <c r="F49" s="31"/>
      <c r="G49" s="31"/>
      <c r="H49" s="143">
        <v>0.108</v>
      </c>
      <c r="I49" s="143">
        <v>0.036</v>
      </c>
      <c r="J49" s="143">
        <v>0.036</v>
      </c>
      <c r="K49" s="32"/>
    </row>
    <row r="50" spans="1:11" s="42" customFormat="1" ht="11.25" customHeight="1">
      <c r="A50" s="43" t="s">
        <v>39</v>
      </c>
      <c r="B50" s="37"/>
      <c r="C50" s="38">
        <v>442</v>
      </c>
      <c r="D50" s="38">
        <v>414</v>
      </c>
      <c r="E50" s="38">
        <v>405</v>
      </c>
      <c r="F50" s="39">
        <v>97.82608695652173</v>
      </c>
      <c r="G50" s="40"/>
      <c r="H50" s="144">
        <v>14.386000000000001</v>
      </c>
      <c r="I50" s="145">
        <v>13.238999999999999</v>
      </c>
      <c r="J50" s="145">
        <v>13.732</v>
      </c>
      <c r="K50" s="41">
        <v>103.72384621194954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44">
        <v>0.741</v>
      </c>
      <c r="I52" s="145">
        <v>0.741</v>
      </c>
      <c r="J52" s="145">
        <v>0.741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1522</v>
      </c>
      <c r="D54" s="30">
        <v>1650</v>
      </c>
      <c r="E54" s="30">
        <v>1341</v>
      </c>
      <c r="F54" s="31"/>
      <c r="G54" s="31"/>
      <c r="H54" s="143">
        <v>68.49</v>
      </c>
      <c r="I54" s="143">
        <v>74.25</v>
      </c>
      <c r="J54" s="143">
        <v>61.686</v>
      </c>
      <c r="K54" s="32"/>
    </row>
    <row r="55" spans="1:11" s="33" customFormat="1" ht="11.25" customHeight="1">
      <c r="A55" s="35" t="s">
        <v>42</v>
      </c>
      <c r="B55" s="29"/>
      <c r="C55" s="30"/>
      <c r="D55" s="30">
        <v>3</v>
      </c>
      <c r="E55" s="30"/>
      <c r="F55" s="31"/>
      <c r="G55" s="31"/>
      <c r="H55" s="143"/>
      <c r="I55" s="143">
        <v>0.075</v>
      </c>
      <c r="J55" s="143"/>
      <c r="K55" s="32"/>
    </row>
    <row r="56" spans="1:11" s="33" customFormat="1" ht="11.25" customHeight="1">
      <c r="A56" s="35" t="s">
        <v>43</v>
      </c>
      <c r="B56" s="29"/>
      <c r="C56" s="30">
        <v>20</v>
      </c>
      <c r="D56" s="30">
        <v>18</v>
      </c>
      <c r="E56" s="30"/>
      <c r="F56" s="31"/>
      <c r="G56" s="31"/>
      <c r="H56" s="143">
        <v>0.29</v>
      </c>
      <c r="I56" s="143">
        <v>0.25</v>
      </c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>
        <v>2</v>
      </c>
      <c r="E57" s="30">
        <v>1</v>
      </c>
      <c r="F57" s="31"/>
      <c r="G57" s="31"/>
      <c r="H57" s="143"/>
      <c r="I57" s="143">
        <v>0.03</v>
      </c>
      <c r="J57" s="143">
        <v>0.01</v>
      </c>
      <c r="K57" s="32"/>
    </row>
    <row r="58" spans="1:11" s="33" customFormat="1" ht="11.25" customHeight="1">
      <c r="A58" s="35" t="s">
        <v>45</v>
      </c>
      <c r="B58" s="29"/>
      <c r="C58" s="30">
        <v>26</v>
      </c>
      <c r="D58" s="30">
        <v>22</v>
      </c>
      <c r="E58" s="30">
        <v>14</v>
      </c>
      <c r="F58" s="31"/>
      <c r="G58" s="31"/>
      <c r="H58" s="143">
        <v>0.585</v>
      </c>
      <c r="I58" s="143">
        <v>0.462</v>
      </c>
      <c r="J58" s="143">
        <v>0.364</v>
      </c>
      <c r="K58" s="32"/>
    </row>
    <row r="59" spans="1:11" s="42" customFormat="1" ht="11.25" customHeight="1">
      <c r="A59" s="36" t="s">
        <v>46</v>
      </c>
      <c r="B59" s="37"/>
      <c r="C59" s="38">
        <v>1568</v>
      </c>
      <c r="D59" s="38">
        <v>1695</v>
      </c>
      <c r="E59" s="38">
        <v>1356</v>
      </c>
      <c r="F59" s="39">
        <v>80</v>
      </c>
      <c r="G59" s="40"/>
      <c r="H59" s="144">
        <v>69.365</v>
      </c>
      <c r="I59" s="145">
        <v>75.06700000000001</v>
      </c>
      <c r="J59" s="145">
        <v>62.059999999999995</v>
      </c>
      <c r="K59" s="41">
        <v>82.67281228768964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1033</v>
      </c>
      <c r="D61" s="30">
        <v>1122</v>
      </c>
      <c r="E61" s="30">
        <v>1050</v>
      </c>
      <c r="F61" s="31"/>
      <c r="G61" s="31"/>
      <c r="H61" s="143">
        <v>31.378</v>
      </c>
      <c r="I61" s="143">
        <v>34.63</v>
      </c>
      <c r="J61" s="143">
        <v>31.5</v>
      </c>
      <c r="K61" s="32"/>
    </row>
    <row r="62" spans="1:11" s="33" customFormat="1" ht="11.25" customHeight="1">
      <c r="A62" s="35" t="s">
        <v>48</v>
      </c>
      <c r="B62" s="29"/>
      <c r="C62" s="30">
        <v>631</v>
      </c>
      <c r="D62" s="30">
        <v>454</v>
      </c>
      <c r="E62" s="30">
        <v>392</v>
      </c>
      <c r="F62" s="31"/>
      <c r="G62" s="31"/>
      <c r="H62" s="143">
        <v>14.429</v>
      </c>
      <c r="I62" s="143">
        <v>10.145</v>
      </c>
      <c r="J62" s="143">
        <v>8.094</v>
      </c>
      <c r="K62" s="32"/>
    </row>
    <row r="63" spans="1:11" s="33" customFormat="1" ht="11.25" customHeight="1">
      <c r="A63" s="35" t="s">
        <v>49</v>
      </c>
      <c r="B63" s="29"/>
      <c r="C63" s="30">
        <v>438</v>
      </c>
      <c r="D63" s="30">
        <v>438</v>
      </c>
      <c r="E63" s="30">
        <v>438</v>
      </c>
      <c r="F63" s="31"/>
      <c r="G63" s="31"/>
      <c r="H63" s="143">
        <v>12.592</v>
      </c>
      <c r="I63" s="143">
        <v>21.055</v>
      </c>
      <c r="J63" s="143">
        <v>19.71</v>
      </c>
      <c r="K63" s="32"/>
    </row>
    <row r="64" spans="1:11" s="42" customFormat="1" ht="11.25" customHeight="1">
      <c r="A64" s="36" t="s">
        <v>50</v>
      </c>
      <c r="B64" s="37"/>
      <c r="C64" s="38">
        <v>2102</v>
      </c>
      <c r="D64" s="38">
        <v>2014</v>
      </c>
      <c r="E64" s="38">
        <v>1880</v>
      </c>
      <c r="F64" s="39">
        <v>93.34657398212512</v>
      </c>
      <c r="G64" s="40"/>
      <c r="H64" s="144">
        <v>58.399</v>
      </c>
      <c r="I64" s="145">
        <v>65.83000000000001</v>
      </c>
      <c r="J64" s="145">
        <v>59.304</v>
      </c>
      <c r="K64" s="41">
        <v>90.08658666261582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15637</v>
      </c>
      <c r="D66" s="38">
        <v>15632</v>
      </c>
      <c r="E66" s="38">
        <v>15632</v>
      </c>
      <c r="F66" s="39">
        <v>100</v>
      </c>
      <c r="G66" s="40"/>
      <c r="H66" s="144">
        <v>392.779</v>
      </c>
      <c r="I66" s="145">
        <v>453.099</v>
      </c>
      <c r="J66" s="145">
        <v>388.484</v>
      </c>
      <c r="K66" s="41">
        <v>85.73931966303171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3</v>
      </c>
      <c r="D68" s="30">
        <v>8</v>
      </c>
      <c r="E68" s="30">
        <v>5</v>
      </c>
      <c r="F68" s="31"/>
      <c r="G68" s="31"/>
      <c r="H68" s="143">
        <v>0.075</v>
      </c>
      <c r="I68" s="143">
        <v>0.2</v>
      </c>
      <c r="J68" s="143">
        <v>0.125</v>
      </c>
      <c r="K68" s="32"/>
    </row>
    <row r="69" spans="1:11" s="33" customFormat="1" ht="11.25" customHeight="1">
      <c r="A69" s="35" t="s">
        <v>53</v>
      </c>
      <c r="B69" s="29"/>
      <c r="C69" s="30">
        <v>2</v>
      </c>
      <c r="D69" s="30">
        <v>3</v>
      </c>
      <c r="E69" s="30">
        <v>1</v>
      </c>
      <c r="F69" s="31"/>
      <c r="G69" s="31"/>
      <c r="H69" s="143">
        <v>0.05</v>
      </c>
      <c r="I69" s="143">
        <v>0.075</v>
      </c>
      <c r="J69" s="143">
        <v>0.03</v>
      </c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>
        <v>11</v>
      </c>
      <c r="E70" s="38">
        <v>6</v>
      </c>
      <c r="F70" s="39">
        <v>54.54545454545455</v>
      </c>
      <c r="G70" s="40"/>
      <c r="H70" s="144">
        <v>0.125</v>
      </c>
      <c r="I70" s="145">
        <v>0.275</v>
      </c>
      <c r="J70" s="145">
        <v>0.155</v>
      </c>
      <c r="K70" s="41">
        <v>56.36363636363636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7263</v>
      </c>
      <c r="D72" s="30">
        <v>7191</v>
      </c>
      <c r="E72" s="30">
        <v>5914</v>
      </c>
      <c r="F72" s="31"/>
      <c r="G72" s="31"/>
      <c r="H72" s="143">
        <v>160.741</v>
      </c>
      <c r="I72" s="143">
        <v>158.298</v>
      </c>
      <c r="J72" s="143">
        <v>220.387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87</v>
      </c>
      <c r="E73" s="30">
        <v>87</v>
      </c>
      <c r="F73" s="31"/>
      <c r="G73" s="31"/>
      <c r="H73" s="143">
        <v>3.085</v>
      </c>
      <c r="I73" s="143">
        <v>2.08</v>
      </c>
      <c r="J73" s="143">
        <v>2.08</v>
      </c>
      <c r="K73" s="32"/>
    </row>
    <row r="74" spans="1:11" s="33" customFormat="1" ht="11.25" customHeight="1">
      <c r="A74" s="35" t="s">
        <v>57</v>
      </c>
      <c r="B74" s="29"/>
      <c r="C74" s="30">
        <v>235</v>
      </c>
      <c r="D74" s="30">
        <v>239</v>
      </c>
      <c r="E74" s="30">
        <v>10</v>
      </c>
      <c r="F74" s="31"/>
      <c r="G74" s="31"/>
      <c r="H74" s="143">
        <v>5.875</v>
      </c>
      <c r="I74" s="143">
        <v>5.975</v>
      </c>
      <c r="J74" s="143">
        <v>0.21</v>
      </c>
      <c r="K74" s="32"/>
    </row>
    <row r="75" spans="1:11" s="33" customFormat="1" ht="11.25" customHeight="1">
      <c r="A75" s="35" t="s">
        <v>58</v>
      </c>
      <c r="B75" s="29"/>
      <c r="C75" s="30">
        <v>3959</v>
      </c>
      <c r="D75" s="30">
        <v>3158</v>
      </c>
      <c r="E75" s="30">
        <v>3158</v>
      </c>
      <c r="F75" s="31"/>
      <c r="G75" s="31"/>
      <c r="H75" s="143">
        <v>113.293</v>
      </c>
      <c r="I75" s="143">
        <v>95.808</v>
      </c>
      <c r="J75" s="143">
        <v>95.806</v>
      </c>
      <c r="K75" s="32"/>
    </row>
    <row r="76" spans="1:11" s="33" customFormat="1" ht="11.25" customHeight="1">
      <c r="A76" s="35" t="s">
        <v>59</v>
      </c>
      <c r="B76" s="29"/>
      <c r="C76" s="30">
        <v>135</v>
      </c>
      <c r="D76" s="30">
        <v>235</v>
      </c>
      <c r="E76" s="30">
        <v>235</v>
      </c>
      <c r="F76" s="31"/>
      <c r="G76" s="31"/>
      <c r="H76" s="143">
        <v>2.43</v>
      </c>
      <c r="I76" s="143">
        <v>5.199</v>
      </c>
      <c r="J76" s="143">
        <v>5.199</v>
      </c>
      <c r="K76" s="32"/>
    </row>
    <row r="77" spans="1:11" s="33" customFormat="1" ht="11.25" customHeight="1">
      <c r="A77" s="35" t="s">
        <v>60</v>
      </c>
      <c r="B77" s="29"/>
      <c r="C77" s="30">
        <v>44</v>
      </c>
      <c r="D77" s="30">
        <v>41</v>
      </c>
      <c r="E77" s="30">
        <v>40</v>
      </c>
      <c r="F77" s="31"/>
      <c r="G77" s="31"/>
      <c r="H77" s="143">
        <v>1.021</v>
      </c>
      <c r="I77" s="143">
        <v>0.943</v>
      </c>
      <c r="J77" s="143">
        <v>0.713</v>
      </c>
      <c r="K77" s="32"/>
    </row>
    <row r="78" spans="1:11" s="33" customFormat="1" ht="11.25" customHeight="1">
      <c r="A78" s="35" t="s">
        <v>61</v>
      </c>
      <c r="B78" s="29"/>
      <c r="C78" s="30">
        <v>229</v>
      </c>
      <c r="D78" s="30">
        <v>223</v>
      </c>
      <c r="E78" s="30">
        <v>225</v>
      </c>
      <c r="F78" s="31"/>
      <c r="G78" s="31"/>
      <c r="H78" s="143">
        <v>5.906</v>
      </c>
      <c r="I78" s="143">
        <v>5.766</v>
      </c>
      <c r="J78" s="143">
        <v>5.818</v>
      </c>
      <c r="K78" s="32"/>
    </row>
    <row r="79" spans="1:11" s="33" customFormat="1" ht="11.25" customHeight="1">
      <c r="A79" s="35" t="s">
        <v>62</v>
      </c>
      <c r="B79" s="29"/>
      <c r="C79" s="30">
        <v>102</v>
      </c>
      <c r="D79" s="30">
        <v>105</v>
      </c>
      <c r="E79" s="30">
        <v>28</v>
      </c>
      <c r="F79" s="31"/>
      <c r="G79" s="31"/>
      <c r="H79" s="143">
        <v>3.637</v>
      </c>
      <c r="I79" s="143">
        <v>3.744</v>
      </c>
      <c r="J79" s="143">
        <v>0.56</v>
      </c>
      <c r="K79" s="32"/>
    </row>
    <row r="80" spans="1:11" s="42" customFormat="1" ht="11.25" customHeight="1">
      <c r="A80" s="43" t="s">
        <v>63</v>
      </c>
      <c r="B80" s="37"/>
      <c r="C80" s="38">
        <v>12047</v>
      </c>
      <c r="D80" s="38">
        <v>11279</v>
      </c>
      <c r="E80" s="38">
        <v>9697</v>
      </c>
      <c r="F80" s="39">
        <v>85.9739338593847</v>
      </c>
      <c r="G80" s="40"/>
      <c r="H80" s="144">
        <v>295.98800000000006</v>
      </c>
      <c r="I80" s="145">
        <v>277.81300000000005</v>
      </c>
      <c r="J80" s="145">
        <v>330.773</v>
      </c>
      <c r="K80" s="41">
        <v>119.06318278842242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239</v>
      </c>
      <c r="D82" s="30">
        <v>222</v>
      </c>
      <c r="E82" s="30">
        <v>222</v>
      </c>
      <c r="F82" s="31"/>
      <c r="G82" s="31"/>
      <c r="H82" s="143">
        <v>7.954</v>
      </c>
      <c r="I82" s="143">
        <v>7.462</v>
      </c>
      <c r="J82" s="143">
        <v>7.462</v>
      </c>
      <c r="K82" s="32"/>
    </row>
    <row r="83" spans="1:11" s="33" customFormat="1" ht="11.25" customHeight="1">
      <c r="A83" s="35" t="s">
        <v>65</v>
      </c>
      <c r="B83" s="29"/>
      <c r="C83" s="30">
        <v>319</v>
      </c>
      <c r="D83" s="30">
        <v>331</v>
      </c>
      <c r="E83" s="30">
        <v>330</v>
      </c>
      <c r="F83" s="31"/>
      <c r="G83" s="31"/>
      <c r="H83" s="143">
        <v>6.387</v>
      </c>
      <c r="I83" s="143">
        <v>6.629</v>
      </c>
      <c r="J83" s="143">
        <v>6</v>
      </c>
      <c r="K83" s="32"/>
    </row>
    <row r="84" spans="1:11" s="42" customFormat="1" ht="11.25" customHeight="1">
      <c r="A84" s="36" t="s">
        <v>66</v>
      </c>
      <c r="B84" s="37"/>
      <c r="C84" s="38">
        <v>558</v>
      </c>
      <c r="D84" s="38">
        <v>553</v>
      </c>
      <c r="E84" s="38">
        <v>552</v>
      </c>
      <c r="F84" s="39">
        <v>99.81916817359856</v>
      </c>
      <c r="G84" s="40"/>
      <c r="H84" s="144">
        <v>14.341</v>
      </c>
      <c r="I84" s="145">
        <v>14.091</v>
      </c>
      <c r="J84" s="145">
        <v>13.462</v>
      </c>
      <c r="K84" s="41">
        <v>95.5361578312398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35646</v>
      </c>
      <c r="D87" s="53">
        <v>34508</v>
      </c>
      <c r="E87" s="53">
        <v>32524</v>
      </c>
      <c r="F87" s="54">
        <f>IF(D87&gt;0,100*E87/D87,0)</f>
        <v>94.25060855453808</v>
      </c>
      <c r="G87" s="40"/>
      <c r="H87" s="148">
        <v>929.9440000000001</v>
      </c>
      <c r="I87" s="149">
        <v>976.112</v>
      </c>
      <c r="J87" s="149">
        <v>944.577</v>
      </c>
      <c r="K87" s="54">
        <f>IF(I87&gt;0,100*J87/I87,0)</f>
        <v>96.76932565115479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6" zoomScaleSheetLayoutView="96" zoomScalePageLayoutView="0" workbookViewId="0" topLeftCell="A52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130</v>
      </c>
      <c r="D9" s="30">
        <v>8</v>
      </c>
      <c r="E9" s="30">
        <v>8</v>
      </c>
      <c r="F9" s="31"/>
      <c r="G9" s="31"/>
      <c r="H9" s="143">
        <v>1.524</v>
      </c>
      <c r="I9" s="143">
        <v>0.565</v>
      </c>
      <c r="J9" s="143">
        <v>0.565</v>
      </c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4</v>
      </c>
      <c r="E10" s="30">
        <v>4</v>
      </c>
      <c r="F10" s="31"/>
      <c r="G10" s="31"/>
      <c r="H10" s="143">
        <v>0.344</v>
      </c>
      <c r="I10" s="143">
        <v>0.32</v>
      </c>
      <c r="J10" s="143">
        <v>0.32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43">
        <v>0.372</v>
      </c>
      <c r="I11" s="143">
        <v>0.352</v>
      </c>
      <c r="J11" s="143">
        <v>0.352</v>
      </c>
      <c r="K11" s="32"/>
    </row>
    <row r="12" spans="1:11" s="33" customFormat="1" ht="11.25" customHeight="1">
      <c r="A12" s="35" t="s">
        <v>10</v>
      </c>
      <c r="B12" s="29"/>
      <c r="C12" s="30">
        <v>14</v>
      </c>
      <c r="D12" s="30">
        <v>10</v>
      </c>
      <c r="E12" s="30">
        <v>10</v>
      </c>
      <c r="F12" s="31"/>
      <c r="G12" s="31"/>
      <c r="H12" s="143">
        <v>1.38</v>
      </c>
      <c r="I12" s="143">
        <v>0.925</v>
      </c>
      <c r="J12" s="143">
        <v>0.925</v>
      </c>
      <c r="K12" s="32"/>
    </row>
    <row r="13" spans="1:11" s="42" customFormat="1" ht="11.25" customHeight="1">
      <c r="A13" s="36" t="s">
        <v>11</v>
      </c>
      <c r="B13" s="37"/>
      <c r="C13" s="38">
        <v>152</v>
      </c>
      <c r="D13" s="38">
        <v>26</v>
      </c>
      <c r="E13" s="38">
        <v>26</v>
      </c>
      <c r="F13" s="39">
        <v>100</v>
      </c>
      <c r="G13" s="40"/>
      <c r="H13" s="144">
        <v>3.6199999999999997</v>
      </c>
      <c r="I13" s="145">
        <v>2.162</v>
      </c>
      <c r="J13" s="145">
        <v>2.162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>
        <v>10</v>
      </c>
      <c r="E17" s="38">
        <v>2</v>
      </c>
      <c r="F17" s="39">
        <f>IF(D17&gt;0,100*E17/D17,0)</f>
        <v>20</v>
      </c>
      <c r="G17" s="40"/>
      <c r="H17" s="144"/>
      <c r="I17" s="145">
        <v>0.35</v>
      </c>
      <c r="J17" s="145">
        <v>0.071</v>
      </c>
      <c r="K17" s="41">
        <f>IF(I17&gt;0,100*J17/I17,0)</f>
        <v>20.285714285714285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3">
        <v>0.05</v>
      </c>
      <c r="I19" s="143"/>
      <c r="J19" s="143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/>
      <c r="E20" s="30"/>
      <c r="F20" s="31"/>
      <c r="G20" s="31"/>
      <c r="H20" s="143">
        <v>0.276</v>
      </c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/>
      <c r="E22" s="38"/>
      <c r="F22" s="39"/>
      <c r="G22" s="40"/>
      <c r="H22" s="144">
        <v>0.326</v>
      </c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3">
        <v>0.166</v>
      </c>
      <c r="I28" s="143">
        <v>0.15</v>
      </c>
      <c r="J28" s="143">
        <v>0.14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3">
        <v>0.138</v>
      </c>
      <c r="I29" s="143">
        <v>0.17</v>
      </c>
      <c r="J29" s="143">
        <v>0.18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23</v>
      </c>
      <c r="B31" s="37"/>
      <c r="C31" s="38">
        <v>3</v>
      </c>
      <c r="D31" s="38">
        <v>3</v>
      </c>
      <c r="E31" s="38">
        <v>3</v>
      </c>
      <c r="F31" s="39">
        <v>100</v>
      </c>
      <c r="G31" s="40"/>
      <c r="H31" s="144">
        <v>0.30400000000000005</v>
      </c>
      <c r="I31" s="145">
        <v>0.32</v>
      </c>
      <c r="J31" s="145">
        <v>0.32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3">
        <v>1.602</v>
      </c>
      <c r="I33" s="143">
        <v>1.6</v>
      </c>
      <c r="J33" s="143">
        <v>1.6</v>
      </c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25</v>
      </c>
      <c r="E34" s="30">
        <v>26</v>
      </c>
      <c r="F34" s="31"/>
      <c r="G34" s="31"/>
      <c r="H34" s="143">
        <v>0.659</v>
      </c>
      <c r="I34" s="143">
        <v>0.75</v>
      </c>
      <c r="J34" s="143">
        <v>0.85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8</v>
      </c>
      <c r="E36" s="30">
        <v>8</v>
      </c>
      <c r="F36" s="31"/>
      <c r="G36" s="31"/>
      <c r="H36" s="143">
        <v>0.334</v>
      </c>
      <c r="I36" s="143">
        <v>0.334</v>
      </c>
      <c r="J36" s="143">
        <v>0.334</v>
      </c>
      <c r="K36" s="32"/>
    </row>
    <row r="37" spans="1:11" s="42" customFormat="1" ht="11.25" customHeight="1">
      <c r="A37" s="36" t="s">
        <v>28</v>
      </c>
      <c r="B37" s="37"/>
      <c r="C37" s="38">
        <v>58</v>
      </c>
      <c r="D37" s="38">
        <v>63</v>
      </c>
      <c r="E37" s="38">
        <v>64</v>
      </c>
      <c r="F37" s="39">
        <f>IF(D37&gt;0,100*E37/D37,0)</f>
        <v>101.58730158730158</v>
      </c>
      <c r="G37" s="40"/>
      <c r="H37" s="144">
        <v>2.595</v>
      </c>
      <c r="I37" s="145">
        <v>2.684</v>
      </c>
      <c r="J37" s="145">
        <v>2.7840000000000003</v>
      </c>
      <c r="K37" s="41">
        <v>103.725782414307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85</v>
      </c>
      <c r="D39" s="38">
        <v>85</v>
      </c>
      <c r="E39" s="38">
        <v>80</v>
      </c>
      <c r="F39" s="39">
        <v>94.11764705882354</v>
      </c>
      <c r="G39" s="40"/>
      <c r="H39" s="144">
        <v>2.463</v>
      </c>
      <c r="I39" s="145">
        <v>2.4</v>
      </c>
      <c r="J39" s="145">
        <v>1.93</v>
      </c>
      <c r="K39" s="41">
        <v>80.41666666666667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4"/>
      <c r="I50" s="145"/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44">
        <v>0.093</v>
      </c>
      <c r="I52" s="145">
        <v>0.093</v>
      </c>
      <c r="J52" s="145">
        <v>0.093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3"/>
      <c r="I58" s="143"/>
      <c r="J58" s="14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4"/>
      <c r="I59" s="145"/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142</v>
      </c>
      <c r="D61" s="30">
        <v>140</v>
      </c>
      <c r="E61" s="30">
        <v>145</v>
      </c>
      <c r="F61" s="31"/>
      <c r="G61" s="31"/>
      <c r="H61" s="143">
        <v>12.78</v>
      </c>
      <c r="I61" s="143">
        <v>12.6</v>
      </c>
      <c r="J61" s="143">
        <v>17.4</v>
      </c>
      <c r="K61" s="32"/>
    </row>
    <row r="62" spans="1:11" s="33" customFormat="1" ht="11.25" customHeight="1">
      <c r="A62" s="35" t="s">
        <v>48</v>
      </c>
      <c r="B62" s="29"/>
      <c r="C62" s="30">
        <v>92</v>
      </c>
      <c r="D62" s="30">
        <v>85</v>
      </c>
      <c r="E62" s="30">
        <v>91</v>
      </c>
      <c r="F62" s="31"/>
      <c r="G62" s="31"/>
      <c r="H62" s="143">
        <v>2.809</v>
      </c>
      <c r="I62" s="143">
        <v>2.628</v>
      </c>
      <c r="J62" s="143">
        <v>2.867</v>
      </c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43">
        <v>1.155</v>
      </c>
      <c r="I63" s="143">
        <v>0.665</v>
      </c>
      <c r="J63" s="143">
        <v>0.665</v>
      </c>
      <c r="K63" s="32"/>
    </row>
    <row r="64" spans="1:11" s="42" customFormat="1" ht="11.25" customHeight="1">
      <c r="A64" s="36" t="s">
        <v>50</v>
      </c>
      <c r="B64" s="37"/>
      <c r="C64" s="38">
        <v>253</v>
      </c>
      <c r="D64" s="38">
        <v>244</v>
      </c>
      <c r="E64" s="38">
        <v>255</v>
      </c>
      <c r="F64" s="39">
        <v>104.50819672131148</v>
      </c>
      <c r="G64" s="40"/>
      <c r="H64" s="144">
        <v>16.744</v>
      </c>
      <c r="I64" s="145">
        <v>15.893</v>
      </c>
      <c r="J64" s="145">
        <v>20.932</v>
      </c>
      <c r="K64" s="41">
        <f>IF(I64&gt;0,100*J64/I64,0)</f>
        <v>131.70578241993329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921</v>
      </c>
      <c r="D66" s="38">
        <v>825</v>
      </c>
      <c r="E66" s="38">
        <v>959</v>
      </c>
      <c r="F66" s="39">
        <v>116.24242424242425</v>
      </c>
      <c r="G66" s="40"/>
      <c r="H66" s="144">
        <v>109.133</v>
      </c>
      <c r="I66" s="145">
        <v>98.125</v>
      </c>
      <c r="J66" s="145">
        <v>119.397</v>
      </c>
      <c r="K66" s="41">
        <v>121.67847133757962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6900</v>
      </c>
      <c r="D72" s="30">
        <v>6900</v>
      </c>
      <c r="E72" s="30">
        <v>7000</v>
      </c>
      <c r="F72" s="31"/>
      <c r="G72" s="31"/>
      <c r="H72" s="143">
        <v>643.758</v>
      </c>
      <c r="I72" s="143">
        <v>605.232</v>
      </c>
      <c r="J72" s="143">
        <v>589.161</v>
      </c>
      <c r="K72" s="32"/>
    </row>
    <row r="73" spans="1:11" s="33" customFormat="1" ht="11.25" customHeight="1">
      <c r="A73" s="35" t="s">
        <v>56</v>
      </c>
      <c r="B73" s="29"/>
      <c r="C73" s="30">
        <v>373</v>
      </c>
      <c r="D73" s="30">
        <v>373</v>
      </c>
      <c r="E73" s="30">
        <v>373</v>
      </c>
      <c r="F73" s="31"/>
      <c r="G73" s="31"/>
      <c r="H73" s="143">
        <v>11.555</v>
      </c>
      <c r="I73" s="143">
        <v>11.555</v>
      </c>
      <c r="J73" s="143">
        <v>15.5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3"/>
      <c r="I74" s="143"/>
      <c r="J74" s="143"/>
      <c r="K74" s="32"/>
    </row>
    <row r="75" spans="1:11" s="33" customFormat="1" ht="11.25" customHeight="1">
      <c r="A75" s="35" t="s">
        <v>58</v>
      </c>
      <c r="B75" s="29"/>
      <c r="C75" s="30">
        <v>1381</v>
      </c>
      <c r="D75" s="30">
        <v>1381</v>
      </c>
      <c r="E75" s="30">
        <v>1381</v>
      </c>
      <c r="F75" s="31"/>
      <c r="G75" s="31"/>
      <c r="H75" s="143">
        <v>140.922</v>
      </c>
      <c r="I75" s="143">
        <v>140.922</v>
      </c>
      <c r="J75" s="143">
        <v>140.922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10</v>
      </c>
      <c r="E76" s="30">
        <v>10</v>
      </c>
      <c r="F76" s="31"/>
      <c r="G76" s="31"/>
      <c r="H76" s="143">
        <v>0.516</v>
      </c>
      <c r="I76" s="143">
        <v>0.3</v>
      </c>
      <c r="J76" s="143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3"/>
      <c r="I77" s="143"/>
      <c r="J77" s="143"/>
      <c r="K77" s="32"/>
    </row>
    <row r="78" spans="1:11" s="33" customFormat="1" ht="11.25" customHeight="1">
      <c r="A78" s="35" t="s">
        <v>61</v>
      </c>
      <c r="B78" s="29"/>
      <c r="C78" s="30">
        <v>353</v>
      </c>
      <c r="D78" s="30">
        <v>350</v>
      </c>
      <c r="E78" s="30">
        <v>350</v>
      </c>
      <c r="F78" s="31"/>
      <c r="G78" s="31"/>
      <c r="H78" s="143">
        <v>23.777</v>
      </c>
      <c r="I78" s="143">
        <v>19.25</v>
      </c>
      <c r="J78" s="143">
        <v>23.625</v>
      </c>
      <c r="K78" s="32"/>
    </row>
    <row r="79" spans="1:11" s="33" customFormat="1" ht="11.25" customHeight="1">
      <c r="A79" s="35" t="s">
        <v>62</v>
      </c>
      <c r="B79" s="29"/>
      <c r="C79" s="30">
        <v>45</v>
      </c>
      <c r="D79" s="30">
        <v>10</v>
      </c>
      <c r="E79" s="30">
        <v>50</v>
      </c>
      <c r="F79" s="31"/>
      <c r="G79" s="31"/>
      <c r="H79" s="143">
        <v>2.7</v>
      </c>
      <c r="I79" s="143">
        <v>0.996</v>
      </c>
      <c r="J79" s="143">
        <v>2.5</v>
      </c>
      <c r="K79" s="32"/>
    </row>
    <row r="80" spans="1:11" s="42" customFormat="1" ht="11.25" customHeight="1">
      <c r="A80" s="43" t="s">
        <v>63</v>
      </c>
      <c r="B80" s="37"/>
      <c r="C80" s="38">
        <v>9062</v>
      </c>
      <c r="D80" s="38">
        <v>9024</v>
      </c>
      <c r="E80" s="38">
        <v>9164</v>
      </c>
      <c r="F80" s="39">
        <f>IF(D80&gt;0,100*E80/D80,0)</f>
        <v>101.55141843971631</v>
      </c>
      <c r="G80" s="40"/>
      <c r="H80" s="144">
        <v>823.2280000000001</v>
      </c>
      <c r="I80" s="145">
        <v>778.2549999999999</v>
      </c>
      <c r="J80" s="145">
        <v>772.0079999999999</v>
      </c>
      <c r="K80" s="41">
        <v>99.19730679533058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315</v>
      </c>
      <c r="D82" s="30">
        <v>315</v>
      </c>
      <c r="E82" s="30">
        <v>315</v>
      </c>
      <c r="F82" s="31"/>
      <c r="G82" s="31"/>
      <c r="H82" s="143">
        <v>29.666</v>
      </c>
      <c r="I82" s="143">
        <v>29.666</v>
      </c>
      <c r="J82" s="143">
        <v>29.666</v>
      </c>
      <c r="K82" s="32"/>
    </row>
    <row r="83" spans="1:11" s="33" customFormat="1" ht="11.25" customHeight="1">
      <c r="A83" s="35" t="s">
        <v>65</v>
      </c>
      <c r="B83" s="29"/>
      <c r="C83" s="30">
        <v>92</v>
      </c>
      <c r="D83" s="30">
        <v>92</v>
      </c>
      <c r="E83" s="30">
        <v>80</v>
      </c>
      <c r="F83" s="31"/>
      <c r="G83" s="31"/>
      <c r="H83" s="143">
        <v>7.333</v>
      </c>
      <c r="I83" s="143">
        <v>5.685</v>
      </c>
      <c r="J83" s="143">
        <v>6</v>
      </c>
      <c r="K83" s="32"/>
    </row>
    <row r="84" spans="1:11" s="42" customFormat="1" ht="11.25" customHeight="1">
      <c r="A84" s="36" t="s">
        <v>66</v>
      </c>
      <c r="B84" s="37"/>
      <c r="C84" s="38">
        <v>407</v>
      </c>
      <c r="D84" s="38">
        <v>407</v>
      </c>
      <c r="E84" s="38">
        <v>395</v>
      </c>
      <c r="F84" s="39">
        <v>97.05159705159706</v>
      </c>
      <c r="G84" s="40"/>
      <c r="H84" s="144">
        <v>36.999</v>
      </c>
      <c r="I84" s="145">
        <v>35.351</v>
      </c>
      <c r="J84" s="145">
        <v>35.666</v>
      </c>
      <c r="K84" s="41">
        <v>100.89106390201124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10948</v>
      </c>
      <c r="D87" s="53">
        <v>10688</v>
      </c>
      <c r="E87" s="53">
        <v>10949</v>
      </c>
      <c r="F87" s="54">
        <f>IF(D87&gt;0,100*E87/D87,0)</f>
        <v>102.44199101796407</v>
      </c>
      <c r="G87" s="40"/>
      <c r="H87" s="148">
        <v>995.5050000000001</v>
      </c>
      <c r="I87" s="149">
        <v>935.6329999999999</v>
      </c>
      <c r="J87" s="149">
        <v>955.3629999999998</v>
      </c>
      <c r="K87" s="54">
        <f>IF(I87&gt;0,100*J87/I87,0)</f>
        <v>102.10873280442225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2"/>
  <sheetViews>
    <sheetView view="pageBreakPreview" zoomScale="92" zoomScaleSheetLayoutView="92" zoomScalePageLayoutView="0" workbookViewId="0" topLeftCell="A1">
      <selection activeCell="C80" sqref="C80"/>
    </sheetView>
  </sheetViews>
  <sheetFormatPr defaultColWidth="11.421875" defaultRowHeight="15"/>
  <cols>
    <col min="1" max="4" width="11.57421875" style="100" customWidth="1"/>
    <col min="5" max="5" width="1.8515625" style="100" customWidth="1"/>
    <col min="6" max="16384" width="11.57421875" style="100" customWidth="1"/>
  </cols>
  <sheetData>
    <row r="1" spans="1:9" ht="12.75">
      <c r="A1" s="99"/>
      <c r="B1" s="99"/>
      <c r="C1" s="99"/>
      <c r="D1" s="99"/>
      <c r="E1" s="99"/>
      <c r="F1" s="99"/>
      <c r="G1" s="99"/>
      <c r="H1" s="99"/>
      <c r="I1" s="99"/>
    </row>
    <row r="2" spans="1:9" ht="12.75">
      <c r="A2" s="99"/>
      <c r="B2" s="99"/>
      <c r="C2" s="99"/>
      <c r="D2" s="99"/>
      <c r="E2" s="99"/>
      <c r="F2" s="99"/>
      <c r="G2" s="99"/>
      <c r="H2" s="99"/>
      <c r="I2" s="99"/>
    </row>
    <row r="3" spans="1:9" ht="15">
      <c r="A3" s="178" t="s">
        <v>202</v>
      </c>
      <c r="B3" s="178"/>
      <c r="C3" s="178"/>
      <c r="D3" s="178"/>
      <c r="E3" s="178"/>
      <c r="F3" s="178"/>
      <c r="G3" s="178"/>
      <c r="H3" s="178"/>
      <c r="I3" s="178"/>
    </row>
    <row r="4" spans="1:9" ht="12.75">
      <c r="A4" s="99"/>
      <c r="B4" s="99"/>
      <c r="C4" s="99"/>
      <c r="D4" s="99"/>
      <c r="E4" s="99"/>
      <c r="F4" s="99"/>
      <c r="G4" s="99"/>
      <c r="H4" s="99"/>
      <c r="I4" s="99"/>
    </row>
    <row r="5" spans="1:9" ht="12.75">
      <c r="A5" s="99"/>
      <c r="B5" s="99"/>
      <c r="C5" s="99"/>
      <c r="D5" s="99"/>
      <c r="E5" s="99"/>
      <c r="F5" s="99"/>
      <c r="G5" s="99"/>
      <c r="H5" s="99"/>
      <c r="I5" s="99"/>
    </row>
    <row r="6" spans="1:9" ht="12.75">
      <c r="A6" s="99"/>
      <c r="B6" s="99"/>
      <c r="C6" s="99"/>
      <c r="D6" s="99"/>
      <c r="E6" s="99"/>
      <c r="F6" s="99"/>
      <c r="G6" s="99"/>
      <c r="H6" s="99"/>
      <c r="I6" s="99"/>
    </row>
    <row r="7" spans="1:9" ht="12.75">
      <c r="A7" s="101" t="s">
        <v>203</v>
      </c>
      <c r="B7" s="102"/>
      <c r="C7" s="102"/>
      <c r="D7" s="103"/>
      <c r="E7" s="103"/>
      <c r="F7" s="103"/>
      <c r="G7" s="103"/>
      <c r="H7" s="103"/>
      <c r="I7" s="103"/>
    </row>
    <row r="8" spans="1:9" ht="12.75">
      <c r="A8" s="99"/>
      <c r="B8" s="99"/>
      <c r="C8" s="99"/>
      <c r="D8" s="99"/>
      <c r="E8" s="99"/>
      <c r="F8" s="99"/>
      <c r="G8" s="99"/>
      <c r="H8" s="99"/>
      <c r="I8" s="99"/>
    </row>
    <row r="9" spans="1:9" ht="12.75">
      <c r="A9" s="104" t="s">
        <v>204</v>
      </c>
      <c r="B9" s="99"/>
      <c r="C9" s="99"/>
      <c r="D9" s="99"/>
      <c r="E9" s="99"/>
      <c r="F9" s="99"/>
      <c r="G9" s="99"/>
      <c r="H9" s="99"/>
      <c r="I9" s="99"/>
    </row>
    <row r="10" spans="1:9" ht="12.75">
      <c r="A10" s="99"/>
      <c r="B10" s="99"/>
      <c r="C10" s="99"/>
      <c r="D10" s="99"/>
      <c r="E10" s="99"/>
      <c r="F10" s="99"/>
      <c r="G10" s="99"/>
      <c r="H10" s="99"/>
      <c r="I10" s="99"/>
    </row>
    <row r="11" spans="1:9" ht="12.75">
      <c r="A11" s="105"/>
      <c r="B11" s="106"/>
      <c r="C11" s="106"/>
      <c r="D11" s="107" t="s">
        <v>205</v>
      </c>
      <c r="E11" s="108"/>
      <c r="F11" s="105"/>
      <c r="G11" s="106"/>
      <c r="H11" s="106"/>
      <c r="I11" s="107" t="s">
        <v>205</v>
      </c>
    </row>
    <row r="12" spans="1:9" ht="12.75">
      <c r="A12" s="109"/>
      <c r="B12" s="110"/>
      <c r="C12" s="110"/>
      <c r="D12" s="111"/>
      <c r="E12" s="108"/>
      <c r="F12" s="109"/>
      <c r="G12" s="110"/>
      <c r="H12" s="110"/>
      <c r="I12" s="111"/>
    </row>
    <row r="13" spans="1:9" ht="5.25" customHeight="1">
      <c r="A13" s="112"/>
      <c r="B13" s="113"/>
      <c r="C13" s="113"/>
      <c r="D13" s="114"/>
      <c r="E13" s="108"/>
      <c r="F13" s="112"/>
      <c r="G13" s="113"/>
      <c r="H13" s="113"/>
      <c r="I13" s="114"/>
    </row>
    <row r="14" spans="1:9" ht="12.75">
      <c r="A14" s="109" t="s">
        <v>206</v>
      </c>
      <c r="B14" s="110"/>
      <c r="C14" s="110"/>
      <c r="D14" s="111">
        <v>9</v>
      </c>
      <c r="E14" s="108"/>
      <c r="F14" s="109" t="s">
        <v>238</v>
      </c>
      <c r="G14" s="110"/>
      <c r="H14" s="110"/>
      <c r="I14" s="111">
        <v>41</v>
      </c>
    </row>
    <row r="15" spans="1:9" ht="5.25" customHeight="1">
      <c r="A15" s="112"/>
      <c r="B15" s="113"/>
      <c r="C15" s="113"/>
      <c r="D15" s="114"/>
      <c r="E15" s="108"/>
      <c r="F15" s="112"/>
      <c r="G15" s="113"/>
      <c r="H15" s="113"/>
      <c r="I15" s="114"/>
    </row>
    <row r="16" spans="1:9" ht="12.75">
      <c r="A16" s="109" t="s">
        <v>207</v>
      </c>
      <c r="B16" s="110"/>
      <c r="C16" s="110"/>
      <c r="D16" s="111">
        <v>10</v>
      </c>
      <c r="E16" s="108"/>
      <c r="F16" s="109" t="s">
        <v>239</v>
      </c>
      <c r="G16" s="110"/>
      <c r="H16" s="110"/>
      <c r="I16" s="111">
        <v>42</v>
      </c>
    </row>
    <row r="17" spans="1:9" ht="5.25" customHeight="1">
      <c r="A17" s="112"/>
      <c r="B17" s="113"/>
      <c r="C17" s="113"/>
      <c r="D17" s="114"/>
      <c r="E17" s="108"/>
      <c r="F17" s="112"/>
      <c r="G17" s="113"/>
      <c r="H17" s="113"/>
      <c r="I17" s="114"/>
    </row>
    <row r="18" spans="1:9" ht="12.75">
      <c r="A18" s="109" t="s">
        <v>208</v>
      </c>
      <c r="B18" s="110"/>
      <c r="C18" s="110"/>
      <c r="D18" s="111">
        <v>11</v>
      </c>
      <c r="E18" s="108"/>
      <c r="F18" s="109"/>
      <c r="G18" s="110"/>
      <c r="H18" s="110"/>
      <c r="I18" s="111"/>
    </row>
    <row r="19" spans="1:9" ht="5.25" customHeight="1">
      <c r="A19" s="112"/>
      <c r="B19" s="113"/>
      <c r="C19" s="113"/>
      <c r="D19" s="114"/>
      <c r="E19" s="108"/>
      <c r="F19" s="112"/>
      <c r="G19" s="113"/>
      <c r="H19" s="113"/>
      <c r="I19" s="114"/>
    </row>
    <row r="20" spans="1:9" ht="12.75">
      <c r="A20" s="109" t="s">
        <v>209</v>
      </c>
      <c r="B20" s="110"/>
      <c r="C20" s="110"/>
      <c r="D20" s="111">
        <v>12</v>
      </c>
      <c r="E20" s="108"/>
      <c r="F20" s="109"/>
      <c r="G20" s="110"/>
      <c r="H20" s="110"/>
      <c r="I20" s="111"/>
    </row>
    <row r="21" spans="1:9" ht="5.25" customHeight="1">
      <c r="A21" s="112"/>
      <c r="B21" s="113"/>
      <c r="C21" s="113"/>
      <c r="D21" s="114"/>
      <c r="E21" s="108"/>
      <c r="F21" s="112"/>
      <c r="G21" s="113"/>
      <c r="H21" s="113"/>
      <c r="I21" s="114"/>
    </row>
    <row r="22" spans="1:9" ht="12.75">
      <c r="A22" s="109" t="s">
        <v>210</v>
      </c>
      <c r="B22" s="110"/>
      <c r="C22" s="110"/>
      <c r="D22" s="111">
        <v>13</v>
      </c>
      <c r="E22" s="108"/>
      <c r="F22" s="109"/>
      <c r="G22" s="110"/>
      <c r="H22" s="110"/>
      <c r="I22" s="111"/>
    </row>
    <row r="23" spans="1:9" ht="5.25" customHeight="1">
      <c r="A23" s="112"/>
      <c r="B23" s="113"/>
      <c r="C23" s="113"/>
      <c r="D23" s="114"/>
      <c r="E23" s="108"/>
      <c r="F23" s="112"/>
      <c r="G23" s="113"/>
      <c r="H23" s="113"/>
      <c r="I23" s="114"/>
    </row>
    <row r="24" spans="1:9" ht="12.75">
      <c r="A24" s="109" t="s">
        <v>211</v>
      </c>
      <c r="B24" s="110"/>
      <c r="C24" s="110"/>
      <c r="D24" s="111">
        <v>14</v>
      </c>
      <c r="E24" s="108"/>
      <c r="F24" s="109"/>
      <c r="G24" s="110"/>
      <c r="H24" s="110"/>
      <c r="I24" s="111"/>
    </row>
    <row r="25" spans="1:9" ht="5.25" customHeight="1">
      <c r="A25" s="112"/>
      <c r="B25" s="113"/>
      <c r="C25" s="113"/>
      <c r="D25" s="114"/>
      <c r="E25" s="108"/>
      <c r="F25" s="112"/>
      <c r="G25" s="113"/>
      <c r="H25" s="113"/>
      <c r="I25" s="114"/>
    </row>
    <row r="26" spans="1:9" ht="12.75">
      <c r="A26" s="109" t="s">
        <v>212</v>
      </c>
      <c r="B26" s="110"/>
      <c r="C26" s="110"/>
      <c r="D26" s="111">
        <v>15</v>
      </c>
      <c r="E26" s="108"/>
      <c r="F26" s="109"/>
      <c r="G26" s="110"/>
      <c r="H26" s="110"/>
      <c r="I26" s="111"/>
    </row>
    <row r="27" spans="1:9" ht="5.25" customHeight="1">
      <c r="A27" s="112"/>
      <c r="B27" s="113"/>
      <c r="C27" s="113"/>
      <c r="D27" s="114"/>
      <c r="E27" s="108"/>
      <c r="F27" s="112"/>
      <c r="G27" s="113"/>
      <c r="H27" s="113"/>
      <c r="I27" s="114"/>
    </row>
    <row r="28" spans="1:9" ht="12.75">
      <c r="A28" s="109" t="s">
        <v>213</v>
      </c>
      <c r="B28" s="110"/>
      <c r="C28" s="110"/>
      <c r="D28" s="111">
        <v>16</v>
      </c>
      <c r="E28" s="108"/>
      <c r="F28" s="109"/>
      <c r="G28" s="110"/>
      <c r="H28" s="110"/>
      <c r="I28" s="111"/>
    </row>
    <row r="29" spans="1:9" ht="5.25" customHeight="1">
      <c r="A29" s="112"/>
      <c r="B29" s="113"/>
      <c r="C29" s="113"/>
      <c r="D29" s="114"/>
      <c r="E29" s="108"/>
      <c r="F29" s="112"/>
      <c r="G29" s="113"/>
      <c r="H29" s="113"/>
      <c r="I29" s="114"/>
    </row>
    <row r="30" spans="1:9" ht="12.75">
      <c r="A30" s="109" t="s">
        <v>214</v>
      </c>
      <c r="B30" s="110"/>
      <c r="C30" s="110"/>
      <c r="D30" s="111">
        <v>17</v>
      </c>
      <c r="E30" s="108"/>
      <c r="F30" s="109"/>
      <c r="G30" s="110"/>
      <c r="H30" s="110"/>
      <c r="I30" s="111"/>
    </row>
    <row r="31" spans="1:9" ht="5.25" customHeight="1">
      <c r="A31" s="112"/>
      <c r="B31" s="113"/>
      <c r="C31" s="113"/>
      <c r="D31" s="114"/>
      <c r="E31" s="108"/>
      <c r="F31" s="112"/>
      <c r="G31" s="113"/>
      <c r="H31" s="113"/>
      <c r="I31" s="114"/>
    </row>
    <row r="32" spans="1:9" ht="12.75">
      <c r="A32" s="109" t="s">
        <v>215</v>
      </c>
      <c r="B32" s="110"/>
      <c r="C32" s="110"/>
      <c r="D32" s="111">
        <v>18</v>
      </c>
      <c r="E32" s="108"/>
      <c r="F32" s="109"/>
      <c r="G32" s="110"/>
      <c r="H32" s="110"/>
      <c r="I32" s="111"/>
    </row>
    <row r="33" spans="1:9" ht="5.25" customHeight="1">
      <c r="A33" s="112"/>
      <c r="B33" s="113"/>
      <c r="C33" s="113"/>
      <c r="D33" s="114"/>
      <c r="E33" s="108"/>
      <c r="F33" s="112"/>
      <c r="G33" s="113"/>
      <c r="H33" s="113"/>
      <c r="I33" s="114"/>
    </row>
    <row r="34" spans="1:9" ht="12.75">
      <c r="A34" s="109" t="s">
        <v>216</v>
      </c>
      <c r="B34" s="110"/>
      <c r="C34" s="110"/>
      <c r="D34" s="111">
        <v>19</v>
      </c>
      <c r="E34" s="108"/>
      <c r="F34" s="109"/>
      <c r="G34" s="110"/>
      <c r="H34" s="110"/>
      <c r="I34" s="111"/>
    </row>
    <row r="35" spans="1:9" ht="5.25" customHeight="1">
      <c r="A35" s="112"/>
      <c r="B35" s="113"/>
      <c r="C35" s="113"/>
      <c r="D35" s="114"/>
      <c r="E35" s="108"/>
      <c r="F35" s="112"/>
      <c r="G35" s="113"/>
      <c r="H35" s="113"/>
      <c r="I35" s="114"/>
    </row>
    <row r="36" spans="1:9" ht="12.75">
      <c r="A36" s="109" t="s">
        <v>217</v>
      </c>
      <c r="B36" s="110"/>
      <c r="C36" s="110"/>
      <c r="D36" s="111">
        <v>20</v>
      </c>
      <c r="E36" s="108"/>
      <c r="F36" s="109"/>
      <c r="G36" s="110"/>
      <c r="H36" s="110"/>
      <c r="I36" s="111"/>
    </row>
    <row r="37" spans="1:9" ht="5.25" customHeight="1">
      <c r="A37" s="112"/>
      <c r="B37" s="113"/>
      <c r="C37" s="113"/>
      <c r="D37" s="114"/>
      <c r="E37" s="108"/>
      <c r="F37" s="112"/>
      <c r="G37" s="113"/>
      <c r="H37" s="113"/>
      <c r="I37" s="114"/>
    </row>
    <row r="38" spans="1:9" ht="12.75">
      <c r="A38" s="109" t="s">
        <v>218</v>
      </c>
      <c r="B38" s="110"/>
      <c r="C38" s="110"/>
      <c r="D38" s="111">
        <v>21</v>
      </c>
      <c r="E38" s="108"/>
      <c r="F38" s="109"/>
      <c r="G38" s="110"/>
      <c r="H38" s="110"/>
      <c r="I38" s="111"/>
    </row>
    <row r="39" spans="1:9" ht="5.25" customHeight="1">
      <c r="A39" s="112"/>
      <c r="B39" s="113"/>
      <c r="C39" s="113"/>
      <c r="D39" s="114"/>
      <c r="E39" s="108"/>
      <c r="F39" s="112"/>
      <c r="G39" s="113"/>
      <c r="H39" s="113"/>
      <c r="I39" s="114"/>
    </row>
    <row r="40" spans="1:9" ht="12.75">
      <c r="A40" s="109" t="s">
        <v>219</v>
      </c>
      <c r="B40" s="110"/>
      <c r="C40" s="110"/>
      <c r="D40" s="111">
        <v>22</v>
      </c>
      <c r="E40" s="108"/>
      <c r="F40" s="109"/>
      <c r="G40" s="110"/>
      <c r="H40" s="110"/>
      <c r="I40" s="111"/>
    </row>
    <row r="41" spans="1:9" ht="5.25" customHeight="1">
      <c r="A41" s="112"/>
      <c r="B41" s="113"/>
      <c r="C41" s="113"/>
      <c r="D41" s="114"/>
      <c r="E41" s="108"/>
      <c r="F41" s="112"/>
      <c r="G41" s="113"/>
      <c r="H41" s="113"/>
      <c r="I41" s="114"/>
    </row>
    <row r="42" spans="1:9" ht="12.75">
      <c r="A42" s="109" t="s">
        <v>220</v>
      </c>
      <c r="B42" s="110"/>
      <c r="C42" s="110"/>
      <c r="D42" s="111">
        <v>23</v>
      </c>
      <c r="E42" s="108"/>
      <c r="F42" s="109"/>
      <c r="G42" s="110"/>
      <c r="H42" s="110"/>
      <c r="I42" s="111"/>
    </row>
    <row r="43" spans="1:9" ht="5.25" customHeight="1">
      <c r="A43" s="112"/>
      <c r="B43" s="113"/>
      <c r="C43" s="113"/>
      <c r="D43" s="114"/>
      <c r="E43" s="108"/>
      <c r="F43" s="112"/>
      <c r="G43" s="113"/>
      <c r="H43" s="113"/>
      <c r="I43" s="114"/>
    </row>
    <row r="44" spans="1:9" ht="12.75">
      <c r="A44" s="109" t="s">
        <v>221</v>
      </c>
      <c r="B44" s="110"/>
      <c r="C44" s="110"/>
      <c r="D44" s="111">
        <v>24</v>
      </c>
      <c r="E44" s="108"/>
      <c r="F44" s="109"/>
      <c r="G44" s="110"/>
      <c r="H44" s="110"/>
      <c r="I44" s="111"/>
    </row>
    <row r="45" spans="1:9" ht="5.25" customHeight="1">
      <c r="A45" s="112"/>
      <c r="B45" s="113"/>
      <c r="C45" s="113"/>
      <c r="D45" s="114"/>
      <c r="E45" s="108"/>
      <c r="F45" s="112"/>
      <c r="G45" s="113"/>
      <c r="H45" s="113"/>
      <c r="I45" s="114"/>
    </row>
    <row r="46" spans="1:9" ht="12.75">
      <c r="A46" s="109" t="s">
        <v>222</v>
      </c>
      <c r="B46" s="110"/>
      <c r="C46" s="110"/>
      <c r="D46" s="111">
        <v>25</v>
      </c>
      <c r="E46" s="108"/>
      <c r="F46" s="109"/>
      <c r="G46" s="110"/>
      <c r="H46" s="110"/>
      <c r="I46" s="111"/>
    </row>
    <row r="47" spans="1:9" ht="5.25" customHeight="1">
      <c r="A47" s="112"/>
      <c r="B47" s="113"/>
      <c r="C47" s="113"/>
      <c r="D47" s="114"/>
      <c r="E47" s="108"/>
      <c r="F47" s="112"/>
      <c r="G47" s="113"/>
      <c r="H47" s="113"/>
      <c r="I47" s="114"/>
    </row>
    <row r="48" spans="1:9" ht="12.75">
      <c r="A48" s="109" t="s">
        <v>223</v>
      </c>
      <c r="B48" s="110"/>
      <c r="C48" s="110"/>
      <c r="D48" s="111">
        <v>26</v>
      </c>
      <c r="E48" s="108"/>
      <c r="F48" s="109"/>
      <c r="G48" s="110"/>
      <c r="H48" s="110"/>
      <c r="I48" s="111"/>
    </row>
    <row r="49" spans="1:9" ht="5.25" customHeight="1">
      <c r="A49" s="112"/>
      <c r="B49" s="113"/>
      <c r="C49" s="113"/>
      <c r="D49" s="114"/>
      <c r="E49" s="108"/>
      <c r="F49" s="112"/>
      <c r="G49" s="113"/>
      <c r="H49" s="113"/>
      <c r="I49" s="114"/>
    </row>
    <row r="50" spans="1:9" ht="12.75">
      <c r="A50" s="109" t="s">
        <v>224</v>
      </c>
      <c r="B50" s="110"/>
      <c r="C50" s="110"/>
      <c r="D50" s="111">
        <v>27</v>
      </c>
      <c r="E50" s="108"/>
      <c r="F50" s="109"/>
      <c r="G50" s="110"/>
      <c r="H50" s="110"/>
      <c r="I50" s="111"/>
    </row>
    <row r="51" spans="1:9" ht="5.25" customHeight="1">
      <c r="A51" s="112"/>
      <c r="B51" s="113"/>
      <c r="C51" s="113"/>
      <c r="D51" s="114"/>
      <c r="E51" s="108"/>
      <c r="F51" s="112"/>
      <c r="G51" s="113"/>
      <c r="H51" s="113"/>
      <c r="I51" s="114"/>
    </row>
    <row r="52" spans="1:9" ht="12.75">
      <c r="A52" s="109" t="s">
        <v>225</v>
      </c>
      <c r="B52" s="110"/>
      <c r="C52" s="110"/>
      <c r="D52" s="111">
        <v>28</v>
      </c>
      <c r="E52" s="108"/>
      <c r="F52" s="109"/>
      <c r="G52" s="110"/>
      <c r="H52" s="110"/>
      <c r="I52" s="111"/>
    </row>
    <row r="53" spans="1:9" ht="5.25" customHeight="1">
      <c r="A53" s="112"/>
      <c r="B53" s="113"/>
      <c r="C53" s="113"/>
      <c r="D53" s="114"/>
      <c r="E53" s="108"/>
      <c r="F53" s="112"/>
      <c r="G53" s="113"/>
      <c r="H53" s="113"/>
      <c r="I53" s="114"/>
    </row>
    <row r="54" spans="1:9" ht="12.75">
      <c r="A54" s="109" t="s">
        <v>226</v>
      </c>
      <c r="B54" s="110"/>
      <c r="C54" s="110"/>
      <c r="D54" s="111">
        <v>29</v>
      </c>
      <c r="E54" s="108"/>
      <c r="F54" s="109"/>
      <c r="G54" s="110"/>
      <c r="H54" s="110"/>
      <c r="I54" s="111"/>
    </row>
    <row r="55" spans="1:9" ht="5.25" customHeight="1">
      <c r="A55" s="112"/>
      <c r="B55" s="113"/>
      <c r="C55" s="113"/>
      <c r="D55" s="114"/>
      <c r="E55" s="108"/>
      <c r="F55" s="112"/>
      <c r="G55" s="113"/>
      <c r="H55" s="113"/>
      <c r="I55" s="114"/>
    </row>
    <row r="56" spans="1:9" ht="12.75">
      <c r="A56" s="109" t="s">
        <v>227</v>
      </c>
      <c r="B56" s="110"/>
      <c r="C56" s="110"/>
      <c r="D56" s="111">
        <v>30</v>
      </c>
      <c r="E56" s="108"/>
      <c r="F56" s="109"/>
      <c r="G56" s="110"/>
      <c r="H56" s="110"/>
      <c r="I56" s="111"/>
    </row>
    <row r="57" spans="1:9" ht="5.25" customHeight="1">
      <c r="A57" s="112"/>
      <c r="B57" s="113"/>
      <c r="C57" s="113"/>
      <c r="D57" s="114"/>
      <c r="E57" s="108"/>
      <c r="F57" s="112"/>
      <c r="G57" s="113"/>
      <c r="H57" s="113"/>
      <c r="I57" s="114"/>
    </row>
    <row r="58" spans="1:9" ht="12.75">
      <c r="A58" s="109" t="s">
        <v>228</v>
      </c>
      <c r="B58" s="110"/>
      <c r="C58" s="110"/>
      <c r="D58" s="111">
        <v>31</v>
      </c>
      <c r="E58" s="108"/>
      <c r="F58" s="109"/>
      <c r="G58" s="110"/>
      <c r="H58" s="110"/>
      <c r="I58" s="111"/>
    </row>
    <row r="59" spans="1:9" ht="5.25" customHeight="1">
      <c r="A59" s="112"/>
      <c r="B59" s="113"/>
      <c r="C59" s="113"/>
      <c r="D59" s="114"/>
      <c r="E59" s="108"/>
      <c r="F59" s="112"/>
      <c r="G59" s="113"/>
      <c r="H59" s="113"/>
      <c r="I59" s="114"/>
    </row>
    <row r="60" spans="1:9" ht="12.75">
      <c r="A60" s="109" t="s">
        <v>229</v>
      </c>
      <c r="B60" s="110"/>
      <c r="C60" s="110"/>
      <c r="D60" s="111">
        <v>32</v>
      </c>
      <c r="E60" s="108"/>
      <c r="F60" s="109"/>
      <c r="G60" s="110"/>
      <c r="H60" s="110"/>
      <c r="I60" s="111"/>
    </row>
    <row r="61" spans="1:9" ht="5.25" customHeight="1">
      <c r="A61" s="112"/>
      <c r="B61" s="113"/>
      <c r="C61" s="113"/>
      <c r="D61" s="114"/>
      <c r="E61" s="108"/>
      <c r="F61" s="112"/>
      <c r="G61" s="113"/>
      <c r="H61" s="113"/>
      <c r="I61" s="114"/>
    </row>
    <row r="62" spans="1:9" ht="12.75">
      <c r="A62" s="109" t="s">
        <v>230</v>
      </c>
      <c r="B62" s="110"/>
      <c r="C62" s="110"/>
      <c r="D62" s="111">
        <v>33</v>
      </c>
      <c r="E62" s="108"/>
      <c r="F62" s="109"/>
      <c r="G62" s="110"/>
      <c r="H62" s="110"/>
      <c r="I62" s="111"/>
    </row>
    <row r="63" spans="1:9" ht="5.25" customHeight="1">
      <c r="A63" s="112"/>
      <c r="B63" s="113"/>
      <c r="C63" s="113"/>
      <c r="D63" s="114"/>
      <c r="E63" s="108"/>
      <c r="F63" s="112"/>
      <c r="G63" s="113"/>
      <c r="H63" s="113"/>
      <c r="I63" s="114"/>
    </row>
    <row r="64" spans="1:9" ht="12.75">
      <c r="A64" s="109" t="s">
        <v>231</v>
      </c>
      <c r="B64" s="110"/>
      <c r="C64" s="110"/>
      <c r="D64" s="111">
        <v>34</v>
      </c>
      <c r="E64" s="108"/>
      <c r="F64" s="109"/>
      <c r="G64" s="110"/>
      <c r="H64" s="110"/>
      <c r="I64" s="111"/>
    </row>
    <row r="65" spans="1:9" ht="5.25" customHeight="1">
      <c r="A65" s="112"/>
      <c r="B65" s="113"/>
      <c r="C65" s="113"/>
      <c r="D65" s="114"/>
      <c r="E65" s="108"/>
      <c r="F65" s="112"/>
      <c r="G65" s="113"/>
      <c r="H65" s="113"/>
      <c r="I65" s="114"/>
    </row>
    <row r="66" spans="1:9" ht="12.75">
      <c r="A66" s="109" t="s">
        <v>232</v>
      </c>
      <c r="B66" s="110"/>
      <c r="C66" s="110"/>
      <c r="D66" s="111">
        <v>35</v>
      </c>
      <c r="E66" s="108"/>
      <c r="F66" s="109"/>
      <c r="G66" s="110"/>
      <c r="H66" s="110"/>
      <c r="I66" s="111"/>
    </row>
    <row r="67" spans="1:9" ht="5.25" customHeight="1">
      <c r="A67" s="112"/>
      <c r="B67" s="113"/>
      <c r="C67" s="113"/>
      <c r="D67" s="114"/>
      <c r="E67" s="108"/>
      <c r="F67" s="112"/>
      <c r="G67" s="113"/>
      <c r="H67" s="113"/>
      <c r="I67" s="114"/>
    </row>
    <row r="68" spans="1:9" ht="12.75">
      <c r="A68" s="109" t="s">
        <v>233</v>
      </c>
      <c r="B68" s="110"/>
      <c r="C68" s="110"/>
      <c r="D68" s="111">
        <v>36</v>
      </c>
      <c r="E68" s="108"/>
      <c r="F68" s="109"/>
      <c r="G68" s="110"/>
      <c r="H68" s="110"/>
      <c r="I68" s="111"/>
    </row>
    <row r="69" spans="1:9" ht="5.25" customHeight="1">
      <c r="A69" s="112"/>
      <c r="B69" s="113"/>
      <c r="C69" s="113"/>
      <c r="D69" s="114"/>
      <c r="E69" s="108"/>
      <c r="F69" s="112"/>
      <c r="G69" s="113"/>
      <c r="H69" s="113"/>
      <c r="I69" s="114"/>
    </row>
    <row r="70" spans="1:9" ht="12.75">
      <c r="A70" s="109" t="s">
        <v>234</v>
      </c>
      <c r="B70" s="110"/>
      <c r="C70" s="110"/>
      <c r="D70" s="111">
        <v>37</v>
      </c>
      <c r="E70" s="108"/>
      <c r="F70" s="109"/>
      <c r="G70" s="110"/>
      <c r="H70" s="110"/>
      <c r="I70" s="111"/>
    </row>
    <row r="71" spans="1:9" ht="5.25" customHeight="1">
      <c r="A71" s="112"/>
      <c r="B71" s="113"/>
      <c r="C71" s="113"/>
      <c r="D71" s="114"/>
      <c r="E71" s="108"/>
      <c r="F71" s="112"/>
      <c r="G71" s="113"/>
      <c r="H71" s="113"/>
      <c r="I71" s="114"/>
    </row>
    <row r="72" spans="1:9" ht="12.75">
      <c r="A72" s="109" t="s">
        <v>235</v>
      </c>
      <c r="B72" s="110"/>
      <c r="C72" s="110"/>
      <c r="D72" s="111">
        <v>38</v>
      </c>
      <c r="E72" s="108"/>
      <c r="F72" s="109"/>
      <c r="G72" s="110"/>
      <c r="H72" s="110"/>
      <c r="I72" s="111"/>
    </row>
    <row r="73" spans="1:9" ht="5.25" customHeight="1">
      <c r="A73" s="112"/>
      <c r="B73" s="113"/>
      <c r="C73" s="113"/>
      <c r="D73" s="114"/>
      <c r="E73" s="99"/>
      <c r="F73" s="112"/>
      <c r="G73" s="113"/>
      <c r="H73" s="113"/>
      <c r="I73" s="114"/>
    </row>
    <row r="74" spans="1:9" ht="12.75">
      <c r="A74" s="109" t="s">
        <v>236</v>
      </c>
      <c r="B74" s="110"/>
      <c r="C74" s="110"/>
      <c r="D74" s="111">
        <v>39</v>
      </c>
      <c r="E74" s="99"/>
      <c r="F74" s="109"/>
      <c r="G74" s="110"/>
      <c r="H74" s="110"/>
      <c r="I74" s="111"/>
    </row>
    <row r="75" spans="1:9" ht="5.25" customHeight="1">
      <c r="A75" s="112"/>
      <c r="B75" s="113"/>
      <c r="C75" s="113"/>
      <c r="D75" s="114"/>
      <c r="E75" s="99"/>
      <c r="F75" s="112"/>
      <c r="G75" s="113"/>
      <c r="H75" s="113"/>
      <c r="I75" s="114"/>
    </row>
    <row r="76" spans="1:9" ht="12.75">
      <c r="A76" s="109" t="s">
        <v>237</v>
      </c>
      <c r="B76" s="110"/>
      <c r="C76" s="110"/>
      <c r="D76" s="111">
        <v>40</v>
      </c>
      <c r="E76" s="99"/>
      <c r="F76" s="109"/>
      <c r="G76" s="110"/>
      <c r="H76" s="110"/>
      <c r="I76" s="111"/>
    </row>
    <row r="77" spans="1:9" ht="5.25" customHeight="1">
      <c r="A77" s="115"/>
      <c r="B77" s="116"/>
      <c r="C77" s="116"/>
      <c r="D77" s="117"/>
      <c r="E77" s="99"/>
      <c r="F77" s="115"/>
      <c r="G77" s="116"/>
      <c r="H77" s="116"/>
      <c r="I77" s="117"/>
    </row>
    <row r="78" spans="1:4" ht="12.75">
      <c r="A78" s="157" t="s">
        <v>296</v>
      </c>
      <c r="B78" s="118"/>
      <c r="C78" s="118"/>
      <c r="D78" s="118"/>
    </row>
    <row r="79" spans="1:4" ht="12.75">
      <c r="A79" s="118"/>
      <c r="B79" s="118"/>
      <c r="C79" s="118"/>
      <c r="D79" s="118"/>
    </row>
    <row r="80" spans="1:4" ht="12.75">
      <c r="A80" s="118"/>
      <c r="B80" s="118"/>
      <c r="C80" s="118"/>
      <c r="D80" s="118"/>
    </row>
    <row r="81" spans="1:4" ht="12.75">
      <c r="A81" s="118"/>
      <c r="B81" s="118"/>
      <c r="C81" s="118"/>
      <c r="D81" s="118"/>
    </row>
    <row r="82" spans="1:4" ht="12.75">
      <c r="A82" s="118"/>
      <c r="B82" s="118"/>
      <c r="C82" s="118"/>
      <c r="D82" s="118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8" zoomScaleSheetLayoutView="98" zoomScalePageLayoutView="0" workbookViewId="0" topLeftCell="A1">
      <selection activeCell="C7" sqref="C7:D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/>
      <c r="F15" s="39"/>
      <c r="G15" s="40"/>
      <c r="H15" s="144">
        <v>0.01</v>
      </c>
      <c r="I15" s="145">
        <v>0.01</v>
      </c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/>
      <c r="F19" s="31"/>
      <c r="G19" s="31"/>
      <c r="H19" s="143">
        <v>0.011</v>
      </c>
      <c r="I19" s="143">
        <v>0.012</v>
      </c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>
        <v>1</v>
      </c>
      <c r="E22" s="38"/>
      <c r="F22" s="39"/>
      <c r="G22" s="40"/>
      <c r="H22" s="144">
        <v>0.011</v>
      </c>
      <c r="I22" s="145">
        <v>0.012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1269</v>
      </c>
      <c r="D24" s="38">
        <v>1269</v>
      </c>
      <c r="E24" s="38">
        <v>1327</v>
      </c>
      <c r="F24" s="39">
        <v>104.57052797478329</v>
      </c>
      <c r="G24" s="40"/>
      <c r="H24" s="144">
        <v>16.492</v>
      </c>
      <c r="I24" s="145">
        <v>16.492</v>
      </c>
      <c r="J24" s="145">
        <v>16.958</v>
      </c>
      <c r="K24" s="41">
        <v>102.82561241814211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175</v>
      </c>
      <c r="D26" s="38">
        <v>175</v>
      </c>
      <c r="E26" s="38">
        <v>160</v>
      </c>
      <c r="F26" s="39">
        <v>91.42857142857143</v>
      </c>
      <c r="G26" s="40"/>
      <c r="H26" s="144">
        <v>2.2</v>
      </c>
      <c r="I26" s="145">
        <v>2.415</v>
      </c>
      <c r="J26" s="145">
        <v>2.2</v>
      </c>
      <c r="K26" s="41">
        <v>91.09730848861285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2</v>
      </c>
      <c r="E28" s="30">
        <v>2</v>
      </c>
      <c r="F28" s="31"/>
      <c r="G28" s="31"/>
      <c r="H28" s="143">
        <v>0.069</v>
      </c>
      <c r="I28" s="143">
        <v>0.038</v>
      </c>
      <c r="J28" s="143">
        <v>0.024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3</v>
      </c>
      <c r="E29" s="30"/>
      <c r="F29" s="31"/>
      <c r="G29" s="31"/>
      <c r="H29" s="143">
        <v>0.06</v>
      </c>
      <c r="I29" s="143">
        <v>0.036</v>
      </c>
      <c r="J29" s="143"/>
      <c r="K29" s="32"/>
    </row>
    <row r="30" spans="1:11" s="33" customFormat="1" ht="11.25" customHeight="1">
      <c r="A30" s="35" t="s">
        <v>22</v>
      </c>
      <c r="B30" s="29"/>
      <c r="C30" s="30">
        <v>33</v>
      </c>
      <c r="D30" s="30">
        <v>34</v>
      </c>
      <c r="E30" s="30">
        <v>33</v>
      </c>
      <c r="F30" s="31"/>
      <c r="G30" s="31"/>
      <c r="H30" s="143">
        <v>0.66</v>
      </c>
      <c r="I30" s="143">
        <v>0.833</v>
      </c>
      <c r="J30" s="143">
        <v>0.264</v>
      </c>
      <c r="K30" s="32"/>
    </row>
    <row r="31" spans="1:11" s="42" customFormat="1" ht="11.25" customHeight="1">
      <c r="A31" s="43" t="s">
        <v>23</v>
      </c>
      <c r="B31" s="37"/>
      <c r="C31" s="38">
        <v>36</v>
      </c>
      <c r="D31" s="38">
        <v>39</v>
      </c>
      <c r="E31" s="38">
        <v>35</v>
      </c>
      <c r="F31" s="39">
        <v>89.74358974358974</v>
      </c>
      <c r="G31" s="40"/>
      <c r="H31" s="144">
        <v>0.789</v>
      </c>
      <c r="I31" s="145">
        <v>0.9069999999999999</v>
      </c>
      <c r="J31" s="145">
        <v>0.28800000000000003</v>
      </c>
      <c r="K31" s="41">
        <v>31.753031973539148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390</v>
      </c>
      <c r="D33" s="30">
        <v>353</v>
      </c>
      <c r="E33" s="30">
        <v>300</v>
      </c>
      <c r="F33" s="31"/>
      <c r="G33" s="31"/>
      <c r="H33" s="143">
        <v>5</v>
      </c>
      <c r="I33" s="143">
        <v>5.612</v>
      </c>
      <c r="J33" s="143">
        <v>3</v>
      </c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15</v>
      </c>
      <c r="E34" s="30">
        <v>15</v>
      </c>
      <c r="F34" s="31"/>
      <c r="G34" s="31"/>
      <c r="H34" s="143">
        <v>0.24</v>
      </c>
      <c r="I34" s="143">
        <v>0.152</v>
      </c>
      <c r="J34" s="143">
        <v>0.15</v>
      </c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>
        <v>8</v>
      </c>
      <c r="E35" s="30">
        <v>7</v>
      </c>
      <c r="F35" s="31"/>
      <c r="G35" s="31"/>
      <c r="H35" s="143">
        <v>0.09</v>
      </c>
      <c r="I35" s="143">
        <v>0.089</v>
      </c>
      <c r="J35" s="143">
        <v>0.09</v>
      </c>
      <c r="K35" s="32"/>
    </row>
    <row r="36" spans="1:11" s="33" customFormat="1" ht="11.25" customHeight="1">
      <c r="A36" s="35" t="s">
        <v>27</v>
      </c>
      <c r="B36" s="29"/>
      <c r="C36" s="30">
        <v>405</v>
      </c>
      <c r="D36" s="30">
        <v>415</v>
      </c>
      <c r="E36" s="30">
        <v>415</v>
      </c>
      <c r="F36" s="31"/>
      <c r="G36" s="31"/>
      <c r="H36" s="143">
        <v>6.075</v>
      </c>
      <c r="I36" s="143">
        <v>6.206</v>
      </c>
      <c r="J36" s="143">
        <v>6.206</v>
      </c>
      <c r="K36" s="32"/>
    </row>
    <row r="37" spans="1:11" s="42" customFormat="1" ht="11.25" customHeight="1">
      <c r="A37" s="36" t="s">
        <v>28</v>
      </c>
      <c r="B37" s="37"/>
      <c r="C37" s="38">
        <v>824</v>
      </c>
      <c r="D37" s="38">
        <v>791</v>
      </c>
      <c r="E37" s="38">
        <v>737</v>
      </c>
      <c r="F37" s="39">
        <v>93.173198482933</v>
      </c>
      <c r="G37" s="40"/>
      <c r="H37" s="144">
        <v>11.405000000000001</v>
      </c>
      <c r="I37" s="145">
        <v>12.059000000000001</v>
      </c>
      <c r="J37" s="145">
        <v>9.446</v>
      </c>
      <c r="K37" s="41">
        <v>78.33153661165933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90</v>
      </c>
      <c r="D39" s="38">
        <v>61</v>
      </c>
      <c r="E39" s="38">
        <v>65</v>
      </c>
      <c r="F39" s="39">
        <v>106.55737704918033</v>
      </c>
      <c r="G39" s="40"/>
      <c r="H39" s="144">
        <v>1.33</v>
      </c>
      <c r="I39" s="145">
        <v>0.872</v>
      </c>
      <c r="J39" s="145">
        <v>0.95</v>
      </c>
      <c r="K39" s="41">
        <v>108.94495412844037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43">
        <v>0.03</v>
      </c>
      <c r="I43" s="143">
        <v>0.03</v>
      </c>
      <c r="J43" s="143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>
        <v>1</v>
      </c>
      <c r="E44" s="30"/>
      <c r="F44" s="31"/>
      <c r="G44" s="31"/>
      <c r="H44" s="143"/>
      <c r="I44" s="143">
        <v>0.01</v>
      </c>
      <c r="J44" s="14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3</v>
      </c>
      <c r="E46" s="30">
        <v>2</v>
      </c>
      <c r="F46" s="31"/>
      <c r="G46" s="31"/>
      <c r="H46" s="143">
        <v>0.03</v>
      </c>
      <c r="I46" s="143">
        <v>0.03</v>
      </c>
      <c r="J46" s="143">
        <v>0.024</v>
      </c>
      <c r="K46" s="32"/>
    </row>
    <row r="47" spans="1:11" s="33" customFormat="1" ht="11.25" customHeight="1">
      <c r="A47" s="35" t="s">
        <v>36</v>
      </c>
      <c r="B47" s="29"/>
      <c r="C47" s="30">
        <v>7</v>
      </c>
      <c r="D47" s="30">
        <v>7</v>
      </c>
      <c r="E47" s="30">
        <v>9</v>
      </c>
      <c r="F47" s="31"/>
      <c r="G47" s="31"/>
      <c r="H47" s="143">
        <v>0.032</v>
      </c>
      <c r="I47" s="143">
        <v>0.032</v>
      </c>
      <c r="J47" s="143">
        <v>0.045</v>
      </c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>
        <v>2</v>
      </c>
      <c r="E48" s="30"/>
      <c r="F48" s="31"/>
      <c r="G48" s="31"/>
      <c r="H48" s="143">
        <v>0.025</v>
      </c>
      <c r="I48" s="143">
        <v>0.026</v>
      </c>
      <c r="J48" s="14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>
        <v>14</v>
      </c>
      <c r="D50" s="38">
        <v>15</v>
      </c>
      <c r="E50" s="38">
        <v>13</v>
      </c>
      <c r="F50" s="39">
        <v>86.66666666666667</v>
      </c>
      <c r="G50" s="40"/>
      <c r="H50" s="144">
        <v>0.11699999999999999</v>
      </c>
      <c r="I50" s="145">
        <v>0.128</v>
      </c>
      <c r="J50" s="145">
        <v>0.099</v>
      </c>
      <c r="K50" s="41">
        <v>77.34375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28</v>
      </c>
      <c r="E52" s="38">
        <v>28</v>
      </c>
      <c r="F52" s="39">
        <v>100</v>
      </c>
      <c r="G52" s="40"/>
      <c r="H52" s="144">
        <v>0.364</v>
      </c>
      <c r="I52" s="145">
        <v>0.364</v>
      </c>
      <c r="J52" s="145">
        <v>0.364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330</v>
      </c>
      <c r="D54" s="30">
        <v>300</v>
      </c>
      <c r="E54" s="30">
        <v>206</v>
      </c>
      <c r="F54" s="31"/>
      <c r="G54" s="31"/>
      <c r="H54" s="143">
        <v>4.29</v>
      </c>
      <c r="I54" s="143">
        <v>3.9</v>
      </c>
      <c r="J54" s="143">
        <v>2.678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4</v>
      </c>
      <c r="E55" s="30">
        <v>1</v>
      </c>
      <c r="F55" s="31"/>
      <c r="G55" s="31"/>
      <c r="H55" s="143">
        <v>0.04</v>
      </c>
      <c r="I55" s="143">
        <v>0.04</v>
      </c>
      <c r="J55" s="143">
        <v>0.01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>
        <v>32</v>
      </c>
      <c r="D57" s="30">
        <v>32</v>
      </c>
      <c r="E57" s="30">
        <v>28</v>
      </c>
      <c r="F57" s="31"/>
      <c r="G57" s="31"/>
      <c r="H57" s="143">
        <v>0.16</v>
      </c>
      <c r="I57" s="143">
        <v>0.448</v>
      </c>
      <c r="J57" s="143">
        <v>0.392</v>
      </c>
      <c r="K57" s="32"/>
    </row>
    <row r="58" spans="1:11" s="33" customFormat="1" ht="11.25" customHeight="1">
      <c r="A58" s="35" t="s">
        <v>45</v>
      </c>
      <c r="B58" s="29"/>
      <c r="C58" s="30">
        <v>5</v>
      </c>
      <c r="D58" s="30">
        <v>5</v>
      </c>
      <c r="E58" s="30">
        <v>6</v>
      </c>
      <c r="F58" s="31"/>
      <c r="G58" s="31"/>
      <c r="H58" s="143">
        <v>0.05</v>
      </c>
      <c r="I58" s="143">
        <v>0.05</v>
      </c>
      <c r="J58" s="143">
        <v>0.072</v>
      </c>
      <c r="K58" s="32"/>
    </row>
    <row r="59" spans="1:11" s="42" customFormat="1" ht="11.25" customHeight="1">
      <c r="A59" s="36" t="s">
        <v>46</v>
      </c>
      <c r="B59" s="37"/>
      <c r="C59" s="38">
        <v>371</v>
      </c>
      <c r="D59" s="38">
        <v>341</v>
      </c>
      <c r="E59" s="38">
        <v>241</v>
      </c>
      <c r="F59" s="39">
        <v>70.67448680351906</v>
      </c>
      <c r="G59" s="40"/>
      <c r="H59" s="144">
        <v>4.54</v>
      </c>
      <c r="I59" s="145">
        <v>4.438</v>
      </c>
      <c r="J59" s="145">
        <v>3.1519999999999997</v>
      </c>
      <c r="K59" s="41">
        <v>71.02298332582244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2200</v>
      </c>
      <c r="E61" s="30">
        <v>2300</v>
      </c>
      <c r="F61" s="31"/>
      <c r="G61" s="31"/>
      <c r="H61" s="143">
        <v>26.4</v>
      </c>
      <c r="I61" s="143">
        <v>28.6</v>
      </c>
      <c r="J61" s="143">
        <v>33.35</v>
      </c>
      <c r="K61" s="32"/>
    </row>
    <row r="62" spans="1:11" s="33" customFormat="1" ht="11.25" customHeight="1">
      <c r="A62" s="35" t="s">
        <v>48</v>
      </c>
      <c r="B62" s="29"/>
      <c r="C62" s="30">
        <v>1065</v>
      </c>
      <c r="D62" s="30">
        <v>1055</v>
      </c>
      <c r="E62" s="30">
        <v>1045</v>
      </c>
      <c r="F62" s="31"/>
      <c r="G62" s="31"/>
      <c r="H62" s="143">
        <v>16.082</v>
      </c>
      <c r="I62" s="143">
        <v>15.134</v>
      </c>
      <c r="J62" s="143">
        <v>13.255</v>
      </c>
      <c r="K62" s="32"/>
    </row>
    <row r="63" spans="1:11" s="33" customFormat="1" ht="11.25" customHeight="1">
      <c r="A63" s="35" t="s">
        <v>49</v>
      </c>
      <c r="B63" s="29"/>
      <c r="C63" s="30">
        <v>1082</v>
      </c>
      <c r="D63" s="30">
        <v>1110</v>
      </c>
      <c r="E63" s="30">
        <v>1036</v>
      </c>
      <c r="F63" s="31"/>
      <c r="G63" s="31"/>
      <c r="H63" s="143">
        <v>13.518</v>
      </c>
      <c r="I63" s="143">
        <v>18.369</v>
      </c>
      <c r="J63" s="143">
        <v>16.151</v>
      </c>
      <c r="K63" s="32"/>
    </row>
    <row r="64" spans="1:11" s="42" customFormat="1" ht="11.25" customHeight="1">
      <c r="A64" s="36" t="s">
        <v>50</v>
      </c>
      <c r="B64" s="37"/>
      <c r="C64" s="38">
        <v>4347</v>
      </c>
      <c r="D64" s="38">
        <v>4365</v>
      </c>
      <c r="E64" s="38">
        <v>4381</v>
      </c>
      <c r="F64" s="39">
        <v>100.36655211912944</v>
      </c>
      <c r="G64" s="40"/>
      <c r="H64" s="144">
        <v>56</v>
      </c>
      <c r="I64" s="145">
        <v>62.103</v>
      </c>
      <c r="J64" s="145">
        <v>62.756</v>
      </c>
      <c r="K64" s="41">
        <v>101.05147899457353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7259</v>
      </c>
      <c r="D66" s="38">
        <v>7540</v>
      </c>
      <c r="E66" s="38">
        <v>7047</v>
      </c>
      <c r="F66" s="39">
        <v>93.46153846153847</v>
      </c>
      <c r="G66" s="40"/>
      <c r="H66" s="144">
        <v>105.256</v>
      </c>
      <c r="I66" s="145">
        <v>101.036</v>
      </c>
      <c r="J66" s="145">
        <v>99.139</v>
      </c>
      <c r="K66" s="41">
        <v>98.12245140346015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>
        <v>2</v>
      </c>
      <c r="E68" s="30"/>
      <c r="F68" s="31"/>
      <c r="G68" s="31"/>
      <c r="H68" s="143"/>
      <c r="I68" s="143">
        <v>0.026</v>
      </c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/>
      <c r="D70" s="38">
        <v>2</v>
      </c>
      <c r="E70" s="38"/>
      <c r="F70" s="39"/>
      <c r="G70" s="40"/>
      <c r="H70" s="144"/>
      <c r="I70" s="145">
        <v>0.026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211</v>
      </c>
      <c r="D72" s="30">
        <v>211</v>
      </c>
      <c r="E72" s="30">
        <v>250</v>
      </c>
      <c r="F72" s="31"/>
      <c r="G72" s="31"/>
      <c r="H72" s="143">
        <v>2.396</v>
      </c>
      <c r="I72" s="143">
        <v>2.396</v>
      </c>
      <c r="J72" s="143">
        <v>2.75</v>
      </c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170</v>
      </c>
      <c r="E73" s="30">
        <v>170</v>
      </c>
      <c r="F73" s="31"/>
      <c r="G73" s="31"/>
      <c r="H73" s="143">
        <v>3.1</v>
      </c>
      <c r="I73" s="143">
        <v>3.1</v>
      </c>
      <c r="J73" s="143">
        <v>3.1</v>
      </c>
      <c r="K73" s="32"/>
    </row>
    <row r="74" spans="1:11" s="33" customFormat="1" ht="11.25" customHeight="1">
      <c r="A74" s="35" t="s">
        <v>57</v>
      </c>
      <c r="B74" s="29"/>
      <c r="C74" s="30">
        <v>75</v>
      </c>
      <c r="D74" s="30">
        <v>81</v>
      </c>
      <c r="E74" s="30">
        <v>23</v>
      </c>
      <c r="F74" s="31"/>
      <c r="G74" s="31"/>
      <c r="H74" s="143">
        <v>1.012</v>
      </c>
      <c r="I74" s="143">
        <v>1.094</v>
      </c>
      <c r="J74" s="143">
        <v>0.31</v>
      </c>
      <c r="K74" s="32"/>
    </row>
    <row r="75" spans="1:11" s="33" customFormat="1" ht="11.25" customHeight="1">
      <c r="A75" s="35" t="s">
        <v>58</v>
      </c>
      <c r="B75" s="29"/>
      <c r="C75" s="30">
        <v>846</v>
      </c>
      <c r="D75" s="30">
        <v>783</v>
      </c>
      <c r="E75" s="30">
        <v>783</v>
      </c>
      <c r="F75" s="31"/>
      <c r="G75" s="31"/>
      <c r="H75" s="143">
        <v>10.135</v>
      </c>
      <c r="I75" s="143">
        <v>9.073</v>
      </c>
      <c r="J75" s="143">
        <v>9.073</v>
      </c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5</v>
      </c>
      <c r="E76" s="30">
        <v>7</v>
      </c>
      <c r="F76" s="31"/>
      <c r="G76" s="31"/>
      <c r="H76" s="143">
        <v>0.195</v>
      </c>
      <c r="I76" s="143">
        <v>0.195</v>
      </c>
      <c r="J76" s="143">
        <v>0.193</v>
      </c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40</v>
      </c>
      <c r="E77" s="30">
        <v>39</v>
      </c>
      <c r="F77" s="31"/>
      <c r="G77" s="31"/>
      <c r="H77" s="143">
        <v>0.225</v>
      </c>
      <c r="I77" s="143">
        <v>0.52</v>
      </c>
      <c r="J77" s="143">
        <v>0.475</v>
      </c>
      <c r="K77" s="32"/>
    </row>
    <row r="78" spans="1:11" s="33" customFormat="1" ht="11.25" customHeight="1">
      <c r="A78" s="35" t="s">
        <v>61</v>
      </c>
      <c r="B78" s="29"/>
      <c r="C78" s="30">
        <v>270</v>
      </c>
      <c r="D78" s="30">
        <v>275</v>
      </c>
      <c r="E78" s="30">
        <v>275</v>
      </c>
      <c r="F78" s="31"/>
      <c r="G78" s="31"/>
      <c r="H78" s="143">
        <v>4.55</v>
      </c>
      <c r="I78" s="143">
        <v>4.54</v>
      </c>
      <c r="J78" s="143">
        <v>4.565</v>
      </c>
      <c r="K78" s="32"/>
    </row>
    <row r="79" spans="1:11" s="33" customFormat="1" ht="11.25" customHeight="1">
      <c r="A79" s="35" t="s">
        <v>62</v>
      </c>
      <c r="B79" s="29"/>
      <c r="C79" s="30">
        <v>180.237</v>
      </c>
      <c r="D79" s="30">
        <v>198</v>
      </c>
      <c r="E79" s="30">
        <v>221</v>
      </c>
      <c r="F79" s="31"/>
      <c r="G79" s="31"/>
      <c r="H79" s="143">
        <v>1.51880256788905</v>
      </c>
      <c r="I79" s="143">
        <v>1.317</v>
      </c>
      <c r="J79" s="143">
        <v>1.879</v>
      </c>
      <c r="K79" s="32"/>
    </row>
    <row r="80" spans="1:11" s="42" customFormat="1" ht="11.25" customHeight="1">
      <c r="A80" s="43" t="s">
        <v>63</v>
      </c>
      <c r="B80" s="37"/>
      <c r="C80" s="38">
        <v>1782.237</v>
      </c>
      <c r="D80" s="38">
        <v>1763</v>
      </c>
      <c r="E80" s="38">
        <v>1768</v>
      </c>
      <c r="F80" s="39">
        <v>100.28360748723766</v>
      </c>
      <c r="G80" s="40"/>
      <c r="H80" s="144">
        <v>23.131802567889054</v>
      </c>
      <c r="I80" s="145">
        <v>22.235</v>
      </c>
      <c r="J80" s="145">
        <v>22.345000000000002</v>
      </c>
      <c r="K80" s="41">
        <v>100.49471553856534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2</v>
      </c>
      <c r="E82" s="30">
        <v>2</v>
      </c>
      <c r="F82" s="31"/>
      <c r="G82" s="31"/>
      <c r="H82" s="143">
        <v>0.025</v>
      </c>
      <c r="I82" s="143">
        <v>0.03</v>
      </c>
      <c r="J82" s="143">
        <v>0.03</v>
      </c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10</v>
      </c>
      <c r="E83" s="30">
        <v>10</v>
      </c>
      <c r="F83" s="31"/>
      <c r="G83" s="31"/>
      <c r="H83" s="143">
        <v>0.023</v>
      </c>
      <c r="I83" s="143">
        <v>0.023</v>
      </c>
      <c r="J83" s="143">
        <v>0.023</v>
      </c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12</v>
      </c>
      <c r="E84" s="38">
        <v>12</v>
      </c>
      <c r="F84" s="39">
        <v>100</v>
      </c>
      <c r="G84" s="40"/>
      <c r="H84" s="144">
        <v>0.048</v>
      </c>
      <c r="I84" s="145">
        <v>0.053</v>
      </c>
      <c r="J84" s="145">
        <v>0.053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16208.237000000001</v>
      </c>
      <c r="D87" s="53">
        <v>16403</v>
      </c>
      <c r="E87" s="53">
        <v>15814</v>
      </c>
      <c r="F87" s="54">
        <f>IF(D87&gt;0,100*E87/D87,0)</f>
        <v>96.40919344022434</v>
      </c>
      <c r="G87" s="40"/>
      <c r="H87" s="148">
        <v>221.69380256788907</v>
      </c>
      <c r="I87" s="149">
        <v>223.15000000000003</v>
      </c>
      <c r="J87" s="149">
        <v>217.74999999999997</v>
      </c>
      <c r="K87" s="54">
        <f>IF(I87&gt;0,100*J87/I87,0)</f>
        <v>97.58010306968404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102" zoomScaleSheetLayoutView="102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38</v>
      </c>
      <c r="D9" s="30">
        <v>36</v>
      </c>
      <c r="E9" s="30">
        <v>37</v>
      </c>
      <c r="F9" s="31"/>
      <c r="G9" s="31"/>
      <c r="H9" s="143">
        <v>0.92</v>
      </c>
      <c r="I9" s="143">
        <v>0.871</v>
      </c>
      <c r="J9" s="143">
        <v>0.98</v>
      </c>
      <c r="K9" s="32"/>
    </row>
    <row r="10" spans="1:11" s="33" customFormat="1" ht="11.25" customHeight="1">
      <c r="A10" s="35" t="s">
        <v>8</v>
      </c>
      <c r="B10" s="29"/>
      <c r="C10" s="30">
        <v>7</v>
      </c>
      <c r="D10" s="30">
        <v>7</v>
      </c>
      <c r="E10" s="30">
        <v>6</v>
      </c>
      <c r="F10" s="31"/>
      <c r="G10" s="31"/>
      <c r="H10" s="143">
        <v>0.166</v>
      </c>
      <c r="I10" s="143">
        <v>0.18</v>
      </c>
      <c r="J10" s="143">
        <v>0.148</v>
      </c>
      <c r="K10" s="32"/>
    </row>
    <row r="11" spans="1:11" s="33" customFormat="1" ht="11.25" customHeight="1">
      <c r="A11" s="28" t="s">
        <v>9</v>
      </c>
      <c r="B11" s="29"/>
      <c r="C11" s="30">
        <v>6</v>
      </c>
      <c r="D11" s="30">
        <v>6</v>
      </c>
      <c r="E11" s="30">
        <v>6</v>
      </c>
      <c r="F11" s="31"/>
      <c r="G11" s="31"/>
      <c r="H11" s="143">
        <v>0.094</v>
      </c>
      <c r="I11" s="143">
        <v>0.094</v>
      </c>
      <c r="J11" s="143">
        <v>0.096</v>
      </c>
      <c r="K11" s="32"/>
    </row>
    <row r="12" spans="1:11" s="33" customFormat="1" ht="11.25" customHeight="1">
      <c r="A12" s="35" t="s">
        <v>10</v>
      </c>
      <c r="B12" s="29"/>
      <c r="C12" s="30">
        <v>46</v>
      </c>
      <c r="D12" s="30">
        <v>45</v>
      </c>
      <c r="E12" s="30">
        <v>39</v>
      </c>
      <c r="F12" s="31"/>
      <c r="G12" s="31"/>
      <c r="H12" s="143">
        <v>0.672</v>
      </c>
      <c r="I12" s="143">
        <v>0.657</v>
      </c>
      <c r="J12" s="143">
        <v>0.955</v>
      </c>
      <c r="K12" s="32"/>
    </row>
    <row r="13" spans="1:11" s="42" customFormat="1" ht="11.25" customHeight="1">
      <c r="A13" s="36" t="s">
        <v>11</v>
      </c>
      <c r="B13" s="37"/>
      <c r="C13" s="38">
        <v>97</v>
      </c>
      <c r="D13" s="38">
        <v>94</v>
      </c>
      <c r="E13" s="38">
        <v>88</v>
      </c>
      <c r="F13" s="39">
        <v>93.61702127659575</v>
      </c>
      <c r="G13" s="40"/>
      <c r="H13" s="144">
        <v>1.8520000000000003</v>
      </c>
      <c r="I13" s="145">
        <v>1.802</v>
      </c>
      <c r="J13" s="145">
        <v>2.179</v>
      </c>
      <c r="K13" s="41">
        <v>120.92119866814649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2</v>
      </c>
      <c r="F15" s="39">
        <v>200</v>
      </c>
      <c r="G15" s="40"/>
      <c r="H15" s="144">
        <v>0.015</v>
      </c>
      <c r="I15" s="145">
        <v>0.015</v>
      </c>
      <c r="J15" s="145">
        <v>0.03</v>
      </c>
      <c r="K15" s="41">
        <v>200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>
        <v>5</v>
      </c>
      <c r="D17" s="38"/>
      <c r="E17" s="38"/>
      <c r="F17" s="39"/>
      <c r="G17" s="40"/>
      <c r="H17" s="144">
        <v>0.08</v>
      </c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8</v>
      </c>
      <c r="D19" s="30">
        <v>8</v>
      </c>
      <c r="E19" s="30"/>
      <c r="F19" s="31"/>
      <c r="G19" s="31"/>
      <c r="H19" s="143">
        <v>0.194</v>
      </c>
      <c r="I19" s="143">
        <v>0.192</v>
      </c>
      <c r="J19" s="143"/>
      <c r="K19" s="32"/>
    </row>
    <row r="20" spans="1:11" s="33" customFormat="1" ht="11.25" customHeight="1">
      <c r="A20" s="35" t="s">
        <v>15</v>
      </c>
      <c r="B20" s="29"/>
      <c r="C20" s="30">
        <v>15</v>
      </c>
      <c r="D20" s="30">
        <v>15</v>
      </c>
      <c r="E20" s="30">
        <v>15</v>
      </c>
      <c r="F20" s="31"/>
      <c r="G20" s="31"/>
      <c r="H20" s="143">
        <v>0.242</v>
      </c>
      <c r="I20" s="143">
        <v>0.233</v>
      </c>
      <c r="J20" s="143">
        <v>0.21</v>
      </c>
      <c r="K20" s="32"/>
    </row>
    <row r="21" spans="1:11" s="33" customFormat="1" ht="11.25" customHeight="1">
      <c r="A21" s="35" t="s">
        <v>16</v>
      </c>
      <c r="B21" s="29"/>
      <c r="C21" s="30">
        <v>15</v>
      </c>
      <c r="D21" s="30">
        <v>13</v>
      </c>
      <c r="E21" s="30">
        <v>13</v>
      </c>
      <c r="F21" s="31"/>
      <c r="G21" s="31"/>
      <c r="H21" s="143">
        <v>0.279</v>
      </c>
      <c r="I21" s="143">
        <v>0.256</v>
      </c>
      <c r="J21" s="143">
        <v>0.241</v>
      </c>
      <c r="K21" s="32"/>
    </row>
    <row r="22" spans="1:11" s="42" customFormat="1" ht="11.25" customHeight="1">
      <c r="A22" s="36" t="s">
        <v>17</v>
      </c>
      <c r="B22" s="37"/>
      <c r="C22" s="38">
        <v>38</v>
      </c>
      <c r="D22" s="38">
        <v>36</v>
      </c>
      <c r="E22" s="38">
        <v>28</v>
      </c>
      <c r="F22" s="39">
        <v>77.77777777777777</v>
      </c>
      <c r="G22" s="40"/>
      <c r="H22" s="144">
        <v>0.7150000000000001</v>
      </c>
      <c r="I22" s="145">
        <v>0.681</v>
      </c>
      <c r="J22" s="145">
        <v>0.45099999999999996</v>
      </c>
      <c r="K22" s="41">
        <v>66.22613803230541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1538</v>
      </c>
      <c r="D24" s="38">
        <v>1220</v>
      </c>
      <c r="E24" s="38">
        <v>1693</v>
      </c>
      <c r="F24" s="39">
        <v>138.7704918032787</v>
      </c>
      <c r="G24" s="40"/>
      <c r="H24" s="144">
        <v>34.591</v>
      </c>
      <c r="I24" s="145">
        <v>27.465</v>
      </c>
      <c r="J24" s="145">
        <v>39.447</v>
      </c>
      <c r="K24" s="41">
        <v>143.62643364281814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404</v>
      </c>
      <c r="D26" s="38">
        <v>373</v>
      </c>
      <c r="E26" s="38">
        <v>400</v>
      </c>
      <c r="F26" s="39">
        <v>107.23860589812332</v>
      </c>
      <c r="G26" s="40"/>
      <c r="H26" s="144">
        <v>10.706</v>
      </c>
      <c r="I26" s="145">
        <v>9.325</v>
      </c>
      <c r="J26" s="145">
        <v>9.6</v>
      </c>
      <c r="K26" s="41">
        <v>102.9490616621984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3</v>
      </c>
      <c r="E28" s="30">
        <v>35</v>
      </c>
      <c r="F28" s="31"/>
      <c r="G28" s="31"/>
      <c r="H28" s="143">
        <v>0.092</v>
      </c>
      <c r="I28" s="143">
        <v>0.075</v>
      </c>
      <c r="J28" s="143">
        <v>0.875</v>
      </c>
      <c r="K28" s="32"/>
    </row>
    <row r="29" spans="1:11" s="33" customFormat="1" ht="11.25" customHeight="1">
      <c r="A29" s="35" t="s">
        <v>21</v>
      </c>
      <c r="B29" s="29"/>
      <c r="C29" s="30">
        <v>4</v>
      </c>
      <c r="D29" s="30"/>
      <c r="E29" s="30"/>
      <c r="F29" s="31"/>
      <c r="G29" s="31"/>
      <c r="H29" s="143">
        <v>0.06</v>
      </c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>
        <v>164</v>
      </c>
      <c r="D30" s="30">
        <v>194</v>
      </c>
      <c r="E30" s="30">
        <v>210</v>
      </c>
      <c r="F30" s="31"/>
      <c r="G30" s="31"/>
      <c r="H30" s="143">
        <v>3.936</v>
      </c>
      <c r="I30" s="143">
        <v>4.209</v>
      </c>
      <c r="J30" s="143">
        <v>4.41</v>
      </c>
      <c r="K30" s="32"/>
    </row>
    <row r="31" spans="1:11" s="42" customFormat="1" ht="11.25" customHeight="1">
      <c r="A31" s="43" t="s">
        <v>23</v>
      </c>
      <c r="B31" s="37"/>
      <c r="C31" s="38">
        <v>172</v>
      </c>
      <c r="D31" s="38">
        <v>197</v>
      </c>
      <c r="E31" s="38">
        <v>245</v>
      </c>
      <c r="F31" s="39">
        <v>124.36548223350253</v>
      </c>
      <c r="G31" s="40"/>
      <c r="H31" s="144">
        <v>4.088</v>
      </c>
      <c r="I31" s="145">
        <v>4.284</v>
      </c>
      <c r="J31" s="145">
        <v>5.285</v>
      </c>
      <c r="K31" s="41">
        <v>123.36601307189542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96</v>
      </c>
      <c r="E33" s="30">
        <v>60</v>
      </c>
      <c r="F33" s="31"/>
      <c r="G33" s="31"/>
      <c r="H33" s="143">
        <v>1.079</v>
      </c>
      <c r="I33" s="143">
        <v>1.832</v>
      </c>
      <c r="J33" s="143">
        <v>1</v>
      </c>
      <c r="K33" s="32"/>
    </row>
    <row r="34" spans="1:11" s="33" customFormat="1" ht="11.25" customHeight="1">
      <c r="A34" s="35" t="s">
        <v>25</v>
      </c>
      <c r="B34" s="29"/>
      <c r="C34" s="30">
        <v>38</v>
      </c>
      <c r="D34" s="30">
        <v>29</v>
      </c>
      <c r="E34" s="30">
        <v>40</v>
      </c>
      <c r="F34" s="31"/>
      <c r="G34" s="31"/>
      <c r="H34" s="143">
        <v>0.902</v>
      </c>
      <c r="I34" s="143">
        <v>0.681</v>
      </c>
      <c r="J34" s="143">
        <v>0.9</v>
      </c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36</v>
      </c>
      <c r="E35" s="30">
        <v>25</v>
      </c>
      <c r="F35" s="31"/>
      <c r="G35" s="31"/>
      <c r="H35" s="143">
        <v>0.638</v>
      </c>
      <c r="I35" s="143">
        <v>0.744</v>
      </c>
      <c r="J35" s="143">
        <v>0.5</v>
      </c>
      <c r="K35" s="32"/>
    </row>
    <row r="36" spans="1:11" s="33" customFormat="1" ht="11.25" customHeight="1">
      <c r="A36" s="35" t="s">
        <v>27</v>
      </c>
      <c r="B36" s="29"/>
      <c r="C36" s="30">
        <v>250</v>
      </c>
      <c r="D36" s="30">
        <v>260</v>
      </c>
      <c r="E36" s="30">
        <v>260</v>
      </c>
      <c r="F36" s="31"/>
      <c r="G36" s="31"/>
      <c r="H36" s="143">
        <v>4.993</v>
      </c>
      <c r="I36" s="143">
        <v>5.195</v>
      </c>
      <c r="J36" s="143">
        <v>5.195</v>
      </c>
      <c r="K36" s="32"/>
    </row>
    <row r="37" spans="1:11" s="42" customFormat="1" ht="11.25" customHeight="1">
      <c r="A37" s="36" t="s">
        <v>28</v>
      </c>
      <c r="B37" s="37"/>
      <c r="C37" s="38">
        <v>374</v>
      </c>
      <c r="D37" s="38">
        <v>421</v>
      </c>
      <c r="E37" s="38">
        <v>385</v>
      </c>
      <c r="F37" s="39">
        <v>91.44893111638955</v>
      </c>
      <c r="G37" s="40"/>
      <c r="H37" s="144">
        <v>7.612</v>
      </c>
      <c r="I37" s="145">
        <v>8.452</v>
      </c>
      <c r="J37" s="145">
        <v>7.595000000000001</v>
      </c>
      <c r="K37" s="41">
        <v>89.86038807382869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60</v>
      </c>
      <c r="D39" s="38">
        <v>45</v>
      </c>
      <c r="E39" s="38">
        <v>50</v>
      </c>
      <c r="F39" s="39">
        <v>111.11111111111111</v>
      </c>
      <c r="G39" s="40"/>
      <c r="H39" s="144">
        <v>1.038</v>
      </c>
      <c r="I39" s="145">
        <v>0.694</v>
      </c>
      <c r="J39" s="145">
        <v>0.95</v>
      </c>
      <c r="K39" s="41">
        <v>136.8876080691643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31</v>
      </c>
      <c r="B42" s="29"/>
      <c r="C42" s="30">
        <v>17</v>
      </c>
      <c r="D42" s="30">
        <v>14</v>
      </c>
      <c r="E42" s="30">
        <v>15</v>
      </c>
      <c r="F42" s="31"/>
      <c r="G42" s="31"/>
      <c r="H42" s="143">
        <v>0.34</v>
      </c>
      <c r="I42" s="143">
        <v>0.35</v>
      </c>
      <c r="J42" s="143">
        <v>0.3</v>
      </c>
      <c r="K42" s="32"/>
    </row>
    <row r="43" spans="1:11" s="33" customFormat="1" ht="11.25" customHeight="1">
      <c r="A43" s="35" t="s">
        <v>32</v>
      </c>
      <c r="B43" s="29"/>
      <c r="C43" s="30">
        <v>20</v>
      </c>
      <c r="D43" s="30">
        <v>6</v>
      </c>
      <c r="E43" s="30">
        <v>7</v>
      </c>
      <c r="F43" s="31"/>
      <c r="G43" s="31"/>
      <c r="H43" s="143">
        <v>0.7</v>
      </c>
      <c r="I43" s="143">
        <v>0.21</v>
      </c>
      <c r="J43" s="143">
        <v>0.161</v>
      </c>
      <c r="K43" s="32"/>
    </row>
    <row r="44" spans="1:11" s="33" customFormat="1" ht="11.25" customHeight="1">
      <c r="A44" s="35" t="s">
        <v>33</v>
      </c>
      <c r="B44" s="29"/>
      <c r="C44" s="30">
        <v>2</v>
      </c>
      <c r="D44" s="30">
        <v>2</v>
      </c>
      <c r="E44" s="30"/>
      <c r="F44" s="31"/>
      <c r="G44" s="31"/>
      <c r="H44" s="143">
        <v>0.08</v>
      </c>
      <c r="I44" s="143">
        <v>0.036</v>
      </c>
      <c r="J44" s="143"/>
      <c r="K44" s="32"/>
    </row>
    <row r="45" spans="1:11" s="33" customFormat="1" ht="11.25" customHeight="1">
      <c r="A45" s="35" t="s">
        <v>34</v>
      </c>
      <c r="B45" s="29"/>
      <c r="C45" s="30">
        <v>6</v>
      </c>
      <c r="D45" s="30">
        <v>7</v>
      </c>
      <c r="E45" s="30">
        <v>7</v>
      </c>
      <c r="F45" s="31"/>
      <c r="G45" s="31"/>
      <c r="H45" s="143">
        <v>0.144</v>
      </c>
      <c r="I45" s="143">
        <v>0.168</v>
      </c>
      <c r="J45" s="143">
        <v>0.172</v>
      </c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7</v>
      </c>
      <c r="E46" s="30">
        <v>7</v>
      </c>
      <c r="F46" s="31"/>
      <c r="G46" s="31"/>
      <c r="H46" s="143">
        <v>0.21</v>
      </c>
      <c r="I46" s="143">
        <v>0.21</v>
      </c>
      <c r="J46" s="143">
        <v>0.21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3</v>
      </c>
      <c r="E47" s="30"/>
      <c r="F47" s="31"/>
      <c r="G47" s="31"/>
      <c r="H47" s="143"/>
      <c r="I47" s="143">
        <v>0.06</v>
      </c>
      <c r="J47" s="143"/>
      <c r="K47" s="32"/>
    </row>
    <row r="48" spans="1:11" s="33" customFormat="1" ht="11.25" customHeight="1">
      <c r="A48" s="35" t="s">
        <v>37</v>
      </c>
      <c r="B48" s="29"/>
      <c r="C48" s="30">
        <v>3</v>
      </c>
      <c r="D48" s="30">
        <v>2</v>
      </c>
      <c r="E48" s="30">
        <v>2</v>
      </c>
      <c r="F48" s="31"/>
      <c r="G48" s="31"/>
      <c r="H48" s="143">
        <v>0.06</v>
      </c>
      <c r="I48" s="143">
        <v>0.04</v>
      </c>
      <c r="J48" s="143">
        <v>0.04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>
        <v>55</v>
      </c>
      <c r="D50" s="38">
        <v>41</v>
      </c>
      <c r="E50" s="38">
        <v>38</v>
      </c>
      <c r="F50" s="39">
        <v>92.6829268292683</v>
      </c>
      <c r="G50" s="40"/>
      <c r="H50" s="144">
        <v>1.534</v>
      </c>
      <c r="I50" s="145">
        <v>1.074</v>
      </c>
      <c r="J50" s="145">
        <v>0.883</v>
      </c>
      <c r="K50" s="41">
        <v>82.21601489757913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6</v>
      </c>
      <c r="D52" s="38">
        <v>6</v>
      </c>
      <c r="E52" s="38">
        <v>6</v>
      </c>
      <c r="F52" s="39">
        <v>100</v>
      </c>
      <c r="G52" s="40"/>
      <c r="H52" s="144">
        <v>0.114</v>
      </c>
      <c r="I52" s="145">
        <v>0.114</v>
      </c>
      <c r="J52" s="145">
        <v>0.114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125</v>
      </c>
      <c r="E54" s="30">
        <v>90</v>
      </c>
      <c r="F54" s="31"/>
      <c r="G54" s="31"/>
      <c r="H54" s="143">
        <v>2.5</v>
      </c>
      <c r="I54" s="143">
        <v>2.625</v>
      </c>
      <c r="J54" s="143">
        <v>1.71</v>
      </c>
      <c r="K54" s="32"/>
    </row>
    <row r="55" spans="1:11" s="33" customFormat="1" ht="11.25" customHeight="1">
      <c r="A55" s="35" t="s">
        <v>42</v>
      </c>
      <c r="B55" s="29"/>
      <c r="C55" s="30">
        <v>166</v>
      </c>
      <c r="D55" s="30">
        <v>53</v>
      </c>
      <c r="E55" s="30">
        <v>67</v>
      </c>
      <c r="F55" s="31"/>
      <c r="G55" s="31"/>
      <c r="H55" s="143">
        <v>4.98</v>
      </c>
      <c r="I55" s="143">
        <v>1.59</v>
      </c>
      <c r="J55" s="143">
        <v>2.01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1</v>
      </c>
      <c r="F57" s="31"/>
      <c r="G57" s="31"/>
      <c r="H57" s="143"/>
      <c r="I57" s="143"/>
      <c r="J57" s="143">
        <v>0.03</v>
      </c>
      <c r="K57" s="32"/>
    </row>
    <row r="58" spans="1:11" s="33" customFormat="1" ht="11.25" customHeight="1">
      <c r="A58" s="35" t="s">
        <v>45</v>
      </c>
      <c r="B58" s="29"/>
      <c r="C58" s="30">
        <v>70</v>
      </c>
      <c r="D58" s="30">
        <v>54</v>
      </c>
      <c r="E58" s="30">
        <v>69</v>
      </c>
      <c r="F58" s="31"/>
      <c r="G58" s="31"/>
      <c r="H58" s="143">
        <v>1.96</v>
      </c>
      <c r="I58" s="143">
        <v>1.431</v>
      </c>
      <c r="J58" s="143">
        <v>1.829</v>
      </c>
      <c r="K58" s="32"/>
    </row>
    <row r="59" spans="1:11" s="42" customFormat="1" ht="11.25" customHeight="1">
      <c r="A59" s="36" t="s">
        <v>46</v>
      </c>
      <c r="B59" s="37"/>
      <c r="C59" s="38">
        <v>361</v>
      </c>
      <c r="D59" s="38">
        <v>232</v>
      </c>
      <c r="E59" s="38">
        <v>227</v>
      </c>
      <c r="F59" s="39">
        <v>97.84482758620689</v>
      </c>
      <c r="G59" s="40"/>
      <c r="H59" s="144">
        <v>9.440000000000001</v>
      </c>
      <c r="I59" s="145">
        <v>5.646</v>
      </c>
      <c r="J59" s="145">
        <v>5.579</v>
      </c>
      <c r="K59" s="41">
        <v>98.81331916400991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512</v>
      </c>
      <c r="D61" s="30">
        <v>340</v>
      </c>
      <c r="E61" s="30">
        <v>350</v>
      </c>
      <c r="F61" s="31"/>
      <c r="G61" s="31"/>
      <c r="H61" s="143">
        <v>12.8</v>
      </c>
      <c r="I61" s="143">
        <v>8.5</v>
      </c>
      <c r="J61" s="143">
        <v>8.75</v>
      </c>
      <c r="K61" s="32"/>
    </row>
    <row r="62" spans="1:11" s="33" customFormat="1" ht="11.25" customHeight="1">
      <c r="A62" s="35" t="s">
        <v>48</v>
      </c>
      <c r="B62" s="29"/>
      <c r="C62" s="30">
        <v>368</v>
      </c>
      <c r="D62" s="30">
        <v>409</v>
      </c>
      <c r="E62" s="30">
        <v>412</v>
      </c>
      <c r="F62" s="31"/>
      <c r="G62" s="31"/>
      <c r="H62" s="143">
        <v>9.14</v>
      </c>
      <c r="I62" s="143">
        <v>9.407</v>
      </c>
      <c r="J62" s="143">
        <v>9.579</v>
      </c>
      <c r="K62" s="32"/>
    </row>
    <row r="63" spans="1:11" s="33" customFormat="1" ht="11.25" customHeight="1">
      <c r="A63" s="35" t="s">
        <v>49</v>
      </c>
      <c r="B63" s="29"/>
      <c r="C63" s="30">
        <v>483</v>
      </c>
      <c r="D63" s="30">
        <v>512</v>
      </c>
      <c r="E63" s="30">
        <v>505</v>
      </c>
      <c r="F63" s="31"/>
      <c r="G63" s="31"/>
      <c r="H63" s="143">
        <v>9.671</v>
      </c>
      <c r="I63" s="143">
        <v>12.902</v>
      </c>
      <c r="J63" s="143">
        <v>13.13</v>
      </c>
      <c r="K63" s="32"/>
    </row>
    <row r="64" spans="1:11" s="42" customFormat="1" ht="11.25" customHeight="1">
      <c r="A64" s="36" t="s">
        <v>50</v>
      </c>
      <c r="B64" s="37"/>
      <c r="C64" s="38">
        <v>1363</v>
      </c>
      <c r="D64" s="38">
        <v>1261</v>
      </c>
      <c r="E64" s="38">
        <v>1267</v>
      </c>
      <c r="F64" s="39">
        <v>100.47581284694687</v>
      </c>
      <c r="G64" s="40"/>
      <c r="H64" s="144">
        <v>31.611</v>
      </c>
      <c r="I64" s="145">
        <v>30.808999999999997</v>
      </c>
      <c r="J64" s="145">
        <v>31.459000000000003</v>
      </c>
      <c r="K64" s="41">
        <v>102.10977311824469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935</v>
      </c>
      <c r="D66" s="38">
        <v>958</v>
      </c>
      <c r="E66" s="38">
        <v>1150</v>
      </c>
      <c r="F66" s="39">
        <v>120.04175365344467</v>
      </c>
      <c r="G66" s="40"/>
      <c r="H66" s="144">
        <v>17.952</v>
      </c>
      <c r="I66" s="145">
        <v>16.957</v>
      </c>
      <c r="J66" s="145">
        <v>26.809</v>
      </c>
      <c r="K66" s="41">
        <v>158.0998997464174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38</v>
      </c>
      <c r="D68" s="30">
        <v>40</v>
      </c>
      <c r="E68" s="30">
        <v>100</v>
      </c>
      <c r="F68" s="31"/>
      <c r="G68" s="31"/>
      <c r="H68" s="143">
        <v>0.76</v>
      </c>
      <c r="I68" s="143">
        <v>0.92</v>
      </c>
      <c r="J68" s="143">
        <v>2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/>
      <c r="E69" s="30"/>
      <c r="F69" s="31"/>
      <c r="G69" s="31"/>
      <c r="H69" s="143">
        <v>0.02</v>
      </c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>
        <v>39</v>
      </c>
      <c r="D70" s="38">
        <v>40</v>
      </c>
      <c r="E70" s="38">
        <v>100</v>
      </c>
      <c r="F70" s="39">
        <v>250</v>
      </c>
      <c r="G70" s="40"/>
      <c r="H70" s="144">
        <v>0.78</v>
      </c>
      <c r="I70" s="145">
        <v>0.92</v>
      </c>
      <c r="J70" s="145">
        <v>2</v>
      </c>
      <c r="K70" s="41">
        <v>217.39130434782606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118</v>
      </c>
      <c r="D72" s="30">
        <v>131</v>
      </c>
      <c r="E72" s="30">
        <v>800</v>
      </c>
      <c r="F72" s="31"/>
      <c r="G72" s="31"/>
      <c r="H72" s="143">
        <v>3.111</v>
      </c>
      <c r="I72" s="143">
        <v>3.152</v>
      </c>
      <c r="J72" s="143">
        <v>18.8</v>
      </c>
      <c r="K72" s="32"/>
    </row>
    <row r="73" spans="1:11" s="33" customFormat="1" ht="11.25" customHeight="1">
      <c r="A73" s="35" t="s">
        <v>56</v>
      </c>
      <c r="B73" s="29"/>
      <c r="C73" s="30">
        <v>180</v>
      </c>
      <c r="D73" s="30">
        <v>271</v>
      </c>
      <c r="E73" s="30">
        <v>180</v>
      </c>
      <c r="F73" s="31"/>
      <c r="G73" s="31"/>
      <c r="H73" s="143">
        <v>7.175</v>
      </c>
      <c r="I73" s="143">
        <v>7.175</v>
      </c>
      <c r="J73" s="143">
        <v>7.175</v>
      </c>
      <c r="K73" s="32"/>
    </row>
    <row r="74" spans="1:11" s="33" customFormat="1" ht="11.25" customHeight="1">
      <c r="A74" s="35" t="s">
        <v>57</v>
      </c>
      <c r="B74" s="29"/>
      <c r="C74" s="30">
        <v>77</v>
      </c>
      <c r="D74" s="30">
        <v>76</v>
      </c>
      <c r="E74" s="30">
        <v>5</v>
      </c>
      <c r="F74" s="31"/>
      <c r="G74" s="31"/>
      <c r="H74" s="143">
        <v>1.925</v>
      </c>
      <c r="I74" s="143">
        <v>1.9</v>
      </c>
      <c r="J74" s="143">
        <v>0.125</v>
      </c>
      <c r="K74" s="32"/>
    </row>
    <row r="75" spans="1:11" s="33" customFormat="1" ht="11.25" customHeight="1">
      <c r="A75" s="35" t="s">
        <v>58</v>
      </c>
      <c r="B75" s="29"/>
      <c r="C75" s="30">
        <v>530</v>
      </c>
      <c r="D75" s="30">
        <v>689</v>
      </c>
      <c r="E75" s="30">
        <v>688</v>
      </c>
      <c r="F75" s="31"/>
      <c r="G75" s="31"/>
      <c r="H75" s="143">
        <v>13.163</v>
      </c>
      <c r="I75" s="143">
        <v>18.119</v>
      </c>
      <c r="J75" s="143">
        <v>18.119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5</v>
      </c>
      <c r="E76" s="30">
        <v>5</v>
      </c>
      <c r="F76" s="31"/>
      <c r="G76" s="31"/>
      <c r="H76" s="143">
        <v>0.2</v>
      </c>
      <c r="I76" s="143">
        <v>0.115</v>
      </c>
      <c r="J76" s="143">
        <v>0.118</v>
      </c>
      <c r="K76" s="32"/>
    </row>
    <row r="77" spans="1:11" s="33" customFormat="1" ht="11.25" customHeight="1">
      <c r="A77" s="35" t="s">
        <v>60</v>
      </c>
      <c r="B77" s="29"/>
      <c r="C77" s="30">
        <v>30</v>
      </c>
      <c r="D77" s="30">
        <v>20</v>
      </c>
      <c r="E77" s="30">
        <v>38</v>
      </c>
      <c r="F77" s="31"/>
      <c r="G77" s="31"/>
      <c r="H77" s="143">
        <v>0.651</v>
      </c>
      <c r="I77" s="143">
        <v>0.26</v>
      </c>
      <c r="J77" s="143">
        <v>0.494</v>
      </c>
      <c r="K77" s="32"/>
    </row>
    <row r="78" spans="1:11" s="33" customFormat="1" ht="11.25" customHeight="1">
      <c r="A78" s="35" t="s">
        <v>61</v>
      </c>
      <c r="B78" s="29"/>
      <c r="C78" s="30">
        <v>75</v>
      </c>
      <c r="D78" s="30">
        <v>80</v>
      </c>
      <c r="E78" s="30">
        <v>80</v>
      </c>
      <c r="F78" s="31"/>
      <c r="G78" s="31"/>
      <c r="H78" s="143">
        <v>1.988</v>
      </c>
      <c r="I78" s="143">
        <v>2.16</v>
      </c>
      <c r="J78" s="143">
        <v>2.12</v>
      </c>
      <c r="K78" s="32"/>
    </row>
    <row r="79" spans="1:11" s="33" customFormat="1" ht="11.25" customHeight="1">
      <c r="A79" s="35" t="s">
        <v>62</v>
      </c>
      <c r="B79" s="29"/>
      <c r="C79" s="30">
        <v>381</v>
      </c>
      <c r="D79" s="30">
        <v>84</v>
      </c>
      <c r="E79" s="30">
        <v>58</v>
      </c>
      <c r="F79" s="31"/>
      <c r="G79" s="31"/>
      <c r="H79" s="143">
        <v>6.922</v>
      </c>
      <c r="I79" s="143">
        <v>1.614</v>
      </c>
      <c r="J79" s="143">
        <v>1.45</v>
      </c>
      <c r="K79" s="32"/>
    </row>
    <row r="80" spans="1:11" s="42" customFormat="1" ht="11.25" customHeight="1">
      <c r="A80" s="43" t="s">
        <v>63</v>
      </c>
      <c r="B80" s="37"/>
      <c r="C80" s="38">
        <v>1399</v>
      </c>
      <c r="D80" s="38">
        <v>1356</v>
      </c>
      <c r="E80" s="38">
        <v>1854</v>
      </c>
      <c r="F80" s="39">
        <v>136.72566371681415</v>
      </c>
      <c r="G80" s="40"/>
      <c r="H80" s="144">
        <v>35.135</v>
      </c>
      <c r="I80" s="145">
        <v>34.495</v>
      </c>
      <c r="J80" s="145">
        <v>48.401</v>
      </c>
      <c r="K80" s="41">
        <v>140.31308885345703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64</v>
      </c>
      <c r="D82" s="30">
        <v>65</v>
      </c>
      <c r="E82" s="30">
        <v>65</v>
      </c>
      <c r="F82" s="31"/>
      <c r="G82" s="31"/>
      <c r="H82" s="143">
        <v>1.585</v>
      </c>
      <c r="I82" s="143">
        <v>1.611</v>
      </c>
      <c r="J82" s="143">
        <v>1.611</v>
      </c>
      <c r="K82" s="32"/>
    </row>
    <row r="83" spans="1:11" s="33" customFormat="1" ht="11.25" customHeight="1">
      <c r="A83" s="35" t="s">
        <v>65</v>
      </c>
      <c r="B83" s="29"/>
      <c r="C83" s="30">
        <v>103</v>
      </c>
      <c r="D83" s="30">
        <v>119</v>
      </c>
      <c r="E83" s="30">
        <v>120</v>
      </c>
      <c r="F83" s="31"/>
      <c r="G83" s="31"/>
      <c r="H83" s="143">
        <v>2.576</v>
      </c>
      <c r="I83" s="143">
        <v>2.986</v>
      </c>
      <c r="J83" s="143">
        <v>3</v>
      </c>
      <c r="K83" s="32"/>
    </row>
    <row r="84" spans="1:11" s="42" customFormat="1" ht="11.25" customHeight="1">
      <c r="A84" s="36" t="s">
        <v>66</v>
      </c>
      <c r="B84" s="37"/>
      <c r="C84" s="38">
        <v>167</v>
      </c>
      <c r="D84" s="38">
        <v>184</v>
      </c>
      <c r="E84" s="38">
        <v>185</v>
      </c>
      <c r="F84" s="39">
        <v>100.54347826086956</v>
      </c>
      <c r="G84" s="40"/>
      <c r="H84" s="144">
        <v>4.161</v>
      </c>
      <c r="I84" s="145">
        <v>4.597</v>
      </c>
      <c r="J84" s="145">
        <v>4.611</v>
      </c>
      <c r="K84" s="41">
        <v>100.3045464433326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7014</v>
      </c>
      <c r="D87" s="53">
        <v>6465</v>
      </c>
      <c r="E87" s="53">
        <v>7718</v>
      </c>
      <c r="F87" s="54">
        <f>IF(D87&gt;0,100*E87/D87,0)</f>
        <v>119.38128383604021</v>
      </c>
      <c r="G87" s="40"/>
      <c r="H87" s="148">
        <v>161.424</v>
      </c>
      <c r="I87" s="149">
        <v>147.32999999999998</v>
      </c>
      <c r="J87" s="149">
        <v>185.393</v>
      </c>
      <c r="K87" s="54">
        <f>IF(I87&gt;0,100*J87/I87,0)</f>
        <v>125.83519989140026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8" zoomScaleSheetLayoutView="98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</v>
      </c>
      <c r="D9" s="30">
        <v>10</v>
      </c>
      <c r="E9" s="30">
        <v>10</v>
      </c>
      <c r="F9" s="31"/>
      <c r="G9" s="31"/>
      <c r="H9" s="143">
        <v>0.051</v>
      </c>
      <c r="I9" s="143">
        <v>0.091</v>
      </c>
      <c r="J9" s="143"/>
      <c r="K9" s="32"/>
    </row>
    <row r="10" spans="1:11" s="33" customFormat="1" ht="11.25" customHeight="1">
      <c r="A10" s="35" t="s">
        <v>8</v>
      </c>
      <c r="B10" s="29"/>
      <c r="C10" s="30">
        <v>8</v>
      </c>
      <c r="D10" s="30">
        <v>10</v>
      </c>
      <c r="E10" s="30">
        <v>10</v>
      </c>
      <c r="F10" s="31"/>
      <c r="G10" s="31"/>
      <c r="H10" s="143">
        <v>0.032</v>
      </c>
      <c r="I10" s="143">
        <v>0.055</v>
      </c>
      <c r="J10" s="143"/>
      <c r="K10" s="32"/>
    </row>
    <row r="11" spans="1:11" s="33" customFormat="1" ht="11.25" customHeight="1">
      <c r="A11" s="28" t="s">
        <v>9</v>
      </c>
      <c r="B11" s="29"/>
      <c r="C11" s="30">
        <v>17</v>
      </c>
      <c r="D11" s="30">
        <v>22</v>
      </c>
      <c r="E11" s="30">
        <v>22</v>
      </c>
      <c r="F11" s="31"/>
      <c r="G11" s="31"/>
      <c r="H11" s="143">
        <v>0.079</v>
      </c>
      <c r="I11" s="143">
        <v>0.118</v>
      </c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11</v>
      </c>
      <c r="B13" s="37"/>
      <c r="C13" s="38">
        <v>37</v>
      </c>
      <c r="D13" s="38">
        <v>42</v>
      </c>
      <c r="E13" s="38">
        <v>42</v>
      </c>
      <c r="F13" s="39">
        <f>IF(D13&gt;0,100*E13/D13,0)</f>
        <v>100</v>
      </c>
      <c r="G13" s="40"/>
      <c r="H13" s="144">
        <v>0.16199999999999998</v>
      </c>
      <c r="I13" s="145">
        <v>0.264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>
        <v>8</v>
      </c>
      <c r="D15" s="38">
        <v>8</v>
      </c>
      <c r="E15" s="38">
        <v>4</v>
      </c>
      <c r="F15" s="39">
        <v>50</v>
      </c>
      <c r="G15" s="40"/>
      <c r="H15" s="144">
        <v>0.056</v>
      </c>
      <c r="I15" s="145">
        <v>0.055</v>
      </c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9</v>
      </c>
      <c r="D19" s="30">
        <v>9</v>
      </c>
      <c r="E19" s="30">
        <v>9</v>
      </c>
      <c r="F19" s="31"/>
      <c r="G19" s="31"/>
      <c r="H19" s="143">
        <v>0.068</v>
      </c>
      <c r="I19" s="143">
        <v>0.063</v>
      </c>
      <c r="J19" s="143"/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43">
        <v>0.08</v>
      </c>
      <c r="I20" s="143">
        <v>0.072</v>
      </c>
      <c r="J20" s="143"/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25</v>
      </c>
      <c r="E21" s="30">
        <v>25</v>
      </c>
      <c r="F21" s="31"/>
      <c r="G21" s="31"/>
      <c r="H21" s="143">
        <v>0.181</v>
      </c>
      <c r="I21" s="143">
        <v>0.175</v>
      </c>
      <c r="J21" s="143"/>
      <c r="K21" s="32"/>
    </row>
    <row r="22" spans="1:11" s="42" customFormat="1" ht="11.25" customHeight="1">
      <c r="A22" s="36" t="s">
        <v>17</v>
      </c>
      <c r="B22" s="37"/>
      <c r="C22" s="38">
        <v>46</v>
      </c>
      <c r="D22" s="38">
        <v>46</v>
      </c>
      <c r="E22" s="38">
        <v>46</v>
      </c>
      <c r="F22" s="39">
        <v>100</v>
      </c>
      <c r="G22" s="40"/>
      <c r="H22" s="144">
        <v>0.329</v>
      </c>
      <c r="I22" s="145">
        <v>0.31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5</v>
      </c>
      <c r="D24" s="38">
        <v>5</v>
      </c>
      <c r="E24" s="38">
        <v>4</v>
      </c>
      <c r="F24" s="39">
        <v>80</v>
      </c>
      <c r="G24" s="40"/>
      <c r="H24" s="144">
        <v>0.052</v>
      </c>
      <c r="I24" s="145">
        <v>0.05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9</v>
      </c>
      <c r="E26" s="38">
        <v>9</v>
      </c>
      <c r="F26" s="39">
        <v>100</v>
      </c>
      <c r="G26" s="40"/>
      <c r="H26" s="144">
        <v>0.04</v>
      </c>
      <c r="I26" s="145">
        <v>0.044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>
        <v>41</v>
      </c>
      <c r="D30" s="30">
        <v>36</v>
      </c>
      <c r="E30" s="30">
        <v>40</v>
      </c>
      <c r="F30" s="31"/>
      <c r="G30" s="31"/>
      <c r="H30" s="143">
        <v>0.36</v>
      </c>
      <c r="I30" s="143">
        <v>0.175</v>
      </c>
      <c r="J30" s="143"/>
      <c r="K30" s="32"/>
    </row>
    <row r="31" spans="1:11" s="42" customFormat="1" ht="11.25" customHeight="1">
      <c r="A31" s="43" t="s">
        <v>23</v>
      </c>
      <c r="B31" s="37"/>
      <c r="C31" s="38">
        <v>41</v>
      </c>
      <c r="D31" s="38">
        <v>36</v>
      </c>
      <c r="E31" s="38">
        <v>40</v>
      </c>
      <c r="F31" s="39">
        <v>111.11111111111111</v>
      </c>
      <c r="G31" s="40"/>
      <c r="H31" s="144">
        <v>0.36</v>
      </c>
      <c r="I31" s="145">
        <v>0.175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42</v>
      </c>
      <c r="D33" s="30">
        <v>40</v>
      </c>
      <c r="E33" s="30">
        <v>35</v>
      </c>
      <c r="F33" s="31"/>
      <c r="G33" s="31"/>
      <c r="H33" s="143">
        <v>0.538</v>
      </c>
      <c r="I33" s="143">
        <v>0.5</v>
      </c>
      <c r="J33" s="143"/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22</v>
      </c>
      <c r="E34" s="30">
        <v>25</v>
      </c>
      <c r="F34" s="31"/>
      <c r="G34" s="31"/>
      <c r="H34" s="143">
        <v>0.356</v>
      </c>
      <c r="I34" s="143">
        <v>0.35</v>
      </c>
      <c r="J34" s="143"/>
      <c r="K34" s="32"/>
    </row>
    <row r="35" spans="1:11" s="33" customFormat="1" ht="11.25" customHeight="1">
      <c r="A35" s="35" t="s">
        <v>26</v>
      </c>
      <c r="B35" s="29"/>
      <c r="C35" s="30">
        <v>10</v>
      </c>
      <c r="D35" s="30">
        <v>5</v>
      </c>
      <c r="E35" s="30">
        <v>5</v>
      </c>
      <c r="F35" s="31"/>
      <c r="G35" s="31"/>
      <c r="H35" s="143">
        <v>0.08</v>
      </c>
      <c r="I35" s="143">
        <v>0.04</v>
      </c>
      <c r="J35" s="143"/>
      <c r="K35" s="32"/>
    </row>
    <row r="36" spans="1:11" s="33" customFormat="1" ht="11.25" customHeight="1">
      <c r="A36" s="35" t="s">
        <v>27</v>
      </c>
      <c r="B36" s="29"/>
      <c r="C36" s="30">
        <v>16</v>
      </c>
      <c r="D36" s="30">
        <v>16</v>
      </c>
      <c r="E36" s="30">
        <v>16</v>
      </c>
      <c r="F36" s="31"/>
      <c r="G36" s="31"/>
      <c r="H36" s="143">
        <v>0.171</v>
      </c>
      <c r="I36" s="143">
        <v>0.165</v>
      </c>
      <c r="J36" s="143"/>
      <c r="K36" s="32"/>
    </row>
    <row r="37" spans="1:11" s="42" customFormat="1" ht="11.25" customHeight="1">
      <c r="A37" s="36" t="s">
        <v>28</v>
      </c>
      <c r="B37" s="37"/>
      <c r="C37" s="38">
        <v>90</v>
      </c>
      <c r="D37" s="38">
        <v>83</v>
      </c>
      <c r="E37" s="38">
        <v>81</v>
      </c>
      <c r="F37" s="39">
        <v>97.59036144578313</v>
      </c>
      <c r="G37" s="40"/>
      <c r="H37" s="144">
        <v>1.145</v>
      </c>
      <c r="I37" s="145">
        <v>1.055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23</v>
      </c>
      <c r="D39" s="38">
        <v>20</v>
      </c>
      <c r="E39" s="38">
        <v>24</v>
      </c>
      <c r="F39" s="39">
        <v>120</v>
      </c>
      <c r="G39" s="40"/>
      <c r="H39" s="144">
        <v>0.232</v>
      </c>
      <c r="I39" s="145">
        <v>0.205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13</v>
      </c>
      <c r="D41" s="30">
        <v>41</v>
      </c>
      <c r="E41" s="30">
        <v>35</v>
      </c>
      <c r="F41" s="31"/>
      <c r="G41" s="31"/>
      <c r="H41" s="143">
        <v>0.059</v>
      </c>
      <c r="I41" s="143">
        <v>0.345</v>
      </c>
      <c r="J41" s="143"/>
      <c r="K41" s="32"/>
    </row>
    <row r="42" spans="1:11" s="33" customFormat="1" ht="11.25" customHeight="1">
      <c r="A42" s="35" t="s">
        <v>31</v>
      </c>
      <c r="B42" s="29"/>
      <c r="C42" s="30">
        <v>14</v>
      </c>
      <c r="D42" s="30">
        <v>34</v>
      </c>
      <c r="E42" s="30">
        <v>32</v>
      </c>
      <c r="F42" s="31"/>
      <c r="G42" s="31"/>
      <c r="H42" s="143">
        <v>0.102</v>
      </c>
      <c r="I42" s="143">
        <v>0.311</v>
      </c>
      <c r="J42" s="143"/>
      <c r="K42" s="32"/>
    </row>
    <row r="43" spans="1:11" s="33" customFormat="1" ht="11.25" customHeight="1">
      <c r="A43" s="35" t="s">
        <v>32</v>
      </c>
      <c r="B43" s="29"/>
      <c r="C43" s="30">
        <v>16</v>
      </c>
      <c r="D43" s="30">
        <v>19</v>
      </c>
      <c r="E43" s="30">
        <v>20</v>
      </c>
      <c r="F43" s="31"/>
      <c r="G43" s="31"/>
      <c r="H43" s="143">
        <v>0.168</v>
      </c>
      <c r="I43" s="143">
        <v>0.2</v>
      </c>
      <c r="J43" s="143"/>
      <c r="K43" s="32"/>
    </row>
    <row r="44" spans="1:11" s="33" customFormat="1" ht="11.25" customHeight="1">
      <c r="A44" s="35" t="s">
        <v>33</v>
      </c>
      <c r="B44" s="29"/>
      <c r="C44" s="30">
        <v>34</v>
      </c>
      <c r="D44" s="30">
        <v>28</v>
      </c>
      <c r="E44" s="30">
        <v>35</v>
      </c>
      <c r="F44" s="31"/>
      <c r="G44" s="31"/>
      <c r="H44" s="143">
        <v>0.275</v>
      </c>
      <c r="I44" s="143">
        <v>0.364</v>
      </c>
      <c r="J44" s="143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18</v>
      </c>
      <c r="E45" s="30">
        <v>18</v>
      </c>
      <c r="F45" s="31"/>
      <c r="G45" s="31"/>
      <c r="H45" s="143">
        <v>0.056</v>
      </c>
      <c r="I45" s="143">
        <v>0.162</v>
      </c>
      <c r="J45" s="143"/>
      <c r="K45" s="32"/>
    </row>
    <row r="46" spans="1:11" s="33" customFormat="1" ht="11.25" customHeight="1">
      <c r="A46" s="35" t="s">
        <v>35</v>
      </c>
      <c r="B46" s="29"/>
      <c r="C46" s="30">
        <v>340</v>
      </c>
      <c r="D46" s="30">
        <v>414</v>
      </c>
      <c r="E46" s="30">
        <v>414</v>
      </c>
      <c r="F46" s="31"/>
      <c r="G46" s="31"/>
      <c r="H46" s="143">
        <v>3.4</v>
      </c>
      <c r="I46" s="143">
        <v>4.14</v>
      </c>
      <c r="J46" s="143"/>
      <c r="K46" s="32"/>
    </row>
    <row r="47" spans="1:11" s="33" customFormat="1" ht="11.25" customHeight="1">
      <c r="A47" s="35" t="s">
        <v>36</v>
      </c>
      <c r="B47" s="29"/>
      <c r="C47" s="30">
        <v>27</v>
      </c>
      <c r="D47" s="30">
        <v>1</v>
      </c>
      <c r="E47" s="30">
        <v>2</v>
      </c>
      <c r="F47" s="31"/>
      <c r="G47" s="31"/>
      <c r="H47" s="143">
        <v>0.211</v>
      </c>
      <c r="I47" s="143">
        <v>0.09</v>
      </c>
      <c r="J47" s="143"/>
      <c r="K47" s="32"/>
    </row>
    <row r="48" spans="1:11" s="33" customFormat="1" ht="11.25" customHeight="1">
      <c r="A48" s="35" t="s">
        <v>37</v>
      </c>
      <c r="B48" s="29"/>
      <c r="C48" s="30">
        <v>1350</v>
      </c>
      <c r="D48" s="30">
        <v>932</v>
      </c>
      <c r="E48" s="30">
        <v>930</v>
      </c>
      <c r="F48" s="31"/>
      <c r="G48" s="31"/>
      <c r="H48" s="143">
        <v>16.2</v>
      </c>
      <c r="I48" s="143">
        <v>11.184</v>
      </c>
      <c r="J48" s="143"/>
      <c r="K48" s="32"/>
    </row>
    <row r="49" spans="1:11" s="33" customFormat="1" ht="11.25" customHeight="1">
      <c r="A49" s="35" t="s">
        <v>38</v>
      </c>
      <c r="B49" s="29"/>
      <c r="C49" s="30">
        <v>231</v>
      </c>
      <c r="D49" s="30">
        <v>241</v>
      </c>
      <c r="E49" s="30">
        <v>240</v>
      </c>
      <c r="F49" s="31"/>
      <c r="G49" s="31"/>
      <c r="H49" s="143">
        <v>1.7</v>
      </c>
      <c r="I49" s="143">
        <v>2.892</v>
      </c>
      <c r="J49" s="143"/>
      <c r="K49" s="32"/>
    </row>
    <row r="50" spans="1:11" s="42" customFormat="1" ht="11.25" customHeight="1">
      <c r="A50" s="43" t="s">
        <v>39</v>
      </c>
      <c r="B50" s="37"/>
      <c r="C50" s="38">
        <v>2032</v>
      </c>
      <c r="D50" s="38">
        <v>1728</v>
      </c>
      <c r="E50" s="38">
        <v>1726</v>
      </c>
      <c r="F50" s="39">
        <v>99.88425925925925</v>
      </c>
      <c r="G50" s="40"/>
      <c r="H50" s="144">
        <v>22.171</v>
      </c>
      <c r="I50" s="145">
        <v>19.688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750</v>
      </c>
      <c r="D52" s="38">
        <v>750</v>
      </c>
      <c r="E52" s="38">
        <v>750</v>
      </c>
      <c r="F52" s="39">
        <v>100</v>
      </c>
      <c r="G52" s="40"/>
      <c r="H52" s="144">
        <v>10.5</v>
      </c>
      <c r="I52" s="145">
        <v>10.5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8000</v>
      </c>
      <c r="D54" s="30">
        <v>9380</v>
      </c>
      <c r="E54" s="30">
        <v>8500</v>
      </c>
      <c r="F54" s="31"/>
      <c r="G54" s="31"/>
      <c r="H54" s="143">
        <v>88</v>
      </c>
      <c r="I54" s="143">
        <v>93.8</v>
      </c>
      <c r="J54" s="143"/>
      <c r="K54" s="32"/>
    </row>
    <row r="55" spans="1:11" s="33" customFormat="1" ht="11.25" customHeight="1">
      <c r="A55" s="35" t="s">
        <v>42</v>
      </c>
      <c r="B55" s="29"/>
      <c r="C55" s="30">
        <v>4625</v>
      </c>
      <c r="D55" s="30">
        <v>5002</v>
      </c>
      <c r="E55" s="30">
        <v>5002</v>
      </c>
      <c r="F55" s="31"/>
      <c r="G55" s="31"/>
      <c r="H55" s="143">
        <v>32.676</v>
      </c>
      <c r="I55" s="143">
        <v>35.014</v>
      </c>
      <c r="J55" s="143"/>
      <c r="K55" s="32"/>
    </row>
    <row r="56" spans="1:11" s="33" customFormat="1" ht="11.25" customHeight="1">
      <c r="A56" s="35" t="s">
        <v>43</v>
      </c>
      <c r="B56" s="29"/>
      <c r="C56" s="30">
        <v>4212</v>
      </c>
      <c r="D56" s="30">
        <v>2905</v>
      </c>
      <c r="E56" s="30">
        <v>4600</v>
      </c>
      <c r="F56" s="31"/>
      <c r="G56" s="31"/>
      <c r="H56" s="143">
        <v>35</v>
      </c>
      <c r="I56" s="143">
        <v>23.491</v>
      </c>
      <c r="J56" s="143"/>
      <c r="K56" s="32"/>
    </row>
    <row r="57" spans="1:11" s="33" customFormat="1" ht="11.25" customHeight="1">
      <c r="A57" s="35" t="s">
        <v>44</v>
      </c>
      <c r="B57" s="29"/>
      <c r="C57" s="30">
        <v>36</v>
      </c>
      <c r="D57" s="30">
        <v>95</v>
      </c>
      <c r="E57" s="30">
        <v>95</v>
      </c>
      <c r="F57" s="31"/>
      <c r="G57" s="31"/>
      <c r="H57" s="143">
        <v>0.317</v>
      </c>
      <c r="I57" s="143">
        <v>0.665</v>
      </c>
      <c r="J57" s="143"/>
      <c r="K57" s="32"/>
    </row>
    <row r="58" spans="1:11" s="33" customFormat="1" ht="11.25" customHeight="1">
      <c r="A58" s="35" t="s">
        <v>45</v>
      </c>
      <c r="B58" s="29"/>
      <c r="C58" s="30">
        <v>328</v>
      </c>
      <c r="D58" s="30">
        <v>360</v>
      </c>
      <c r="E58" s="30">
        <v>385</v>
      </c>
      <c r="F58" s="31"/>
      <c r="G58" s="31"/>
      <c r="H58" s="143">
        <v>2.913</v>
      </c>
      <c r="I58" s="143">
        <v>3.6</v>
      </c>
      <c r="J58" s="143"/>
      <c r="K58" s="32"/>
    </row>
    <row r="59" spans="1:11" s="42" customFormat="1" ht="11.25" customHeight="1">
      <c r="A59" s="36" t="s">
        <v>46</v>
      </c>
      <c r="B59" s="37"/>
      <c r="C59" s="38">
        <v>17201</v>
      </c>
      <c r="D59" s="38">
        <v>17742</v>
      </c>
      <c r="E59" s="38">
        <v>18582</v>
      </c>
      <c r="F59" s="39">
        <v>104.73452823807914</v>
      </c>
      <c r="G59" s="40"/>
      <c r="H59" s="144">
        <v>158.906</v>
      </c>
      <c r="I59" s="145">
        <v>156.57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15</v>
      </c>
      <c r="D61" s="30">
        <v>15</v>
      </c>
      <c r="E61" s="30">
        <v>15</v>
      </c>
      <c r="F61" s="31"/>
      <c r="G61" s="31"/>
      <c r="H61" s="143">
        <v>0.12</v>
      </c>
      <c r="I61" s="143">
        <v>0.12</v>
      </c>
      <c r="J61" s="14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3"/>
      <c r="I62" s="143"/>
      <c r="J62" s="14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50</v>
      </c>
      <c r="B64" s="37"/>
      <c r="C64" s="38">
        <v>15</v>
      </c>
      <c r="D64" s="38">
        <v>15</v>
      </c>
      <c r="E64" s="38">
        <v>15</v>
      </c>
      <c r="F64" s="39">
        <v>100</v>
      </c>
      <c r="G64" s="40"/>
      <c r="H64" s="144">
        <v>0.12</v>
      </c>
      <c r="I64" s="145">
        <v>0.12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94</v>
      </c>
      <c r="D66" s="38">
        <v>99</v>
      </c>
      <c r="E66" s="38">
        <v>85</v>
      </c>
      <c r="F66" s="39">
        <v>85.85858585858585</v>
      </c>
      <c r="G66" s="40"/>
      <c r="H66" s="144">
        <v>0.846</v>
      </c>
      <c r="I66" s="145">
        <v>0.84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405</v>
      </c>
      <c r="D68" s="30">
        <v>540</v>
      </c>
      <c r="E68" s="30">
        <v>500</v>
      </c>
      <c r="F68" s="31"/>
      <c r="G68" s="31"/>
      <c r="H68" s="143">
        <v>5.589</v>
      </c>
      <c r="I68" s="143">
        <v>6.5</v>
      </c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>
        <v>405</v>
      </c>
      <c r="D70" s="38">
        <v>540</v>
      </c>
      <c r="E70" s="38">
        <v>500</v>
      </c>
      <c r="F70" s="39">
        <v>92.5925925925926</v>
      </c>
      <c r="G70" s="40"/>
      <c r="H70" s="144">
        <v>5.589</v>
      </c>
      <c r="I70" s="145">
        <v>6.5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31</v>
      </c>
      <c r="D72" s="30">
        <v>36</v>
      </c>
      <c r="E72" s="30">
        <v>29</v>
      </c>
      <c r="F72" s="31"/>
      <c r="G72" s="31"/>
      <c r="H72" s="143">
        <v>0.277</v>
      </c>
      <c r="I72" s="143">
        <v>0.329</v>
      </c>
      <c r="J72" s="143"/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80</v>
      </c>
      <c r="E73" s="30">
        <v>80</v>
      </c>
      <c r="F73" s="31"/>
      <c r="G73" s="31"/>
      <c r="H73" s="143">
        <v>1.225</v>
      </c>
      <c r="I73" s="143">
        <v>1.225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2530</v>
      </c>
      <c r="D74" s="30">
        <v>2012</v>
      </c>
      <c r="E74" s="30">
        <v>1800</v>
      </c>
      <c r="F74" s="31"/>
      <c r="G74" s="31"/>
      <c r="H74" s="143">
        <v>31.174</v>
      </c>
      <c r="I74" s="143">
        <v>24.936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918</v>
      </c>
      <c r="D75" s="30">
        <v>671</v>
      </c>
      <c r="E75" s="30">
        <v>677</v>
      </c>
      <c r="F75" s="31"/>
      <c r="G75" s="31"/>
      <c r="H75" s="143">
        <v>10.457</v>
      </c>
      <c r="I75" s="143">
        <v>7.644</v>
      </c>
      <c r="J75" s="143"/>
      <c r="K75" s="32"/>
    </row>
    <row r="76" spans="1:11" s="33" customFormat="1" ht="11.25" customHeight="1">
      <c r="A76" s="35" t="s">
        <v>59</v>
      </c>
      <c r="B76" s="29"/>
      <c r="C76" s="30">
        <v>3</v>
      </c>
      <c r="D76" s="30">
        <v>4</v>
      </c>
      <c r="E76" s="30">
        <v>107</v>
      </c>
      <c r="F76" s="31"/>
      <c r="G76" s="31"/>
      <c r="H76" s="143">
        <v>0.027</v>
      </c>
      <c r="I76" s="143">
        <v>0.034</v>
      </c>
      <c r="J76" s="143"/>
      <c r="K76" s="32"/>
    </row>
    <row r="77" spans="1:11" s="33" customFormat="1" ht="11.25" customHeight="1">
      <c r="A77" s="35" t="s">
        <v>60</v>
      </c>
      <c r="B77" s="29"/>
      <c r="C77" s="30">
        <v>415</v>
      </c>
      <c r="D77" s="30">
        <v>436</v>
      </c>
      <c r="E77" s="30">
        <v>520</v>
      </c>
      <c r="F77" s="31"/>
      <c r="G77" s="31"/>
      <c r="H77" s="143">
        <v>7.6</v>
      </c>
      <c r="I77" s="143">
        <v>7.848</v>
      </c>
      <c r="J77" s="143"/>
      <c r="K77" s="32"/>
    </row>
    <row r="78" spans="1:11" s="33" customFormat="1" ht="11.25" customHeight="1">
      <c r="A78" s="35" t="s">
        <v>61</v>
      </c>
      <c r="B78" s="29"/>
      <c r="C78" s="30">
        <v>681</v>
      </c>
      <c r="D78" s="30">
        <v>700</v>
      </c>
      <c r="E78" s="30">
        <v>700</v>
      </c>
      <c r="F78" s="31"/>
      <c r="G78" s="31"/>
      <c r="H78" s="143">
        <v>7.329</v>
      </c>
      <c r="I78" s="143">
        <v>7.49</v>
      </c>
      <c r="J78" s="143"/>
      <c r="K78" s="32"/>
    </row>
    <row r="79" spans="1:11" s="33" customFormat="1" ht="11.25" customHeight="1">
      <c r="A79" s="35" t="s">
        <v>62</v>
      </c>
      <c r="B79" s="29"/>
      <c r="C79" s="30">
        <v>1121</v>
      </c>
      <c r="D79" s="30">
        <v>1173</v>
      </c>
      <c r="E79" s="30">
        <v>1173</v>
      </c>
      <c r="F79" s="31"/>
      <c r="G79" s="31"/>
      <c r="H79" s="143">
        <v>15.512</v>
      </c>
      <c r="I79" s="143">
        <v>17.035</v>
      </c>
      <c r="J79" s="143"/>
      <c r="K79" s="32"/>
    </row>
    <row r="80" spans="1:11" s="42" customFormat="1" ht="11.25" customHeight="1">
      <c r="A80" s="43" t="s">
        <v>63</v>
      </c>
      <c r="B80" s="37"/>
      <c r="C80" s="38">
        <v>5779</v>
      </c>
      <c r="D80" s="38">
        <v>5112</v>
      </c>
      <c r="E80" s="38">
        <v>5086</v>
      </c>
      <c r="F80" s="39">
        <v>99.49139280125196</v>
      </c>
      <c r="G80" s="40"/>
      <c r="H80" s="144">
        <v>73.601</v>
      </c>
      <c r="I80" s="145">
        <v>66.541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27</v>
      </c>
      <c r="D82" s="30">
        <v>27</v>
      </c>
      <c r="E82" s="30">
        <v>27</v>
      </c>
      <c r="F82" s="31"/>
      <c r="G82" s="31"/>
      <c r="H82" s="143">
        <v>0.261</v>
      </c>
      <c r="I82" s="143">
        <v>0.261</v>
      </c>
      <c r="J82" s="143"/>
      <c r="K82" s="32"/>
    </row>
    <row r="83" spans="1:11" s="33" customFormat="1" ht="11.25" customHeight="1">
      <c r="A83" s="35" t="s">
        <v>65</v>
      </c>
      <c r="B83" s="29"/>
      <c r="C83" s="30">
        <v>69</v>
      </c>
      <c r="D83" s="30">
        <v>70</v>
      </c>
      <c r="E83" s="30">
        <v>70</v>
      </c>
      <c r="F83" s="31"/>
      <c r="G83" s="31"/>
      <c r="H83" s="143">
        <v>0.342</v>
      </c>
      <c r="I83" s="143">
        <v>0.342</v>
      </c>
      <c r="J83" s="143"/>
      <c r="K83" s="32"/>
    </row>
    <row r="84" spans="1:11" s="42" customFormat="1" ht="11.25" customHeight="1">
      <c r="A84" s="36" t="s">
        <v>66</v>
      </c>
      <c r="B84" s="37"/>
      <c r="C84" s="38">
        <v>96</v>
      </c>
      <c r="D84" s="38">
        <v>97</v>
      </c>
      <c r="E84" s="38">
        <v>97</v>
      </c>
      <c r="F84" s="39">
        <v>100</v>
      </c>
      <c r="G84" s="40"/>
      <c r="H84" s="144">
        <v>0.603</v>
      </c>
      <c r="I84" s="145">
        <v>0.603</v>
      </c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26630</v>
      </c>
      <c r="D87" s="53">
        <v>26332</v>
      </c>
      <c r="E87" s="53">
        <v>27091</v>
      </c>
      <c r="F87" s="54">
        <f>IF(D87&gt;0,100*E87/D87,0)</f>
        <v>102.88242442655324</v>
      </c>
      <c r="G87" s="40"/>
      <c r="H87" s="148">
        <v>274.71200000000005</v>
      </c>
      <c r="I87" s="149">
        <v>263.52000000000004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2" zoomScaleSheetLayoutView="9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42</v>
      </c>
      <c r="D26" s="38">
        <v>42</v>
      </c>
      <c r="E26" s="38">
        <v>42</v>
      </c>
      <c r="F26" s="39">
        <v>100</v>
      </c>
      <c r="G26" s="40"/>
      <c r="H26" s="144">
        <v>1.48</v>
      </c>
      <c r="I26" s="145">
        <v>1.48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>
        <v>16</v>
      </c>
      <c r="D30" s="30">
        <v>13</v>
      </c>
      <c r="E30" s="30">
        <v>10</v>
      </c>
      <c r="F30" s="31"/>
      <c r="G30" s="31"/>
      <c r="H30" s="143"/>
      <c r="I30" s="143">
        <v>0.715</v>
      </c>
      <c r="J30" s="143"/>
      <c r="K30" s="32"/>
    </row>
    <row r="31" spans="1:11" s="42" customFormat="1" ht="11.25" customHeight="1">
      <c r="A31" s="43" t="s">
        <v>23</v>
      </c>
      <c r="B31" s="37"/>
      <c r="C31" s="38">
        <v>16</v>
      </c>
      <c r="D31" s="38">
        <v>13</v>
      </c>
      <c r="E31" s="38">
        <v>10</v>
      </c>
      <c r="F31" s="39">
        <v>76.92307692307692</v>
      </c>
      <c r="G31" s="40"/>
      <c r="H31" s="144"/>
      <c r="I31" s="145">
        <v>0.715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100</v>
      </c>
      <c r="F33" s="31"/>
      <c r="G33" s="31"/>
      <c r="H33" s="143">
        <v>3.768</v>
      </c>
      <c r="I33" s="143">
        <v>3.8</v>
      </c>
      <c r="J33" s="143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14</v>
      </c>
      <c r="F34" s="31"/>
      <c r="G34" s="31"/>
      <c r="H34" s="143">
        <v>0.463</v>
      </c>
      <c r="I34" s="143">
        <v>0.45</v>
      </c>
      <c r="J34" s="143"/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18</v>
      </c>
      <c r="E35" s="30">
        <v>20</v>
      </c>
      <c r="F35" s="31"/>
      <c r="G35" s="31"/>
      <c r="H35" s="143">
        <v>0.832</v>
      </c>
      <c r="I35" s="143">
        <v>0.75</v>
      </c>
      <c r="J35" s="143"/>
      <c r="K35" s="32"/>
    </row>
    <row r="36" spans="1:11" s="33" customFormat="1" ht="11.25" customHeight="1">
      <c r="A36" s="35" t="s">
        <v>27</v>
      </c>
      <c r="B36" s="29"/>
      <c r="C36" s="30">
        <v>146</v>
      </c>
      <c r="D36" s="30">
        <v>146</v>
      </c>
      <c r="E36" s="30">
        <v>146</v>
      </c>
      <c r="F36" s="31"/>
      <c r="G36" s="31"/>
      <c r="H36" s="143">
        <v>4.089</v>
      </c>
      <c r="I36" s="143">
        <v>4.089</v>
      </c>
      <c r="J36" s="143"/>
      <c r="K36" s="32"/>
    </row>
    <row r="37" spans="1:11" s="42" customFormat="1" ht="11.25" customHeight="1">
      <c r="A37" s="36" t="s">
        <v>28</v>
      </c>
      <c r="B37" s="37"/>
      <c r="C37" s="38">
        <v>299</v>
      </c>
      <c r="D37" s="38">
        <v>297</v>
      </c>
      <c r="E37" s="38">
        <v>280</v>
      </c>
      <c r="F37" s="39">
        <v>94.27609427609427</v>
      </c>
      <c r="G37" s="40"/>
      <c r="H37" s="144">
        <v>9.152000000000001</v>
      </c>
      <c r="I37" s="145">
        <v>9.089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13</v>
      </c>
      <c r="D39" s="38">
        <v>10</v>
      </c>
      <c r="E39" s="38">
        <v>15</v>
      </c>
      <c r="F39" s="39">
        <v>150</v>
      </c>
      <c r="G39" s="40"/>
      <c r="H39" s="144">
        <v>0.379</v>
      </c>
      <c r="I39" s="145">
        <v>0.29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6</v>
      </c>
      <c r="E43" s="30">
        <v>8</v>
      </c>
      <c r="F43" s="31"/>
      <c r="G43" s="31"/>
      <c r="H43" s="143">
        <v>0.24</v>
      </c>
      <c r="I43" s="143">
        <v>0.096</v>
      </c>
      <c r="J43" s="14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1</v>
      </c>
      <c r="F45" s="31"/>
      <c r="G45" s="31"/>
      <c r="H45" s="143">
        <v>0.052</v>
      </c>
      <c r="I45" s="143">
        <v>0.056</v>
      </c>
      <c r="J45" s="14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8</v>
      </c>
      <c r="E50" s="38">
        <v>9</v>
      </c>
      <c r="F50" s="39">
        <v>112.5</v>
      </c>
      <c r="G50" s="40"/>
      <c r="H50" s="144">
        <v>0.292</v>
      </c>
      <c r="I50" s="145">
        <v>0.152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150</v>
      </c>
      <c r="E54" s="30">
        <v>130</v>
      </c>
      <c r="F54" s="31"/>
      <c r="G54" s="31"/>
      <c r="H54" s="143">
        <v>6.5</v>
      </c>
      <c r="I54" s="143">
        <v>7.2</v>
      </c>
      <c r="J54" s="143"/>
      <c r="K54" s="32"/>
    </row>
    <row r="55" spans="1:11" s="33" customFormat="1" ht="11.25" customHeight="1">
      <c r="A55" s="35" t="s">
        <v>42</v>
      </c>
      <c r="B55" s="29"/>
      <c r="C55" s="30">
        <v>285</v>
      </c>
      <c r="D55" s="30">
        <v>272</v>
      </c>
      <c r="E55" s="30">
        <v>280</v>
      </c>
      <c r="F55" s="31"/>
      <c r="G55" s="31"/>
      <c r="H55" s="143">
        <v>14.25</v>
      </c>
      <c r="I55" s="143">
        <v>13.6</v>
      </c>
      <c r="J55" s="14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>
        <v>75</v>
      </c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40</v>
      </c>
      <c r="E58" s="30">
        <v>40</v>
      </c>
      <c r="F58" s="31"/>
      <c r="G58" s="31"/>
      <c r="H58" s="143">
        <v>1.444</v>
      </c>
      <c r="I58" s="143">
        <v>1.52</v>
      </c>
      <c r="J58" s="143"/>
      <c r="K58" s="32"/>
    </row>
    <row r="59" spans="1:11" s="42" customFormat="1" ht="11.25" customHeight="1">
      <c r="A59" s="36" t="s">
        <v>46</v>
      </c>
      <c r="B59" s="37"/>
      <c r="C59" s="38">
        <v>448</v>
      </c>
      <c r="D59" s="38">
        <v>462</v>
      </c>
      <c r="E59" s="38">
        <v>450</v>
      </c>
      <c r="F59" s="39">
        <v>97.40259740259741</v>
      </c>
      <c r="G59" s="40"/>
      <c r="H59" s="144">
        <v>97.194</v>
      </c>
      <c r="I59" s="145">
        <v>22.32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180</v>
      </c>
      <c r="D61" s="30">
        <v>150</v>
      </c>
      <c r="E61" s="30">
        <v>140</v>
      </c>
      <c r="F61" s="31"/>
      <c r="G61" s="31"/>
      <c r="H61" s="143">
        <v>6.3</v>
      </c>
      <c r="I61" s="143">
        <v>5.25</v>
      </c>
      <c r="J61" s="143"/>
      <c r="K61" s="32"/>
    </row>
    <row r="62" spans="1:11" s="33" customFormat="1" ht="11.25" customHeight="1">
      <c r="A62" s="35" t="s">
        <v>48</v>
      </c>
      <c r="B62" s="29"/>
      <c r="C62" s="30">
        <v>157</v>
      </c>
      <c r="D62" s="30">
        <v>159</v>
      </c>
      <c r="E62" s="30">
        <v>174</v>
      </c>
      <c r="F62" s="31"/>
      <c r="G62" s="31"/>
      <c r="H62" s="143">
        <v>3.259</v>
      </c>
      <c r="I62" s="143">
        <v>3.549</v>
      </c>
      <c r="J62" s="143"/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1142</v>
      </c>
      <c r="E63" s="30">
        <v>1139</v>
      </c>
      <c r="F63" s="31"/>
      <c r="G63" s="31"/>
      <c r="H63" s="143">
        <v>61.218</v>
      </c>
      <c r="I63" s="143">
        <v>72.7</v>
      </c>
      <c r="J63" s="143"/>
      <c r="K63" s="32"/>
    </row>
    <row r="64" spans="1:11" s="42" customFormat="1" ht="11.25" customHeight="1">
      <c r="A64" s="36" t="s">
        <v>50</v>
      </c>
      <c r="B64" s="37"/>
      <c r="C64" s="38">
        <v>1454</v>
      </c>
      <c r="D64" s="38">
        <v>1451</v>
      </c>
      <c r="E64" s="38">
        <v>1453</v>
      </c>
      <c r="F64" s="39">
        <v>100.13783597518952</v>
      </c>
      <c r="G64" s="40"/>
      <c r="H64" s="144">
        <v>70.777</v>
      </c>
      <c r="I64" s="145">
        <v>81.499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651</v>
      </c>
      <c r="D66" s="38">
        <v>647</v>
      </c>
      <c r="E66" s="38">
        <v>647</v>
      </c>
      <c r="F66" s="39">
        <v>100</v>
      </c>
      <c r="G66" s="40"/>
      <c r="H66" s="144">
        <v>29.49</v>
      </c>
      <c r="I66" s="145">
        <v>41.514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15</v>
      </c>
      <c r="F72" s="31"/>
      <c r="G72" s="31"/>
      <c r="H72" s="143">
        <v>0.315</v>
      </c>
      <c r="I72" s="143">
        <v>0.314</v>
      </c>
      <c r="J72" s="143"/>
      <c r="K72" s="32"/>
    </row>
    <row r="73" spans="1:11" s="33" customFormat="1" ht="11.25" customHeight="1">
      <c r="A73" s="35" t="s">
        <v>56</v>
      </c>
      <c r="B73" s="29"/>
      <c r="C73" s="30">
        <v>76</v>
      </c>
      <c r="D73" s="30">
        <v>76</v>
      </c>
      <c r="E73" s="30">
        <v>76</v>
      </c>
      <c r="F73" s="31"/>
      <c r="G73" s="31"/>
      <c r="H73" s="143">
        <v>1.707</v>
      </c>
      <c r="I73" s="143">
        <v>1.707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495</v>
      </c>
      <c r="D74" s="30">
        <v>470</v>
      </c>
      <c r="E74" s="30">
        <v>450</v>
      </c>
      <c r="F74" s="31"/>
      <c r="G74" s="31"/>
      <c r="H74" s="143">
        <v>23.513</v>
      </c>
      <c r="I74" s="143">
        <v>23.5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54</v>
      </c>
      <c r="D75" s="30">
        <v>54</v>
      </c>
      <c r="E75" s="30">
        <v>54</v>
      </c>
      <c r="F75" s="31"/>
      <c r="G75" s="31"/>
      <c r="H75" s="143">
        <v>2.25</v>
      </c>
      <c r="I75" s="143">
        <v>1.994</v>
      </c>
      <c r="J75" s="143"/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55</v>
      </c>
      <c r="E76" s="30">
        <v>55</v>
      </c>
      <c r="F76" s="31"/>
      <c r="G76" s="31"/>
      <c r="H76" s="143">
        <v>1.65</v>
      </c>
      <c r="I76" s="143">
        <v>1.65</v>
      </c>
      <c r="J76" s="143"/>
      <c r="K76" s="32"/>
    </row>
    <row r="77" spans="1:11" s="33" customFormat="1" ht="11.25" customHeight="1">
      <c r="A77" s="35" t="s">
        <v>60</v>
      </c>
      <c r="B77" s="29"/>
      <c r="C77" s="30">
        <v>55</v>
      </c>
      <c r="D77" s="30">
        <v>61</v>
      </c>
      <c r="E77" s="30">
        <v>111</v>
      </c>
      <c r="F77" s="31"/>
      <c r="G77" s="31"/>
      <c r="H77" s="143">
        <v>2.35</v>
      </c>
      <c r="I77" s="143">
        <v>2.386</v>
      </c>
      <c r="J77" s="143"/>
      <c r="K77" s="32"/>
    </row>
    <row r="78" spans="1:11" s="33" customFormat="1" ht="11.25" customHeight="1">
      <c r="A78" s="35" t="s">
        <v>61</v>
      </c>
      <c r="B78" s="29"/>
      <c r="C78" s="30">
        <v>178</v>
      </c>
      <c r="D78" s="30">
        <v>185</v>
      </c>
      <c r="E78" s="30">
        <v>180</v>
      </c>
      <c r="F78" s="31"/>
      <c r="G78" s="31"/>
      <c r="H78" s="143">
        <v>7.247</v>
      </c>
      <c r="I78" s="143">
        <v>8.325</v>
      </c>
      <c r="J78" s="143"/>
      <c r="K78" s="32"/>
    </row>
    <row r="79" spans="1:11" s="33" customFormat="1" ht="11.25" customHeight="1">
      <c r="A79" s="35" t="s">
        <v>62</v>
      </c>
      <c r="B79" s="29"/>
      <c r="C79" s="30">
        <v>279</v>
      </c>
      <c r="D79" s="30">
        <v>216</v>
      </c>
      <c r="E79" s="30">
        <v>183</v>
      </c>
      <c r="F79" s="31"/>
      <c r="G79" s="31"/>
      <c r="H79" s="143">
        <v>11.16</v>
      </c>
      <c r="I79" s="143">
        <v>11.53</v>
      </c>
      <c r="J79" s="143"/>
      <c r="K79" s="32"/>
    </row>
    <row r="80" spans="1:11" s="42" customFormat="1" ht="11.25" customHeight="1">
      <c r="A80" s="43" t="s">
        <v>63</v>
      </c>
      <c r="B80" s="37"/>
      <c r="C80" s="38">
        <v>1210</v>
      </c>
      <c r="D80" s="38">
        <v>1135</v>
      </c>
      <c r="E80" s="38">
        <v>1124</v>
      </c>
      <c r="F80" s="39">
        <v>99.03083700440529</v>
      </c>
      <c r="G80" s="40"/>
      <c r="H80" s="144">
        <v>50.19200000000001</v>
      </c>
      <c r="I80" s="145">
        <v>51.406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4145</v>
      </c>
      <c r="D87" s="53">
        <v>4065</v>
      </c>
      <c r="E87" s="53">
        <v>4030</v>
      </c>
      <c r="F87" s="54">
        <f>IF(D87&gt;0,100*E87/D87,0)</f>
        <v>99.1389913899139</v>
      </c>
      <c r="G87" s="40"/>
      <c r="H87" s="148">
        <v>258.956</v>
      </c>
      <c r="I87" s="149">
        <v>208.465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6" zoomScaleSheetLayoutView="96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/>
      <c r="F20" s="31"/>
      <c r="G20" s="31"/>
      <c r="H20" s="143">
        <v>0.37</v>
      </c>
      <c r="I20" s="143">
        <v>0.34</v>
      </c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/>
      <c r="F22" s="39"/>
      <c r="G22" s="40"/>
      <c r="H22" s="144">
        <v>0.37</v>
      </c>
      <c r="I22" s="145">
        <v>0.34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294</v>
      </c>
      <c r="D24" s="38">
        <v>335</v>
      </c>
      <c r="E24" s="38">
        <v>335</v>
      </c>
      <c r="F24" s="39">
        <v>100</v>
      </c>
      <c r="G24" s="40"/>
      <c r="H24" s="144">
        <v>16.06</v>
      </c>
      <c r="I24" s="145">
        <v>19.515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21</v>
      </c>
      <c r="D26" s="38">
        <v>20</v>
      </c>
      <c r="E26" s="38">
        <v>20</v>
      </c>
      <c r="F26" s="39">
        <v>100</v>
      </c>
      <c r="G26" s="40"/>
      <c r="H26" s="144">
        <v>1.24</v>
      </c>
      <c r="I26" s="145">
        <v>1.3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>
        <v>305</v>
      </c>
      <c r="F28" s="31"/>
      <c r="G28" s="31"/>
      <c r="H28" s="143"/>
      <c r="I28" s="143">
        <v>19.52</v>
      </c>
      <c r="J28" s="14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>
        <v>920</v>
      </c>
      <c r="D30" s="30">
        <v>905</v>
      </c>
      <c r="E30" s="30">
        <v>900</v>
      </c>
      <c r="F30" s="31"/>
      <c r="G30" s="31"/>
      <c r="H30" s="143">
        <v>59.8</v>
      </c>
      <c r="I30" s="143">
        <v>60.582</v>
      </c>
      <c r="J30" s="143"/>
      <c r="K30" s="32"/>
    </row>
    <row r="31" spans="1:11" s="42" customFormat="1" ht="11.25" customHeight="1">
      <c r="A31" s="43" t="s">
        <v>23</v>
      </c>
      <c r="B31" s="37"/>
      <c r="C31" s="38">
        <v>920</v>
      </c>
      <c r="D31" s="38">
        <v>1210</v>
      </c>
      <c r="E31" s="38">
        <v>1205</v>
      </c>
      <c r="F31" s="39">
        <v>99.58677685950413</v>
      </c>
      <c r="G31" s="40"/>
      <c r="H31" s="144">
        <v>59.8</v>
      </c>
      <c r="I31" s="145">
        <v>80.102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3">
        <v>0.903</v>
      </c>
      <c r="I33" s="143">
        <v>0.9</v>
      </c>
      <c r="J33" s="143"/>
      <c r="K33" s="32"/>
    </row>
    <row r="34" spans="1:11" s="33" customFormat="1" ht="11.25" customHeight="1">
      <c r="A34" s="35" t="s">
        <v>25</v>
      </c>
      <c r="B34" s="29"/>
      <c r="C34" s="30">
        <v>100</v>
      </c>
      <c r="D34" s="30">
        <v>100</v>
      </c>
      <c r="E34" s="30"/>
      <c r="F34" s="31"/>
      <c r="G34" s="31"/>
      <c r="H34" s="143">
        <v>3.567</v>
      </c>
      <c r="I34" s="143">
        <v>3.55</v>
      </c>
      <c r="J34" s="143"/>
      <c r="K34" s="32"/>
    </row>
    <row r="35" spans="1:11" s="33" customFormat="1" ht="11.25" customHeight="1">
      <c r="A35" s="35" t="s">
        <v>26</v>
      </c>
      <c r="B35" s="29"/>
      <c r="C35" s="30">
        <v>61</v>
      </c>
      <c r="D35" s="30">
        <v>62</v>
      </c>
      <c r="E35" s="30">
        <v>60</v>
      </c>
      <c r="F35" s="31"/>
      <c r="G35" s="31"/>
      <c r="H35" s="143">
        <v>2.496</v>
      </c>
      <c r="I35" s="143">
        <v>2.5</v>
      </c>
      <c r="J35" s="14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28</v>
      </c>
      <c r="B37" s="37"/>
      <c r="C37" s="38">
        <v>191</v>
      </c>
      <c r="D37" s="38">
        <v>192</v>
      </c>
      <c r="E37" s="38"/>
      <c r="F37" s="39"/>
      <c r="G37" s="40"/>
      <c r="H37" s="144">
        <v>6.966000000000001</v>
      </c>
      <c r="I37" s="145">
        <v>6.95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64</v>
      </c>
      <c r="D39" s="38">
        <v>65</v>
      </c>
      <c r="E39" s="38">
        <v>70</v>
      </c>
      <c r="F39" s="39">
        <v>107.6923076923077</v>
      </c>
      <c r="G39" s="40"/>
      <c r="H39" s="144">
        <v>1.929</v>
      </c>
      <c r="I39" s="145">
        <v>1.94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104</v>
      </c>
      <c r="D41" s="30">
        <v>147</v>
      </c>
      <c r="E41" s="30"/>
      <c r="F41" s="31"/>
      <c r="G41" s="31"/>
      <c r="H41" s="143">
        <v>7.28</v>
      </c>
      <c r="I41" s="143">
        <v>10.305</v>
      </c>
      <c r="J41" s="14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32</v>
      </c>
      <c r="E43" s="30"/>
      <c r="F43" s="31"/>
      <c r="G43" s="31"/>
      <c r="H43" s="143">
        <v>0.066</v>
      </c>
      <c r="I43" s="143">
        <v>1.44</v>
      </c>
      <c r="J43" s="14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20</v>
      </c>
      <c r="E45" s="30"/>
      <c r="F45" s="31"/>
      <c r="G45" s="31"/>
      <c r="H45" s="143">
        <v>0.5</v>
      </c>
      <c r="I45" s="143">
        <v>0.6</v>
      </c>
      <c r="J45" s="14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30">
        <v>690</v>
      </c>
      <c r="D48" s="30">
        <v>495</v>
      </c>
      <c r="E48" s="30"/>
      <c r="F48" s="31"/>
      <c r="G48" s="31"/>
      <c r="H48" s="143">
        <v>24.15</v>
      </c>
      <c r="I48" s="143">
        <v>17.325</v>
      </c>
      <c r="J48" s="143"/>
      <c r="K48" s="32"/>
    </row>
    <row r="49" spans="1:11" s="33" customFormat="1" ht="11.25" customHeight="1">
      <c r="A49" s="35" t="s">
        <v>38</v>
      </c>
      <c r="B49" s="29"/>
      <c r="C49" s="30">
        <v>184</v>
      </c>
      <c r="D49" s="30">
        <v>177</v>
      </c>
      <c r="E49" s="30"/>
      <c r="F49" s="31"/>
      <c r="G49" s="31"/>
      <c r="H49" s="143">
        <v>7.176</v>
      </c>
      <c r="I49" s="143">
        <v>7.08</v>
      </c>
      <c r="J49" s="143"/>
      <c r="K49" s="32"/>
    </row>
    <row r="50" spans="1:11" s="42" customFormat="1" ht="11.25" customHeight="1">
      <c r="A50" s="43" t="s">
        <v>39</v>
      </c>
      <c r="B50" s="37"/>
      <c r="C50" s="38">
        <v>1001</v>
      </c>
      <c r="D50" s="38">
        <v>871</v>
      </c>
      <c r="E50" s="38"/>
      <c r="F50" s="39"/>
      <c r="G50" s="40"/>
      <c r="H50" s="144">
        <v>39.172</v>
      </c>
      <c r="I50" s="145">
        <v>36.75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44">
        <v>16.184</v>
      </c>
      <c r="I52" s="145">
        <v>16.184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4541</v>
      </c>
      <c r="D54" s="30">
        <v>4438</v>
      </c>
      <c r="E54" s="30">
        <v>5000</v>
      </c>
      <c r="F54" s="31"/>
      <c r="G54" s="31"/>
      <c r="H54" s="143">
        <v>322.411</v>
      </c>
      <c r="I54" s="143">
        <v>332.85</v>
      </c>
      <c r="J54" s="143"/>
      <c r="K54" s="32"/>
    </row>
    <row r="55" spans="1:11" s="33" customFormat="1" ht="11.25" customHeight="1">
      <c r="A55" s="35" t="s">
        <v>42</v>
      </c>
      <c r="B55" s="29"/>
      <c r="C55" s="30">
        <v>1679</v>
      </c>
      <c r="D55" s="30">
        <v>1675</v>
      </c>
      <c r="E55" s="30">
        <v>1700</v>
      </c>
      <c r="F55" s="31"/>
      <c r="G55" s="31"/>
      <c r="H55" s="143">
        <v>100.74</v>
      </c>
      <c r="I55" s="143">
        <v>100.5</v>
      </c>
      <c r="J55" s="143"/>
      <c r="K55" s="32"/>
    </row>
    <row r="56" spans="1:11" s="33" customFormat="1" ht="11.25" customHeight="1">
      <c r="A56" s="35" t="s">
        <v>43</v>
      </c>
      <c r="B56" s="29"/>
      <c r="C56" s="30">
        <v>1200</v>
      </c>
      <c r="D56" s="30">
        <v>1057</v>
      </c>
      <c r="E56" s="30">
        <v>1250</v>
      </c>
      <c r="F56" s="31"/>
      <c r="G56" s="31"/>
      <c r="H56" s="143"/>
      <c r="I56" s="143">
        <v>63.84</v>
      </c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30">
        <v>711</v>
      </c>
      <c r="D58" s="30">
        <v>677</v>
      </c>
      <c r="E58" s="30">
        <v>658</v>
      </c>
      <c r="F58" s="31"/>
      <c r="G58" s="31"/>
      <c r="H58" s="143">
        <v>45.504</v>
      </c>
      <c r="I58" s="143">
        <v>48.473</v>
      </c>
      <c r="J58" s="143"/>
      <c r="K58" s="32"/>
    </row>
    <row r="59" spans="1:11" s="42" customFormat="1" ht="11.25" customHeight="1">
      <c r="A59" s="36" t="s">
        <v>46</v>
      </c>
      <c r="B59" s="37"/>
      <c r="C59" s="38">
        <v>8131</v>
      </c>
      <c r="D59" s="38">
        <v>7847</v>
      </c>
      <c r="E59" s="38">
        <v>8608</v>
      </c>
      <c r="F59" s="39">
        <v>109.69797374792914</v>
      </c>
      <c r="G59" s="40"/>
      <c r="H59" s="144">
        <v>468.65500000000003</v>
      </c>
      <c r="I59" s="145">
        <v>545.663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80</v>
      </c>
      <c r="E61" s="30">
        <v>60</v>
      </c>
      <c r="F61" s="31"/>
      <c r="G61" s="31"/>
      <c r="H61" s="143">
        <v>3.85</v>
      </c>
      <c r="I61" s="143">
        <v>2.8</v>
      </c>
      <c r="J61" s="143"/>
      <c r="K61" s="32"/>
    </row>
    <row r="62" spans="1:11" s="33" customFormat="1" ht="11.25" customHeight="1">
      <c r="A62" s="35" t="s">
        <v>48</v>
      </c>
      <c r="B62" s="29"/>
      <c r="C62" s="30">
        <v>62</v>
      </c>
      <c r="D62" s="30">
        <v>86</v>
      </c>
      <c r="E62" s="30">
        <v>83</v>
      </c>
      <c r="F62" s="31"/>
      <c r="G62" s="31"/>
      <c r="H62" s="143">
        <v>1.12</v>
      </c>
      <c r="I62" s="143">
        <v>1.833</v>
      </c>
      <c r="J62" s="143"/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/>
      <c r="E63" s="30"/>
      <c r="F63" s="31"/>
      <c r="G63" s="31"/>
      <c r="H63" s="143">
        <v>1.26</v>
      </c>
      <c r="I63" s="143"/>
      <c r="J63" s="143"/>
      <c r="K63" s="32"/>
    </row>
    <row r="64" spans="1:11" s="42" customFormat="1" ht="11.25" customHeight="1">
      <c r="A64" s="36" t="s">
        <v>50</v>
      </c>
      <c r="B64" s="37"/>
      <c r="C64" s="38">
        <v>197</v>
      </c>
      <c r="D64" s="38">
        <v>166</v>
      </c>
      <c r="E64" s="38">
        <v>143</v>
      </c>
      <c r="F64" s="39">
        <v>86.144578313253</v>
      </c>
      <c r="G64" s="40"/>
      <c r="H64" s="144">
        <v>6.23</v>
      </c>
      <c r="I64" s="145">
        <v>4.633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184</v>
      </c>
      <c r="D66" s="38">
        <v>184</v>
      </c>
      <c r="E66" s="38">
        <v>184</v>
      </c>
      <c r="F66" s="39">
        <v>100</v>
      </c>
      <c r="G66" s="40"/>
      <c r="H66" s="144">
        <v>9.32</v>
      </c>
      <c r="I66" s="145">
        <v>7.36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36</v>
      </c>
      <c r="E72" s="30">
        <v>19</v>
      </c>
      <c r="F72" s="31"/>
      <c r="G72" s="31"/>
      <c r="H72" s="143">
        <v>0.648</v>
      </c>
      <c r="I72" s="143">
        <v>0.649</v>
      </c>
      <c r="J72" s="143"/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80</v>
      </c>
      <c r="E73" s="30">
        <v>80</v>
      </c>
      <c r="F73" s="31"/>
      <c r="G73" s="31"/>
      <c r="H73" s="143">
        <v>3.755</v>
      </c>
      <c r="I73" s="143">
        <v>1.225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346</v>
      </c>
      <c r="D74" s="30">
        <v>290</v>
      </c>
      <c r="E74" s="30"/>
      <c r="F74" s="31"/>
      <c r="G74" s="31"/>
      <c r="H74" s="143">
        <v>16.435</v>
      </c>
      <c r="I74" s="143">
        <v>13.5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143</v>
      </c>
      <c r="D75" s="30">
        <v>12</v>
      </c>
      <c r="E75" s="30">
        <v>12</v>
      </c>
      <c r="F75" s="31"/>
      <c r="G75" s="31"/>
      <c r="H75" s="143">
        <v>6.918</v>
      </c>
      <c r="I75" s="143">
        <v>0.718</v>
      </c>
      <c r="J75" s="143"/>
      <c r="K75" s="32"/>
    </row>
    <row r="76" spans="1:11" s="33" customFormat="1" ht="11.25" customHeight="1">
      <c r="A76" s="35" t="s">
        <v>59</v>
      </c>
      <c r="B76" s="29"/>
      <c r="C76" s="30">
        <v>50</v>
      </c>
      <c r="D76" s="30">
        <v>52</v>
      </c>
      <c r="E76" s="30">
        <v>52</v>
      </c>
      <c r="F76" s="31"/>
      <c r="G76" s="31"/>
      <c r="H76" s="143">
        <v>1.5</v>
      </c>
      <c r="I76" s="143">
        <v>1.456</v>
      </c>
      <c r="J76" s="143"/>
      <c r="K76" s="32"/>
    </row>
    <row r="77" spans="1:11" s="33" customFormat="1" ht="11.25" customHeight="1">
      <c r="A77" s="35" t="s">
        <v>60</v>
      </c>
      <c r="B77" s="29"/>
      <c r="C77" s="30">
        <v>106</v>
      </c>
      <c r="D77" s="30">
        <v>3</v>
      </c>
      <c r="E77" s="30">
        <v>6</v>
      </c>
      <c r="F77" s="31"/>
      <c r="G77" s="31"/>
      <c r="H77" s="143">
        <v>4.185</v>
      </c>
      <c r="I77" s="143">
        <v>0.117</v>
      </c>
      <c r="J77" s="143"/>
      <c r="K77" s="32"/>
    </row>
    <row r="78" spans="1:11" s="33" customFormat="1" ht="11.25" customHeight="1">
      <c r="A78" s="35" t="s">
        <v>61</v>
      </c>
      <c r="B78" s="29"/>
      <c r="C78" s="30">
        <v>414</v>
      </c>
      <c r="D78" s="30">
        <v>435</v>
      </c>
      <c r="E78" s="30"/>
      <c r="F78" s="31"/>
      <c r="G78" s="31"/>
      <c r="H78" s="143">
        <v>15.4</v>
      </c>
      <c r="I78" s="143">
        <v>19.575</v>
      </c>
      <c r="J78" s="143"/>
      <c r="K78" s="32"/>
    </row>
    <row r="79" spans="1:11" s="33" customFormat="1" ht="11.25" customHeight="1">
      <c r="A79" s="35" t="s">
        <v>62</v>
      </c>
      <c r="B79" s="29"/>
      <c r="C79" s="30">
        <v>557</v>
      </c>
      <c r="D79" s="30">
        <v>733</v>
      </c>
      <c r="E79" s="30">
        <v>733</v>
      </c>
      <c r="F79" s="31"/>
      <c r="G79" s="31"/>
      <c r="H79" s="143">
        <v>22.28</v>
      </c>
      <c r="I79" s="143">
        <v>29.32</v>
      </c>
      <c r="J79" s="143"/>
      <c r="K79" s="32"/>
    </row>
    <row r="80" spans="1:11" s="42" customFormat="1" ht="11.25" customHeight="1">
      <c r="A80" s="43" t="s">
        <v>63</v>
      </c>
      <c r="B80" s="37"/>
      <c r="C80" s="38">
        <v>1732</v>
      </c>
      <c r="D80" s="38">
        <v>1641</v>
      </c>
      <c r="E80" s="38"/>
      <c r="F80" s="39"/>
      <c r="G80" s="40"/>
      <c r="H80" s="144">
        <v>71.121</v>
      </c>
      <c r="I80" s="145">
        <v>66.56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13153</v>
      </c>
      <c r="D87" s="53">
        <v>12949</v>
      </c>
      <c r="E87" s="53"/>
      <c r="F87" s="54"/>
      <c r="G87" s="40"/>
      <c r="H87" s="148">
        <v>697.047</v>
      </c>
      <c r="I87" s="149">
        <v>787.297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38</v>
      </c>
      <c r="D9" s="30">
        <v>52</v>
      </c>
      <c r="E9" s="30">
        <v>52</v>
      </c>
      <c r="F9" s="31"/>
      <c r="G9" s="31"/>
      <c r="H9" s="143">
        <v>0.241</v>
      </c>
      <c r="I9" s="143">
        <v>0.328</v>
      </c>
      <c r="J9" s="143"/>
      <c r="K9" s="32"/>
    </row>
    <row r="10" spans="1:11" s="33" customFormat="1" ht="11.25" customHeight="1">
      <c r="A10" s="35" t="s">
        <v>8</v>
      </c>
      <c r="B10" s="29"/>
      <c r="C10" s="30">
        <v>19</v>
      </c>
      <c r="D10" s="30">
        <v>18</v>
      </c>
      <c r="E10" s="30">
        <v>18</v>
      </c>
      <c r="F10" s="31"/>
      <c r="G10" s="31"/>
      <c r="H10" s="143">
        <v>0.111</v>
      </c>
      <c r="I10" s="143">
        <v>0.055</v>
      </c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>
        <v>19</v>
      </c>
      <c r="E11" s="30">
        <v>19</v>
      </c>
      <c r="F11" s="31"/>
      <c r="G11" s="31"/>
      <c r="H11" s="143"/>
      <c r="I11" s="143">
        <v>0.076</v>
      </c>
      <c r="J11" s="143"/>
      <c r="K11" s="32"/>
    </row>
    <row r="12" spans="1:11" s="33" customFormat="1" ht="11.25" customHeight="1">
      <c r="A12" s="35" t="s">
        <v>10</v>
      </c>
      <c r="B12" s="29"/>
      <c r="C12" s="30">
        <v>38</v>
      </c>
      <c r="D12" s="30">
        <v>5</v>
      </c>
      <c r="E12" s="30">
        <v>5</v>
      </c>
      <c r="F12" s="31"/>
      <c r="G12" s="31"/>
      <c r="H12" s="143">
        <v>0.166</v>
      </c>
      <c r="I12" s="143">
        <v>0.02</v>
      </c>
      <c r="J12" s="143"/>
      <c r="K12" s="32"/>
    </row>
    <row r="13" spans="1:11" s="42" customFormat="1" ht="11.25" customHeight="1">
      <c r="A13" s="36" t="s">
        <v>11</v>
      </c>
      <c r="B13" s="37"/>
      <c r="C13" s="38">
        <v>95</v>
      </c>
      <c r="D13" s="38">
        <v>94</v>
      </c>
      <c r="E13" s="38">
        <v>94</v>
      </c>
      <c r="F13" s="39">
        <f>IF(D13&gt;0,100*E13/D13,0)</f>
        <v>100</v>
      </c>
      <c r="G13" s="40"/>
      <c r="H13" s="144">
        <v>0.518</v>
      </c>
      <c r="I13" s="145">
        <v>0.47900000000000004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>
        <v>11</v>
      </c>
      <c r="D15" s="38">
        <v>11</v>
      </c>
      <c r="E15" s="38">
        <v>22</v>
      </c>
      <c r="F15" s="39">
        <v>200</v>
      </c>
      <c r="G15" s="40"/>
      <c r="H15" s="144">
        <v>0.055</v>
      </c>
      <c r="I15" s="145">
        <v>0.055</v>
      </c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/>
      <c r="F19" s="31"/>
      <c r="G19" s="31"/>
      <c r="H19" s="143">
        <v>0.122</v>
      </c>
      <c r="I19" s="143">
        <v>0.122</v>
      </c>
      <c r="J19" s="143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3">
        <v>0.128</v>
      </c>
      <c r="I20" s="143">
        <v>0.128</v>
      </c>
      <c r="J20" s="143"/>
      <c r="K20" s="32"/>
    </row>
    <row r="21" spans="1:11" s="33" customFormat="1" ht="11.25" customHeight="1">
      <c r="A21" s="35" t="s">
        <v>16</v>
      </c>
      <c r="B21" s="29"/>
      <c r="C21" s="30">
        <v>24</v>
      </c>
      <c r="D21" s="30">
        <v>24</v>
      </c>
      <c r="E21" s="30">
        <v>24</v>
      </c>
      <c r="F21" s="31"/>
      <c r="G21" s="31"/>
      <c r="H21" s="143">
        <v>0.146</v>
      </c>
      <c r="I21" s="143">
        <v>0.144</v>
      </c>
      <c r="J21" s="143"/>
      <c r="K21" s="32"/>
    </row>
    <row r="22" spans="1:11" s="42" customFormat="1" ht="11.25" customHeight="1">
      <c r="A22" s="36" t="s">
        <v>17</v>
      </c>
      <c r="B22" s="37"/>
      <c r="C22" s="38">
        <v>62</v>
      </c>
      <c r="D22" s="38">
        <v>62</v>
      </c>
      <c r="E22" s="38">
        <v>44</v>
      </c>
      <c r="F22" s="39">
        <v>70.96774193548387</v>
      </c>
      <c r="G22" s="40"/>
      <c r="H22" s="144">
        <v>0.396</v>
      </c>
      <c r="I22" s="145">
        <v>0.394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2765</v>
      </c>
      <c r="D24" s="38">
        <v>2290</v>
      </c>
      <c r="E24" s="38">
        <v>2300</v>
      </c>
      <c r="F24" s="39">
        <v>100.43668122270742</v>
      </c>
      <c r="G24" s="40"/>
      <c r="H24" s="144">
        <v>21.479</v>
      </c>
      <c r="I24" s="145">
        <v>17.289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1542</v>
      </c>
      <c r="D26" s="38">
        <v>1500</v>
      </c>
      <c r="E26" s="38">
        <v>1600</v>
      </c>
      <c r="F26" s="39">
        <v>106.66666666666667</v>
      </c>
      <c r="G26" s="40"/>
      <c r="H26" s="144">
        <v>9.431</v>
      </c>
      <c r="I26" s="145">
        <v>10.5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3499</v>
      </c>
      <c r="D28" s="30">
        <v>3126</v>
      </c>
      <c r="E28" s="30">
        <v>3400</v>
      </c>
      <c r="F28" s="31"/>
      <c r="G28" s="31"/>
      <c r="H28" s="143">
        <v>25.444</v>
      </c>
      <c r="I28" s="143">
        <v>17.7</v>
      </c>
      <c r="J28" s="14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>
        <v>1080</v>
      </c>
      <c r="D30" s="30">
        <v>1419</v>
      </c>
      <c r="E30" s="30">
        <v>1400</v>
      </c>
      <c r="F30" s="31"/>
      <c r="G30" s="31"/>
      <c r="H30" s="143">
        <v>7.56</v>
      </c>
      <c r="I30" s="143">
        <v>9.224</v>
      </c>
      <c r="J30" s="143"/>
      <c r="K30" s="32"/>
    </row>
    <row r="31" spans="1:11" s="42" customFormat="1" ht="11.25" customHeight="1">
      <c r="A31" s="43" t="s">
        <v>23</v>
      </c>
      <c r="B31" s="37"/>
      <c r="C31" s="38">
        <v>4579</v>
      </c>
      <c r="D31" s="38">
        <v>4545</v>
      </c>
      <c r="E31" s="38">
        <v>4800</v>
      </c>
      <c r="F31" s="39">
        <v>105.61056105610561</v>
      </c>
      <c r="G31" s="40"/>
      <c r="H31" s="144">
        <v>33.004</v>
      </c>
      <c r="I31" s="145">
        <v>26.924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50</v>
      </c>
      <c r="D33" s="30">
        <v>50</v>
      </c>
      <c r="E33" s="30">
        <v>50</v>
      </c>
      <c r="F33" s="31"/>
      <c r="G33" s="31"/>
      <c r="H33" s="143">
        <v>0.398</v>
      </c>
      <c r="I33" s="143">
        <v>0.4</v>
      </c>
      <c r="J33" s="143"/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20</v>
      </c>
      <c r="E34" s="30">
        <v>80</v>
      </c>
      <c r="F34" s="31"/>
      <c r="G34" s="31"/>
      <c r="H34" s="143">
        <v>0.189</v>
      </c>
      <c r="I34" s="143">
        <v>0.19</v>
      </c>
      <c r="J34" s="143"/>
      <c r="K34" s="32"/>
    </row>
    <row r="35" spans="1:11" s="33" customFormat="1" ht="11.25" customHeight="1">
      <c r="A35" s="35" t="s">
        <v>26</v>
      </c>
      <c r="B35" s="29"/>
      <c r="C35" s="30">
        <v>64</v>
      </c>
      <c r="D35" s="30">
        <v>110</v>
      </c>
      <c r="E35" s="30">
        <v>100</v>
      </c>
      <c r="F35" s="31"/>
      <c r="G35" s="31"/>
      <c r="H35" s="143">
        <v>0.434</v>
      </c>
      <c r="I35" s="143">
        <v>0.75</v>
      </c>
      <c r="J35" s="143"/>
      <c r="K35" s="32"/>
    </row>
    <row r="36" spans="1:11" s="33" customFormat="1" ht="11.25" customHeight="1">
      <c r="A36" s="35" t="s">
        <v>27</v>
      </c>
      <c r="B36" s="29"/>
      <c r="C36" s="30">
        <v>7</v>
      </c>
      <c r="D36" s="30">
        <v>7</v>
      </c>
      <c r="E36" s="30">
        <v>7</v>
      </c>
      <c r="F36" s="31"/>
      <c r="G36" s="31"/>
      <c r="H36" s="143">
        <v>0.042</v>
      </c>
      <c r="I36" s="143">
        <v>0.042</v>
      </c>
      <c r="J36" s="143"/>
      <c r="K36" s="32"/>
    </row>
    <row r="37" spans="1:11" s="42" customFormat="1" ht="11.25" customHeight="1">
      <c r="A37" s="36" t="s">
        <v>28</v>
      </c>
      <c r="B37" s="37"/>
      <c r="C37" s="38">
        <v>141</v>
      </c>
      <c r="D37" s="38">
        <v>187</v>
      </c>
      <c r="E37" s="38">
        <v>237</v>
      </c>
      <c r="F37" s="39">
        <v>126.7379679144385</v>
      </c>
      <c r="G37" s="40"/>
      <c r="H37" s="144">
        <v>1.063</v>
      </c>
      <c r="I37" s="145">
        <v>1.3820000000000001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1</v>
      </c>
      <c r="D39" s="38">
        <v>1</v>
      </c>
      <c r="E39" s="38">
        <v>1</v>
      </c>
      <c r="F39" s="39">
        <v>100</v>
      </c>
      <c r="G39" s="40"/>
      <c r="H39" s="144">
        <v>0.01</v>
      </c>
      <c r="I39" s="145">
        <v>0.01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68</v>
      </c>
      <c r="D41" s="30">
        <v>45</v>
      </c>
      <c r="E41" s="30">
        <v>40</v>
      </c>
      <c r="F41" s="31"/>
      <c r="G41" s="31"/>
      <c r="H41" s="143">
        <v>0.49</v>
      </c>
      <c r="I41" s="143">
        <v>0.32</v>
      </c>
      <c r="J41" s="143"/>
      <c r="K41" s="32"/>
    </row>
    <row r="42" spans="1:11" s="33" customFormat="1" ht="11.25" customHeight="1">
      <c r="A42" s="35" t="s">
        <v>31</v>
      </c>
      <c r="B42" s="29"/>
      <c r="C42" s="30"/>
      <c r="D42" s="30">
        <v>110</v>
      </c>
      <c r="E42" s="30">
        <v>100</v>
      </c>
      <c r="F42" s="31"/>
      <c r="G42" s="31"/>
      <c r="H42" s="143"/>
      <c r="I42" s="143">
        <v>1.045</v>
      </c>
      <c r="J42" s="14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33</v>
      </c>
      <c r="B44" s="29"/>
      <c r="C44" s="30">
        <v>80</v>
      </c>
      <c r="D44" s="30">
        <v>70</v>
      </c>
      <c r="E44" s="30">
        <v>60</v>
      </c>
      <c r="F44" s="31"/>
      <c r="G44" s="31"/>
      <c r="H44" s="143">
        <v>0.4</v>
      </c>
      <c r="I44" s="143">
        <v>0.56</v>
      </c>
      <c r="J44" s="143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/>
      <c r="E45" s="30"/>
      <c r="F45" s="31"/>
      <c r="G45" s="31"/>
      <c r="H45" s="143">
        <v>0.016</v>
      </c>
      <c r="I45" s="143"/>
      <c r="J45" s="143"/>
      <c r="K45" s="32"/>
    </row>
    <row r="46" spans="1:11" s="33" customFormat="1" ht="11.25" customHeight="1">
      <c r="A46" s="35" t="s">
        <v>35</v>
      </c>
      <c r="B46" s="29"/>
      <c r="C46" s="30">
        <v>40</v>
      </c>
      <c r="D46" s="30">
        <v>23</v>
      </c>
      <c r="E46" s="30">
        <v>20</v>
      </c>
      <c r="F46" s="31"/>
      <c r="G46" s="31"/>
      <c r="H46" s="143">
        <v>0.28</v>
      </c>
      <c r="I46" s="143">
        <v>0.161</v>
      </c>
      <c r="J46" s="143"/>
      <c r="K46" s="32"/>
    </row>
    <row r="47" spans="1:11" s="33" customFormat="1" ht="11.25" customHeight="1">
      <c r="A47" s="35" t="s">
        <v>36</v>
      </c>
      <c r="B47" s="29"/>
      <c r="C47" s="30">
        <v>80</v>
      </c>
      <c r="D47" s="30">
        <v>71</v>
      </c>
      <c r="E47" s="30"/>
      <c r="F47" s="31"/>
      <c r="G47" s="31"/>
      <c r="H47" s="143">
        <v>0.32</v>
      </c>
      <c r="I47" s="143">
        <v>0.355</v>
      </c>
      <c r="J47" s="143"/>
      <c r="K47" s="32"/>
    </row>
    <row r="48" spans="1:11" s="33" customFormat="1" ht="11.25" customHeight="1">
      <c r="A48" s="35" t="s">
        <v>37</v>
      </c>
      <c r="B48" s="29"/>
      <c r="C48" s="30">
        <v>1362</v>
      </c>
      <c r="D48" s="30">
        <v>1300</v>
      </c>
      <c r="E48" s="30">
        <v>1300</v>
      </c>
      <c r="F48" s="31"/>
      <c r="G48" s="31"/>
      <c r="H48" s="143">
        <v>9.534</v>
      </c>
      <c r="I48" s="143">
        <v>9.1</v>
      </c>
      <c r="J48" s="143"/>
      <c r="K48" s="32"/>
    </row>
    <row r="49" spans="1:11" s="33" customFormat="1" ht="11.25" customHeight="1">
      <c r="A49" s="35" t="s">
        <v>38</v>
      </c>
      <c r="B49" s="29"/>
      <c r="C49" s="30">
        <v>382</v>
      </c>
      <c r="D49" s="30">
        <v>373</v>
      </c>
      <c r="E49" s="30">
        <v>375</v>
      </c>
      <c r="F49" s="31"/>
      <c r="G49" s="31"/>
      <c r="H49" s="143">
        <v>3.553</v>
      </c>
      <c r="I49" s="143">
        <v>3.73</v>
      </c>
      <c r="J49" s="143"/>
      <c r="K49" s="32"/>
    </row>
    <row r="50" spans="1:11" s="42" customFormat="1" ht="11.25" customHeight="1">
      <c r="A50" s="43" t="s">
        <v>39</v>
      </c>
      <c r="B50" s="37"/>
      <c r="C50" s="38">
        <v>2014</v>
      </c>
      <c r="D50" s="38">
        <v>1992</v>
      </c>
      <c r="E50" s="38">
        <v>1895</v>
      </c>
      <c r="F50" s="39">
        <v>95.13052208835342</v>
      </c>
      <c r="G50" s="40"/>
      <c r="H50" s="144">
        <v>14.593</v>
      </c>
      <c r="I50" s="145">
        <v>15.271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1700</v>
      </c>
      <c r="D54" s="30">
        <v>1600</v>
      </c>
      <c r="E54" s="30">
        <v>1700</v>
      </c>
      <c r="F54" s="31"/>
      <c r="G54" s="31"/>
      <c r="H54" s="143">
        <v>12.24</v>
      </c>
      <c r="I54" s="143">
        <v>2.88</v>
      </c>
      <c r="J54" s="143"/>
      <c r="K54" s="32"/>
    </row>
    <row r="55" spans="1:11" s="33" customFormat="1" ht="11.25" customHeight="1">
      <c r="A55" s="35" t="s">
        <v>42</v>
      </c>
      <c r="B55" s="29"/>
      <c r="C55" s="30">
        <v>350</v>
      </c>
      <c r="D55" s="30">
        <v>371</v>
      </c>
      <c r="E55" s="30">
        <v>356</v>
      </c>
      <c r="F55" s="31"/>
      <c r="G55" s="31"/>
      <c r="H55" s="143">
        <v>2.47</v>
      </c>
      <c r="I55" s="143">
        <v>3.19</v>
      </c>
      <c r="J55" s="14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30">
        <v>436</v>
      </c>
      <c r="D58" s="30">
        <v>465</v>
      </c>
      <c r="E58" s="30">
        <v>456</v>
      </c>
      <c r="F58" s="31"/>
      <c r="G58" s="31"/>
      <c r="H58" s="143">
        <v>3.488</v>
      </c>
      <c r="I58" s="143">
        <v>3.302</v>
      </c>
      <c r="J58" s="143"/>
      <c r="K58" s="32"/>
    </row>
    <row r="59" spans="1:11" s="42" customFormat="1" ht="11.25" customHeight="1">
      <c r="A59" s="36" t="s">
        <v>46</v>
      </c>
      <c r="B59" s="37"/>
      <c r="C59" s="38">
        <v>2486</v>
      </c>
      <c r="D59" s="38">
        <v>2436</v>
      </c>
      <c r="E59" s="38">
        <v>2512</v>
      </c>
      <c r="F59" s="39">
        <v>103.11986863711002</v>
      </c>
      <c r="G59" s="40"/>
      <c r="H59" s="144">
        <v>18.198</v>
      </c>
      <c r="I59" s="145">
        <v>9.372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33</v>
      </c>
      <c r="D61" s="30">
        <v>33</v>
      </c>
      <c r="E61" s="30">
        <v>30</v>
      </c>
      <c r="F61" s="31"/>
      <c r="G61" s="31"/>
      <c r="H61" s="143">
        <v>0.264</v>
      </c>
      <c r="I61" s="143">
        <v>0.264</v>
      </c>
      <c r="J61" s="143"/>
      <c r="K61" s="32"/>
    </row>
    <row r="62" spans="1:11" s="33" customFormat="1" ht="11.25" customHeight="1">
      <c r="A62" s="35" t="s">
        <v>48</v>
      </c>
      <c r="B62" s="29"/>
      <c r="C62" s="30">
        <v>50</v>
      </c>
      <c r="D62" s="30">
        <v>50</v>
      </c>
      <c r="E62" s="30">
        <v>48</v>
      </c>
      <c r="F62" s="31"/>
      <c r="G62" s="31"/>
      <c r="H62" s="143">
        <v>0.38</v>
      </c>
      <c r="I62" s="143">
        <v>0.4</v>
      </c>
      <c r="J62" s="14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50</v>
      </c>
      <c r="B64" s="37"/>
      <c r="C64" s="38">
        <v>83</v>
      </c>
      <c r="D64" s="38">
        <v>83</v>
      </c>
      <c r="E64" s="38">
        <v>78</v>
      </c>
      <c r="F64" s="39">
        <v>93.97590361445783</v>
      </c>
      <c r="G64" s="40"/>
      <c r="H64" s="144">
        <v>0.644</v>
      </c>
      <c r="I64" s="145">
        <v>0.664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21</v>
      </c>
      <c r="D66" s="38">
        <v>18</v>
      </c>
      <c r="E66" s="38">
        <v>37</v>
      </c>
      <c r="F66" s="39">
        <v>205.55555555555554</v>
      </c>
      <c r="G66" s="40"/>
      <c r="H66" s="144">
        <v>0.435</v>
      </c>
      <c r="I66" s="145">
        <v>0.5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50</v>
      </c>
      <c r="D68" s="30">
        <v>50</v>
      </c>
      <c r="E68" s="30">
        <v>100</v>
      </c>
      <c r="F68" s="31"/>
      <c r="G68" s="31"/>
      <c r="H68" s="143">
        <v>0.188</v>
      </c>
      <c r="I68" s="143">
        <v>0.2</v>
      </c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>
        <v>50</v>
      </c>
      <c r="D70" s="38">
        <v>50</v>
      </c>
      <c r="E70" s="38">
        <v>100</v>
      </c>
      <c r="F70" s="39">
        <v>200</v>
      </c>
      <c r="G70" s="40"/>
      <c r="H70" s="144">
        <v>0.188</v>
      </c>
      <c r="I70" s="145">
        <v>0.2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76</v>
      </c>
      <c r="D72" s="30">
        <v>77</v>
      </c>
      <c r="E72" s="30">
        <v>78</v>
      </c>
      <c r="F72" s="31"/>
      <c r="G72" s="31"/>
      <c r="H72" s="143">
        <v>0.617</v>
      </c>
      <c r="I72" s="143">
        <v>0.625</v>
      </c>
      <c r="J72" s="143"/>
      <c r="K72" s="32"/>
    </row>
    <row r="73" spans="1:11" s="33" customFormat="1" ht="11.25" customHeight="1">
      <c r="A73" s="35" t="s">
        <v>56</v>
      </c>
      <c r="B73" s="29"/>
      <c r="C73" s="30">
        <v>43</v>
      </c>
      <c r="D73" s="30">
        <v>43</v>
      </c>
      <c r="E73" s="30">
        <v>43</v>
      </c>
      <c r="F73" s="31"/>
      <c r="G73" s="31"/>
      <c r="H73" s="143">
        <v>0.54</v>
      </c>
      <c r="I73" s="143">
        <v>0.54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18</v>
      </c>
      <c r="D74" s="30">
        <v>20</v>
      </c>
      <c r="E74" s="30"/>
      <c r="F74" s="31"/>
      <c r="G74" s="31"/>
      <c r="H74" s="143">
        <v>0.144</v>
      </c>
      <c r="I74" s="143">
        <v>0.02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103</v>
      </c>
      <c r="D75" s="30">
        <v>103</v>
      </c>
      <c r="E75" s="30">
        <v>103</v>
      </c>
      <c r="F75" s="31"/>
      <c r="G75" s="31"/>
      <c r="H75" s="143">
        <v>1.485</v>
      </c>
      <c r="I75" s="143">
        <v>1.485</v>
      </c>
      <c r="J75" s="14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>
        <v>110</v>
      </c>
      <c r="F76" s="31"/>
      <c r="G76" s="31"/>
      <c r="H76" s="143"/>
      <c r="I76" s="143"/>
      <c r="J76" s="143"/>
      <c r="K76" s="32"/>
    </row>
    <row r="77" spans="1:11" s="33" customFormat="1" ht="11.25" customHeight="1">
      <c r="A77" s="35" t="s">
        <v>60</v>
      </c>
      <c r="B77" s="29"/>
      <c r="C77" s="30">
        <v>11</v>
      </c>
      <c r="D77" s="30">
        <v>11</v>
      </c>
      <c r="E77" s="30">
        <v>11</v>
      </c>
      <c r="F77" s="31"/>
      <c r="G77" s="31"/>
      <c r="H77" s="143">
        <v>0.083</v>
      </c>
      <c r="I77" s="143">
        <v>0.083</v>
      </c>
      <c r="J77" s="143"/>
      <c r="K77" s="32"/>
    </row>
    <row r="78" spans="1:11" s="33" customFormat="1" ht="11.25" customHeight="1">
      <c r="A78" s="35" t="s">
        <v>61</v>
      </c>
      <c r="B78" s="29"/>
      <c r="C78" s="30">
        <v>102</v>
      </c>
      <c r="D78" s="30">
        <v>110</v>
      </c>
      <c r="E78" s="30">
        <v>110</v>
      </c>
      <c r="F78" s="31"/>
      <c r="G78" s="31"/>
      <c r="H78" s="143">
        <v>0.708</v>
      </c>
      <c r="I78" s="143">
        <v>0.77</v>
      </c>
      <c r="J78" s="143"/>
      <c r="K78" s="32"/>
    </row>
    <row r="79" spans="1:11" s="33" customFormat="1" ht="11.25" customHeight="1">
      <c r="A79" s="35" t="s">
        <v>62</v>
      </c>
      <c r="B79" s="29"/>
      <c r="C79" s="30">
        <v>6</v>
      </c>
      <c r="D79" s="30">
        <v>50</v>
      </c>
      <c r="E79" s="30">
        <v>6</v>
      </c>
      <c r="F79" s="31"/>
      <c r="G79" s="31"/>
      <c r="H79" s="143">
        <v>0.389</v>
      </c>
      <c r="I79" s="143">
        <v>0.375</v>
      </c>
      <c r="J79" s="143"/>
      <c r="K79" s="32"/>
    </row>
    <row r="80" spans="1:11" s="42" customFormat="1" ht="11.25" customHeight="1">
      <c r="A80" s="43" t="s">
        <v>63</v>
      </c>
      <c r="B80" s="37"/>
      <c r="C80" s="38">
        <v>359</v>
      </c>
      <c r="D80" s="38">
        <v>414</v>
      </c>
      <c r="E80" s="38">
        <v>461</v>
      </c>
      <c r="F80" s="39">
        <v>111.35265700483092</v>
      </c>
      <c r="G80" s="40"/>
      <c r="H80" s="144">
        <v>3.966</v>
      </c>
      <c r="I80" s="145">
        <v>3.898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44</v>
      </c>
      <c r="D82" s="30">
        <v>44</v>
      </c>
      <c r="E82" s="30">
        <v>44</v>
      </c>
      <c r="F82" s="31"/>
      <c r="G82" s="31"/>
      <c r="H82" s="143">
        <v>0.447</v>
      </c>
      <c r="I82" s="143">
        <v>0.447</v>
      </c>
      <c r="J82" s="143"/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10</v>
      </c>
      <c r="E83" s="30">
        <v>10</v>
      </c>
      <c r="F83" s="31"/>
      <c r="G83" s="31"/>
      <c r="H83" s="143">
        <v>0.045</v>
      </c>
      <c r="I83" s="143">
        <v>0.045</v>
      </c>
      <c r="J83" s="143"/>
      <c r="K83" s="32"/>
    </row>
    <row r="84" spans="1:11" s="42" customFormat="1" ht="11.25" customHeight="1">
      <c r="A84" s="36" t="s">
        <v>66</v>
      </c>
      <c r="B84" s="37"/>
      <c r="C84" s="38">
        <v>54</v>
      </c>
      <c r="D84" s="38">
        <v>54</v>
      </c>
      <c r="E84" s="38">
        <v>54</v>
      </c>
      <c r="F84" s="39">
        <v>100</v>
      </c>
      <c r="G84" s="40"/>
      <c r="H84" s="144">
        <v>0.492</v>
      </c>
      <c r="I84" s="145">
        <v>0.492</v>
      </c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14263</v>
      </c>
      <c r="D87" s="53">
        <v>13737</v>
      </c>
      <c r="E87" s="53">
        <v>14235</v>
      </c>
      <c r="F87" s="54">
        <f>IF(D87&gt;0,100*E87/D87,0)</f>
        <v>103.62524568683119</v>
      </c>
      <c r="G87" s="40"/>
      <c r="H87" s="148">
        <v>104.47200000000002</v>
      </c>
      <c r="I87" s="149">
        <v>87.43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9" zoomScaleSheetLayoutView="99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30">
        <v>29</v>
      </c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11</v>
      </c>
      <c r="B13" s="37"/>
      <c r="C13" s="38">
        <v>29</v>
      </c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>
        <v>9</v>
      </c>
      <c r="D15" s="38">
        <v>9</v>
      </c>
      <c r="E15" s="38">
        <v>5</v>
      </c>
      <c r="F15" s="39">
        <v>55.55555555555556</v>
      </c>
      <c r="G15" s="40"/>
      <c r="H15" s="144">
        <v>0.059</v>
      </c>
      <c r="I15" s="145">
        <v>0.053</v>
      </c>
      <c r="J15" s="145">
        <v>0.03</v>
      </c>
      <c r="K15" s="41">
        <v>56.60377358490566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13</v>
      </c>
      <c r="D19" s="30">
        <v>7</v>
      </c>
      <c r="E19" s="30">
        <v>2</v>
      </c>
      <c r="F19" s="31"/>
      <c r="G19" s="31"/>
      <c r="H19" s="143">
        <v>0.091</v>
      </c>
      <c r="I19" s="143">
        <v>0.053</v>
      </c>
      <c r="J19" s="143">
        <v>0.012</v>
      </c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43">
        <v>0.062</v>
      </c>
      <c r="I20" s="143">
        <v>0.06</v>
      </c>
      <c r="J20" s="143">
        <v>0.06</v>
      </c>
      <c r="K20" s="32"/>
    </row>
    <row r="21" spans="1:11" s="33" customFormat="1" ht="11.25" customHeight="1">
      <c r="A21" s="35" t="s">
        <v>16</v>
      </c>
      <c r="B21" s="29"/>
      <c r="C21" s="30">
        <v>20</v>
      </c>
      <c r="D21" s="30">
        <v>20</v>
      </c>
      <c r="E21" s="30">
        <v>20</v>
      </c>
      <c r="F21" s="31"/>
      <c r="G21" s="31"/>
      <c r="H21" s="143">
        <v>0.096</v>
      </c>
      <c r="I21" s="143">
        <v>0.095</v>
      </c>
      <c r="J21" s="143">
        <v>0.092</v>
      </c>
      <c r="K21" s="32"/>
    </row>
    <row r="22" spans="1:11" s="42" customFormat="1" ht="11.25" customHeight="1">
      <c r="A22" s="36" t="s">
        <v>17</v>
      </c>
      <c r="B22" s="37"/>
      <c r="C22" s="38">
        <v>45</v>
      </c>
      <c r="D22" s="38">
        <v>39</v>
      </c>
      <c r="E22" s="38">
        <v>34</v>
      </c>
      <c r="F22" s="39">
        <v>87.17948717948718</v>
      </c>
      <c r="G22" s="40"/>
      <c r="H22" s="144">
        <v>0.249</v>
      </c>
      <c r="I22" s="145">
        <v>0.208</v>
      </c>
      <c r="J22" s="145">
        <v>0.16399999999999998</v>
      </c>
      <c r="K22" s="41">
        <v>78.84615384615384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1210</v>
      </c>
      <c r="D24" s="38">
        <v>1473</v>
      </c>
      <c r="E24" s="38">
        <v>1400</v>
      </c>
      <c r="F24" s="39">
        <v>95.04412763068568</v>
      </c>
      <c r="G24" s="40"/>
      <c r="H24" s="144">
        <v>11.374</v>
      </c>
      <c r="I24" s="145">
        <v>11.912</v>
      </c>
      <c r="J24" s="145">
        <v>11.3</v>
      </c>
      <c r="K24" s="41">
        <v>94.86232370718602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33</v>
      </c>
      <c r="D26" s="38">
        <v>30</v>
      </c>
      <c r="E26" s="38">
        <v>30</v>
      </c>
      <c r="F26" s="39">
        <v>100</v>
      </c>
      <c r="G26" s="40"/>
      <c r="H26" s="144">
        <v>0.152</v>
      </c>
      <c r="I26" s="145">
        <v>0.14</v>
      </c>
      <c r="J26" s="145">
        <v>0.145</v>
      </c>
      <c r="K26" s="41">
        <v>103.57142857142856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98</v>
      </c>
      <c r="D28" s="30">
        <v>8</v>
      </c>
      <c r="E28" s="30">
        <v>50</v>
      </c>
      <c r="F28" s="31"/>
      <c r="G28" s="31"/>
      <c r="H28" s="143">
        <v>0.512</v>
      </c>
      <c r="I28" s="143">
        <v>0.303</v>
      </c>
      <c r="J28" s="143">
        <v>0.225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>
        <v>992</v>
      </c>
      <c r="D30" s="30">
        <v>960</v>
      </c>
      <c r="E30" s="30">
        <v>1000</v>
      </c>
      <c r="F30" s="31"/>
      <c r="G30" s="31"/>
      <c r="H30" s="143">
        <v>5.456</v>
      </c>
      <c r="I30" s="143">
        <v>5.76</v>
      </c>
      <c r="J30" s="143">
        <v>6</v>
      </c>
      <c r="K30" s="32"/>
    </row>
    <row r="31" spans="1:11" s="42" customFormat="1" ht="11.25" customHeight="1">
      <c r="A31" s="43" t="s">
        <v>23</v>
      </c>
      <c r="B31" s="37"/>
      <c r="C31" s="38">
        <v>1090</v>
      </c>
      <c r="D31" s="38">
        <v>968</v>
      </c>
      <c r="E31" s="38">
        <v>1050</v>
      </c>
      <c r="F31" s="39">
        <v>108.47107438016529</v>
      </c>
      <c r="G31" s="40"/>
      <c r="H31" s="144">
        <v>5.968</v>
      </c>
      <c r="I31" s="145">
        <v>6.063</v>
      </c>
      <c r="J31" s="145">
        <v>6.225</v>
      </c>
      <c r="K31" s="41">
        <v>102.67194458189016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351</v>
      </c>
      <c r="D33" s="30">
        <v>250</v>
      </c>
      <c r="E33" s="30">
        <v>200</v>
      </c>
      <c r="F33" s="31"/>
      <c r="G33" s="31"/>
      <c r="H33" s="143">
        <v>3.623</v>
      </c>
      <c r="I33" s="143">
        <v>2.6</v>
      </c>
      <c r="J33" s="143">
        <v>2.06</v>
      </c>
      <c r="K33" s="32"/>
    </row>
    <row r="34" spans="1:11" s="33" customFormat="1" ht="11.25" customHeight="1">
      <c r="A34" s="35" t="s">
        <v>25</v>
      </c>
      <c r="B34" s="29"/>
      <c r="C34" s="30">
        <v>138</v>
      </c>
      <c r="D34" s="30">
        <v>140</v>
      </c>
      <c r="E34" s="30">
        <v>110</v>
      </c>
      <c r="F34" s="31"/>
      <c r="G34" s="31"/>
      <c r="H34" s="143">
        <v>1.179</v>
      </c>
      <c r="I34" s="143">
        <v>1.1</v>
      </c>
      <c r="J34" s="143">
        <v>0.915</v>
      </c>
      <c r="K34" s="32"/>
    </row>
    <row r="35" spans="1:11" s="33" customFormat="1" ht="11.25" customHeight="1">
      <c r="A35" s="35" t="s">
        <v>26</v>
      </c>
      <c r="B35" s="29"/>
      <c r="C35" s="30">
        <v>10</v>
      </c>
      <c r="D35" s="30">
        <v>10</v>
      </c>
      <c r="E35" s="30">
        <v>10</v>
      </c>
      <c r="F35" s="31"/>
      <c r="G35" s="31"/>
      <c r="H35" s="143">
        <v>0.091</v>
      </c>
      <c r="I35" s="143">
        <v>0.1</v>
      </c>
      <c r="J35" s="143">
        <v>0.1</v>
      </c>
      <c r="K35" s="32"/>
    </row>
    <row r="36" spans="1:11" s="33" customFormat="1" ht="11.25" customHeight="1">
      <c r="A36" s="35" t="s">
        <v>27</v>
      </c>
      <c r="B36" s="29"/>
      <c r="C36" s="30">
        <v>62</v>
      </c>
      <c r="D36" s="30">
        <v>62</v>
      </c>
      <c r="E36" s="30">
        <v>62</v>
      </c>
      <c r="F36" s="31"/>
      <c r="G36" s="31"/>
      <c r="H36" s="143">
        <v>0.595</v>
      </c>
      <c r="I36" s="143">
        <v>0.595</v>
      </c>
      <c r="J36" s="143">
        <v>0.595</v>
      </c>
      <c r="K36" s="32"/>
    </row>
    <row r="37" spans="1:11" s="42" customFormat="1" ht="11.25" customHeight="1">
      <c r="A37" s="36" t="s">
        <v>28</v>
      </c>
      <c r="B37" s="37"/>
      <c r="C37" s="38">
        <v>561</v>
      </c>
      <c r="D37" s="38">
        <v>462</v>
      </c>
      <c r="E37" s="38">
        <v>382</v>
      </c>
      <c r="F37" s="39">
        <v>82.68398268398268</v>
      </c>
      <c r="G37" s="40"/>
      <c r="H37" s="144">
        <v>5.488</v>
      </c>
      <c r="I37" s="145">
        <v>4.3950000000000005</v>
      </c>
      <c r="J37" s="145">
        <v>3.67</v>
      </c>
      <c r="K37" s="41">
        <v>83.50398179749715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4</v>
      </c>
      <c r="D39" s="38">
        <v>4</v>
      </c>
      <c r="E39" s="38">
        <v>5</v>
      </c>
      <c r="F39" s="39">
        <v>125</v>
      </c>
      <c r="G39" s="40"/>
      <c r="H39" s="144">
        <v>0.036</v>
      </c>
      <c r="I39" s="145">
        <v>0.035</v>
      </c>
      <c r="J39" s="145">
        <v>0.05</v>
      </c>
      <c r="K39" s="41">
        <v>142.85714285714283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/>
      <c r="E45" s="30"/>
      <c r="F45" s="31"/>
      <c r="G45" s="31"/>
      <c r="H45" s="143">
        <v>0.018</v>
      </c>
      <c r="I45" s="143"/>
      <c r="J45" s="14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>
        <v>2</v>
      </c>
      <c r="D50" s="38"/>
      <c r="E50" s="38"/>
      <c r="F50" s="39"/>
      <c r="G50" s="40"/>
      <c r="H50" s="144">
        <v>0.018</v>
      </c>
      <c r="I50" s="145"/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29</v>
      </c>
      <c r="D52" s="38">
        <v>29</v>
      </c>
      <c r="E52" s="38">
        <v>29</v>
      </c>
      <c r="F52" s="39">
        <v>100</v>
      </c>
      <c r="G52" s="40"/>
      <c r="H52" s="144">
        <v>0.261</v>
      </c>
      <c r="I52" s="145">
        <v>0.261</v>
      </c>
      <c r="J52" s="145">
        <v>0.261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50</v>
      </c>
      <c r="D54" s="30">
        <v>40</v>
      </c>
      <c r="E54" s="30">
        <v>30</v>
      </c>
      <c r="F54" s="31"/>
      <c r="G54" s="31"/>
      <c r="H54" s="143">
        <v>0.375</v>
      </c>
      <c r="I54" s="143">
        <v>0.3</v>
      </c>
      <c r="J54" s="143">
        <v>0.21</v>
      </c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5</v>
      </c>
      <c r="E55" s="30">
        <v>5</v>
      </c>
      <c r="F55" s="31"/>
      <c r="G55" s="31"/>
      <c r="H55" s="143">
        <v>0.048</v>
      </c>
      <c r="I55" s="143">
        <v>0.04</v>
      </c>
      <c r="J55" s="143">
        <v>0.04</v>
      </c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>
        <v>18.8</v>
      </c>
      <c r="E56" s="30"/>
      <c r="F56" s="31"/>
      <c r="G56" s="31"/>
      <c r="H56" s="143">
        <v>0.112</v>
      </c>
      <c r="I56" s="143">
        <v>0.158</v>
      </c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30">
        <v>34</v>
      </c>
      <c r="D58" s="30">
        <v>5</v>
      </c>
      <c r="E58" s="30">
        <v>10</v>
      </c>
      <c r="F58" s="31"/>
      <c r="G58" s="31"/>
      <c r="H58" s="143">
        <v>0.289</v>
      </c>
      <c r="I58" s="143">
        <v>0.04</v>
      </c>
      <c r="J58" s="143">
        <v>0.075</v>
      </c>
      <c r="K58" s="32"/>
    </row>
    <row r="59" spans="1:11" s="42" customFormat="1" ht="11.25" customHeight="1">
      <c r="A59" s="36" t="s">
        <v>46</v>
      </c>
      <c r="B59" s="37"/>
      <c r="C59" s="38">
        <v>95</v>
      </c>
      <c r="D59" s="38">
        <v>68.8</v>
      </c>
      <c r="E59" s="38">
        <v>45</v>
      </c>
      <c r="F59" s="39">
        <v>65.40697674418605</v>
      </c>
      <c r="G59" s="40"/>
      <c r="H59" s="144">
        <v>0.8240000000000001</v>
      </c>
      <c r="I59" s="145">
        <v>0.538</v>
      </c>
      <c r="J59" s="145">
        <v>0.325</v>
      </c>
      <c r="K59" s="41">
        <v>60.408921933085495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480</v>
      </c>
      <c r="D61" s="30">
        <v>480</v>
      </c>
      <c r="E61" s="30">
        <v>450</v>
      </c>
      <c r="F61" s="31"/>
      <c r="G61" s="31"/>
      <c r="H61" s="143">
        <v>5.76</v>
      </c>
      <c r="I61" s="143">
        <v>5.76</v>
      </c>
      <c r="J61" s="143">
        <v>5.4</v>
      </c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68</v>
      </c>
      <c r="E62" s="30">
        <v>64</v>
      </c>
      <c r="F62" s="31"/>
      <c r="G62" s="31"/>
      <c r="H62" s="143">
        <v>0.581</v>
      </c>
      <c r="I62" s="143">
        <v>0.612</v>
      </c>
      <c r="J62" s="143">
        <v>0.576</v>
      </c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100</v>
      </c>
      <c r="E63" s="30">
        <v>95</v>
      </c>
      <c r="F63" s="31"/>
      <c r="G63" s="31"/>
      <c r="H63" s="143">
        <v>0.499</v>
      </c>
      <c r="I63" s="143">
        <v>0.5</v>
      </c>
      <c r="J63" s="143">
        <v>0.475</v>
      </c>
      <c r="K63" s="32"/>
    </row>
    <row r="64" spans="1:11" s="42" customFormat="1" ht="11.25" customHeight="1">
      <c r="A64" s="36" t="s">
        <v>50</v>
      </c>
      <c r="B64" s="37"/>
      <c r="C64" s="38">
        <v>648</v>
      </c>
      <c r="D64" s="38">
        <v>648</v>
      </c>
      <c r="E64" s="38">
        <v>609</v>
      </c>
      <c r="F64" s="39">
        <v>93.98148148148148</v>
      </c>
      <c r="G64" s="40"/>
      <c r="H64" s="144">
        <v>6.839999999999999</v>
      </c>
      <c r="I64" s="145">
        <v>6.872</v>
      </c>
      <c r="J64" s="145">
        <v>6.451</v>
      </c>
      <c r="K64" s="41">
        <f>IF(I64&gt;0,100*J64/I64,0)</f>
        <v>93.87369033760186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579</v>
      </c>
      <c r="D66" s="38">
        <v>570</v>
      </c>
      <c r="E66" s="38">
        <v>599</v>
      </c>
      <c r="F66" s="39">
        <v>105.08771929824562</v>
      </c>
      <c r="G66" s="40"/>
      <c r="H66" s="144">
        <v>7.817</v>
      </c>
      <c r="I66" s="145">
        <v>7.695</v>
      </c>
      <c r="J66" s="145">
        <v>8.506</v>
      </c>
      <c r="K66" s="41">
        <v>110.53931124106563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100</v>
      </c>
      <c r="D68" s="30">
        <v>100</v>
      </c>
      <c r="E68" s="30">
        <v>100</v>
      </c>
      <c r="F68" s="31"/>
      <c r="G68" s="31"/>
      <c r="H68" s="143">
        <v>0.525</v>
      </c>
      <c r="I68" s="143">
        <v>0.5</v>
      </c>
      <c r="J68" s="143">
        <v>0.8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>
        <v>100</v>
      </c>
      <c r="D70" s="38">
        <v>100</v>
      </c>
      <c r="E70" s="38">
        <v>100</v>
      </c>
      <c r="F70" s="39">
        <v>100</v>
      </c>
      <c r="G70" s="40"/>
      <c r="H70" s="144">
        <v>0.525</v>
      </c>
      <c r="I70" s="145">
        <v>0.5</v>
      </c>
      <c r="J70" s="145">
        <v>0.8</v>
      </c>
      <c r="K70" s="41">
        <v>160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319</v>
      </c>
      <c r="D72" s="30">
        <v>290</v>
      </c>
      <c r="E72" s="30">
        <v>228</v>
      </c>
      <c r="F72" s="31"/>
      <c r="G72" s="31"/>
      <c r="H72" s="143">
        <v>3.647</v>
      </c>
      <c r="I72" s="143">
        <v>3.155</v>
      </c>
      <c r="J72" s="143">
        <v>2.419</v>
      </c>
      <c r="K72" s="32"/>
    </row>
    <row r="73" spans="1:11" s="33" customFormat="1" ht="11.25" customHeight="1">
      <c r="A73" s="35" t="s">
        <v>56</v>
      </c>
      <c r="B73" s="29"/>
      <c r="C73" s="30">
        <v>135</v>
      </c>
      <c r="D73" s="30">
        <v>135</v>
      </c>
      <c r="E73" s="30">
        <v>135</v>
      </c>
      <c r="F73" s="31"/>
      <c r="G73" s="31"/>
      <c r="H73" s="143">
        <v>0.846</v>
      </c>
      <c r="I73" s="143">
        <v>0.846</v>
      </c>
      <c r="J73" s="143">
        <v>0.846</v>
      </c>
      <c r="K73" s="32"/>
    </row>
    <row r="74" spans="1:11" s="33" customFormat="1" ht="11.25" customHeight="1">
      <c r="A74" s="35" t="s">
        <v>57</v>
      </c>
      <c r="B74" s="29"/>
      <c r="C74" s="30">
        <v>122</v>
      </c>
      <c r="D74" s="30">
        <v>90</v>
      </c>
      <c r="E74" s="30"/>
      <c r="F74" s="31"/>
      <c r="G74" s="31"/>
      <c r="H74" s="143">
        <v>1.098</v>
      </c>
      <c r="I74" s="143">
        <v>0.1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241</v>
      </c>
      <c r="D75" s="30">
        <v>241</v>
      </c>
      <c r="E75" s="30">
        <v>241</v>
      </c>
      <c r="F75" s="31"/>
      <c r="G75" s="31"/>
      <c r="H75" s="143">
        <v>1.833</v>
      </c>
      <c r="I75" s="143">
        <v>1.834</v>
      </c>
      <c r="J75" s="143">
        <v>1.834</v>
      </c>
      <c r="K75" s="32"/>
    </row>
    <row r="76" spans="1:11" s="33" customFormat="1" ht="11.25" customHeight="1">
      <c r="A76" s="35" t="s">
        <v>59</v>
      </c>
      <c r="B76" s="29"/>
      <c r="C76" s="30">
        <v>110</v>
      </c>
      <c r="D76" s="30">
        <v>110</v>
      </c>
      <c r="E76" s="30"/>
      <c r="F76" s="31"/>
      <c r="G76" s="31"/>
      <c r="H76" s="143">
        <v>0.965</v>
      </c>
      <c r="I76" s="143">
        <v>0.968</v>
      </c>
      <c r="J76" s="143"/>
      <c r="K76" s="32"/>
    </row>
    <row r="77" spans="1:11" s="33" customFormat="1" ht="11.25" customHeight="1">
      <c r="A77" s="35" t="s">
        <v>60</v>
      </c>
      <c r="B77" s="29"/>
      <c r="C77" s="30">
        <v>133</v>
      </c>
      <c r="D77" s="30">
        <v>135</v>
      </c>
      <c r="E77" s="30">
        <v>119</v>
      </c>
      <c r="F77" s="31"/>
      <c r="G77" s="31"/>
      <c r="H77" s="143">
        <v>0.971</v>
      </c>
      <c r="I77" s="143">
        <v>0.986</v>
      </c>
      <c r="J77" s="143">
        <v>0.803</v>
      </c>
      <c r="K77" s="32"/>
    </row>
    <row r="78" spans="1:11" s="33" customFormat="1" ht="11.25" customHeight="1">
      <c r="A78" s="35" t="s">
        <v>61</v>
      </c>
      <c r="B78" s="29"/>
      <c r="C78" s="30">
        <v>848</v>
      </c>
      <c r="D78" s="30">
        <v>900</v>
      </c>
      <c r="E78" s="30">
        <v>850</v>
      </c>
      <c r="F78" s="31"/>
      <c r="G78" s="31"/>
      <c r="H78" s="143">
        <v>7.284</v>
      </c>
      <c r="I78" s="143">
        <v>7.65</v>
      </c>
      <c r="J78" s="143">
        <v>7.31</v>
      </c>
      <c r="K78" s="32"/>
    </row>
    <row r="79" spans="1:11" s="33" customFormat="1" ht="11.25" customHeight="1">
      <c r="A79" s="35" t="s">
        <v>62</v>
      </c>
      <c r="B79" s="29"/>
      <c r="C79" s="30">
        <v>370</v>
      </c>
      <c r="D79" s="30">
        <v>370</v>
      </c>
      <c r="E79" s="30">
        <v>103</v>
      </c>
      <c r="F79" s="31"/>
      <c r="G79" s="31"/>
      <c r="H79" s="143">
        <v>2.467</v>
      </c>
      <c r="I79" s="143">
        <v>2.939</v>
      </c>
      <c r="J79" s="143">
        <v>0.773</v>
      </c>
      <c r="K79" s="32"/>
    </row>
    <row r="80" spans="1:11" s="42" customFormat="1" ht="11.25" customHeight="1">
      <c r="A80" s="43" t="s">
        <v>63</v>
      </c>
      <c r="B80" s="37"/>
      <c r="C80" s="38">
        <v>2278</v>
      </c>
      <c r="D80" s="38">
        <v>2271</v>
      </c>
      <c r="E80" s="38">
        <v>1676</v>
      </c>
      <c r="F80" s="39">
        <v>73.80008806693087</v>
      </c>
      <c r="G80" s="40"/>
      <c r="H80" s="144">
        <v>19.110999999999997</v>
      </c>
      <c r="I80" s="145">
        <v>18.477999999999998</v>
      </c>
      <c r="J80" s="145">
        <v>13.985</v>
      </c>
      <c r="K80" s="41">
        <v>75.68459790020566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17</v>
      </c>
      <c r="D82" s="30">
        <v>17</v>
      </c>
      <c r="E82" s="30">
        <v>17</v>
      </c>
      <c r="F82" s="31"/>
      <c r="G82" s="31"/>
      <c r="H82" s="143">
        <v>0.278</v>
      </c>
      <c r="I82" s="143">
        <v>0.278</v>
      </c>
      <c r="J82" s="143">
        <v>0.278</v>
      </c>
      <c r="K82" s="32"/>
    </row>
    <row r="83" spans="1:11" s="33" customFormat="1" ht="11.25" customHeight="1">
      <c r="A83" s="35" t="s">
        <v>65</v>
      </c>
      <c r="B83" s="29"/>
      <c r="C83" s="30">
        <v>45</v>
      </c>
      <c r="D83" s="30">
        <v>45</v>
      </c>
      <c r="E83" s="30">
        <v>45</v>
      </c>
      <c r="F83" s="31"/>
      <c r="G83" s="31"/>
      <c r="H83" s="143">
        <v>0.21</v>
      </c>
      <c r="I83" s="143">
        <v>0.21</v>
      </c>
      <c r="J83" s="143">
        <v>0.21</v>
      </c>
      <c r="K83" s="32"/>
    </row>
    <row r="84" spans="1:11" s="42" customFormat="1" ht="11.25" customHeight="1">
      <c r="A84" s="36" t="s">
        <v>66</v>
      </c>
      <c r="B84" s="37"/>
      <c r="C84" s="38">
        <v>62</v>
      </c>
      <c r="D84" s="38">
        <v>62</v>
      </c>
      <c r="E84" s="38">
        <v>62</v>
      </c>
      <c r="F84" s="39">
        <v>100</v>
      </c>
      <c r="G84" s="40"/>
      <c r="H84" s="144">
        <v>0.488</v>
      </c>
      <c r="I84" s="145">
        <v>0.488</v>
      </c>
      <c r="J84" s="145">
        <v>0.488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6774</v>
      </c>
      <c r="D87" s="53">
        <v>6733.8</v>
      </c>
      <c r="E87" s="53">
        <v>6026</v>
      </c>
      <c r="F87" s="54">
        <f>IF(D87&gt;0,100*E87/D87,0)</f>
        <v>89.48884730761235</v>
      </c>
      <c r="G87" s="40"/>
      <c r="H87" s="148">
        <v>59.209999999999994</v>
      </c>
      <c r="I87" s="149">
        <v>57.63799999999999</v>
      </c>
      <c r="J87" s="149">
        <v>52.39999999999999</v>
      </c>
      <c r="K87" s="54">
        <f>IF(I87&gt;0,100*J87/I87,0)</f>
        <v>90.9122453936639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10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>
        <v>4</v>
      </c>
      <c r="E19" s="30"/>
      <c r="F19" s="31"/>
      <c r="G19" s="31"/>
      <c r="H19" s="143">
        <v>0.086</v>
      </c>
      <c r="I19" s="143">
        <v>0.074</v>
      </c>
      <c r="J19" s="143"/>
      <c r="K19" s="32"/>
    </row>
    <row r="20" spans="1:11" s="33" customFormat="1" ht="11.25" customHeight="1">
      <c r="A20" s="35" t="s">
        <v>15</v>
      </c>
      <c r="B20" s="29"/>
      <c r="C20" s="30">
        <v>11</v>
      </c>
      <c r="D20" s="30">
        <v>11</v>
      </c>
      <c r="E20" s="30">
        <v>11</v>
      </c>
      <c r="F20" s="31"/>
      <c r="G20" s="31"/>
      <c r="H20" s="143">
        <v>0.261</v>
      </c>
      <c r="I20" s="143">
        <v>0.249</v>
      </c>
      <c r="J20" s="143">
        <v>0.222</v>
      </c>
      <c r="K20" s="32"/>
    </row>
    <row r="21" spans="1:11" s="33" customFormat="1" ht="11.25" customHeight="1">
      <c r="A21" s="35" t="s">
        <v>16</v>
      </c>
      <c r="B21" s="29"/>
      <c r="C21" s="30">
        <v>11</v>
      </c>
      <c r="D21" s="30">
        <v>11</v>
      </c>
      <c r="E21" s="30"/>
      <c r="F21" s="31"/>
      <c r="G21" s="31"/>
      <c r="H21" s="143">
        <v>0.257</v>
      </c>
      <c r="I21" s="143">
        <v>0.237</v>
      </c>
      <c r="J21" s="143"/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>
        <v>26</v>
      </c>
      <c r="E22" s="38">
        <v>11</v>
      </c>
      <c r="F22" s="39">
        <f>IF(D22&gt;0,100*E22/D22,0)</f>
        <v>42.30769230769231</v>
      </c>
      <c r="G22" s="40"/>
      <c r="H22" s="144">
        <v>0.604</v>
      </c>
      <c r="I22" s="145">
        <v>0.56</v>
      </c>
      <c r="J22" s="145">
        <v>0.222</v>
      </c>
      <c r="K22" s="41">
        <v>39.64285714285714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234</v>
      </c>
      <c r="D24" s="38">
        <v>234</v>
      </c>
      <c r="E24" s="38">
        <v>206</v>
      </c>
      <c r="F24" s="39">
        <v>88.03418803418803</v>
      </c>
      <c r="G24" s="40"/>
      <c r="H24" s="144">
        <v>5.732</v>
      </c>
      <c r="I24" s="145">
        <v>5.732</v>
      </c>
      <c r="J24" s="145">
        <v>5.047</v>
      </c>
      <c r="K24" s="41">
        <v>88.04954640614096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13</v>
      </c>
      <c r="D26" s="38">
        <v>12</v>
      </c>
      <c r="E26" s="38">
        <v>12</v>
      </c>
      <c r="F26" s="39">
        <v>100</v>
      </c>
      <c r="G26" s="40"/>
      <c r="H26" s="144">
        <v>0.32</v>
      </c>
      <c r="I26" s="145">
        <v>0.32</v>
      </c>
      <c r="J26" s="145">
        <v>0.3</v>
      </c>
      <c r="K26" s="41">
        <v>93.75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4</v>
      </c>
      <c r="F28" s="31"/>
      <c r="G28" s="31"/>
      <c r="H28" s="143">
        <v>0.028</v>
      </c>
      <c r="I28" s="143">
        <v>0.03</v>
      </c>
      <c r="J28" s="143">
        <v>0.08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>
        <v>12</v>
      </c>
      <c r="D30" s="30">
        <v>16</v>
      </c>
      <c r="E30" s="30">
        <v>15</v>
      </c>
      <c r="F30" s="31"/>
      <c r="G30" s="31"/>
      <c r="H30" s="143">
        <v>0.282</v>
      </c>
      <c r="I30" s="143">
        <v>0.28</v>
      </c>
      <c r="J30" s="143">
        <v>0.283</v>
      </c>
      <c r="K30" s="32"/>
    </row>
    <row r="31" spans="1:11" s="42" customFormat="1" ht="11.25" customHeight="1">
      <c r="A31" s="43" t="s">
        <v>23</v>
      </c>
      <c r="B31" s="37"/>
      <c r="C31" s="38">
        <v>13</v>
      </c>
      <c r="D31" s="38">
        <v>17</v>
      </c>
      <c r="E31" s="38">
        <v>19</v>
      </c>
      <c r="F31" s="39">
        <v>111.76470588235294</v>
      </c>
      <c r="G31" s="40"/>
      <c r="H31" s="144">
        <v>0.31</v>
      </c>
      <c r="I31" s="145">
        <v>0.31000000000000005</v>
      </c>
      <c r="J31" s="145">
        <v>0.363</v>
      </c>
      <c r="K31" s="41">
        <v>117.09677419354836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106</v>
      </c>
      <c r="D33" s="30">
        <v>130</v>
      </c>
      <c r="E33" s="30">
        <v>110</v>
      </c>
      <c r="F33" s="31"/>
      <c r="G33" s="31"/>
      <c r="H33" s="143">
        <v>2.203</v>
      </c>
      <c r="I33" s="143">
        <v>2.35</v>
      </c>
      <c r="J33" s="143">
        <v>2.15</v>
      </c>
      <c r="K33" s="32"/>
    </row>
    <row r="34" spans="1:11" s="33" customFormat="1" ht="11.25" customHeight="1">
      <c r="A34" s="35" t="s">
        <v>25</v>
      </c>
      <c r="B34" s="29"/>
      <c r="C34" s="30">
        <v>44</v>
      </c>
      <c r="D34" s="30">
        <v>58</v>
      </c>
      <c r="E34" s="30">
        <v>45</v>
      </c>
      <c r="F34" s="31"/>
      <c r="G34" s="31"/>
      <c r="H34" s="143">
        <v>1.107</v>
      </c>
      <c r="I34" s="143">
        <v>1.1</v>
      </c>
      <c r="J34" s="143">
        <v>1.14</v>
      </c>
      <c r="K34" s="32"/>
    </row>
    <row r="35" spans="1:11" s="33" customFormat="1" ht="11.25" customHeight="1">
      <c r="A35" s="35" t="s">
        <v>26</v>
      </c>
      <c r="B35" s="29"/>
      <c r="C35" s="30">
        <v>35</v>
      </c>
      <c r="D35" s="30">
        <v>20</v>
      </c>
      <c r="E35" s="30">
        <v>35</v>
      </c>
      <c r="F35" s="31"/>
      <c r="G35" s="31"/>
      <c r="H35" s="143">
        <v>0.664</v>
      </c>
      <c r="I35" s="143">
        <v>0.66</v>
      </c>
      <c r="J35" s="143">
        <v>0.65</v>
      </c>
      <c r="K35" s="32"/>
    </row>
    <row r="36" spans="1:11" s="33" customFormat="1" ht="11.25" customHeight="1">
      <c r="A36" s="35" t="s">
        <v>27</v>
      </c>
      <c r="B36" s="29"/>
      <c r="C36" s="30">
        <v>122</v>
      </c>
      <c r="D36" s="30">
        <v>125</v>
      </c>
      <c r="E36" s="30">
        <v>122</v>
      </c>
      <c r="F36" s="31"/>
      <c r="G36" s="31"/>
      <c r="H36" s="143">
        <v>3.05</v>
      </c>
      <c r="I36" s="143">
        <v>3.05</v>
      </c>
      <c r="J36" s="143">
        <v>3.05</v>
      </c>
      <c r="K36" s="32"/>
    </row>
    <row r="37" spans="1:11" s="42" customFormat="1" ht="11.25" customHeight="1">
      <c r="A37" s="36" t="s">
        <v>28</v>
      </c>
      <c r="B37" s="37"/>
      <c r="C37" s="38">
        <v>307</v>
      </c>
      <c r="D37" s="38">
        <v>333</v>
      </c>
      <c r="E37" s="38">
        <v>312</v>
      </c>
      <c r="F37" s="39">
        <v>93.69369369369369</v>
      </c>
      <c r="G37" s="40"/>
      <c r="H37" s="144">
        <v>7.023999999999999</v>
      </c>
      <c r="I37" s="145">
        <v>7.16</v>
      </c>
      <c r="J37" s="145">
        <v>6.99</v>
      </c>
      <c r="K37" s="41">
        <v>97.62569832402234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16</v>
      </c>
      <c r="E39" s="38">
        <v>12</v>
      </c>
      <c r="F39" s="39">
        <v>75</v>
      </c>
      <c r="G39" s="40"/>
      <c r="H39" s="144">
        <v>0.256</v>
      </c>
      <c r="I39" s="145">
        <v>0.25</v>
      </c>
      <c r="J39" s="145">
        <v>0.275</v>
      </c>
      <c r="K39" s="41">
        <v>110.00000000000001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>
        <v>1</v>
      </c>
      <c r="E41" s="30"/>
      <c r="F41" s="31"/>
      <c r="G41" s="31"/>
      <c r="H41" s="143"/>
      <c r="I41" s="143">
        <v>0.018</v>
      </c>
      <c r="J41" s="143"/>
      <c r="K41" s="32"/>
    </row>
    <row r="42" spans="1:11" s="33" customFormat="1" ht="11.25" customHeight="1">
      <c r="A42" s="35" t="s">
        <v>31</v>
      </c>
      <c r="B42" s="29"/>
      <c r="C42" s="30">
        <v>2</v>
      </c>
      <c r="D42" s="30">
        <v>2</v>
      </c>
      <c r="E42" s="30"/>
      <c r="F42" s="31"/>
      <c r="G42" s="31"/>
      <c r="H42" s="143">
        <v>0.05</v>
      </c>
      <c r="I42" s="143">
        <v>0.05</v>
      </c>
      <c r="J42" s="143"/>
      <c r="K42" s="32"/>
    </row>
    <row r="43" spans="1:11" s="33" customFormat="1" ht="11.25" customHeight="1">
      <c r="A43" s="35" t="s">
        <v>32</v>
      </c>
      <c r="B43" s="29"/>
      <c r="C43" s="30">
        <v>5</v>
      </c>
      <c r="D43" s="30">
        <v>5</v>
      </c>
      <c r="E43" s="30">
        <v>5</v>
      </c>
      <c r="F43" s="31"/>
      <c r="G43" s="31"/>
      <c r="H43" s="143">
        <v>0.06</v>
      </c>
      <c r="I43" s="143">
        <v>0.06</v>
      </c>
      <c r="J43" s="143">
        <v>0.1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>
        <v>3</v>
      </c>
      <c r="F45" s="31"/>
      <c r="G45" s="31"/>
      <c r="H45" s="143">
        <v>0.063</v>
      </c>
      <c r="I45" s="143">
        <v>0.063</v>
      </c>
      <c r="J45" s="143">
        <v>0.063</v>
      </c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3</v>
      </c>
      <c r="E46" s="30">
        <v>4</v>
      </c>
      <c r="F46" s="31"/>
      <c r="G46" s="31"/>
      <c r="H46" s="143">
        <v>0.045</v>
      </c>
      <c r="I46" s="143">
        <v>0.045</v>
      </c>
      <c r="J46" s="143">
        <v>0.06</v>
      </c>
      <c r="K46" s="32"/>
    </row>
    <row r="47" spans="1:11" s="33" customFormat="1" ht="11.25" customHeight="1">
      <c r="A47" s="35" t="s">
        <v>36</v>
      </c>
      <c r="B47" s="29"/>
      <c r="C47" s="30">
        <v>110</v>
      </c>
      <c r="D47" s="30">
        <v>110</v>
      </c>
      <c r="E47" s="30">
        <v>115</v>
      </c>
      <c r="F47" s="31"/>
      <c r="G47" s="31"/>
      <c r="H47" s="143">
        <v>3.48</v>
      </c>
      <c r="I47" s="143">
        <v>3.48</v>
      </c>
      <c r="J47" s="143">
        <v>4.025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>
        <v>123</v>
      </c>
      <c r="D50" s="38">
        <v>121</v>
      </c>
      <c r="E50" s="38">
        <v>127</v>
      </c>
      <c r="F50" s="39">
        <v>104.95867768595042</v>
      </c>
      <c r="G50" s="40"/>
      <c r="H50" s="144">
        <v>3.698</v>
      </c>
      <c r="I50" s="145">
        <v>3.716</v>
      </c>
      <c r="J50" s="145">
        <v>4.248</v>
      </c>
      <c r="K50" s="41">
        <v>114.31646932185146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6</v>
      </c>
      <c r="E58" s="30">
        <v>3</v>
      </c>
      <c r="F58" s="31"/>
      <c r="G58" s="31"/>
      <c r="H58" s="143">
        <v>0.301</v>
      </c>
      <c r="I58" s="143">
        <v>0.301</v>
      </c>
      <c r="J58" s="143">
        <v>0.072</v>
      </c>
      <c r="K58" s="32"/>
    </row>
    <row r="59" spans="1:11" s="42" customFormat="1" ht="11.25" customHeight="1">
      <c r="A59" s="36" t="s">
        <v>46</v>
      </c>
      <c r="B59" s="37"/>
      <c r="C59" s="38">
        <v>14</v>
      </c>
      <c r="D59" s="38">
        <v>6</v>
      </c>
      <c r="E59" s="38">
        <v>3</v>
      </c>
      <c r="F59" s="39">
        <v>50</v>
      </c>
      <c r="G59" s="40"/>
      <c r="H59" s="144">
        <v>0.301</v>
      </c>
      <c r="I59" s="145">
        <v>0.301</v>
      </c>
      <c r="J59" s="145">
        <v>0.072</v>
      </c>
      <c r="K59" s="41">
        <v>23.920265780730894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261</v>
      </c>
      <c r="D61" s="30">
        <v>210</v>
      </c>
      <c r="E61" s="30">
        <v>260</v>
      </c>
      <c r="F61" s="31"/>
      <c r="G61" s="31"/>
      <c r="H61" s="143">
        <v>7.308</v>
      </c>
      <c r="I61" s="143">
        <v>7.308</v>
      </c>
      <c r="J61" s="143">
        <v>7.8</v>
      </c>
      <c r="K61" s="32"/>
    </row>
    <row r="62" spans="1:11" s="33" customFormat="1" ht="11.25" customHeight="1">
      <c r="A62" s="35" t="s">
        <v>48</v>
      </c>
      <c r="B62" s="29"/>
      <c r="C62" s="30">
        <v>49</v>
      </c>
      <c r="D62" s="30">
        <v>64</v>
      </c>
      <c r="E62" s="30">
        <v>234</v>
      </c>
      <c r="F62" s="31"/>
      <c r="G62" s="31"/>
      <c r="H62" s="143">
        <v>1.164</v>
      </c>
      <c r="I62" s="143">
        <v>1.164</v>
      </c>
      <c r="J62" s="143">
        <v>5.111</v>
      </c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100</v>
      </c>
      <c r="E63" s="30">
        <v>100</v>
      </c>
      <c r="F63" s="31"/>
      <c r="G63" s="31"/>
      <c r="H63" s="143">
        <v>3</v>
      </c>
      <c r="I63" s="143">
        <v>3</v>
      </c>
      <c r="J63" s="143">
        <v>3.2</v>
      </c>
      <c r="K63" s="32"/>
    </row>
    <row r="64" spans="1:11" s="42" customFormat="1" ht="11.25" customHeight="1">
      <c r="A64" s="36" t="s">
        <v>50</v>
      </c>
      <c r="B64" s="37"/>
      <c r="C64" s="38">
        <v>410</v>
      </c>
      <c r="D64" s="38">
        <v>374</v>
      </c>
      <c r="E64" s="38">
        <v>594</v>
      </c>
      <c r="F64" s="39">
        <v>158.8235294117647</v>
      </c>
      <c r="G64" s="40"/>
      <c r="H64" s="144">
        <v>11.472</v>
      </c>
      <c r="I64" s="145">
        <v>11.472</v>
      </c>
      <c r="J64" s="145">
        <v>16.111</v>
      </c>
      <c r="K64" s="41">
        <v>140.43758716875874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428</v>
      </c>
      <c r="D66" s="38">
        <v>470</v>
      </c>
      <c r="E66" s="38">
        <v>420</v>
      </c>
      <c r="F66" s="39">
        <v>89.36170212765957</v>
      </c>
      <c r="G66" s="40"/>
      <c r="H66" s="144">
        <v>11.042</v>
      </c>
      <c r="I66" s="145">
        <v>9.185</v>
      </c>
      <c r="J66" s="145">
        <v>12.85</v>
      </c>
      <c r="K66" s="41">
        <v>139.90201415351115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184</v>
      </c>
      <c r="D72" s="30">
        <v>184</v>
      </c>
      <c r="E72" s="30">
        <v>204</v>
      </c>
      <c r="F72" s="31"/>
      <c r="G72" s="31"/>
      <c r="H72" s="143">
        <v>6.71</v>
      </c>
      <c r="I72" s="143">
        <v>7.05</v>
      </c>
      <c r="J72" s="143">
        <v>7</v>
      </c>
      <c r="K72" s="32"/>
    </row>
    <row r="73" spans="1:11" s="33" customFormat="1" ht="11.25" customHeight="1">
      <c r="A73" s="35" t="s">
        <v>56</v>
      </c>
      <c r="B73" s="29"/>
      <c r="C73" s="30">
        <v>5</v>
      </c>
      <c r="D73" s="30">
        <v>6</v>
      </c>
      <c r="E73" s="30">
        <v>5</v>
      </c>
      <c r="F73" s="31"/>
      <c r="G73" s="31"/>
      <c r="H73" s="143">
        <v>0.09</v>
      </c>
      <c r="I73" s="143">
        <v>0.09</v>
      </c>
      <c r="J73" s="143">
        <v>0.09</v>
      </c>
      <c r="K73" s="32"/>
    </row>
    <row r="74" spans="1:11" s="33" customFormat="1" ht="11.25" customHeight="1">
      <c r="A74" s="35" t="s">
        <v>57</v>
      </c>
      <c r="B74" s="29"/>
      <c r="C74" s="30">
        <v>23</v>
      </c>
      <c r="D74" s="30">
        <v>25</v>
      </c>
      <c r="E74" s="30"/>
      <c r="F74" s="31"/>
      <c r="G74" s="31"/>
      <c r="H74" s="143">
        <v>0.46</v>
      </c>
      <c r="I74" s="143">
        <v>0.5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333</v>
      </c>
      <c r="D75" s="30">
        <v>399</v>
      </c>
      <c r="E75" s="30">
        <v>320</v>
      </c>
      <c r="F75" s="31"/>
      <c r="G75" s="31"/>
      <c r="H75" s="143">
        <v>9.957</v>
      </c>
      <c r="I75" s="143">
        <v>9.957</v>
      </c>
      <c r="J75" s="143">
        <v>10.131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3"/>
      <c r="I76" s="143"/>
      <c r="J76" s="143"/>
      <c r="K76" s="32"/>
    </row>
    <row r="77" spans="1:11" s="33" customFormat="1" ht="11.25" customHeight="1">
      <c r="A77" s="35" t="s">
        <v>60</v>
      </c>
      <c r="B77" s="29"/>
      <c r="C77" s="30">
        <v>6</v>
      </c>
      <c r="D77" s="30"/>
      <c r="E77" s="30">
        <v>4</v>
      </c>
      <c r="F77" s="31"/>
      <c r="G77" s="31"/>
      <c r="H77" s="143">
        <v>0.12</v>
      </c>
      <c r="I77" s="143">
        <v>0.12</v>
      </c>
      <c r="J77" s="143">
        <v>0.08</v>
      </c>
      <c r="K77" s="32"/>
    </row>
    <row r="78" spans="1:11" s="33" customFormat="1" ht="11.25" customHeight="1">
      <c r="A78" s="35" t="s">
        <v>61</v>
      </c>
      <c r="B78" s="29"/>
      <c r="C78" s="30">
        <v>12</v>
      </c>
      <c r="D78" s="30">
        <v>10</v>
      </c>
      <c r="E78" s="30">
        <v>0</v>
      </c>
      <c r="F78" s="31"/>
      <c r="G78" s="31"/>
      <c r="H78" s="143">
        <v>0.3</v>
      </c>
      <c r="I78" s="143">
        <v>0.25</v>
      </c>
      <c r="J78" s="143"/>
      <c r="K78" s="32"/>
    </row>
    <row r="79" spans="1:11" s="33" customFormat="1" ht="11.25" customHeight="1">
      <c r="A79" s="35" t="s">
        <v>62</v>
      </c>
      <c r="B79" s="29"/>
      <c r="C79" s="30"/>
      <c r="D79" s="30">
        <v>2</v>
      </c>
      <c r="E79" s="30">
        <v>5</v>
      </c>
      <c r="F79" s="31"/>
      <c r="G79" s="31"/>
      <c r="H79" s="143"/>
      <c r="I79" s="143">
        <v>0.04</v>
      </c>
      <c r="J79" s="143">
        <v>0.1</v>
      </c>
      <c r="K79" s="32"/>
    </row>
    <row r="80" spans="1:11" s="42" customFormat="1" ht="11.25" customHeight="1">
      <c r="A80" s="43" t="s">
        <v>63</v>
      </c>
      <c r="B80" s="37"/>
      <c r="C80" s="38">
        <v>563</v>
      </c>
      <c r="D80" s="38">
        <v>626</v>
      </c>
      <c r="E80" s="38">
        <v>538</v>
      </c>
      <c r="F80" s="39">
        <v>85.94249201277955</v>
      </c>
      <c r="G80" s="40"/>
      <c r="H80" s="144">
        <v>17.637</v>
      </c>
      <c r="I80" s="145">
        <v>18.007</v>
      </c>
      <c r="J80" s="145">
        <v>17.401</v>
      </c>
      <c r="K80" s="41">
        <v>96.63464208363413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56</v>
      </c>
      <c r="D82" s="30">
        <v>54</v>
      </c>
      <c r="E82" s="30">
        <v>56</v>
      </c>
      <c r="F82" s="31"/>
      <c r="G82" s="31"/>
      <c r="H82" s="143">
        <v>1.191</v>
      </c>
      <c r="I82" s="143">
        <v>1.191</v>
      </c>
      <c r="J82" s="143">
        <v>1.191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66</v>
      </c>
      <c r="B84" s="37"/>
      <c r="C84" s="38">
        <v>56</v>
      </c>
      <c r="D84" s="38">
        <v>54</v>
      </c>
      <c r="E84" s="38">
        <v>56</v>
      </c>
      <c r="F84" s="39">
        <v>103.70370370370371</v>
      </c>
      <c r="G84" s="40"/>
      <c r="H84" s="144">
        <v>1.191</v>
      </c>
      <c r="I84" s="145">
        <v>1.191</v>
      </c>
      <c r="J84" s="145">
        <v>1.191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2199</v>
      </c>
      <c r="D87" s="53">
        <v>2289</v>
      </c>
      <c r="E87" s="53">
        <v>2310</v>
      </c>
      <c r="F87" s="54">
        <f>IF(D87&gt;0,100*E87/D87,0)</f>
        <v>100.91743119266054</v>
      </c>
      <c r="G87" s="40"/>
      <c r="H87" s="148">
        <v>59.587</v>
      </c>
      <c r="I87" s="149">
        <v>58.20400000000001</v>
      </c>
      <c r="J87" s="149">
        <v>65.07000000000001</v>
      </c>
      <c r="K87" s="54">
        <f>IF(I87&gt;0,100*J87/I87,0)</f>
        <v>111.79644010720912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8" zoomScaleSheetLayoutView="98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11</v>
      </c>
      <c r="F7" s="22" t="str">
        <f>CONCATENATE(D6,"=100")</f>
        <v>2017=100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5</v>
      </c>
      <c r="F9" s="31"/>
      <c r="G9" s="31"/>
      <c r="H9" s="143">
        <v>0.024</v>
      </c>
      <c r="I9" s="143">
        <v>0.024</v>
      </c>
      <c r="J9" s="143">
        <v>0.125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2</v>
      </c>
      <c r="E12" s="30">
        <v>3</v>
      </c>
      <c r="F12" s="31"/>
      <c r="G12" s="31"/>
      <c r="H12" s="143">
        <v>0.044</v>
      </c>
      <c r="I12" s="143">
        <v>0.044</v>
      </c>
      <c r="J12" s="143">
        <v>0.065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3</v>
      </c>
      <c r="E13" s="38">
        <v>8</v>
      </c>
      <c r="F13" s="39">
        <v>266.6666666666667</v>
      </c>
      <c r="G13" s="40"/>
      <c r="H13" s="144">
        <v>0.068</v>
      </c>
      <c r="I13" s="145">
        <v>0.068</v>
      </c>
      <c r="J13" s="145">
        <v>0.19</v>
      </c>
      <c r="K13" s="41">
        <v>279.4117647058823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4">
        <v>0.01</v>
      </c>
      <c r="I15" s="145">
        <v>0.011</v>
      </c>
      <c r="J15" s="145">
        <v>0.012</v>
      </c>
      <c r="K15" s="41">
        <v>109.0909090909091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/>
      <c r="F17" s="39"/>
      <c r="G17" s="40"/>
      <c r="H17" s="144">
        <v>0.042</v>
      </c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31</v>
      </c>
      <c r="D19" s="30">
        <v>29</v>
      </c>
      <c r="E19" s="30">
        <v>3</v>
      </c>
      <c r="F19" s="31"/>
      <c r="G19" s="31"/>
      <c r="H19" s="143">
        <v>0.381</v>
      </c>
      <c r="I19" s="143">
        <v>0.232</v>
      </c>
      <c r="J19" s="143">
        <v>0.024</v>
      </c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>
        <v>2</v>
      </c>
      <c r="F20" s="31"/>
      <c r="G20" s="31"/>
      <c r="H20" s="143">
        <v>0.031</v>
      </c>
      <c r="I20" s="143">
        <v>0.034</v>
      </c>
      <c r="J20" s="143">
        <v>0.027</v>
      </c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>
        <v>3</v>
      </c>
      <c r="F21" s="31"/>
      <c r="G21" s="31"/>
      <c r="H21" s="143">
        <v>0.067</v>
      </c>
      <c r="I21" s="143">
        <v>0.069</v>
      </c>
      <c r="J21" s="143">
        <v>0.03</v>
      </c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34</v>
      </c>
      <c r="E22" s="38">
        <v>8</v>
      </c>
      <c r="F22" s="39">
        <v>23.529411764705884</v>
      </c>
      <c r="G22" s="40"/>
      <c r="H22" s="144">
        <v>0.47900000000000004</v>
      </c>
      <c r="I22" s="145">
        <v>0.335</v>
      </c>
      <c r="J22" s="145">
        <v>0.081</v>
      </c>
      <c r="K22" s="41">
        <f>IF(I22&gt;0,100*J22/I22,0)</f>
        <v>24.179104477611936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868</v>
      </c>
      <c r="D24" s="38">
        <v>985</v>
      </c>
      <c r="E24" s="38">
        <v>839</v>
      </c>
      <c r="F24" s="39">
        <v>85.17766497461929</v>
      </c>
      <c r="G24" s="40"/>
      <c r="H24" s="144">
        <v>19.791</v>
      </c>
      <c r="I24" s="145">
        <v>20.618</v>
      </c>
      <c r="J24" s="145">
        <v>13.561</v>
      </c>
      <c r="K24" s="41">
        <v>65.77262586089824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7</v>
      </c>
      <c r="E26" s="38">
        <v>7</v>
      </c>
      <c r="F26" s="39">
        <v>100</v>
      </c>
      <c r="G26" s="40"/>
      <c r="H26" s="144">
        <v>0.176</v>
      </c>
      <c r="I26" s="145">
        <v>0.14</v>
      </c>
      <c r="J26" s="145">
        <v>0.11</v>
      </c>
      <c r="K26" s="41">
        <v>78.57142857142857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122</v>
      </c>
      <c r="D28" s="30">
        <v>132</v>
      </c>
      <c r="E28" s="30">
        <v>132</v>
      </c>
      <c r="F28" s="31"/>
      <c r="G28" s="31"/>
      <c r="H28" s="143">
        <v>2.853</v>
      </c>
      <c r="I28" s="143">
        <v>3.321</v>
      </c>
      <c r="J28" s="143">
        <v>4.356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>
        <v>81</v>
      </c>
      <c r="D30" s="30">
        <v>31</v>
      </c>
      <c r="E30" s="30">
        <v>31</v>
      </c>
      <c r="F30" s="31"/>
      <c r="G30" s="31"/>
      <c r="H30" s="143">
        <v>1.82</v>
      </c>
      <c r="I30" s="143">
        <v>0.651</v>
      </c>
      <c r="J30" s="143">
        <v>0.824</v>
      </c>
      <c r="K30" s="32"/>
    </row>
    <row r="31" spans="1:11" s="42" customFormat="1" ht="11.25" customHeight="1">
      <c r="A31" s="43" t="s">
        <v>23</v>
      </c>
      <c r="B31" s="37"/>
      <c r="C31" s="38">
        <v>203</v>
      </c>
      <c r="D31" s="38">
        <v>163</v>
      </c>
      <c r="E31" s="38">
        <v>163</v>
      </c>
      <c r="F31" s="39">
        <v>100</v>
      </c>
      <c r="G31" s="40"/>
      <c r="H31" s="144">
        <v>4.673</v>
      </c>
      <c r="I31" s="145">
        <v>3.9720000000000004</v>
      </c>
      <c r="J31" s="145">
        <v>5.18</v>
      </c>
      <c r="K31" s="41">
        <v>130.41289023162133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114</v>
      </c>
      <c r="D33" s="30">
        <v>111</v>
      </c>
      <c r="E33" s="30">
        <v>110</v>
      </c>
      <c r="F33" s="31"/>
      <c r="G33" s="31"/>
      <c r="H33" s="143">
        <v>1.161</v>
      </c>
      <c r="I33" s="143">
        <v>1.237</v>
      </c>
      <c r="J33" s="143">
        <v>1.15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7</v>
      </c>
      <c r="E34" s="30">
        <v>10</v>
      </c>
      <c r="F34" s="31"/>
      <c r="G34" s="31"/>
      <c r="H34" s="143">
        <v>0.204</v>
      </c>
      <c r="I34" s="143">
        <v>0.114</v>
      </c>
      <c r="J34" s="143">
        <v>0.16</v>
      </c>
      <c r="K34" s="32"/>
    </row>
    <row r="35" spans="1:11" s="33" customFormat="1" ht="11.25" customHeight="1">
      <c r="A35" s="35" t="s">
        <v>26</v>
      </c>
      <c r="B35" s="29"/>
      <c r="C35" s="30">
        <v>23</v>
      </c>
      <c r="D35" s="30">
        <v>25</v>
      </c>
      <c r="E35" s="30">
        <v>25</v>
      </c>
      <c r="F35" s="31"/>
      <c r="G35" s="31"/>
      <c r="H35" s="143">
        <v>0.344</v>
      </c>
      <c r="I35" s="143">
        <v>0.348</v>
      </c>
      <c r="J35" s="143">
        <v>0.35</v>
      </c>
      <c r="K35" s="32"/>
    </row>
    <row r="36" spans="1:11" s="33" customFormat="1" ht="11.25" customHeight="1">
      <c r="A36" s="35" t="s">
        <v>27</v>
      </c>
      <c r="B36" s="29"/>
      <c r="C36" s="30">
        <v>58</v>
      </c>
      <c r="D36" s="30">
        <v>70</v>
      </c>
      <c r="E36" s="30">
        <v>70</v>
      </c>
      <c r="F36" s="31"/>
      <c r="G36" s="31"/>
      <c r="H36" s="143">
        <v>0.696</v>
      </c>
      <c r="I36" s="143">
        <v>0.91</v>
      </c>
      <c r="J36" s="143">
        <v>0.91</v>
      </c>
      <c r="K36" s="32"/>
    </row>
    <row r="37" spans="1:11" s="42" customFormat="1" ht="11.25" customHeight="1">
      <c r="A37" s="36" t="s">
        <v>28</v>
      </c>
      <c r="B37" s="37"/>
      <c r="C37" s="38">
        <v>208</v>
      </c>
      <c r="D37" s="38">
        <v>213</v>
      </c>
      <c r="E37" s="38">
        <v>215</v>
      </c>
      <c r="F37" s="39">
        <v>100.93896713615024</v>
      </c>
      <c r="G37" s="40"/>
      <c r="H37" s="144">
        <v>2.4050000000000002</v>
      </c>
      <c r="I37" s="145">
        <v>2.6090000000000004</v>
      </c>
      <c r="J37" s="145">
        <v>2.57</v>
      </c>
      <c r="K37" s="41">
        <v>98.50517439632041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11</v>
      </c>
      <c r="E39" s="38">
        <v>10</v>
      </c>
      <c r="F39" s="39">
        <v>90.9090909090909</v>
      </c>
      <c r="G39" s="40"/>
      <c r="H39" s="144">
        <v>0.26</v>
      </c>
      <c r="I39" s="145">
        <v>0.179</v>
      </c>
      <c r="J39" s="145">
        <v>0.27</v>
      </c>
      <c r="K39" s="41">
        <v>150.83798882681566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98</v>
      </c>
      <c r="D41" s="30">
        <v>82</v>
      </c>
      <c r="E41" s="30">
        <v>201</v>
      </c>
      <c r="F41" s="31"/>
      <c r="G41" s="31"/>
      <c r="H41" s="143">
        <v>1.96</v>
      </c>
      <c r="I41" s="143">
        <v>1.148</v>
      </c>
      <c r="J41" s="143">
        <v>2.659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>
        <v>75</v>
      </c>
      <c r="D43" s="30">
        <v>1</v>
      </c>
      <c r="E43" s="30"/>
      <c r="F43" s="31"/>
      <c r="G43" s="31"/>
      <c r="H43" s="143">
        <v>0.9</v>
      </c>
      <c r="I43" s="143">
        <v>0.012</v>
      </c>
      <c r="J43" s="14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3</v>
      </c>
      <c r="E45" s="30"/>
      <c r="F45" s="31"/>
      <c r="G45" s="31"/>
      <c r="H45" s="143">
        <v>0.125</v>
      </c>
      <c r="I45" s="143">
        <v>0.075</v>
      </c>
      <c r="J45" s="143"/>
      <c r="K45" s="32"/>
    </row>
    <row r="46" spans="1:11" s="33" customFormat="1" ht="11.25" customHeight="1">
      <c r="A46" s="35" t="s">
        <v>35</v>
      </c>
      <c r="B46" s="29"/>
      <c r="C46" s="30">
        <v>39</v>
      </c>
      <c r="D46" s="30">
        <v>12</v>
      </c>
      <c r="E46" s="30">
        <v>4</v>
      </c>
      <c r="F46" s="31"/>
      <c r="G46" s="31"/>
      <c r="H46" s="143">
        <v>0.585</v>
      </c>
      <c r="I46" s="143">
        <v>0.18</v>
      </c>
      <c r="J46" s="143">
        <v>0.06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13</v>
      </c>
      <c r="E47" s="30">
        <v>23</v>
      </c>
      <c r="F47" s="31"/>
      <c r="G47" s="31"/>
      <c r="H47" s="143"/>
      <c r="I47" s="143">
        <v>0.195</v>
      </c>
      <c r="J47" s="143">
        <v>0.376</v>
      </c>
      <c r="K47" s="32"/>
    </row>
    <row r="48" spans="1:11" s="33" customFormat="1" ht="11.25" customHeight="1">
      <c r="A48" s="35" t="s">
        <v>37</v>
      </c>
      <c r="B48" s="29"/>
      <c r="C48" s="30">
        <v>163</v>
      </c>
      <c r="D48" s="30">
        <v>303</v>
      </c>
      <c r="E48" s="30">
        <v>348</v>
      </c>
      <c r="F48" s="31"/>
      <c r="G48" s="31"/>
      <c r="H48" s="143">
        <v>3.586</v>
      </c>
      <c r="I48" s="143">
        <v>6.666</v>
      </c>
      <c r="J48" s="143">
        <v>7.656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>
        <v>16</v>
      </c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>
        <v>380</v>
      </c>
      <c r="D50" s="38">
        <v>414</v>
      </c>
      <c r="E50" s="38">
        <v>592</v>
      </c>
      <c r="F50" s="39">
        <v>142.9951690821256</v>
      </c>
      <c r="G50" s="40"/>
      <c r="H50" s="144">
        <v>7.156</v>
      </c>
      <c r="I50" s="145">
        <v>8.276</v>
      </c>
      <c r="J50" s="145">
        <v>10.751</v>
      </c>
      <c r="K50" s="41">
        <f>IF(I50&gt;0,100*J50/I50,0)</f>
        <v>129.90575157080715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4">
        <v>0.038</v>
      </c>
      <c r="I52" s="145">
        <v>0.038</v>
      </c>
      <c r="J52" s="145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246</v>
      </c>
      <c r="D54" s="30">
        <v>165</v>
      </c>
      <c r="E54" s="30">
        <v>250</v>
      </c>
      <c r="F54" s="31"/>
      <c r="G54" s="31"/>
      <c r="H54" s="143">
        <v>6.15</v>
      </c>
      <c r="I54" s="143">
        <v>4.29</v>
      </c>
      <c r="J54" s="143">
        <v>6.25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2</v>
      </c>
      <c r="E55" s="30">
        <v>3</v>
      </c>
      <c r="F55" s="31"/>
      <c r="G55" s="31"/>
      <c r="H55" s="143">
        <v>0.065</v>
      </c>
      <c r="I55" s="143">
        <v>0.033</v>
      </c>
      <c r="J55" s="143">
        <v>0.048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</v>
      </c>
      <c r="E56" s="30">
        <v>17</v>
      </c>
      <c r="F56" s="31"/>
      <c r="G56" s="31"/>
      <c r="H56" s="143"/>
      <c r="I56" s="143">
        <v>2.82</v>
      </c>
      <c r="J56" s="143">
        <v>0.306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3">
        <v>0.035</v>
      </c>
      <c r="I58" s="143">
        <v>0.035</v>
      </c>
      <c r="J58" s="143">
        <v>0.037</v>
      </c>
      <c r="K58" s="32"/>
    </row>
    <row r="59" spans="1:11" s="42" customFormat="1" ht="11.25" customHeight="1">
      <c r="A59" s="36" t="s">
        <v>46</v>
      </c>
      <c r="B59" s="37"/>
      <c r="C59" s="38">
        <v>252</v>
      </c>
      <c r="D59" s="38">
        <v>170</v>
      </c>
      <c r="E59" s="38">
        <v>272</v>
      </c>
      <c r="F59" s="39">
        <v>160</v>
      </c>
      <c r="G59" s="40"/>
      <c r="H59" s="144">
        <v>6.250000000000001</v>
      </c>
      <c r="I59" s="145">
        <v>7.178000000000001</v>
      </c>
      <c r="J59" s="145">
        <v>6.641</v>
      </c>
      <c r="K59" s="41">
        <v>92.51880746726107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302</v>
      </c>
      <c r="D61" s="30">
        <v>280</v>
      </c>
      <c r="E61" s="30">
        <v>310</v>
      </c>
      <c r="F61" s="31"/>
      <c r="G61" s="31"/>
      <c r="H61" s="143">
        <v>6.04</v>
      </c>
      <c r="I61" s="143">
        <v>7</v>
      </c>
      <c r="J61" s="143">
        <v>7.75</v>
      </c>
      <c r="K61" s="32"/>
    </row>
    <row r="62" spans="1:11" s="33" customFormat="1" ht="11.25" customHeight="1">
      <c r="A62" s="35" t="s">
        <v>48</v>
      </c>
      <c r="B62" s="29"/>
      <c r="C62" s="30">
        <v>21</v>
      </c>
      <c r="D62" s="30">
        <v>13</v>
      </c>
      <c r="E62" s="30">
        <v>13</v>
      </c>
      <c r="F62" s="31"/>
      <c r="G62" s="31"/>
      <c r="H62" s="143">
        <v>0.473</v>
      </c>
      <c r="I62" s="143">
        <v>0.278</v>
      </c>
      <c r="J62" s="143">
        <v>0.263</v>
      </c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>
        <v>193</v>
      </c>
      <c r="F63" s="31"/>
      <c r="G63" s="31"/>
      <c r="H63" s="143">
        <v>2.731</v>
      </c>
      <c r="I63" s="143">
        <v>3.31</v>
      </c>
      <c r="J63" s="143">
        <v>4.825</v>
      </c>
      <c r="K63" s="32"/>
    </row>
    <row r="64" spans="1:11" s="42" customFormat="1" ht="11.25" customHeight="1">
      <c r="A64" s="36" t="s">
        <v>50</v>
      </c>
      <c r="B64" s="37"/>
      <c r="C64" s="38">
        <v>516</v>
      </c>
      <c r="D64" s="38">
        <v>486</v>
      </c>
      <c r="E64" s="38">
        <v>516</v>
      </c>
      <c r="F64" s="39">
        <v>106.17283950617283</v>
      </c>
      <c r="G64" s="40"/>
      <c r="H64" s="144">
        <v>9.244</v>
      </c>
      <c r="I64" s="145">
        <v>10.588000000000001</v>
      </c>
      <c r="J64" s="145">
        <v>12.838000000000001</v>
      </c>
      <c r="K64" s="41">
        <v>121.25047223271629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930</v>
      </c>
      <c r="D66" s="38">
        <v>890</v>
      </c>
      <c r="E66" s="38">
        <v>1030</v>
      </c>
      <c r="F66" s="39">
        <v>115.73033707865169</v>
      </c>
      <c r="G66" s="40"/>
      <c r="H66" s="144">
        <v>10.695</v>
      </c>
      <c r="I66" s="145">
        <v>11.125</v>
      </c>
      <c r="J66" s="145">
        <v>13.127</v>
      </c>
      <c r="K66" s="41">
        <v>117.99550561797753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385</v>
      </c>
      <c r="D68" s="30">
        <v>235</v>
      </c>
      <c r="E68" s="30">
        <v>200</v>
      </c>
      <c r="F68" s="31"/>
      <c r="G68" s="31"/>
      <c r="H68" s="143">
        <v>5.837</v>
      </c>
      <c r="I68" s="143">
        <v>3.525</v>
      </c>
      <c r="J68" s="143">
        <v>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>
        <v>385</v>
      </c>
      <c r="D70" s="38">
        <v>235</v>
      </c>
      <c r="E70" s="38">
        <v>200</v>
      </c>
      <c r="F70" s="39">
        <v>85.1063829787234</v>
      </c>
      <c r="G70" s="40"/>
      <c r="H70" s="144">
        <v>5.837</v>
      </c>
      <c r="I70" s="145">
        <v>3.525</v>
      </c>
      <c r="J70" s="145">
        <v>3</v>
      </c>
      <c r="K70" s="41">
        <v>85.1063829787234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405</v>
      </c>
      <c r="D72" s="30">
        <v>365</v>
      </c>
      <c r="E72" s="30">
        <v>340</v>
      </c>
      <c r="F72" s="31"/>
      <c r="G72" s="31"/>
      <c r="H72" s="143">
        <v>4.365</v>
      </c>
      <c r="I72" s="143">
        <v>3.65</v>
      </c>
      <c r="J72" s="143">
        <v>3.45</v>
      </c>
      <c r="K72" s="32"/>
    </row>
    <row r="73" spans="1:11" s="33" customFormat="1" ht="11.25" customHeight="1">
      <c r="A73" s="35" t="s">
        <v>56</v>
      </c>
      <c r="B73" s="29"/>
      <c r="C73" s="30">
        <v>50</v>
      </c>
      <c r="D73" s="30">
        <v>48</v>
      </c>
      <c r="E73" s="30">
        <v>48</v>
      </c>
      <c r="F73" s="31"/>
      <c r="G73" s="31"/>
      <c r="H73" s="143">
        <v>0.9</v>
      </c>
      <c r="I73" s="143">
        <v>0.8</v>
      </c>
      <c r="J73" s="143">
        <v>0.8</v>
      </c>
      <c r="K73" s="32"/>
    </row>
    <row r="74" spans="1:11" s="33" customFormat="1" ht="11.25" customHeight="1">
      <c r="A74" s="35" t="s">
        <v>57</v>
      </c>
      <c r="B74" s="29"/>
      <c r="C74" s="30">
        <v>94</v>
      </c>
      <c r="D74" s="30">
        <v>87</v>
      </c>
      <c r="E74" s="30">
        <v>64</v>
      </c>
      <c r="F74" s="31"/>
      <c r="G74" s="31"/>
      <c r="H74" s="143">
        <v>1.88</v>
      </c>
      <c r="I74" s="143">
        <v>1.74</v>
      </c>
      <c r="J74" s="143">
        <v>1.28</v>
      </c>
      <c r="K74" s="32"/>
    </row>
    <row r="75" spans="1:11" s="33" customFormat="1" ht="11.25" customHeight="1">
      <c r="A75" s="35" t="s">
        <v>58</v>
      </c>
      <c r="B75" s="29"/>
      <c r="C75" s="30">
        <v>146</v>
      </c>
      <c r="D75" s="30">
        <v>79</v>
      </c>
      <c r="E75" s="30">
        <v>79</v>
      </c>
      <c r="F75" s="31"/>
      <c r="G75" s="31"/>
      <c r="H75" s="143">
        <v>1.888</v>
      </c>
      <c r="I75" s="143">
        <v>1.11</v>
      </c>
      <c r="J75" s="143">
        <v>1.11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3"/>
      <c r="I76" s="143"/>
      <c r="J76" s="143"/>
      <c r="K76" s="32"/>
    </row>
    <row r="77" spans="1:11" s="33" customFormat="1" ht="11.25" customHeight="1">
      <c r="A77" s="35" t="s">
        <v>60</v>
      </c>
      <c r="B77" s="29"/>
      <c r="C77" s="30">
        <v>20</v>
      </c>
      <c r="D77" s="30">
        <v>21</v>
      </c>
      <c r="E77" s="30">
        <v>5</v>
      </c>
      <c r="F77" s="31"/>
      <c r="G77" s="31"/>
      <c r="H77" s="143">
        <v>0.24</v>
      </c>
      <c r="I77" s="143">
        <v>0.252</v>
      </c>
      <c r="J77" s="143">
        <v>0.12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18</v>
      </c>
      <c r="E78" s="30">
        <v>18</v>
      </c>
      <c r="F78" s="31"/>
      <c r="G78" s="31"/>
      <c r="H78" s="143">
        <v>0.342</v>
      </c>
      <c r="I78" s="143">
        <v>0.342</v>
      </c>
      <c r="J78" s="143">
        <v>0.342</v>
      </c>
      <c r="K78" s="32"/>
    </row>
    <row r="79" spans="1:11" s="33" customFormat="1" ht="11.25" customHeight="1">
      <c r="A79" s="35" t="s">
        <v>62</v>
      </c>
      <c r="B79" s="29"/>
      <c r="C79" s="30">
        <v>507</v>
      </c>
      <c r="D79" s="30">
        <v>65</v>
      </c>
      <c r="E79" s="30">
        <v>32</v>
      </c>
      <c r="F79" s="31"/>
      <c r="G79" s="31"/>
      <c r="H79" s="143">
        <v>9.119</v>
      </c>
      <c r="I79" s="143">
        <v>1.169</v>
      </c>
      <c r="J79" s="143">
        <v>0.64</v>
      </c>
      <c r="K79" s="32"/>
    </row>
    <row r="80" spans="1:11" s="42" customFormat="1" ht="11.25" customHeight="1">
      <c r="A80" s="43" t="s">
        <v>63</v>
      </c>
      <c r="B80" s="37"/>
      <c r="C80" s="38">
        <v>1240</v>
      </c>
      <c r="D80" s="38">
        <v>683</v>
      </c>
      <c r="E80" s="38">
        <v>586</v>
      </c>
      <c r="F80" s="39">
        <v>85.79795021961932</v>
      </c>
      <c r="G80" s="40"/>
      <c r="H80" s="144">
        <v>18.734</v>
      </c>
      <c r="I80" s="145">
        <v>9.063</v>
      </c>
      <c r="J80" s="145">
        <v>7.742</v>
      </c>
      <c r="K80" s="41">
        <v>85.42425245503696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23</v>
      </c>
      <c r="E82" s="30">
        <v>23</v>
      </c>
      <c r="F82" s="31"/>
      <c r="G82" s="31"/>
      <c r="H82" s="143">
        <v>0.446</v>
      </c>
      <c r="I82" s="143">
        <v>0.443</v>
      </c>
      <c r="J82" s="143">
        <v>0.443</v>
      </c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33</v>
      </c>
      <c r="E83" s="30">
        <v>32</v>
      </c>
      <c r="F83" s="31"/>
      <c r="G83" s="31"/>
      <c r="H83" s="143">
        <v>0.686</v>
      </c>
      <c r="I83" s="143">
        <v>0.634</v>
      </c>
      <c r="J83" s="143">
        <v>0.65</v>
      </c>
      <c r="K83" s="32"/>
    </row>
    <row r="84" spans="1:11" s="42" customFormat="1" ht="11.25" customHeight="1">
      <c r="A84" s="36" t="s">
        <v>66</v>
      </c>
      <c r="B84" s="37"/>
      <c r="C84" s="38">
        <v>59</v>
      </c>
      <c r="D84" s="38">
        <v>56</v>
      </c>
      <c r="E84" s="38">
        <v>55</v>
      </c>
      <c r="F84" s="39">
        <v>98.21428571428571</v>
      </c>
      <c r="G84" s="40"/>
      <c r="H84" s="144">
        <v>1.1320000000000001</v>
      </c>
      <c r="I84" s="145">
        <v>1.077</v>
      </c>
      <c r="J84" s="145">
        <v>1.093</v>
      </c>
      <c r="K84" s="41">
        <v>101.48560817084494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5108</v>
      </c>
      <c r="D87" s="53">
        <v>4353</v>
      </c>
      <c r="E87" s="53">
        <v>4504</v>
      </c>
      <c r="F87" s="54">
        <f>IF(D87&gt;0,100*E87/D87,0)</f>
        <v>103.4688720422697</v>
      </c>
      <c r="G87" s="40"/>
      <c r="H87" s="148">
        <v>86.99000000000001</v>
      </c>
      <c r="I87" s="149">
        <v>78.802</v>
      </c>
      <c r="J87" s="149">
        <v>77.20400000000001</v>
      </c>
      <c r="K87" s="54">
        <f>IF(I87&gt;0,100*J87/I87,0)</f>
        <v>97.97213268698763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4" zoomScaleSheetLayoutView="94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>
        <v>12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0"/>
      <c r="D9" s="150"/>
      <c r="E9" s="15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150"/>
      <c r="D10" s="150"/>
      <c r="E10" s="15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150"/>
      <c r="D11" s="150"/>
      <c r="E11" s="15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150"/>
      <c r="D12" s="150"/>
      <c r="E12" s="15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11</v>
      </c>
      <c r="B13" s="37"/>
      <c r="C13" s="151"/>
      <c r="D13" s="151"/>
      <c r="E13" s="151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150"/>
      <c r="D14" s="150"/>
      <c r="E14" s="15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151"/>
      <c r="D15" s="151"/>
      <c r="E15" s="151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150"/>
      <c r="D16" s="150"/>
      <c r="E16" s="15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151"/>
      <c r="D17" s="151"/>
      <c r="E17" s="151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150"/>
      <c r="D18" s="150"/>
      <c r="E18" s="15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150"/>
      <c r="D19" s="150"/>
      <c r="E19" s="15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15</v>
      </c>
      <c r="B20" s="29"/>
      <c r="C20" s="150"/>
      <c r="D20" s="150"/>
      <c r="E20" s="15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150"/>
      <c r="D21" s="150"/>
      <c r="E21" s="15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151"/>
      <c r="D22" s="151"/>
      <c r="E22" s="151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150"/>
      <c r="D23" s="150"/>
      <c r="E23" s="15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151">
        <v>1</v>
      </c>
      <c r="D24" s="151">
        <v>1</v>
      </c>
      <c r="E24" s="151">
        <v>1</v>
      </c>
      <c r="F24" s="39">
        <v>100</v>
      </c>
      <c r="G24" s="40"/>
      <c r="H24" s="144">
        <v>0.315</v>
      </c>
      <c r="I24" s="145">
        <v>0.066</v>
      </c>
      <c r="J24" s="145">
        <v>0.066</v>
      </c>
      <c r="K24" s="41">
        <v>100</v>
      </c>
    </row>
    <row r="25" spans="1:11" s="33" customFormat="1" ht="11.25" customHeight="1">
      <c r="A25" s="35"/>
      <c r="B25" s="29"/>
      <c r="C25" s="150"/>
      <c r="D25" s="150"/>
      <c r="E25" s="15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151">
        <v>46</v>
      </c>
      <c r="D26" s="151">
        <v>47</v>
      </c>
      <c r="E26" s="151">
        <v>47</v>
      </c>
      <c r="F26" s="39">
        <v>100</v>
      </c>
      <c r="G26" s="40"/>
      <c r="H26" s="144">
        <v>6.348</v>
      </c>
      <c r="I26" s="145">
        <v>6.4</v>
      </c>
      <c r="J26" s="145">
        <v>6.4</v>
      </c>
      <c r="K26" s="41">
        <v>100</v>
      </c>
    </row>
    <row r="27" spans="1:11" s="33" customFormat="1" ht="11.25" customHeight="1">
      <c r="A27" s="35"/>
      <c r="B27" s="29"/>
      <c r="C27" s="150"/>
      <c r="D27" s="150"/>
      <c r="E27" s="15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150"/>
      <c r="D28" s="150"/>
      <c r="E28" s="15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21</v>
      </c>
      <c r="B29" s="29"/>
      <c r="C29" s="150"/>
      <c r="D29" s="150"/>
      <c r="E29" s="15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150"/>
      <c r="D30" s="150"/>
      <c r="E30" s="15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23</v>
      </c>
      <c r="B31" s="37"/>
      <c r="C31" s="151"/>
      <c r="D31" s="151"/>
      <c r="E31" s="151"/>
      <c r="F31" s="39"/>
      <c r="G31" s="40"/>
      <c r="H31" s="144"/>
      <c r="I31" s="145"/>
      <c r="J31" s="145"/>
      <c r="K31" s="41"/>
    </row>
    <row r="32" spans="1:11" s="33" customFormat="1" ht="11.25" customHeight="1">
      <c r="A32" s="35"/>
      <c r="B32" s="29"/>
      <c r="C32" s="150"/>
      <c r="D32" s="150"/>
      <c r="E32" s="15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150"/>
      <c r="D33" s="150"/>
      <c r="E33" s="150"/>
      <c r="F33" s="31"/>
      <c r="G33" s="31"/>
      <c r="H33" s="143"/>
      <c r="I33" s="143"/>
      <c r="J33" s="143"/>
      <c r="K33" s="32"/>
    </row>
    <row r="34" spans="1:11" s="33" customFormat="1" ht="11.25" customHeight="1">
      <c r="A34" s="35" t="s">
        <v>25</v>
      </c>
      <c r="B34" s="29"/>
      <c r="C34" s="150"/>
      <c r="D34" s="150"/>
      <c r="E34" s="150"/>
      <c r="F34" s="31"/>
      <c r="G34" s="31"/>
      <c r="H34" s="143"/>
      <c r="I34" s="143"/>
      <c r="J34" s="143"/>
      <c r="K34" s="32"/>
    </row>
    <row r="35" spans="1:11" s="33" customFormat="1" ht="11.25" customHeight="1">
      <c r="A35" s="35" t="s">
        <v>26</v>
      </c>
      <c r="B35" s="29"/>
      <c r="C35" s="150"/>
      <c r="D35" s="150"/>
      <c r="E35" s="15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27</v>
      </c>
      <c r="B36" s="29"/>
      <c r="C36" s="150"/>
      <c r="D36" s="150"/>
      <c r="E36" s="15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28</v>
      </c>
      <c r="B37" s="37"/>
      <c r="C37" s="151"/>
      <c r="D37" s="151"/>
      <c r="E37" s="151"/>
      <c r="F37" s="39"/>
      <c r="G37" s="40"/>
      <c r="H37" s="144"/>
      <c r="I37" s="145"/>
      <c r="J37" s="145"/>
      <c r="K37" s="41"/>
    </row>
    <row r="38" spans="1:11" s="33" customFormat="1" ht="11.25" customHeight="1">
      <c r="A38" s="35"/>
      <c r="B38" s="29"/>
      <c r="C38" s="150"/>
      <c r="D38" s="150"/>
      <c r="E38" s="15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151">
        <v>0.34</v>
      </c>
      <c r="D39" s="151">
        <v>0.34</v>
      </c>
      <c r="E39" s="151">
        <v>0.52</v>
      </c>
      <c r="F39" s="39">
        <v>152.94117647058823</v>
      </c>
      <c r="G39" s="40"/>
      <c r="H39" s="144">
        <v>0.045</v>
      </c>
      <c r="I39" s="145">
        <v>0.045</v>
      </c>
      <c r="J39" s="145">
        <v>0.05</v>
      </c>
      <c r="K39" s="41">
        <v>111.11111111111111</v>
      </c>
    </row>
    <row r="40" spans="1:11" s="33" customFormat="1" ht="11.25" customHeight="1">
      <c r="A40" s="35"/>
      <c r="B40" s="29"/>
      <c r="C40" s="150"/>
      <c r="D40" s="150"/>
      <c r="E40" s="15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150"/>
      <c r="D41" s="150"/>
      <c r="E41" s="15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31</v>
      </c>
      <c r="B42" s="29"/>
      <c r="C42" s="150"/>
      <c r="D42" s="150"/>
      <c r="E42" s="15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150"/>
      <c r="D43" s="150"/>
      <c r="E43" s="15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33</v>
      </c>
      <c r="B44" s="29"/>
      <c r="C44" s="150"/>
      <c r="D44" s="150"/>
      <c r="E44" s="15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150"/>
      <c r="D45" s="150"/>
      <c r="E45" s="15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35</v>
      </c>
      <c r="B46" s="29"/>
      <c r="C46" s="150"/>
      <c r="D46" s="150"/>
      <c r="E46" s="15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36</v>
      </c>
      <c r="B47" s="29"/>
      <c r="C47" s="150">
        <v>0.72</v>
      </c>
      <c r="D47" s="150"/>
      <c r="E47" s="150"/>
      <c r="F47" s="31"/>
      <c r="G47" s="31"/>
      <c r="H47" s="143">
        <v>0.17</v>
      </c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150"/>
      <c r="D48" s="150"/>
      <c r="E48" s="15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38</v>
      </c>
      <c r="B49" s="29"/>
      <c r="C49" s="150"/>
      <c r="D49" s="150"/>
      <c r="E49" s="15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151">
        <v>0.72</v>
      </c>
      <c r="D50" s="151"/>
      <c r="E50" s="151"/>
      <c r="F50" s="39"/>
      <c r="G50" s="40"/>
      <c r="H50" s="144">
        <v>0.17</v>
      </c>
      <c r="I50" s="145"/>
      <c r="J50" s="145"/>
      <c r="K50" s="41"/>
    </row>
    <row r="51" spans="1:11" s="33" customFormat="1" ht="11.25" customHeight="1">
      <c r="A51" s="35"/>
      <c r="B51" s="44"/>
      <c r="C51" s="152"/>
      <c r="D51" s="152"/>
      <c r="E51" s="152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151"/>
      <c r="D52" s="151"/>
      <c r="E52" s="151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150"/>
      <c r="D53" s="150"/>
      <c r="E53" s="15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150">
        <v>12</v>
      </c>
      <c r="D54" s="150">
        <v>12</v>
      </c>
      <c r="E54" s="150">
        <v>12</v>
      </c>
      <c r="F54" s="31"/>
      <c r="G54" s="31"/>
      <c r="H54" s="143">
        <v>3</v>
      </c>
      <c r="I54" s="143">
        <v>3.12</v>
      </c>
      <c r="J54" s="143">
        <v>3.12</v>
      </c>
      <c r="K54" s="32"/>
    </row>
    <row r="55" spans="1:11" s="33" customFormat="1" ht="11.25" customHeight="1">
      <c r="A55" s="35" t="s">
        <v>42</v>
      </c>
      <c r="B55" s="29"/>
      <c r="C55" s="150"/>
      <c r="D55" s="150"/>
      <c r="E55" s="15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43</v>
      </c>
      <c r="B56" s="29"/>
      <c r="C56" s="150">
        <v>19.04</v>
      </c>
      <c r="D56" s="150">
        <v>17.84</v>
      </c>
      <c r="E56" s="150">
        <v>24</v>
      </c>
      <c r="F56" s="31"/>
      <c r="G56" s="31"/>
      <c r="H56" s="143">
        <v>4.76</v>
      </c>
      <c r="I56" s="143">
        <v>4.76</v>
      </c>
      <c r="J56" s="143">
        <v>5.7</v>
      </c>
      <c r="K56" s="32"/>
    </row>
    <row r="57" spans="1:11" s="33" customFormat="1" ht="11.25" customHeight="1">
      <c r="A57" s="35" t="s">
        <v>44</v>
      </c>
      <c r="B57" s="29"/>
      <c r="C57" s="150"/>
      <c r="D57" s="150"/>
      <c r="E57" s="15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150"/>
      <c r="D58" s="150"/>
      <c r="E58" s="150"/>
      <c r="F58" s="31"/>
      <c r="G58" s="31"/>
      <c r="H58" s="143"/>
      <c r="I58" s="143"/>
      <c r="J58" s="143"/>
      <c r="K58" s="32"/>
    </row>
    <row r="59" spans="1:11" s="42" customFormat="1" ht="11.25" customHeight="1">
      <c r="A59" s="36" t="s">
        <v>46</v>
      </c>
      <c r="B59" s="37"/>
      <c r="C59" s="151">
        <v>31.04</v>
      </c>
      <c r="D59" s="151">
        <v>29.84</v>
      </c>
      <c r="E59" s="151">
        <v>36</v>
      </c>
      <c r="F59" s="39">
        <v>120.64343163538874</v>
      </c>
      <c r="G59" s="40"/>
      <c r="H59" s="144">
        <v>7.76</v>
      </c>
      <c r="I59" s="145">
        <v>7.88</v>
      </c>
      <c r="J59" s="145">
        <v>8.82</v>
      </c>
      <c r="K59" s="41">
        <v>111.92893401015229</v>
      </c>
    </row>
    <row r="60" spans="1:11" s="33" customFormat="1" ht="11.25" customHeight="1">
      <c r="A60" s="35"/>
      <c r="B60" s="29"/>
      <c r="C60" s="150"/>
      <c r="D60" s="150"/>
      <c r="E60" s="15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150"/>
      <c r="D61" s="150"/>
      <c r="E61" s="150"/>
      <c r="F61" s="31"/>
      <c r="G61" s="31"/>
      <c r="H61" s="143"/>
      <c r="I61" s="143"/>
      <c r="J61" s="143"/>
      <c r="K61" s="32"/>
    </row>
    <row r="62" spans="1:11" s="33" customFormat="1" ht="11.25" customHeight="1">
      <c r="A62" s="35" t="s">
        <v>48</v>
      </c>
      <c r="B62" s="29"/>
      <c r="C62" s="150"/>
      <c r="D62" s="150"/>
      <c r="E62" s="150"/>
      <c r="F62" s="31"/>
      <c r="G62" s="31"/>
      <c r="H62" s="143"/>
      <c r="I62" s="143"/>
      <c r="J62" s="143"/>
      <c r="K62" s="32"/>
    </row>
    <row r="63" spans="1:11" s="33" customFormat="1" ht="11.25" customHeight="1">
      <c r="A63" s="35" t="s">
        <v>49</v>
      </c>
      <c r="B63" s="29"/>
      <c r="C63" s="150"/>
      <c r="D63" s="150"/>
      <c r="E63" s="15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50</v>
      </c>
      <c r="B64" s="37"/>
      <c r="C64" s="151"/>
      <c r="D64" s="151"/>
      <c r="E64" s="151"/>
      <c r="F64" s="39"/>
      <c r="G64" s="40"/>
      <c r="H64" s="144"/>
      <c r="I64" s="145"/>
      <c r="J64" s="145"/>
      <c r="K64" s="41"/>
    </row>
    <row r="65" spans="1:11" s="33" customFormat="1" ht="11.25" customHeight="1">
      <c r="A65" s="35"/>
      <c r="B65" s="29"/>
      <c r="C65" s="150"/>
      <c r="D65" s="150"/>
      <c r="E65" s="15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151"/>
      <c r="D66" s="151"/>
      <c r="E66" s="151"/>
      <c r="F66" s="39"/>
      <c r="G66" s="40"/>
      <c r="H66" s="144"/>
      <c r="I66" s="145"/>
      <c r="J66" s="145"/>
      <c r="K66" s="41"/>
    </row>
    <row r="67" spans="1:11" s="33" customFormat="1" ht="11.25" customHeight="1">
      <c r="A67" s="35"/>
      <c r="B67" s="29"/>
      <c r="C67" s="150"/>
      <c r="D67" s="150"/>
      <c r="E67" s="15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150"/>
      <c r="D68" s="150"/>
      <c r="E68" s="15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53</v>
      </c>
      <c r="B69" s="29"/>
      <c r="C69" s="150"/>
      <c r="D69" s="150"/>
      <c r="E69" s="15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151"/>
      <c r="D70" s="151"/>
      <c r="E70" s="151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150"/>
      <c r="D71" s="150"/>
      <c r="E71" s="15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150">
        <v>2</v>
      </c>
      <c r="D72" s="150">
        <v>2</v>
      </c>
      <c r="E72" s="150">
        <v>2</v>
      </c>
      <c r="F72" s="31"/>
      <c r="G72" s="31"/>
      <c r="H72" s="143">
        <v>0.16</v>
      </c>
      <c r="I72" s="143">
        <v>0.16</v>
      </c>
      <c r="J72" s="143">
        <v>0.16</v>
      </c>
      <c r="K72" s="32"/>
    </row>
    <row r="73" spans="1:11" s="33" customFormat="1" ht="11.25" customHeight="1">
      <c r="A73" s="35" t="s">
        <v>56</v>
      </c>
      <c r="B73" s="29"/>
      <c r="C73" s="150"/>
      <c r="D73" s="150"/>
      <c r="E73" s="150"/>
      <c r="F73" s="31"/>
      <c r="G73" s="31"/>
      <c r="H73" s="143"/>
      <c r="I73" s="143"/>
      <c r="J73" s="143"/>
      <c r="K73" s="32"/>
    </row>
    <row r="74" spans="1:11" s="33" customFormat="1" ht="11.25" customHeight="1">
      <c r="A74" s="35" t="s">
        <v>57</v>
      </c>
      <c r="B74" s="29"/>
      <c r="C74" s="150"/>
      <c r="D74" s="150"/>
      <c r="E74" s="150"/>
      <c r="F74" s="31"/>
      <c r="G74" s="31"/>
      <c r="H74" s="143"/>
      <c r="I74" s="143"/>
      <c r="J74" s="143"/>
      <c r="K74" s="32"/>
    </row>
    <row r="75" spans="1:11" s="33" customFormat="1" ht="11.25" customHeight="1">
      <c r="A75" s="35" t="s">
        <v>58</v>
      </c>
      <c r="B75" s="29"/>
      <c r="C75" s="150">
        <v>4</v>
      </c>
      <c r="D75" s="150">
        <v>4</v>
      </c>
      <c r="E75" s="150">
        <v>3.5</v>
      </c>
      <c r="F75" s="31"/>
      <c r="G75" s="31"/>
      <c r="H75" s="143">
        <v>0.168</v>
      </c>
      <c r="I75" s="143">
        <v>0.168</v>
      </c>
      <c r="J75" s="143">
        <v>0.168</v>
      </c>
      <c r="K75" s="32"/>
    </row>
    <row r="76" spans="1:11" s="33" customFormat="1" ht="11.25" customHeight="1">
      <c r="A76" s="35" t="s">
        <v>59</v>
      </c>
      <c r="B76" s="29"/>
      <c r="C76" s="150"/>
      <c r="D76" s="150"/>
      <c r="E76" s="150"/>
      <c r="F76" s="31"/>
      <c r="G76" s="31"/>
      <c r="H76" s="143"/>
      <c r="I76" s="143"/>
      <c r="J76" s="143"/>
      <c r="K76" s="32"/>
    </row>
    <row r="77" spans="1:11" s="33" customFormat="1" ht="11.25" customHeight="1">
      <c r="A77" s="35" t="s">
        <v>60</v>
      </c>
      <c r="B77" s="29"/>
      <c r="C77" s="150"/>
      <c r="D77" s="150">
        <v>1</v>
      </c>
      <c r="E77" s="150">
        <v>1</v>
      </c>
      <c r="F77" s="31"/>
      <c r="G77" s="31"/>
      <c r="H77" s="143"/>
      <c r="I77" s="143">
        <v>0.08</v>
      </c>
      <c r="J77" s="143">
        <v>0.08</v>
      </c>
      <c r="K77" s="32"/>
    </row>
    <row r="78" spans="1:11" s="33" customFormat="1" ht="11.25" customHeight="1">
      <c r="A78" s="35" t="s">
        <v>61</v>
      </c>
      <c r="B78" s="29"/>
      <c r="C78" s="150"/>
      <c r="D78" s="150"/>
      <c r="E78" s="150"/>
      <c r="F78" s="31"/>
      <c r="G78" s="31"/>
      <c r="H78" s="143"/>
      <c r="I78" s="143"/>
      <c r="J78" s="143"/>
      <c r="K78" s="32"/>
    </row>
    <row r="79" spans="1:11" s="33" customFormat="1" ht="11.25" customHeight="1">
      <c r="A79" s="35" t="s">
        <v>62</v>
      </c>
      <c r="B79" s="29"/>
      <c r="C79" s="150"/>
      <c r="D79" s="150"/>
      <c r="E79" s="150"/>
      <c r="F79" s="31"/>
      <c r="G79" s="31"/>
      <c r="H79" s="143"/>
      <c r="I79" s="143"/>
      <c r="J79" s="143"/>
      <c r="K79" s="32"/>
    </row>
    <row r="80" spans="1:11" s="42" customFormat="1" ht="11.25" customHeight="1">
      <c r="A80" s="43" t="s">
        <v>63</v>
      </c>
      <c r="B80" s="37"/>
      <c r="C80" s="151">
        <v>6</v>
      </c>
      <c r="D80" s="151">
        <v>7</v>
      </c>
      <c r="E80" s="151">
        <v>6.5</v>
      </c>
      <c r="F80" s="39">
        <f>IF(D80&gt;0,100*E80/D80,0)</f>
        <v>92.85714285714286</v>
      </c>
      <c r="G80" s="40"/>
      <c r="H80" s="144">
        <v>0.328</v>
      </c>
      <c r="I80" s="145">
        <v>0.40800000000000003</v>
      </c>
      <c r="J80" s="145">
        <v>0.40800000000000003</v>
      </c>
      <c r="K80" s="41">
        <v>100</v>
      </c>
    </row>
    <row r="81" spans="1:11" s="33" customFormat="1" ht="11.25" customHeight="1">
      <c r="A81" s="35"/>
      <c r="B81" s="29"/>
      <c r="C81" s="150"/>
      <c r="D81" s="150"/>
      <c r="E81" s="15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150"/>
      <c r="D82" s="150"/>
      <c r="E82" s="15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65</v>
      </c>
      <c r="B83" s="29"/>
      <c r="C83" s="150"/>
      <c r="D83" s="150"/>
      <c r="E83" s="15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66</v>
      </c>
      <c r="B84" s="37"/>
      <c r="C84" s="151"/>
      <c r="D84" s="151"/>
      <c r="E84" s="151"/>
      <c r="F84" s="39"/>
      <c r="G84" s="40"/>
      <c r="H84" s="144"/>
      <c r="I84" s="145"/>
      <c r="J84" s="145"/>
      <c r="K84" s="41"/>
    </row>
    <row r="85" spans="1:11" s="33" customFormat="1" ht="11.25" customHeight="1" thickBot="1">
      <c r="A85" s="35"/>
      <c r="B85" s="29"/>
      <c r="C85" s="150"/>
      <c r="D85" s="150"/>
      <c r="E85" s="15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153"/>
      <c r="D86" s="153"/>
      <c r="E86" s="153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154">
        <v>85.1</v>
      </c>
      <c r="D87" s="154">
        <v>85.18</v>
      </c>
      <c r="E87" s="154">
        <v>91.02000000000001</v>
      </c>
      <c r="F87" s="54">
        <f>IF(D87&gt;0,100*E87/D87,0)</f>
        <v>106.85606949988261</v>
      </c>
      <c r="G87" s="40"/>
      <c r="H87" s="148">
        <v>14.966</v>
      </c>
      <c r="I87" s="149">
        <v>14.799</v>
      </c>
      <c r="J87" s="149">
        <v>15.744</v>
      </c>
      <c r="K87" s="54">
        <f>IF(I87&gt;0,100*J87/I87,0)</f>
        <v>106.38556659233733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33"/>
  <sheetViews>
    <sheetView showZeros="0" view="pageBreakPreview" zoomScale="88" zoomScaleSheetLayoutView="88" zoomScalePageLayoutView="0" workbookViewId="0" topLeftCell="A1">
      <selection activeCell="AA86" sqref="AA86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103</v>
      </c>
      <c r="B2" s="67"/>
      <c r="C2" s="67"/>
      <c r="D2" s="67"/>
      <c r="E2" s="67"/>
      <c r="F2" s="67"/>
      <c r="G2" s="67"/>
      <c r="H2" s="67"/>
      <c r="J2" s="68" t="s">
        <v>104</v>
      </c>
      <c r="M2" s="68" t="s">
        <v>110</v>
      </c>
      <c r="O2" s="66" t="s">
        <v>103</v>
      </c>
      <c r="P2" s="67"/>
      <c r="Q2" s="67"/>
      <c r="R2" s="67"/>
      <c r="S2" s="67"/>
      <c r="T2" s="67"/>
      <c r="U2" s="67"/>
      <c r="V2" s="67"/>
      <c r="X2" s="68" t="s">
        <v>104</v>
      </c>
      <c r="AA2" s="68" t="s">
        <v>110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79" t="s">
        <v>105</v>
      </c>
      <c r="E4" s="180"/>
      <c r="F4" s="180"/>
      <c r="G4" s="180"/>
      <c r="H4" s="181"/>
      <c r="J4" s="179" t="s">
        <v>106</v>
      </c>
      <c r="K4" s="180"/>
      <c r="L4" s="180"/>
      <c r="M4" s="180"/>
      <c r="N4" s="181"/>
      <c r="O4" s="69"/>
      <c r="P4" s="70"/>
      <c r="Q4" s="71"/>
      <c r="R4" s="179" t="s">
        <v>105</v>
      </c>
      <c r="S4" s="180"/>
      <c r="T4" s="180"/>
      <c r="U4" s="180"/>
      <c r="V4" s="181"/>
      <c r="X4" s="179" t="s">
        <v>106</v>
      </c>
      <c r="Y4" s="180"/>
      <c r="Z4" s="180"/>
      <c r="AA4" s="180"/>
      <c r="AB4" s="181"/>
    </row>
    <row r="5" spans="1:28" s="68" customFormat="1" ht="9.75">
      <c r="A5" s="72" t="s">
        <v>107</v>
      </c>
      <c r="B5" s="73"/>
      <c r="C5" s="71"/>
      <c r="D5" s="69"/>
      <c r="E5" s="74" t="s">
        <v>294</v>
      </c>
      <c r="F5" s="74" t="s">
        <v>108</v>
      </c>
      <c r="G5" s="74" t="s">
        <v>109</v>
      </c>
      <c r="H5" s="75">
        <f>G6</f>
        <v>2019</v>
      </c>
      <c r="J5" s="69"/>
      <c r="K5" s="74" t="s">
        <v>294</v>
      </c>
      <c r="L5" s="74" t="s">
        <v>108</v>
      </c>
      <c r="M5" s="74" t="s">
        <v>109</v>
      </c>
      <c r="N5" s="75">
        <f>M6</f>
        <v>2019</v>
      </c>
      <c r="O5" s="72" t="s">
        <v>107</v>
      </c>
      <c r="P5" s="73"/>
      <c r="Q5" s="71"/>
      <c r="R5" s="69"/>
      <c r="S5" s="74" t="s">
        <v>294</v>
      </c>
      <c r="T5" s="74" t="s">
        <v>108</v>
      </c>
      <c r="U5" s="74" t="s">
        <v>109</v>
      </c>
      <c r="V5" s="75">
        <f>U6</f>
        <v>2019</v>
      </c>
      <c r="X5" s="69"/>
      <c r="Y5" s="74" t="s">
        <v>294</v>
      </c>
      <c r="Z5" s="74" t="s">
        <v>108</v>
      </c>
      <c r="AA5" s="74" t="s">
        <v>109</v>
      </c>
      <c r="AB5" s="75">
        <f>AA6</f>
        <v>2019</v>
      </c>
    </row>
    <row r="6" spans="1:28" s="68" customFormat="1" ht="23.25" customHeight="1" thickBot="1">
      <c r="A6" s="76"/>
      <c r="B6" s="77"/>
      <c r="C6" s="78"/>
      <c r="D6" s="79" t="s">
        <v>295</v>
      </c>
      <c r="E6" s="80">
        <f>G6-2</f>
        <v>2017</v>
      </c>
      <c r="F6" s="80">
        <f>G6-1</f>
        <v>2018</v>
      </c>
      <c r="G6" s="80">
        <v>2019</v>
      </c>
      <c r="H6" s="81" t="str">
        <f>CONCATENATE(F6,"=100")</f>
        <v>2018=100</v>
      </c>
      <c r="I6" s="82"/>
      <c r="J6" s="79" t="s">
        <v>295</v>
      </c>
      <c r="K6" s="80">
        <f>M6-2</f>
        <v>2017</v>
      </c>
      <c r="L6" s="80">
        <f>M6-1</f>
        <v>2018</v>
      </c>
      <c r="M6" s="80">
        <v>2019</v>
      </c>
      <c r="N6" s="81" t="str">
        <f>CONCATENATE(L6,"=100")</f>
        <v>2018=100</v>
      </c>
      <c r="O6" s="76"/>
      <c r="P6" s="77"/>
      <c r="Q6" s="78"/>
      <c r="R6" s="79" t="s">
        <v>295</v>
      </c>
      <c r="S6" s="80">
        <f>U6-2</f>
        <v>2017</v>
      </c>
      <c r="T6" s="80">
        <f>U6-1</f>
        <v>2018</v>
      </c>
      <c r="U6" s="80">
        <v>2019</v>
      </c>
      <c r="V6" s="81" t="str">
        <f>CONCATENATE(T6,"=100")</f>
        <v>2018=100</v>
      </c>
      <c r="W6" s="82"/>
      <c r="X6" s="79" t="s">
        <v>295</v>
      </c>
      <c r="Y6" s="80">
        <f>AA6-2</f>
        <v>2017</v>
      </c>
      <c r="Z6" s="80">
        <f>AA6-1</f>
        <v>2018</v>
      </c>
      <c r="AA6" s="80">
        <v>2019</v>
      </c>
      <c r="AB6" s="81" t="str">
        <f>CONCATENATE(Z6,"=100")</f>
        <v>2018=100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4.5" customHeight="1">
      <c r="A8" s="83"/>
      <c r="B8" s="83"/>
      <c r="C8" s="83"/>
      <c r="D8" s="84"/>
      <c r="E8"/>
      <c r="F8"/>
      <c r="G8"/>
      <c r="H8"/>
      <c r="I8"/>
      <c r="J8"/>
      <c r="K8"/>
      <c r="L8"/>
      <c r="M8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111</v>
      </c>
      <c r="B9" s="83"/>
      <c r="C9" s="83"/>
      <c r="D9" s="97"/>
      <c r="E9" s="85"/>
      <c r="F9" s="85"/>
      <c r="G9" s="85"/>
      <c r="H9" s="85">
        <f aca="true" t="shared" si="0" ref="H9:H22">IF(AND(F9&gt;0,G9&gt;0),G9*100/F9,"")</f>
      </c>
      <c r="I9" s="86"/>
      <c r="J9" s="98"/>
      <c r="K9" s="87"/>
      <c r="L9" s="87"/>
      <c r="M9" s="87"/>
      <c r="N9" s="87">
        <f aca="true" t="shared" si="1" ref="N9:N22">IF(AND(L9&gt;0,M9&gt;0),M9*100/L9,"")</f>
      </c>
      <c r="O9" s="83" t="s">
        <v>145</v>
      </c>
      <c r="P9" s="83"/>
      <c r="Q9" s="83"/>
      <c r="R9" s="97"/>
      <c r="S9" s="85"/>
      <c r="T9" s="85"/>
      <c r="U9" s="85"/>
      <c r="V9" s="85">
        <f aca="true" t="shared" si="2" ref="V9:V18">IF(AND(T9&gt;0,U9&gt;0),U9*100/T9,"")</f>
      </c>
      <c r="W9" s="86"/>
      <c r="X9" s="98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112</v>
      </c>
      <c r="B10" s="85"/>
      <c r="C10" s="85"/>
      <c r="D10" s="97">
        <v>1</v>
      </c>
      <c r="E10" s="92">
        <v>1641.635</v>
      </c>
      <c r="F10" s="92">
        <v>1689.437</v>
      </c>
      <c r="G10" s="92">
        <v>1673.698</v>
      </c>
      <c r="H10" s="92">
        <f t="shared" si="0"/>
        <v>99.06838787122575</v>
      </c>
      <c r="I10" s="87"/>
      <c r="J10" s="98">
        <v>9</v>
      </c>
      <c r="K10" s="88">
        <v>3763.4610000000002</v>
      </c>
      <c r="L10" s="88">
        <v>6718.903</v>
      </c>
      <c r="M10" s="88">
        <v>0</v>
      </c>
      <c r="N10" s="87">
        <f t="shared" si="1"/>
      </c>
      <c r="O10" s="83" t="s">
        <v>280</v>
      </c>
      <c r="P10" s="85"/>
      <c r="Q10" s="85"/>
      <c r="R10" s="97">
        <v>1</v>
      </c>
      <c r="S10" s="92">
        <v>6.774</v>
      </c>
      <c r="T10" s="92">
        <v>6.7338000000000005</v>
      </c>
      <c r="U10" s="92">
        <v>6.026</v>
      </c>
      <c r="V10" s="92">
        <f t="shared" si="2"/>
        <v>89.48884730761235</v>
      </c>
      <c r="W10" s="87"/>
      <c r="X10" s="98">
        <v>1</v>
      </c>
      <c r="Y10" s="88">
        <v>59.209999999999994</v>
      </c>
      <c r="Z10" s="88">
        <v>57.63799999999999</v>
      </c>
      <c r="AA10" s="88">
        <v>52.39999999999999</v>
      </c>
      <c r="AB10" s="88">
        <f t="shared" si="3"/>
        <v>90.9122453936639</v>
      </c>
    </row>
    <row r="11" spans="1:28" s="89" customFormat="1" ht="11.25" customHeight="1">
      <c r="A11" s="83" t="s">
        <v>113</v>
      </c>
      <c r="B11" s="85"/>
      <c r="C11" s="85"/>
      <c r="D11" s="97">
        <v>1</v>
      </c>
      <c r="E11" s="92">
        <v>417.589</v>
      </c>
      <c r="F11" s="92">
        <v>373.76234</v>
      </c>
      <c r="G11" s="92">
        <v>354.5842</v>
      </c>
      <c r="H11" s="92">
        <f t="shared" si="0"/>
        <v>94.86889449589812</v>
      </c>
      <c r="I11" s="87"/>
      <c r="J11" s="98">
        <v>9</v>
      </c>
      <c r="K11" s="88">
        <v>1061.648</v>
      </c>
      <c r="L11" s="88">
        <v>1322.2620000000002</v>
      </c>
      <c r="M11" s="88">
        <v>0</v>
      </c>
      <c r="N11" s="87">
        <f t="shared" si="1"/>
      </c>
      <c r="O11" s="83" t="s">
        <v>281</v>
      </c>
      <c r="P11" s="85"/>
      <c r="Q11" s="85"/>
      <c r="R11" s="97">
        <v>8</v>
      </c>
      <c r="S11" s="87">
        <v>40.2</v>
      </c>
      <c r="T11" s="87">
        <v>40.2</v>
      </c>
      <c r="U11" s="92">
        <v>0</v>
      </c>
      <c r="V11" s="92">
        <f t="shared" si="2"/>
      </c>
      <c r="W11" s="87"/>
      <c r="X11" s="98">
        <v>12</v>
      </c>
      <c r="Y11" s="88">
        <v>9.159</v>
      </c>
      <c r="Z11" s="88">
        <v>9.703999999999999</v>
      </c>
      <c r="AA11" s="88">
        <v>0</v>
      </c>
      <c r="AB11" s="88">
        <f t="shared" si="3"/>
      </c>
    </row>
    <row r="12" spans="1:28" ht="11.25">
      <c r="A12" s="83" t="s">
        <v>114</v>
      </c>
      <c r="B12" s="85"/>
      <c r="C12" s="85"/>
      <c r="D12" s="97">
        <v>1</v>
      </c>
      <c r="E12" s="92">
        <v>2059.224</v>
      </c>
      <c r="F12" s="92">
        <v>2063.19934</v>
      </c>
      <c r="G12" s="92">
        <v>2028.2822</v>
      </c>
      <c r="H12" s="92">
        <f t="shared" si="0"/>
        <v>98.30762159898713</v>
      </c>
      <c r="I12" s="87"/>
      <c r="J12" s="98">
        <v>9</v>
      </c>
      <c r="K12" s="88">
        <v>4825.109</v>
      </c>
      <c r="L12" s="88">
        <v>8041.164999999999</v>
      </c>
      <c r="M12" s="88">
        <v>0</v>
      </c>
      <c r="N12" s="87">
        <f t="shared" si="1"/>
      </c>
      <c r="O12" s="83" t="s">
        <v>165</v>
      </c>
      <c r="P12" s="85"/>
      <c r="Q12" s="85"/>
      <c r="R12" s="97">
        <v>10</v>
      </c>
      <c r="S12" s="92">
        <v>2.199</v>
      </c>
      <c r="T12" s="92">
        <v>2.289</v>
      </c>
      <c r="U12" s="92">
        <v>2.31</v>
      </c>
      <c r="V12" s="92">
        <f t="shared" si="2"/>
        <v>100.91743119266054</v>
      </c>
      <c r="W12" s="87"/>
      <c r="X12" s="98">
        <v>1</v>
      </c>
      <c r="Y12" s="88">
        <v>59.587</v>
      </c>
      <c r="Z12" s="88">
        <v>58.20400000000001</v>
      </c>
      <c r="AA12" s="88">
        <v>65.07000000000001</v>
      </c>
      <c r="AB12" s="88">
        <f t="shared" si="3"/>
        <v>111.79644010720912</v>
      </c>
    </row>
    <row r="13" spans="1:28" s="68" customFormat="1" ht="11.25">
      <c r="A13" s="83" t="s">
        <v>115</v>
      </c>
      <c r="B13" s="85"/>
      <c r="C13" s="85"/>
      <c r="D13" s="97">
        <v>1</v>
      </c>
      <c r="E13" s="92">
        <v>404.589</v>
      </c>
      <c r="F13" s="92">
        <v>318.249</v>
      </c>
      <c r="G13" s="92">
        <v>276.144</v>
      </c>
      <c r="H13" s="92">
        <f t="shared" si="0"/>
        <v>86.76979346360868</v>
      </c>
      <c r="I13" s="87"/>
      <c r="J13" s="98">
        <v>9</v>
      </c>
      <c r="K13" s="88">
        <v>766.3630000000002</v>
      </c>
      <c r="L13" s="88">
        <v>936.664</v>
      </c>
      <c r="M13" s="88">
        <v>0</v>
      </c>
      <c r="N13" s="87">
        <f t="shared" si="1"/>
      </c>
      <c r="O13" s="83" t="s">
        <v>166</v>
      </c>
      <c r="P13" s="85"/>
      <c r="Q13" s="85"/>
      <c r="R13" s="97">
        <v>11</v>
      </c>
      <c r="S13" s="92">
        <v>4.353</v>
      </c>
      <c r="T13" s="92">
        <v>4.504</v>
      </c>
      <c r="U13" s="92">
        <v>0</v>
      </c>
      <c r="V13" s="92">
        <f t="shared" si="2"/>
      </c>
      <c r="W13" s="87"/>
      <c r="X13" s="98">
        <v>1</v>
      </c>
      <c r="Y13" s="88">
        <v>78.802</v>
      </c>
      <c r="Z13" s="88">
        <v>77.20400000000001</v>
      </c>
      <c r="AA13" s="88">
        <v>0</v>
      </c>
      <c r="AB13" s="88">
        <f t="shared" si="3"/>
      </c>
    </row>
    <row r="14" spans="1:28" s="68" customFormat="1" ht="12" customHeight="1">
      <c r="A14" s="83" t="s">
        <v>116</v>
      </c>
      <c r="B14" s="85"/>
      <c r="C14" s="85"/>
      <c r="D14" s="97">
        <v>1</v>
      </c>
      <c r="E14" s="92">
        <v>2192.938</v>
      </c>
      <c r="F14" s="92">
        <v>2243.92</v>
      </c>
      <c r="G14" s="92">
        <v>2314.702</v>
      </c>
      <c r="H14" s="92">
        <f t="shared" si="0"/>
        <v>103.15439053085672</v>
      </c>
      <c r="I14" s="87"/>
      <c r="J14" s="98">
        <v>9</v>
      </c>
      <c r="K14" s="88">
        <v>5019.581</v>
      </c>
      <c r="L14" s="88">
        <v>8057.229999999999</v>
      </c>
      <c r="M14" s="88">
        <v>0</v>
      </c>
      <c r="N14" s="87">
        <f t="shared" si="1"/>
      </c>
      <c r="O14" s="83" t="s">
        <v>282</v>
      </c>
      <c r="P14" s="85"/>
      <c r="Q14" s="85"/>
      <c r="R14" s="97">
        <v>11</v>
      </c>
      <c r="S14" s="87">
        <v>44.974000000000004</v>
      </c>
      <c r="T14" s="87">
        <v>41.985</v>
      </c>
      <c r="U14" s="87">
        <v>44.2</v>
      </c>
      <c r="V14" s="92">
        <f t="shared" si="2"/>
        <v>105.275693700131</v>
      </c>
      <c r="W14" s="87"/>
      <c r="X14" s="98">
        <v>12</v>
      </c>
      <c r="Y14" s="88">
        <v>144.05200000000002</v>
      </c>
      <c r="Z14" s="88">
        <v>144.117</v>
      </c>
      <c r="AA14" s="88">
        <v>145.855</v>
      </c>
      <c r="AB14" s="88">
        <f t="shared" si="3"/>
        <v>101.2059645982084</v>
      </c>
    </row>
    <row r="15" spans="1:28" s="68" customFormat="1" ht="11.25">
      <c r="A15" s="83" t="s">
        <v>117</v>
      </c>
      <c r="B15" s="85"/>
      <c r="C15" s="85"/>
      <c r="D15" s="97">
        <v>1</v>
      </c>
      <c r="E15" s="92">
        <v>2597.527</v>
      </c>
      <c r="F15" s="92">
        <v>2562.169</v>
      </c>
      <c r="G15" s="92">
        <v>2590.846</v>
      </c>
      <c r="H15" s="92">
        <f t="shared" si="0"/>
        <v>101.11924701298003</v>
      </c>
      <c r="I15" s="87"/>
      <c r="J15" s="98">
        <v>9</v>
      </c>
      <c r="K15" s="88">
        <v>5785.9439999999995</v>
      </c>
      <c r="L15" s="88">
        <v>8993.894</v>
      </c>
      <c r="M15" s="88">
        <v>0</v>
      </c>
      <c r="N15" s="87">
        <f t="shared" si="1"/>
      </c>
      <c r="O15" s="83" t="s">
        <v>283</v>
      </c>
      <c r="P15" s="85"/>
      <c r="Q15" s="85"/>
      <c r="R15" s="97">
        <v>1</v>
      </c>
      <c r="S15" s="87">
        <v>8.51</v>
      </c>
      <c r="T15" s="87">
        <v>8.518</v>
      </c>
      <c r="U15" s="87">
        <v>9.102</v>
      </c>
      <c r="V15" s="92">
        <f t="shared" si="2"/>
        <v>106.8560694998826</v>
      </c>
      <c r="W15" s="87"/>
      <c r="X15" s="98">
        <v>12</v>
      </c>
      <c r="Y15" s="88">
        <v>14.966</v>
      </c>
      <c r="Z15" s="88">
        <v>14.799</v>
      </c>
      <c r="AA15" s="88">
        <v>15.744</v>
      </c>
      <c r="AB15" s="88">
        <f t="shared" si="3"/>
        <v>106.38556659233733</v>
      </c>
    </row>
    <row r="16" spans="1:28" s="68" customFormat="1" ht="11.25">
      <c r="A16" s="83" t="s">
        <v>118</v>
      </c>
      <c r="B16" s="85"/>
      <c r="C16" s="85"/>
      <c r="D16" s="97">
        <v>1</v>
      </c>
      <c r="E16" s="92">
        <v>558.767</v>
      </c>
      <c r="F16" s="92">
        <v>553.549</v>
      </c>
      <c r="G16" s="92">
        <v>537.766</v>
      </c>
      <c r="H16" s="92">
        <f t="shared" si="0"/>
        <v>97.14876189822401</v>
      </c>
      <c r="I16" s="87"/>
      <c r="J16" s="98">
        <v>9</v>
      </c>
      <c r="K16" s="88">
        <v>843.2589999999999</v>
      </c>
      <c r="L16" s="88">
        <v>1485.773</v>
      </c>
      <c r="M16" s="88">
        <v>0</v>
      </c>
      <c r="N16" s="87">
        <f t="shared" si="1"/>
      </c>
      <c r="O16" s="83" t="s">
        <v>167</v>
      </c>
      <c r="P16" s="85"/>
      <c r="Q16" s="85"/>
      <c r="R16" s="97">
        <v>10</v>
      </c>
      <c r="S16" s="92">
        <v>32.867</v>
      </c>
      <c r="T16" s="92">
        <v>34.0252</v>
      </c>
      <c r="U16" s="92">
        <v>0</v>
      </c>
      <c r="V16" s="92">
        <f t="shared" si="2"/>
      </c>
      <c r="W16" s="87"/>
      <c r="X16" s="98">
        <v>1</v>
      </c>
      <c r="Y16" s="88">
        <v>541.448</v>
      </c>
      <c r="Z16" s="88">
        <v>570.611</v>
      </c>
      <c r="AA16" s="88">
        <v>0</v>
      </c>
      <c r="AB16" s="88">
        <f t="shared" si="3"/>
      </c>
    </row>
    <row r="17" spans="1:28" s="68" customFormat="1" ht="12" customHeight="1">
      <c r="A17" s="83" t="s">
        <v>119</v>
      </c>
      <c r="B17" s="85"/>
      <c r="C17" s="85"/>
      <c r="D17" s="97">
        <v>1</v>
      </c>
      <c r="E17" s="92">
        <v>108.08</v>
      </c>
      <c r="F17" s="92">
        <v>134.761</v>
      </c>
      <c r="G17" s="92">
        <v>133.5506</v>
      </c>
      <c r="H17" s="92">
        <f t="shared" si="0"/>
        <v>99.10181729135284</v>
      </c>
      <c r="I17" s="87"/>
      <c r="J17" s="98">
        <v>9</v>
      </c>
      <c r="K17" s="88">
        <v>139.17799999999994</v>
      </c>
      <c r="L17" s="88">
        <v>384.31700000000006</v>
      </c>
      <c r="M17" s="88">
        <v>0</v>
      </c>
      <c r="N17" s="87">
        <f t="shared" si="1"/>
      </c>
      <c r="O17" s="83" t="s">
        <v>168</v>
      </c>
      <c r="P17" s="85"/>
      <c r="Q17" s="85"/>
      <c r="R17" s="97">
        <v>9</v>
      </c>
      <c r="S17" s="92">
        <v>1.79</v>
      </c>
      <c r="T17" s="92">
        <v>1.689</v>
      </c>
      <c r="U17" s="92">
        <v>1.74</v>
      </c>
      <c r="V17" s="92">
        <f t="shared" si="2"/>
        <v>103.01953818827708</v>
      </c>
      <c r="W17" s="87"/>
      <c r="X17" s="98">
        <v>12</v>
      </c>
      <c r="Y17" s="88">
        <v>94.32000000000002</v>
      </c>
      <c r="Z17" s="88">
        <v>87.655</v>
      </c>
      <c r="AA17" s="88">
        <v>103.066</v>
      </c>
      <c r="AB17" s="88">
        <f t="shared" si="3"/>
        <v>117.58142718612743</v>
      </c>
    </row>
    <row r="18" spans="1:28" s="89" customFormat="1" ht="11.25" customHeight="1">
      <c r="A18" s="83" t="s">
        <v>120</v>
      </c>
      <c r="B18" s="85"/>
      <c r="C18" s="85"/>
      <c r="D18" s="97">
        <v>1</v>
      </c>
      <c r="E18" s="92">
        <v>195.884</v>
      </c>
      <c r="F18" s="92">
        <v>216.038</v>
      </c>
      <c r="G18" s="92">
        <v>212.4094</v>
      </c>
      <c r="H18" s="92">
        <f t="shared" si="0"/>
        <v>98.32038807987485</v>
      </c>
      <c r="I18" s="87"/>
      <c r="J18" s="98">
        <v>9</v>
      </c>
      <c r="K18" s="88">
        <v>355.84</v>
      </c>
      <c r="L18" s="88">
        <v>664.447</v>
      </c>
      <c r="M18" s="88">
        <v>0</v>
      </c>
      <c r="N18" s="87">
        <f t="shared" si="1"/>
      </c>
      <c r="O18" s="83" t="s">
        <v>169</v>
      </c>
      <c r="P18" s="85"/>
      <c r="Q18" s="85"/>
      <c r="R18" s="97">
        <v>12</v>
      </c>
      <c r="S18" s="92">
        <v>7.475</v>
      </c>
      <c r="T18" s="92">
        <v>7.526</v>
      </c>
      <c r="U18" s="92">
        <v>7.411</v>
      </c>
      <c r="V18" s="92">
        <f t="shared" si="2"/>
        <v>98.47196385862343</v>
      </c>
      <c r="W18" s="87"/>
      <c r="X18" s="98">
        <v>6</v>
      </c>
      <c r="Y18" s="88">
        <v>634.43</v>
      </c>
      <c r="Z18" s="88">
        <v>690.5910000000001</v>
      </c>
      <c r="AA18" s="88">
        <v>0</v>
      </c>
      <c r="AB18" s="88">
        <f t="shared" si="3"/>
      </c>
    </row>
    <row r="19" spans="1:28" s="89" customFormat="1" ht="11.25" customHeight="1">
      <c r="A19" s="83" t="s">
        <v>250</v>
      </c>
      <c r="B19" s="85"/>
      <c r="C19" s="85"/>
      <c r="D19" s="97"/>
      <c r="E19" s="92">
        <f>E12+E15+E16+E17+E18</f>
        <v>5519.482</v>
      </c>
      <c r="F19" s="92">
        <f>F12+F15+F16+F17+F18</f>
        <v>5529.716340000001</v>
      </c>
      <c r="G19" s="92">
        <f>G12+G15+G16+G17+G18</f>
        <v>5502.8542</v>
      </c>
      <c r="H19" s="92">
        <f>IF(AND(F19&gt;0,G19&gt;0),G19*100/F19,"")</f>
        <v>99.51422209841596</v>
      </c>
      <c r="I19" s="87"/>
      <c r="J19" s="98"/>
      <c r="K19" s="92">
        <f>K12+K15+K16+K17+K18</f>
        <v>11949.33</v>
      </c>
      <c r="L19" s="92">
        <f>L12+L15+L16+L17+L18</f>
        <v>19569.596</v>
      </c>
      <c r="M19" s="92">
        <f>M12+M15+M16+M17+M18</f>
        <v>0</v>
      </c>
      <c r="N19" s="87">
        <f>IF(AND(L19&gt;0,M19&gt;0),M19*100/L19,"")</f>
      </c>
      <c r="O19" s="83" t="s">
        <v>284</v>
      </c>
      <c r="P19" s="85"/>
      <c r="Q19" s="85"/>
      <c r="R19" s="97">
        <v>6</v>
      </c>
      <c r="S19" s="87">
        <v>3.5000000000000004</v>
      </c>
      <c r="T19" s="87">
        <v>4</v>
      </c>
      <c r="U19" s="92">
        <v>0</v>
      </c>
      <c r="V19" s="92">
        <f aca="true" t="shared" si="4" ref="V19:V26">IF(AND(T19&gt;0,U19&gt;0),U19*100/T19,"")</f>
      </c>
      <c r="W19" s="87"/>
      <c r="X19" s="98">
        <v>11</v>
      </c>
      <c r="Y19" s="88">
        <v>0.39399999999999996</v>
      </c>
      <c r="Z19" s="88">
        <v>0.40099999999999997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121</v>
      </c>
      <c r="B20" s="85"/>
      <c r="C20" s="85"/>
      <c r="D20" s="97">
        <v>1</v>
      </c>
      <c r="E20" s="92">
        <v>333.628</v>
      </c>
      <c r="F20" s="92">
        <v>322.47138</v>
      </c>
      <c r="G20" s="92">
        <v>0</v>
      </c>
      <c r="H20" s="92">
        <f t="shared" si="0"/>
      </c>
      <c r="I20" s="87"/>
      <c r="J20" s="98">
        <v>1</v>
      </c>
      <c r="K20" s="88">
        <v>3775.645</v>
      </c>
      <c r="L20" s="88">
        <v>3799.2239999999997</v>
      </c>
      <c r="M20" s="88">
        <v>0</v>
      </c>
      <c r="N20" s="87">
        <f t="shared" si="1"/>
      </c>
      <c r="O20" s="83" t="s">
        <v>170</v>
      </c>
      <c r="P20" s="85"/>
      <c r="Q20" s="85"/>
      <c r="R20" s="97">
        <v>1</v>
      </c>
      <c r="S20" s="92">
        <v>3.58</v>
      </c>
      <c r="T20" s="92">
        <v>3.652</v>
      </c>
      <c r="U20" s="92">
        <v>3.628</v>
      </c>
      <c r="V20" s="92">
        <f t="shared" si="4"/>
        <v>99.34282584884994</v>
      </c>
      <c r="W20" s="87"/>
      <c r="X20" s="98">
        <v>1</v>
      </c>
      <c r="Y20" s="88">
        <v>225.91200000000003</v>
      </c>
      <c r="Z20" s="88">
        <v>234.04900000000004</v>
      </c>
      <c r="AA20" s="88">
        <v>234.90800000000002</v>
      </c>
      <c r="AB20" s="88">
        <f t="shared" si="5"/>
        <v>100.36701716307269</v>
      </c>
    </row>
    <row r="21" spans="1:28" s="89" customFormat="1" ht="11.25" customHeight="1">
      <c r="A21" s="83" t="s">
        <v>122</v>
      </c>
      <c r="B21" s="85"/>
      <c r="C21" s="85"/>
      <c r="D21" s="97">
        <v>12</v>
      </c>
      <c r="E21" s="92">
        <v>6.958</v>
      </c>
      <c r="F21" s="92">
        <v>6.3856</v>
      </c>
      <c r="G21" s="92">
        <v>0</v>
      </c>
      <c r="H21" s="92">
        <f t="shared" si="0"/>
      </c>
      <c r="I21" s="87"/>
      <c r="J21" s="98">
        <v>12</v>
      </c>
      <c r="K21" s="88">
        <v>30.137999999999998</v>
      </c>
      <c r="L21" s="88">
        <v>31.037999999999997</v>
      </c>
      <c r="M21" s="88">
        <v>0</v>
      </c>
      <c r="N21" s="87">
        <f t="shared" si="1"/>
      </c>
      <c r="O21" s="83" t="s">
        <v>171</v>
      </c>
      <c r="P21" s="85"/>
      <c r="Q21" s="85"/>
      <c r="R21" s="97">
        <v>5</v>
      </c>
      <c r="S21" s="92">
        <v>3.739</v>
      </c>
      <c r="T21" s="92">
        <v>3.678</v>
      </c>
      <c r="U21" s="92">
        <v>0</v>
      </c>
      <c r="V21" s="92">
        <f t="shared" si="4"/>
      </c>
      <c r="W21" s="87"/>
      <c r="X21" s="98">
        <v>11</v>
      </c>
      <c r="Y21" s="88">
        <v>115.10399999999998</v>
      </c>
      <c r="Z21" s="88">
        <v>123.719</v>
      </c>
      <c r="AA21" s="88">
        <v>0</v>
      </c>
      <c r="AB21" s="88">
        <f t="shared" si="5"/>
      </c>
    </row>
    <row r="22" spans="1:28" s="89" customFormat="1" ht="11.25" customHeight="1">
      <c r="A22" s="83" t="s">
        <v>271</v>
      </c>
      <c r="B22" s="85"/>
      <c r="C22" s="85"/>
      <c r="D22" s="97">
        <v>11</v>
      </c>
      <c r="E22" s="92">
        <v>107.604</v>
      </c>
      <c r="F22" s="92">
        <v>104.922</v>
      </c>
      <c r="G22" s="92">
        <v>0</v>
      </c>
      <c r="H22" s="92">
        <f t="shared" si="0"/>
      </c>
      <c r="I22" s="87"/>
      <c r="J22" s="98">
        <v>11</v>
      </c>
      <c r="K22" s="88">
        <v>835.178</v>
      </c>
      <c r="L22" s="88">
        <v>843.923</v>
      </c>
      <c r="M22" s="88">
        <v>0</v>
      </c>
      <c r="N22" s="87">
        <f t="shared" si="1"/>
      </c>
      <c r="O22" s="83" t="s">
        <v>172</v>
      </c>
      <c r="P22" s="85"/>
      <c r="Q22" s="85"/>
      <c r="R22" s="97">
        <v>12</v>
      </c>
      <c r="S22" s="92">
        <v>11.218</v>
      </c>
      <c r="T22" s="92">
        <v>11.04</v>
      </c>
      <c r="U22" s="92"/>
      <c r="V22" s="92">
        <f t="shared" si="4"/>
      </c>
      <c r="W22" s="87"/>
      <c r="X22" s="98">
        <v>10</v>
      </c>
      <c r="Y22" s="88">
        <v>587.1740000000001</v>
      </c>
      <c r="Z22" s="88">
        <v>585.157</v>
      </c>
      <c r="AA22" s="88">
        <v>0</v>
      </c>
      <c r="AB22" s="88">
        <f t="shared" si="5"/>
      </c>
    </row>
    <row r="23" spans="1:28" s="89" customFormat="1" ht="11.25" customHeight="1">
      <c r="A23" s="83"/>
      <c r="B23" s="85"/>
      <c r="C23" s="85"/>
      <c r="D23" s="97"/>
      <c r="E23" s="92"/>
      <c r="F23" s="92"/>
      <c r="G23" s="92"/>
      <c r="H23" s="92"/>
      <c r="I23" s="87"/>
      <c r="J23" s="98"/>
      <c r="K23" s="88"/>
      <c r="L23" s="88"/>
      <c r="M23" s="88"/>
      <c r="N23" s="87"/>
      <c r="O23" s="83" t="s">
        <v>173</v>
      </c>
      <c r="P23" s="85"/>
      <c r="Q23" s="85"/>
      <c r="R23" s="97">
        <v>11</v>
      </c>
      <c r="S23" s="92">
        <v>6.444</v>
      </c>
      <c r="T23" s="92">
        <v>6.205</v>
      </c>
      <c r="U23" s="92">
        <v>3.302</v>
      </c>
      <c r="V23" s="92">
        <f t="shared" si="4"/>
        <v>53.21514907332796</v>
      </c>
      <c r="W23" s="87"/>
      <c r="X23" s="98">
        <v>1</v>
      </c>
      <c r="Y23" s="88">
        <v>389.84399999999994</v>
      </c>
      <c r="Z23" s="88">
        <v>374.13199999999995</v>
      </c>
      <c r="AA23" s="88">
        <v>180.285</v>
      </c>
      <c r="AB23" s="88">
        <f t="shared" si="5"/>
        <v>48.1875380881614</v>
      </c>
    </row>
    <row r="24" spans="1:28" s="89" customFormat="1" ht="11.25" customHeight="1">
      <c r="A24" s="83" t="s">
        <v>123</v>
      </c>
      <c r="B24" s="85"/>
      <c r="C24" s="85"/>
      <c r="D24" s="97"/>
      <c r="E24" s="92"/>
      <c r="F24" s="92"/>
      <c r="G24" s="92"/>
      <c r="H24" s="92"/>
      <c r="I24" s="87"/>
      <c r="J24" s="98"/>
      <c r="K24" s="88"/>
      <c r="L24" s="88"/>
      <c r="M24" s="88"/>
      <c r="N24" s="87"/>
      <c r="O24" s="83" t="s">
        <v>285</v>
      </c>
      <c r="P24" s="85"/>
      <c r="Q24" s="85"/>
      <c r="R24" s="97">
        <v>9</v>
      </c>
      <c r="S24" s="92">
        <v>6.551</v>
      </c>
      <c r="T24" s="92">
        <v>6.109</v>
      </c>
      <c r="U24" s="92">
        <v>6.12809</v>
      </c>
      <c r="V24" s="92">
        <f t="shared" si="4"/>
        <v>100.312489769193</v>
      </c>
      <c r="W24" s="87"/>
      <c r="X24" s="98">
        <v>12</v>
      </c>
      <c r="Y24" s="88">
        <v>76.741</v>
      </c>
      <c r="Z24" s="88">
        <v>81.466</v>
      </c>
      <c r="AA24" s="88">
        <v>80.202</v>
      </c>
      <c r="AB24" s="88">
        <f t="shared" si="5"/>
        <v>98.4484324748975</v>
      </c>
    </row>
    <row r="25" spans="1:28" s="89" customFormat="1" ht="11.25" customHeight="1">
      <c r="A25" s="83" t="s">
        <v>124</v>
      </c>
      <c r="B25" s="85"/>
      <c r="C25" s="85"/>
      <c r="D25" s="97">
        <v>11</v>
      </c>
      <c r="E25" s="92">
        <v>10.31</v>
      </c>
      <c r="F25" s="92">
        <v>9.524</v>
      </c>
      <c r="G25" s="92">
        <v>0</v>
      </c>
      <c r="H25" s="92">
        <f aca="true" t="shared" si="6" ref="H25:H32">IF(AND(F25&gt;0,G25&gt;0),G25*100/F25,"")</f>
      </c>
      <c r="I25" s="87"/>
      <c r="J25" s="98">
        <v>11</v>
      </c>
      <c r="K25" s="88">
        <v>19.675000000000004</v>
      </c>
      <c r="L25" s="88">
        <v>18.004999999999995</v>
      </c>
      <c r="M25" s="88">
        <v>0</v>
      </c>
      <c r="N25" s="87">
        <f aca="true" t="shared" si="7" ref="N25:N32">IF(AND(L25&gt;0,M25&gt;0),M25*100/L25,"")</f>
      </c>
      <c r="O25" s="83" t="s">
        <v>286</v>
      </c>
      <c r="P25" s="85"/>
      <c r="Q25" s="85"/>
      <c r="R25" s="97">
        <v>10</v>
      </c>
      <c r="S25" s="87">
        <v>27.900000000000002</v>
      </c>
      <c r="T25" s="87">
        <v>25.2</v>
      </c>
      <c r="U25" s="87">
        <v>22.809</v>
      </c>
      <c r="V25" s="92">
        <f t="shared" si="4"/>
        <v>90.51190476190477</v>
      </c>
      <c r="W25" s="87"/>
      <c r="X25" s="98">
        <v>12</v>
      </c>
      <c r="Y25" s="88">
        <v>5.710000000000001</v>
      </c>
      <c r="Z25" s="88">
        <v>4.252</v>
      </c>
      <c r="AA25" s="88">
        <v>4.016</v>
      </c>
      <c r="AB25" s="88">
        <f t="shared" si="5"/>
        <v>94.4496707431797</v>
      </c>
    </row>
    <row r="26" spans="1:28" s="89" customFormat="1" ht="11.25" customHeight="1">
      <c r="A26" s="83" t="s">
        <v>125</v>
      </c>
      <c r="B26" s="85"/>
      <c r="C26" s="85"/>
      <c r="D26" s="97">
        <v>11</v>
      </c>
      <c r="E26" s="92">
        <v>36.574</v>
      </c>
      <c r="F26" s="92">
        <v>24.477</v>
      </c>
      <c r="G26" s="92">
        <v>25.255</v>
      </c>
      <c r="H26" s="92">
        <f t="shared" si="6"/>
        <v>103.17849409649875</v>
      </c>
      <c r="I26" s="87"/>
      <c r="J26" s="98">
        <v>8</v>
      </c>
      <c r="K26" s="88">
        <v>48.468</v>
      </c>
      <c r="L26" s="88">
        <v>43.243</v>
      </c>
      <c r="M26" s="88">
        <v>0</v>
      </c>
      <c r="N26" s="87">
        <f t="shared" si="7"/>
      </c>
      <c r="O26" s="83" t="s">
        <v>174</v>
      </c>
      <c r="P26" s="85"/>
      <c r="Q26" s="85"/>
      <c r="R26" s="97">
        <v>11</v>
      </c>
      <c r="S26" s="92">
        <v>3.089</v>
      </c>
      <c r="T26" s="92">
        <v>2.968</v>
      </c>
      <c r="U26" s="92">
        <v>2.6553299999999997</v>
      </c>
      <c r="V26" s="92">
        <f t="shared" si="4"/>
        <v>89.46529649595686</v>
      </c>
      <c r="W26" s="87"/>
      <c r="X26" s="98">
        <v>12</v>
      </c>
      <c r="Y26" s="88">
        <v>95.24800000000002</v>
      </c>
      <c r="Z26" s="88">
        <v>95.75999999999999</v>
      </c>
      <c r="AA26" s="88">
        <v>83.203</v>
      </c>
      <c r="AB26" s="88">
        <f t="shared" si="5"/>
        <v>86.88700918964079</v>
      </c>
    </row>
    <row r="27" spans="1:28" s="89" customFormat="1" ht="11.25" customHeight="1">
      <c r="A27" s="83" t="s">
        <v>126</v>
      </c>
      <c r="B27" s="85"/>
      <c r="C27" s="85"/>
      <c r="D27" s="97">
        <v>8</v>
      </c>
      <c r="E27" s="92">
        <v>36.504</v>
      </c>
      <c r="F27" s="92">
        <v>43.98</v>
      </c>
      <c r="G27" s="92">
        <v>0</v>
      </c>
      <c r="H27" s="92">
        <f t="shared" si="6"/>
      </c>
      <c r="I27" s="87"/>
      <c r="J27" s="98">
        <v>8</v>
      </c>
      <c r="K27" s="88">
        <v>24.357</v>
      </c>
      <c r="L27" s="88">
        <v>42.49</v>
      </c>
      <c r="M27" s="88">
        <v>0</v>
      </c>
      <c r="N27" s="87">
        <f t="shared" si="7"/>
      </c>
      <c r="O27" s="83"/>
      <c r="P27" s="85"/>
      <c r="Q27" s="85"/>
      <c r="R27" s="97"/>
      <c r="S27" s="92"/>
      <c r="T27" s="92"/>
      <c r="U27" s="92"/>
      <c r="V27" s="92"/>
      <c r="W27" s="87"/>
      <c r="X27" s="98"/>
      <c r="Y27" s="88"/>
      <c r="Z27" s="88"/>
      <c r="AA27" s="88"/>
      <c r="AB27" s="88"/>
    </row>
    <row r="28" spans="1:28" s="89" customFormat="1" ht="11.25" customHeight="1">
      <c r="A28" s="83" t="s">
        <v>127</v>
      </c>
      <c r="B28" s="85"/>
      <c r="C28" s="85"/>
      <c r="D28" s="97">
        <v>8</v>
      </c>
      <c r="E28" s="92">
        <v>51.856</v>
      </c>
      <c r="F28" s="92">
        <v>69.727</v>
      </c>
      <c r="G28" s="92">
        <v>0</v>
      </c>
      <c r="H28" s="92">
        <f t="shared" si="6"/>
      </c>
      <c r="I28" s="87"/>
      <c r="J28" s="98">
        <v>8</v>
      </c>
      <c r="K28" s="88">
        <v>56.498000000000005</v>
      </c>
      <c r="L28" s="88">
        <v>75.864</v>
      </c>
      <c r="M28" s="88">
        <v>0</v>
      </c>
      <c r="N28" s="87">
        <f t="shared" si="7"/>
      </c>
      <c r="O28" s="83" t="s">
        <v>175</v>
      </c>
      <c r="P28" s="85"/>
      <c r="Q28" s="85"/>
      <c r="R28" s="97"/>
      <c r="S28" s="92"/>
      <c r="T28" s="92"/>
      <c r="U28" s="92"/>
      <c r="V28" s="92"/>
      <c r="W28" s="87"/>
      <c r="X28" s="98"/>
      <c r="Y28" s="88"/>
      <c r="Z28" s="88"/>
      <c r="AA28" s="88"/>
      <c r="AB28" s="88"/>
    </row>
    <row r="29" spans="1:28" s="89" customFormat="1" ht="12" customHeight="1">
      <c r="A29" s="83" t="s">
        <v>128</v>
      </c>
      <c r="B29" s="85"/>
      <c r="C29" s="85"/>
      <c r="D29" s="97">
        <v>11</v>
      </c>
      <c r="E29" s="92">
        <v>173.854</v>
      </c>
      <c r="F29" s="92">
        <v>148.618</v>
      </c>
      <c r="G29" s="92">
        <v>149.39</v>
      </c>
      <c r="H29" s="92">
        <f t="shared" si="6"/>
        <v>100.51945255621794</v>
      </c>
      <c r="I29" s="87"/>
      <c r="J29" s="98">
        <v>8</v>
      </c>
      <c r="K29" s="88">
        <v>186.406</v>
      </c>
      <c r="L29" s="88">
        <v>262.974</v>
      </c>
      <c r="M29" s="88">
        <v>0</v>
      </c>
      <c r="N29" s="87">
        <f t="shared" si="7"/>
      </c>
      <c r="O29" s="83" t="s">
        <v>176</v>
      </c>
      <c r="P29" s="85"/>
      <c r="Q29" s="85"/>
      <c r="R29" s="97">
        <v>0</v>
      </c>
      <c r="S29" s="92">
        <v>0</v>
      </c>
      <c r="T29" s="92">
        <v>0</v>
      </c>
      <c r="U29" s="92">
        <v>0</v>
      </c>
      <c r="V29" s="92">
        <f aca="true" t="shared" si="8" ref="V29:V34">IF(AND(T29&gt;0,U29&gt;0),U29*100/T29,"")</f>
      </c>
      <c r="W29" s="87"/>
      <c r="X29" s="98">
        <v>11</v>
      </c>
      <c r="Y29" s="88">
        <v>3368.6779999999994</v>
      </c>
      <c r="Z29" s="88">
        <v>3747.012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129</v>
      </c>
      <c r="B30" s="85"/>
      <c r="C30" s="85"/>
      <c r="D30" s="97">
        <v>11</v>
      </c>
      <c r="E30" s="92">
        <v>127.005</v>
      </c>
      <c r="F30" s="92">
        <v>102.043</v>
      </c>
      <c r="G30" s="92">
        <v>98.884</v>
      </c>
      <c r="H30" s="92">
        <f t="shared" si="6"/>
        <v>96.90424624913025</v>
      </c>
      <c r="I30" s="87"/>
      <c r="J30" s="98">
        <v>8</v>
      </c>
      <c r="K30" s="88">
        <v>72.231</v>
      </c>
      <c r="L30" s="88">
        <v>131.372</v>
      </c>
      <c r="M30" s="88">
        <v>0</v>
      </c>
      <c r="N30" s="87">
        <f t="shared" si="7"/>
      </c>
      <c r="O30" s="83" t="s">
        <v>177</v>
      </c>
      <c r="P30" s="85"/>
      <c r="Q30" s="85"/>
      <c r="R30" s="97">
        <v>0</v>
      </c>
      <c r="S30" s="92">
        <v>0</v>
      </c>
      <c r="T30" s="92">
        <v>0</v>
      </c>
      <c r="U30" s="92">
        <v>0</v>
      </c>
      <c r="V30" s="92">
        <f t="shared" si="8"/>
      </c>
      <c r="W30" s="87"/>
      <c r="X30" s="98">
        <v>11</v>
      </c>
      <c r="Y30" s="88">
        <v>927.914</v>
      </c>
      <c r="Z30" s="88">
        <v>1091.539</v>
      </c>
      <c r="AA30" s="88">
        <v>0</v>
      </c>
      <c r="AB30" s="88">
        <f t="shared" si="9"/>
      </c>
    </row>
    <row r="31" spans="1:28" s="89" customFormat="1" ht="11.25" customHeight="1">
      <c r="A31" s="83" t="s">
        <v>130</v>
      </c>
      <c r="B31" s="85"/>
      <c r="C31" s="85"/>
      <c r="D31" s="97">
        <v>11</v>
      </c>
      <c r="E31" s="92">
        <v>3.614</v>
      </c>
      <c r="F31" s="92">
        <v>2.9954</v>
      </c>
      <c r="G31" s="92">
        <v>2.2964</v>
      </c>
      <c r="H31" s="92">
        <f t="shared" si="6"/>
        <v>76.6642184683181</v>
      </c>
      <c r="I31" s="87"/>
      <c r="J31" s="98">
        <v>8</v>
      </c>
      <c r="K31" s="88">
        <v>3.127</v>
      </c>
      <c r="L31" s="88">
        <v>3.2369999999999997</v>
      </c>
      <c r="M31" s="88">
        <v>0</v>
      </c>
      <c r="N31" s="87">
        <f t="shared" si="7"/>
      </c>
      <c r="O31" s="83" t="s">
        <v>178</v>
      </c>
      <c r="P31" s="85"/>
      <c r="Q31" s="85"/>
      <c r="R31" s="97">
        <v>0</v>
      </c>
      <c r="S31" s="92">
        <v>0</v>
      </c>
      <c r="T31" s="92">
        <v>0</v>
      </c>
      <c r="U31" s="92">
        <v>0</v>
      </c>
      <c r="V31" s="92">
        <f t="shared" si="8"/>
      </c>
      <c r="W31" s="87"/>
      <c r="X31" s="98">
        <v>12</v>
      </c>
      <c r="Y31" s="88">
        <v>78.032</v>
      </c>
      <c r="Z31" s="88">
        <v>81.09700000000001</v>
      </c>
      <c r="AA31" s="88">
        <v>0</v>
      </c>
      <c r="AB31" s="88">
        <f t="shared" si="9"/>
      </c>
    </row>
    <row r="32" spans="1:28" s="89" customFormat="1" ht="11.25" customHeight="1">
      <c r="A32" s="83" t="s">
        <v>131</v>
      </c>
      <c r="B32" s="85"/>
      <c r="C32" s="85"/>
      <c r="D32" s="97">
        <v>11</v>
      </c>
      <c r="E32" s="92">
        <v>65.659</v>
      </c>
      <c r="F32" s="92">
        <v>55.468</v>
      </c>
      <c r="G32" s="92">
        <v>57.295</v>
      </c>
      <c r="H32" s="92">
        <f t="shared" si="6"/>
        <v>103.29379101463907</v>
      </c>
      <c r="I32" s="87"/>
      <c r="J32" s="98">
        <v>8</v>
      </c>
      <c r="K32" s="88">
        <v>54.86900000000001</v>
      </c>
      <c r="L32" s="88">
        <v>63.546</v>
      </c>
      <c r="M32" s="88">
        <v>0</v>
      </c>
      <c r="N32" s="87">
        <f t="shared" si="7"/>
      </c>
      <c r="O32" s="83" t="s">
        <v>179</v>
      </c>
      <c r="P32" s="85"/>
      <c r="Q32" s="85"/>
      <c r="R32" s="97">
        <v>0</v>
      </c>
      <c r="S32" s="92">
        <v>0</v>
      </c>
      <c r="T32" s="92">
        <v>0</v>
      </c>
      <c r="U32" s="92">
        <v>0</v>
      </c>
      <c r="V32" s="92">
        <f t="shared" si="8"/>
      </c>
      <c r="W32" s="87"/>
      <c r="X32" s="98">
        <v>12</v>
      </c>
      <c r="Y32" s="88">
        <v>156.406</v>
      </c>
      <c r="Z32" s="88">
        <v>206.99200000000002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97"/>
      <c r="E33" s="92"/>
      <c r="F33" s="92"/>
      <c r="G33" s="92"/>
      <c r="H33" s="92"/>
      <c r="I33" s="87"/>
      <c r="J33" s="98"/>
      <c r="K33" s="88"/>
      <c r="L33" s="88"/>
      <c r="M33" s="88"/>
      <c r="N33" s="87"/>
      <c r="O33" s="83" t="s">
        <v>180</v>
      </c>
      <c r="P33" s="85"/>
      <c r="Q33" s="85"/>
      <c r="R33" s="97">
        <v>0</v>
      </c>
      <c r="S33" s="92">
        <v>0</v>
      </c>
      <c r="T33" s="92">
        <v>0</v>
      </c>
      <c r="U33" s="92">
        <v>0</v>
      </c>
      <c r="V33" s="92">
        <f t="shared" si="8"/>
      </c>
      <c r="W33" s="87"/>
      <c r="X33" s="98">
        <v>1</v>
      </c>
      <c r="Y33" s="88">
        <v>1272.5679999999998</v>
      </c>
      <c r="Z33" s="88">
        <v>1460.6549999999997</v>
      </c>
      <c r="AA33" s="88">
        <v>0</v>
      </c>
      <c r="AB33" s="88">
        <f t="shared" si="9"/>
      </c>
    </row>
    <row r="34" spans="1:28" s="89" customFormat="1" ht="11.25" customHeight="1">
      <c r="A34" s="83" t="s">
        <v>132</v>
      </c>
      <c r="B34" s="85"/>
      <c r="C34" s="85"/>
      <c r="D34" s="97"/>
      <c r="E34" s="92"/>
      <c r="F34" s="92"/>
      <c r="G34" s="92"/>
      <c r="H34" s="92"/>
      <c r="I34" s="87"/>
      <c r="J34" s="98"/>
      <c r="K34" s="88"/>
      <c r="L34" s="88"/>
      <c r="M34" s="88"/>
      <c r="N34" s="87"/>
      <c r="O34" s="83" t="s">
        <v>181</v>
      </c>
      <c r="P34" s="85"/>
      <c r="Q34" s="85"/>
      <c r="R34" s="97">
        <v>0</v>
      </c>
      <c r="S34" s="92">
        <v>0</v>
      </c>
      <c r="T34" s="92">
        <v>0</v>
      </c>
      <c r="U34" s="92">
        <v>0</v>
      </c>
      <c r="V34" s="92">
        <f t="shared" si="8"/>
      </c>
      <c r="W34" s="87"/>
      <c r="X34" s="98">
        <v>1</v>
      </c>
      <c r="Y34" s="88">
        <v>567.322</v>
      </c>
      <c r="Z34" s="88">
        <v>627.9490000000001</v>
      </c>
      <c r="AA34" s="88">
        <v>0</v>
      </c>
      <c r="AB34" s="88">
        <f t="shared" si="9"/>
      </c>
    </row>
    <row r="35" spans="1:28" s="89" customFormat="1" ht="11.25" customHeight="1">
      <c r="A35" s="83" t="s">
        <v>133</v>
      </c>
      <c r="B35" s="85"/>
      <c r="C35" s="85"/>
      <c r="D35" s="97">
        <v>1</v>
      </c>
      <c r="E35" s="92">
        <v>3.917</v>
      </c>
      <c r="F35" s="92">
        <v>3.608</v>
      </c>
      <c r="G35" s="92">
        <v>3.64</v>
      </c>
      <c r="H35" s="92">
        <f>IF(AND(F35&gt;0,G35&gt;0),G35*100/F35,"")</f>
        <v>100.8869179600887</v>
      </c>
      <c r="I35" s="87"/>
      <c r="J35" s="98">
        <v>1</v>
      </c>
      <c r="K35" s="88">
        <v>92.094</v>
      </c>
      <c r="L35" s="88">
        <v>86.553</v>
      </c>
      <c r="M35" s="88">
        <v>84.812</v>
      </c>
      <c r="N35" s="87">
        <f>IF(AND(L35&gt;0,M35&gt;0),M35*100/L35,"")</f>
        <v>97.98851570713897</v>
      </c>
      <c r="O35" s="83" t="s">
        <v>252</v>
      </c>
      <c r="Y35" s="88">
        <f>Y32+Y33+Y34</f>
        <v>1996.2959999999998</v>
      </c>
      <c r="Z35" s="88">
        <f>Z32+Z33+Z34</f>
        <v>2295.5959999999995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134</v>
      </c>
      <c r="B36" s="85"/>
      <c r="C36" s="85"/>
      <c r="D36" s="97">
        <v>1</v>
      </c>
      <c r="E36" s="92">
        <v>14.433</v>
      </c>
      <c r="F36" s="92">
        <v>15.212</v>
      </c>
      <c r="G36" s="92">
        <v>15.103</v>
      </c>
      <c r="H36" s="92">
        <f>IF(AND(F36&gt;0,G36&gt;0),G36*100/F36,"")</f>
        <v>99.28346042597948</v>
      </c>
      <c r="I36" s="87"/>
      <c r="J36" s="98">
        <v>6</v>
      </c>
      <c r="K36" s="88">
        <v>435.37399999999997</v>
      </c>
      <c r="L36" s="88">
        <v>368.709</v>
      </c>
      <c r="M36" s="88">
        <v>0</v>
      </c>
      <c r="N36" s="87">
        <f>IF(AND(L36&gt;0,M36&gt;0),M36*100/L36,"")</f>
      </c>
    </row>
    <row r="37" spans="1:28" s="89" customFormat="1" ht="11.25" customHeight="1">
      <c r="A37" s="83" t="s">
        <v>135</v>
      </c>
      <c r="B37" s="85"/>
      <c r="C37" s="85"/>
      <c r="D37" s="97">
        <v>9</v>
      </c>
      <c r="E37" s="92">
        <v>31.633</v>
      </c>
      <c r="F37" s="92">
        <v>29.00837</v>
      </c>
      <c r="G37" s="92">
        <v>0</v>
      </c>
      <c r="H37" s="92">
        <f>IF(AND(F37&gt;0,G37&gt;0),G37*100/F37,"")</f>
      </c>
      <c r="I37" s="87"/>
      <c r="J37" s="98">
        <v>9</v>
      </c>
      <c r="K37" s="88">
        <v>942.1709999999998</v>
      </c>
      <c r="L37" s="88">
        <v>832.8820000000001</v>
      </c>
      <c r="M37" s="88">
        <v>0</v>
      </c>
      <c r="N37" s="87">
        <f>IF(AND(L37&gt;0,M37&gt;0),M37*100/L37,"")</f>
      </c>
      <c r="O37" s="83" t="s">
        <v>182</v>
      </c>
      <c r="P37" s="85"/>
      <c r="Q37" s="85"/>
      <c r="R37" s="97"/>
      <c r="S37" s="92"/>
      <c r="T37" s="92"/>
      <c r="U37" s="92"/>
      <c r="V37" s="92"/>
      <c r="W37" s="87"/>
      <c r="X37" s="98"/>
      <c r="Y37" s="88"/>
      <c r="Z37" s="88"/>
      <c r="AA37" s="88"/>
      <c r="AB37" s="88"/>
    </row>
    <row r="38" spans="1:28" s="89" customFormat="1" ht="11.25" customHeight="1">
      <c r="A38" s="83" t="s">
        <v>136</v>
      </c>
      <c r="B38" s="85"/>
      <c r="C38" s="85"/>
      <c r="D38" s="97">
        <v>12</v>
      </c>
      <c r="E38" s="92">
        <v>20.895</v>
      </c>
      <c r="F38" s="92">
        <v>19.392</v>
      </c>
      <c r="G38" s="92">
        <v>0</v>
      </c>
      <c r="H38" s="92">
        <f>IF(AND(F38&gt;0,G38&gt;0),G38*100/F38,"")</f>
      </c>
      <c r="I38" s="87"/>
      <c r="J38" s="98">
        <v>12</v>
      </c>
      <c r="K38" s="88">
        <v>769.8309999999999</v>
      </c>
      <c r="L38" s="88">
        <v>714.7499999999999</v>
      </c>
      <c r="M38" s="88">
        <v>0</v>
      </c>
      <c r="N38" s="87">
        <f>IF(AND(L38&gt;0,M38&gt;0),M38*100/L38,"")</f>
      </c>
      <c r="O38" s="83" t="s">
        <v>183</v>
      </c>
      <c r="P38" s="85"/>
      <c r="Q38" s="85"/>
      <c r="R38" s="97">
        <v>0</v>
      </c>
      <c r="S38" s="92">
        <v>0</v>
      </c>
      <c r="T38" s="92">
        <v>0</v>
      </c>
      <c r="U38" s="92">
        <v>0</v>
      </c>
      <c r="V38" s="92">
        <f>IF(AND(T38&gt;0,U38&gt;0),U38*100/T38,"")</f>
      </c>
      <c r="W38" s="87"/>
      <c r="X38" s="98">
        <v>11</v>
      </c>
      <c r="Y38" s="88">
        <v>91.29199999999999</v>
      </c>
      <c r="Z38" s="88">
        <v>77.823</v>
      </c>
      <c r="AA38" s="88">
        <v>0</v>
      </c>
      <c r="AB38" s="88">
        <f aca="true" t="shared" si="10" ref="AB38:AB55">IF(AND(Z38&gt;0,AA38&gt;0),AA38*100/Z38,"")</f>
      </c>
    </row>
    <row r="39" spans="1:28" s="89" customFormat="1" ht="11.25" customHeight="1">
      <c r="A39" s="83" t="s">
        <v>137</v>
      </c>
      <c r="B39" s="85"/>
      <c r="C39" s="85"/>
      <c r="D39" s="97">
        <v>12</v>
      </c>
      <c r="E39" s="92">
        <v>70.878</v>
      </c>
      <c r="F39" s="92">
        <v>67.22036999999999</v>
      </c>
      <c r="G39" s="92">
        <v>0</v>
      </c>
      <c r="H39" s="92">
        <f>IF(AND(F39&gt;0,G39&gt;0),G39*100/F39,"")</f>
      </c>
      <c r="I39" s="87"/>
      <c r="J39" s="98">
        <v>12</v>
      </c>
      <c r="K39" s="88">
        <v>2239.4700000000003</v>
      </c>
      <c r="L39" s="88">
        <v>2002.8940000000002</v>
      </c>
      <c r="M39" s="88">
        <v>0</v>
      </c>
      <c r="N39" s="87">
        <f>IF(AND(L39&gt;0,M39&gt;0),M39*100/L39,"")</f>
      </c>
      <c r="O39" s="83" t="s">
        <v>184</v>
      </c>
      <c r="P39" s="85"/>
      <c r="Q39" s="85"/>
      <c r="R39" s="97">
        <v>0</v>
      </c>
      <c r="S39" s="92">
        <v>0</v>
      </c>
      <c r="T39" s="92">
        <v>0</v>
      </c>
      <c r="U39" s="92">
        <v>0</v>
      </c>
      <c r="V39" s="92">
        <f>IF(AND(T39&gt;0,U39&gt;0),U39*100/T39,"")</f>
      </c>
      <c r="W39" s="87"/>
      <c r="X39" s="98">
        <v>11</v>
      </c>
      <c r="Y39" s="88">
        <v>495.742</v>
      </c>
      <c r="Z39" s="88">
        <v>515.5769999999999</v>
      </c>
      <c r="AA39" s="88">
        <v>0</v>
      </c>
      <c r="AB39" s="88">
        <f t="shared" si="10"/>
      </c>
    </row>
    <row r="40" spans="1:28" s="89" customFormat="1" ht="11.25" customHeight="1">
      <c r="A40" s="83"/>
      <c r="B40" s="85"/>
      <c r="C40" s="85"/>
      <c r="D40" s="97"/>
      <c r="E40" s="92"/>
      <c r="F40" s="92"/>
      <c r="G40" s="92"/>
      <c r="H40" s="92"/>
      <c r="I40" s="87"/>
      <c r="J40" s="98"/>
      <c r="K40" s="88"/>
      <c r="L40" s="88"/>
      <c r="M40" s="88"/>
      <c r="N40" s="87"/>
      <c r="O40" s="89" t="s">
        <v>253</v>
      </c>
      <c r="Y40" s="88">
        <f>SUM(Y38:Y39)</f>
        <v>587.034</v>
      </c>
      <c r="Z40" s="88">
        <f>SUM(Z38:Z39)</f>
        <v>593.3999999999999</v>
      </c>
      <c r="AA40" s="88">
        <f>SUM(AA38:AA39)</f>
        <v>0</v>
      </c>
      <c r="AB40" s="88">
        <f t="shared" si="10"/>
      </c>
    </row>
    <row r="41" spans="1:28" s="89" customFormat="1" ht="11.25" customHeight="1">
      <c r="A41" s="83" t="s">
        <v>138</v>
      </c>
      <c r="B41" s="85"/>
      <c r="C41" s="85"/>
      <c r="D41" s="97"/>
      <c r="E41" s="92"/>
      <c r="F41" s="92"/>
      <c r="G41" s="92"/>
      <c r="H41" s="92"/>
      <c r="I41" s="87"/>
      <c r="J41" s="98"/>
      <c r="K41" s="88"/>
      <c r="L41" s="88"/>
      <c r="M41" s="88"/>
      <c r="N41" s="87"/>
      <c r="O41" s="83" t="s">
        <v>185</v>
      </c>
      <c r="P41" s="85"/>
      <c r="Q41" s="85"/>
      <c r="R41" s="97">
        <v>0</v>
      </c>
      <c r="S41" s="92">
        <v>0</v>
      </c>
      <c r="T41" s="92">
        <v>0</v>
      </c>
      <c r="U41" s="92">
        <v>0</v>
      </c>
      <c r="V41" s="92">
        <f aca="true" t="shared" si="11" ref="V41:V55">IF(AND(T41&gt;0,U41&gt;0),U41*100/T41,"")</f>
      </c>
      <c r="W41" s="87"/>
      <c r="X41" s="98">
        <v>11</v>
      </c>
      <c r="Y41" s="88">
        <v>360.95699999999994</v>
      </c>
      <c r="Z41" s="88">
        <v>336.53700000000003</v>
      </c>
      <c r="AA41" s="88">
        <v>0</v>
      </c>
      <c r="AB41" s="88">
        <f t="shared" si="10"/>
      </c>
    </row>
    <row r="42" spans="1:28" s="89" customFormat="1" ht="11.25" customHeight="1">
      <c r="A42" s="83" t="s">
        <v>139</v>
      </c>
      <c r="B42" s="85"/>
      <c r="C42" s="85"/>
      <c r="D42" s="97">
        <v>1</v>
      </c>
      <c r="E42" s="92">
        <v>7.57</v>
      </c>
      <c r="F42" s="92">
        <v>7.69</v>
      </c>
      <c r="G42" s="92">
        <v>7.6817</v>
      </c>
      <c r="H42" s="92">
        <f aca="true" t="shared" si="12" ref="H42:H49">IF(AND(F42&gt;0,G42&gt;0),G42*100/F42,"")</f>
        <v>99.89206762028608</v>
      </c>
      <c r="I42" s="87"/>
      <c r="J42" s="98">
        <v>9</v>
      </c>
      <c r="K42" s="88">
        <v>655.243</v>
      </c>
      <c r="L42" s="88">
        <v>699.653</v>
      </c>
      <c r="M42" s="88">
        <v>0</v>
      </c>
      <c r="N42" s="87">
        <f aca="true" t="shared" si="13" ref="N42:N49">IF(AND(L42&gt;0,M42&gt;0),M42*100/L42,"")</f>
      </c>
      <c r="O42" s="83" t="s">
        <v>186</v>
      </c>
      <c r="P42" s="85"/>
      <c r="Q42" s="85"/>
      <c r="R42" s="97">
        <v>0</v>
      </c>
      <c r="S42" s="92">
        <v>0</v>
      </c>
      <c r="T42" s="92">
        <v>0</v>
      </c>
      <c r="U42" s="92">
        <v>0</v>
      </c>
      <c r="V42" s="92">
        <f t="shared" si="11"/>
      </c>
      <c r="W42" s="87"/>
      <c r="X42" s="98">
        <v>11</v>
      </c>
      <c r="Y42" s="88">
        <v>162.872</v>
      </c>
      <c r="Z42" s="88">
        <v>183.895</v>
      </c>
      <c r="AA42" s="88">
        <v>0</v>
      </c>
      <c r="AB42" s="88">
        <f t="shared" si="10"/>
      </c>
    </row>
    <row r="43" spans="1:28" s="89" customFormat="1" ht="11.25" customHeight="1">
      <c r="A43" s="83" t="s">
        <v>140</v>
      </c>
      <c r="B43" s="85"/>
      <c r="C43" s="85"/>
      <c r="D43" s="97">
        <v>12</v>
      </c>
      <c r="E43" s="92">
        <v>29.1</v>
      </c>
      <c r="F43" s="92">
        <v>27.664</v>
      </c>
      <c r="G43" s="92">
        <v>0</v>
      </c>
      <c r="H43" s="92">
        <f t="shared" si="12"/>
      </c>
      <c r="I43" s="87"/>
      <c r="J43" s="98">
        <v>12</v>
      </c>
      <c r="K43" s="88">
        <v>2637.467</v>
      </c>
      <c r="L43" s="88">
        <v>2364.769</v>
      </c>
      <c r="M43" s="88">
        <v>0</v>
      </c>
      <c r="N43" s="87">
        <f t="shared" si="13"/>
      </c>
      <c r="O43" s="83" t="s">
        <v>187</v>
      </c>
      <c r="P43" s="85"/>
      <c r="Q43" s="85"/>
      <c r="R43" s="97">
        <v>0</v>
      </c>
      <c r="S43" s="92">
        <v>0</v>
      </c>
      <c r="T43" s="92">
        <v>0</v>
      </c>
      <c r="U43" s="92">
        <v>0</v>
      </c>
      <c r="V43" s="92">
        <f t="shared" si="11"/>
      </c>
      <c r="W43" s="87"/>
      <c r="X43" s="98">
        <v>11</v>
      </c>
      <c r="Y43" s="88">
        <v>114.43299999999999</v>
      </c>
      <c r="Z43" s="88">
        <v>110.16</v>
      </c>
      <c r="AA43" s="88">
        <v>0</v>
      </c>
      <c r="AB43" s="88">
        <f t="shared" si="10"/>
      </c>
    </row>
    <row r="44" spans="1:28" s="89" customFormat="1" ht="11.25" customHeight="1">
      <c r="A44" s="83" t="s">
        <v>251</v>
      </c>
      <c r="B44" s="85"/>
      <c r="C44" s="85"/>
      <c r="D44" s="97"/>
      <c r="E44" s="92">
        <f>SUM(E42:E43)</f>
        <v>36.67</v>
      </c>
      <c r="F44" s="92">
        <f>SUM(F42:F43)</f>
        <v>35.354</v>
      </c>
      <c r="G44" s="92">
        <f>SUM(G42:G43)</f>
        <v>7.6817</v>
      </c>
      <c r="H44" s="92">
        <f t="shared" si="12"/>
        <v>21.72795157549358</v>
      </c>
      <c r="I44" s="87"/>
      <c r="J44" s="98"/>
      <c r="K44" s="92">
        <f>SUM(K42:K43)</f>
        <v>3292.71</v>
      </c>
      <c r="L44" s="92">
        <f>SUM(L42:L43)</f>
        <v>3064.4219999999996</v>
      </c>
      <c r="M44" s="92">
        <f>SUM(M42:M43)</f>
        <v>0</v>
      </c>
      <c r="N44" s="87">
        <f t="shared" si="13"/>
      </c>
      <c r="O44" s="83" t="s">
        <v>287</v>
      </c>
      <c r="P44" s="85"/>
      <c r="Q44" s="85"/>
      <c r="R44" s="97">
        <v>0</v>
      </c>
      <c r="S44" s="92">
        <v>0</v>
      </c>
      <c r="T44" s="92">
        <v>0</v>
      </c>
      <c r="U44" s="92">
        <v>0</v>
      </c>
      <c r="V44" s="92">
        <f t="shared" si="11"/>
      </c>
      <c r="W44" s="87"/>
      <c r="X44" s="98">
        <v>9</v>
      </c>
      <c r="Y44" s="88">
        <v>1081.1569999999997</v>
      </c>
      <c r="Z44" s="88">
        <v>811.1370000000001</v>
      </c>
      <c r="AA44" s="88">
        <v>0</v>
      </c>
      <c r="AB44" s="88">
        <f t="shared" si="10"/>
      </c>
    </row>
    <row r="45" spans="1:28" s="89" customFormat="1" ht="11.25" customHeight="1">
      <c r="A45" s="83" t="s">
        <v>272</v>
      </c>
      <c r="B45" s="85"/>
      <c r="C45" s="85"/>
      <c r="D45" s="97">
        <v>1</v>
      </c>
      <c r="E45" s="92">
        <v>62.982</v>
      </c>
      <c r="F45" s="92">
        <v>65.82347999999999</v>
      </c>
      <c r="G45" s="92">
        <v>0</v>
      </c>
      <c r="H45" s="92">
        <f t="shared" si="12"/>
      </c>
      <c r="I45" s="87"/>
      <c r="J45" s="98">
        <v>1</v>
      </c>
      <c r="K45" s="88">
        <v>198.547</v>
      </c>
      <c r="L45" s="88">
        <v>211.99599999999998</v>
      </c>
      <c r="M45" s="88">
        <v>0</v>
      </c>
      <c r="N45" s="87">
        <f t="shared" si="13"/>
      </c>
      <c r="O45" s="83" t="s">
        <v>188</v>
      </c>
      <c r="P45" s="85"/>
      <c r="Q45" s="85"/>
      <c r="R45" s="97">
        <v>0</v>
      </c>
      <c r="S45" s="92">
        <v>0</v>
      </c>
      <c r="T45" s="92">
        <v>0</v>
      </c>
      <c r="U45" s="92">
        <v>0</v>
      </c>
      <c r="V45" s="92">
        <f t="shared" si="11"/>
      </c>
      <c r="W45" s="87"/>
      <c r="X45" s="98">
        <v>11</v>
      </c>
      <c r="Y45" s="88">
        <v>172.32500000000002</v>
      </c>
      <c r="Z45" s="88">
        <v>147.71699999999998</v>
      </c>
      <c r="AA45" s="88">
        <v>0</v>
      </c>
      <c r="AB45" s="88">
        <f t="shared" si="10"/>
      </c>
    </row>
    <row r="46" spans="1:28" s="89" customFormat="1" ht="11.25" customHeight="1">
      <c r="A46" s="83" t="s">
        <v>141</v>
      </c>
      <c r="B46" s="85"/>
      <c r="C46" s="85"/>
      <c r="D46" s="97">
        <v>11</v>
      </c>
      <c r="E46" s="92">
        <v>724.629</v>
      </c>
      <c r="F46" s="92">
        <v>688.382</v>
      </c>
      <c r="G46" s="92">
        <v>0</v>
      </c>
      <c r="H46" s="92">
        <f t="shared" si="12"/>
      </c>
      <c r="I46" s="87"/>
      <c r="J46" s="98">
        <v>11</v>
      </c>
      <c r="K46" s="88">
        <v>841.74</v>
      </c>
      <c r="L46" s="88">
        <v>924.2410000000001</v>
      </c>
      <c r="M46" s="88">
        <v>0</v>
      </c>
      <c r="N46" s="87">
        <f t="shared" si="13"/>
      </c>
      <c r="O46" s="83" t="s">
        <v>189</v>
      </c>
      <c r="P46" s="85"/>
      <c r="Q46" s="85"/>
      <c r="R46" s="97">
        <v>0</v>
      </c>
      <c r="S46" s="92">
        <v>0</v>
      </c>
      <c r="T46" s="92">
        <v>0</v>
      </c>
      <c r="U46" s="92">
        <v>0</v>
      </c>
      <c r="V46" s="92">
        <f t="shared" si="11"/>
      </c>
      <c r="W46" s="87"/>
      <c r="X46" s="98">
        <v>11</v>
      </c>
      <c r="Y46" s="88">
        <v>421.313</v>
      </c>
      <c r="Z46" s="88">
        <v>387.515</v>
      </c>
      <c r="AA46" s="88">
        <v>0</v>
      </c>
      <c r="AB46" s="88">
        <f t="shared" si="10"/>
      </c>
    </row>
    <row r="47" spans="1:28" s="89" customFormat="1" ht="11.25" customHeight="1">
      <c r="A47" s="83" t="s">
        <v>142</v>
      </c>
      <c r="B47" s="85"/>
      <c r="C47" s="85"/>
      <c r="D47" s="97">
        <v>11</v>
      </c>
      <c r="E47" s="92">
        <v>1.692</v>
      </c>
      <c r="F47" s="92">
        <v>1.413</v>
      </c>
      <c r="G47" s="92">
        <v>0</v>
      </c>
      <c r="H47" s="92">
        <f t="shared" si="12"/>
      </c>
      <c r="I47" s="87"/>
      <c r="J47" s="98">
        <v>11</v>
      </c>
      <c r="K47" s="88">
        <v>4.599</v>
      </c>
      <c r="L47" s="88">
        <v>4.253</v>
      </c>
      <c r="M47" s="88">
        <v>0</v>
      </c>
      <c r="N47" s="87">
        <f t="shared" si="13"/>
      </c>
      <c r="O47" s="83" t="s">
        <v>190</v>
      </c>
      <c r="P47" s="85"/>
      <c r="Q47" s="85"/>
      <c r="R47" s="97">
        <v>0</v>
      </c>
      <c r="S47" s="92">
        <v>0</v>
      </c>
      <c r="T47" s="92">
        <v>0</v>
      </c>
      <c r="U47" s="92">
        <v>0</v>
      </c>
      <c r="V47" s="92">
        <f t="shared" si="11"/>
      </c>
      <c r="W47" s="87"/>
      <c r="X47" s="98">
        <v>10</v>
      </c>
      <c r="Y47" s="88">
        <v>36.38</v>
      </c>
      <c r="Z47" s="88">
        <v>45.672000000000004</v>
      </c>
      <c r="AA47" s="88">
        <v>0</v>
      </c>
      <c r="AB47" s="88">
        <f t="shared" si="10"/>
      </c>
    </row>
    <row r="48" spans="1:28" s="89" customFormat="1" ht="11.25" customHeight="1">
      <c r="A48" s="83" t="s">
        <v>143</v>
      </c>
      <c r="B48" s="85"/>
      <c r="C48" s="85"/>
      <c r="D48" s="97">
        <v>11</v>
      </c>
      <c r="E48" s="92">
        <v>95.801</v>
      </c>
      <c r="F48" s="92">
        <v>86.781</v>
      </c>
      <c r="G48" s="92">
        <v>73.359</v>
      </c>
      <c r="H48" s="92">
        <f t="shared" si="12"/>
        <v>84.53348083105747</v>
      </c>
      <c r="I48" s="87"/>
      <c r="J48" s="98">
        <v>7</v>
      </c>
      <c r="K48" s="88">
        <v>153.665</v>
      </c>
      <c r="L48" s="88">
        <v>195.93</v>
      </c>
      <c r="M48" s="88">
        <v>0</v>
      </c>
      <c r="N48" s="87">
        <f t="shared" si="13"/>
      </c>
      <c r="O48" s="83" t="s">
        <v>191</v>
      </c>
      <c r="P48" s="85"/>
      <c r="Q48" s="85"/>
      <c r="R48" s="97">
        <v>0</v>
      </c>
      <c r="S48" s="92">
        <v>0</v>
      </c>
      <c r="T48" s="92">
        <v>0</v>
      </c>
      <c r="U48" s="92">
        <v>0</v>
      </c>
      <c r="V48" s="92">
        <f t="shared" si="11"/>
      </c>
      <c r="W48" s="87"/>
      <c r="X48" s="98">
        <v>12</v>
      </c>
      <c r="Y48" s="88">
        <v>21.463</v>
      </c>
      <c r="Z48" s="88">
        <v>26.421000000000003</v>
      </c>
      <c r="AA48" s="88">
        <v>0</v>
      </c>
      <c r="AB48" s="88">
        <f t="shared" si="10"/>
      </c>
    </row>
    <row r="49" spans="1:28" s="89" customFormat="1" ht="11.25" customHeight="1">
      <c r="A49" s="83" t="s">
        <v>273</v>
      </c>
      <c r="B49" s="85"/>
      <c r="C49" s="85"/>
      <c r="D49" s="97">
        <v>10</v>
      </c>
      <c r="E49" s="92">
        <v>8.756</v>
      </c>
      <c r="F49" s="92">
        <v>8.431</v>
      </c>
      <c r="G49" s="92">
        <v>0</v>
      </c>
      <c r="H49" s="92">
        <f t="shared" si="12"/>
      </c>
      <c r="I49" s="87"/>
      <c r="J49" s="98">
        <v>11</v>
      </c>
      <c r="K49" s="88">
        <v>29.679000000000006</v>
      </c>
      <c r="L49" s="88">
        <v>27.594</v>
      </c>
      <c r="M49" s="88">
        <v>0</v>
      </c>
      <c r="N49" s="87">
        <f t="shared" si="13"/>
      </c>
      <c r="O49" s="83" t="s">
        <v>192</v>
      </c>
      <c r="P49" s="85"/>
      <c r="Q49" s="85"/>
      <c r="R49" s="97">
        <v>0</v>
      </c>
      <c r="S49" s="92">
        <v>0</v>
      </c>
      <c r="T49" s="92">
        <v>0</v>
      </c>
      <c r="U49" s="92">
        <v>0</v>
      </c>
      <c r="V49" s="92">
        <f t="shared" si="11"/>
      </c>
      <c r="W49" s="87"/>
      <c r="X49" s="98">
        <v>1</v>
      </c>
      <c r="Y49" s="88">
        <v>92.936</v>
      </c>
      <c r="Z49" s="88">
        <v>92.083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97"/>
      <c r="E50" s="92"/>
      <c r="F50" s="92"/>
      <c r="G50" s="92"/>
      <c r="H50" s="92"/>
      <c r="I50" s="87"/>
      <c r="J50" s="98"/>
      <c r="K50" s="88"/>
      <c r="L50" s="88"/>
      <c r="M50" s="88"/>
      <c r="N50" s="87"/>
      <c r="O50" s="83" t="s">
        <v>193</v>
      </c>
      <c r="P50" s="85"/>
      <c r="Q50" s="85"/>
      <c r="R50" s="97">
        <v>0</v>
      </c>
      <c r="S50" s="92">
        <v>0</v>
      </c>
      <c r="T50" s="92">
        <v>0</v>
      </c>
      <c r="U50" s="92">
        <v>0</v>
      </c>
      <c r="V50" s="92">
        <f t="shared" si="11"/>
      </c>
      <c r="W50" s="87"/>
      <c r="X50" s="98">
        <v>10</v>
      </c>
      <c r="Y50" s="88">
        <v>718.528</v>
      </c>
      <c r="Z50" s="88">
        <v>565.9250000000001</v>
      </c>
      <c r="AA50" s="88">
        <v>0</v>
      </c>
      <c r="AB50" s="88">
        <f t="shared" si="10"/>
      </c>
    </row>
    <row r="51" spans="1:28" s="89" customFormat="1" ht="11.25" customHeight="1">
      <c r="A51" s="83" t="s">
        <v>144</v>
      </c>
      <c r="B51" s="85"/>
      <c r="C51" s="85"/>
      <c r="D51" s="97"/>
      <c r="E51" s="92"/>
      <c r="F51" s="92"/>
      <c r="G51" s="92"/>
      <c r="H51" s="92"/>
      <c r="I51" s="87"/>
      <c r="J51" s="98"/>
      <c r="K51" s="88"/>
      <c r="L51" s="88"/>
      <c r="M51" s="88"/>
      <c r="N51" s="87"/>
      <c r="O51" s="83" t="s">
        <v>288</v>
      </c>
      <c r="P51" s="85"/>
      <c r="Q51" s="85"/>
      <c r="R51" s="97">
        <v>0</v>
      </c>
      <c r="S51" s="92">
        <v>0</v>
      </c>
      <c r="T51" s="92">
        <v>0</v>
      </c>
      <c r="U51" s="92">
        <v>0</v>
      </c>
      <c r="V51" s="92">
        <f t="shared" si="11"/>
      </c>
      <c r="W51" s="87"/>
      <c r="X51" s="98">
        <v>11</v>
      </c>
      <c r="Y51" s="88">
        <v>15.744</v>
      </c>
      <c r="Z51" s="88">
        <v>16.811</v>
      </c>
      <c r="AA51" s="88">
        <v>0</v>
      </c>
      <c r="AB51" s="88">
        <f t="shared" si="10"/>
      </c>
    </row>
    <row r="52" spans="1:28" s="89" customFormat="1" ht="11.25" customHeight="1">
      <c r="A52" s="83" t="s">
        <v>274</v>
      </c>
      <c r="B52" s="85"/>
      <c r="C52" s="85"/>
      <c r="D52" s="97">
        <v>11</v>
      </c>
      <c r="E52" s="92">
        <v>107.355</v>
      </c>
      <c r="F52" s="92">
        <v>107.417</v>
      </c>
      <c r="G52" s="92">
        <v>0</v>
      </c>
      <c r="H52" s="92">
        <f>IF(AND(F52&gt;0,G52&gt;0),G52*100/F52,"")</f>
      </c>
      <c r="I52" s="87"/>
      <c r="J52" s="98">
        <v>11</v>
      </c>
      <c r="K52" s="88">
        <v>3826.272</v>
      </c>
      <c r="L52" s="88">
        <v>4354.687999999999</v>
      </c>
      <c r="M52" s="88">
        <v>0</v>
      </c>
      <c r="N52" s="87">
        <f>IF(AND(L52&gt;0,M52&gt;0),M52*100/L52,"")</f>
      </c>
      <c r="O52" s="83" t="s">
        <v>194</v>
      </c>
      <c r="P52" s="85"/>
      <c r="Q52" s="85"/>
      <c r="R52" s="97">
        <v>0</v>
      </c>
      <c r="S52" s="92">
        <v>0</v>
      </c>
      <c r="T52" s="92">
        <v>0</v>
      </c>
      <c r="U52" s="92">
        <v>0</v>
      </c>
      <c r="V52" s="92">
        <f t="shared" si="11"/>
      </c>
      <c r="W52" s="87"/>
      <c r="X52" s="98">
        <v>12</v>
      </c>
      <c r="Y52" s="88">
        <v>156.22899999999998</v>
      </c>
      <c r="Z52" s="88">
        <v>158.31000000000003</v>
      </c>
      <c r="AA52" s="88">
        <v>0</v>
      </c>
      <c r="AB52" s="88">
        <f t="shared" si="10"/>
      </c>
    </row>
    <row r="53" spans="1:28" s="89" customFormat="1" ht="11.25" customHeight="1">
      <c r="A53" s="83" t="s">
        <v>275</v>
      </c>
      <c r="B53" s="85"/>
      <c r="C53" s="85"/>
      <c r="D53" s="97">
        <v>11</v>
      </c>
      <c r="E53" s="92">
        <v>266.025</v>
      </c>
      <c r="F53" s="92">
        <v>258.478</v>
      </c>
      <c r="G53" s="92">
        <v>0</v>
      </c>
      <c r="H53" s="92">
        <f>IF(AND(F53&gt;0,G53&gt;0),G53*100/F53,"")</f>
      </c>
      <c r="I53" s="87"/>
      <c r="J53" s="98">
        <v>11</v>
      </c>
      <c r="K53" s="88">
        <v>8908.163</v>
      </c>
      <c r="L53" s="88">
        <v>10206.337</v>
      </c>
      <c r="M53" s="88">
        <v>0</v>
      </c>
      <c r="N53" s="87">
        <f>IF(AND(L53&gt;0,M53&gt;0),M53*100/L53,"")</f>
      </c>
      <c r="O53" s="83" t="s">
        <v>195</v>
      </c>
      <c r="P53" s="85"/>
      <c r="Q53" s="85"/>
      <c r="R53" s="97">
        <v>0</v>
      </c>
      <c r="S53" s="92">
        <v>0</v>
      </c>
      <c r="T53" s="92">
        <v>0</v>
      </c>
      <c r="U53" s="92">
        <v>0</v>
      </c>
      <c r="V53" s="92">
        <f t="shared" si="11"/>
      </c>
      <c r="W53" s="87"/>
      <c r="X53" s="98">
        <v>6</v>
      </c>
      <c r="Y53" s="88">
        <v>43.529</v>
      </c>
      <c r="Z53" s="88">
        <v>35.026</v>
      </c>
      <c r="AA53" s="88">
        <v>0</v>
      </c>
      <c r="AB53" s="88">
        <f t="shared" si="10"/>
      </c>
    </row>
    <row r="54" spans="1:28" s="89" customFormat="1" ht="11.25" customHeight="1">
      <c r="A54" s="83" t="s">
        <v>276</v>
      </c>
      <c r="B54" s="85"/>
      <c r="C54" s="85"/>
      <c r="D54" s="97">
        <v>11</v>
      </c>
      <c r="E54" s="92">
        <v>118.119</v>
      </c>
      <c r="F54" s="92">
        <v>144.5435</v>
      </c>
      <c r="G54" s="92">
        <v>0</v>
      </c>
      <c r="H54" s="92">
        <f>IF(AND(F54&gt;0,G54&gt;0),G54*100/F54,"")</f>
      </c>
      <c r="I54" s="87"/>
      <c r="J54" s="98">
        <v>11</v>
      </c>
      <c r="K54" s="88">
        <v>794.7910000000002</v>
      </c>
      <c r="L54" s="88">
        <v>2108.8619999999996</v>
      </c>
      <c r="M54" s="88">
        <v>0</v>
      </c>
      <c r="N54" s="87">
        <f>IF(AND(L54&gt;0,M54&gt;0),M54*100/L54,"")</f>
      </c>
      <c r="O54" s="83" t="s">
        <v>289</v>
      </c>
      <c r="P54" s="85"/>
      <c r="Q54" s="85"/>
      <c r="R54" s="97">
        <v>0</v>
      </c>
      <c r="S54" s="92">
        <v>0</v>
      </c>
      <c r="T54" s="92">
        <v>0</v>
      </c>
      <c r="U54" s="92">
        <v>0</v>
      </c>
      <c r="V54" s="92">
        <f t="shared" si="11"/>
      </c>
      <c r="W54" s="87"/>
      <c r="X54" s="98">
        <v>11</v>
      </c>
      <c r="Y54" s="88">
        <v>243.876</v>
      </c>
      <c r="Z54" s="88">
        <v>316.571</v>
      </c>
      <c r="AA54" s="88">
        <v>0</v>
      </c>
      <c r="AB54" s="88">
        <f t="shared" si="10"/>
      </c>
    </row>
    <row r="55" spans="1:28" s="89" customFormat="1" ht="11.25" customHeight="1">
      <c r="A55" s="83"/>
      <c r="B55" s="85"/>
      <c r="C55" s="85"/>
      <c r="D55" s="97"/>
      <c r="E55" s="92"/>
      <c r="F55" s="92"/>
      <c r="G55" s="92"/>
      <c r="H55" s="92"/>
      <c r="I55" s="87"/>
      <c r="J55" s="98"/>
      <c r="K55" s="88"/>
      <c r="L55" s="88"/>
      <c r="M55" s="88"/>
      <c r="N55" s="87"/>
      <c r="O55" s="83" t="s">
        <v>290</v>
      </c>
      <c r="P55" s="85"/>
      <c r="Q55" s="85"/>
      <c r="R55" s="97">
        <v>0</v>
      </c>
      <c r="S55" s="92">
        <v>0</v>
      </c>
      <c r="T55" s="92">
        <v>0</v>
      </c>
      <c r="U55" s="92">
        <v>0</v>
      </c>
      <c r="V55" s="92">
        <f t="shared" si="11"/>
      </c>
      <c r="W55" s="87"/>
      <c r="X55" s="98">
        <v>11</v>
      </c>
      <c r="Y55" s="88">
        <v>10.487</v>
      </c>
      <c r="Z55" s="88">
        <v>4.942000000000001</v>
      </c>
      <c r="AA55" s="88">
        <v>0</v>
      </c>
      <c r="AB55" s="88">
        <f t="shared" si="10"/>
      </c>
    </row>
    <row r="56" spans="1:28" s="89" customFormat="1" ht="11.25" customHeight="1">
      <c r="A56" s="83" t="s">
        <v>145</v>
      </c>
      <c r="B56" s="85"/>
      <c r="C56" s="85"/>
      <c r="D56" s="97"/>
      <c r="E56" s="92"/>
      <c r="F56" s="92"/>
      <c r="G56" s="92"/>
      <c r="H56" s="92"/>
      <c r="I56" s="87"/>
      <c r="J56" s="98"/>
      <c r="K56" s="88"/>
      <c r="L56" s="88"/>
      <c r="M56" s="88"/>
      <c r="N56" s="87"/>
      <c r="P56" s="85"/>
      <c r="Q56" s="85"/>
      <c r="R56" s="97"/>
      <c r="S56" s="92"/>
      <c r="T56" s="92"/>
      <c r="U56" s="92"/>
      <c r="V56" s="92"/>
      <c r="W56" s="87"/>
      <c r="X56" s="98"/>
      <c r="Y56" s="88"/>
      <c r="Z56" s="88"/>
      <c r="AA56" s="88"/>
      <c r="AB56" s="88"/>
    </row>
    <row r="57" spans="1:28" s="89" customFormat="1" ht="11.25" customHeight="1">
      <c r="A57" s="83" t="s">
        <v>146</v>
      </c>
      <c r="B57" s="85"/>
      <c r="C57" s="85"/>
      <c r="D57" s="97">
        <v>11</v>
      </c>
      <c r="E57" s="92">
        <v>4.697</v>
      </c>
      <c r="F57" s="92">
        <v>5.159</v>
      </c>
      <c r="G57" s="92">
        <v>0</v>
      </c>
      <c r="H57" s="92">
        <f aca="true" t="shared" si="14" ref="H57:H78">IF(AND(F57&gt;0,G57&gt;0),G57*100/F57,"")</f>
      </c>
      <c r="I57" s="87"/>
      <c r="J57" s="98">
        <v>11</v>
      </c>
      <c r="K57" s="88">
        <v>166.96399999999997</v>
      </c>
      <c r="L57" s="88">
        <v>173.999</v>
      </c>
      <c r="M57" s="88">
        <v>0</v>
      </c>
      <c r="N57" s="87">
        <f aca="true" t="shared" si="15" ref="N57:N78">IF(AND(L57&gt;0,M57&gt;0),M57*100/L57,"")</f>
      </c>
      <c r="O57" s="83" t="s">
        <v>196</v>
      </c>
      <c r="P57" s="85"/>
      <c r="Q57" s="85"/>
      <c r="R57" s="97"/>
      <c r="S57" s="92"/>
      <c r="T57" s="92"/>
      <c r="U57" s="92"/>
      <c r="V57" s="92"/>
      <c r="W57" s="87"/>
      <c r="X57" s="98"/>
      <c r="Y57" s="88"/>
      <c r="Z57" s="88"/>
      <c r="AA57" s="88"/>
      <c r="AB57" s="88"/>
    </row>
    <row r="58" spans="1:28" s="89" customFormat="1" ht="11.25" customHeight="1">
      <c r="A58" s="83" t="s">
        <v>147</v>
      </c>
      <c r="B58" s="85"/>
      <c r="C58" s="85"/>
      <c r="D58" s="97">
        <v>7</v>
      </c>
      <c r="E58" s="92">
        <v>13.755</v>
      </c>
      <c r="F58" s="92">
        <v>13.857</v>
      </c>
      <c r="G58" s="92">
        <v>0</v>
      </c>
      <c r="H58" s="92">
        <f t="shared" si="14"/>
      </c>
      <c r="I58" s="87"/>
      <c r="J58" s="98">
        <v>7</v>
      </c>
      <c r="K58" s="88">
        <v>63.43300000000001</v>
      </c>
      <c r="L58" s="88">
        <v>66.00000000000001</v>
      </c>
      <c r="M58" s="88">
        <v>0</v>
      </c>
      <c r="N58" s="87">
        <f t="shared" si="15"/>
      </c>
      <c r="O58" s="83" t="s">
        <v>197</v>
      </c>
      <c r="P58" s="85"/>
      <c r="Q58" s="85"/>
      <c r="R58" s="97">
        <v>0</v>
      </c>
      <c r="S58" s="92">
        <v>0</v>
      </c>
      <c r="T58" s="92">
        <v>0</v>
      </c>
      <c r="U58" s="92">
        <v>0</v>
      </c>
      <c r="V58" s="92">
        <f>IF(AND(T58&gt;0,U58&gt;0),U58*100/T58,"")</f>
      </c>
      <c r="W58" s="87"/>
      <c r="X58" s="98">
        <v>11</v>
      </c>
      <c r="Y58" s="88">
        <v>266.223</v>
      </c>
      <c r="Z58" s="88">
        <v>272.833</v>
      </c>
      <c r="AA58" s="88">
        <v>0</v>
      </c>
      <c r="AB58" s="88">
        <f>IF(AND(Z58&gt;0,AA58&gt;0),AA58*100/Z58,"")</f>
      </c>
    </row>
    <row r="59" spans="1:28" s="89" customFormat="1" ht="11.25" customHeight="1">
      <c r="A59" s="83" t="s">
        <v>148</v>
      </c>
      <c r="B59" s="85"/>
      <c r="C59" s="85"/>
      <c r="D59" s="97">
        <v>11</v>
      </c>
      <c r="E59" s="92">
        <v>34.508</v>
      </c>
      <c r="F59" s="92">
        <v>32.524</v>
      </c>
      <c r="G59" s="92">
        <v>0</v>
      </c>
      <c r="H59" s="92">
        <f t="shared" si="14"/>
      </c>
      <c r="I59" s="87"/>
      <c r="J59" s="98">
        <v>1</v>
      </c>
      <c r="K59" s="88">
        <v>976.112</v>
      </c>
      <c r="L59" s="88">
        <v>944.577</v>
      </c>
      <c r="M59" s="88">
        <v>0</v>
      </c>
      <c r="N59" s="87">
        <f t="shared" si="15"/>
      </c>
      <c r="O59" s="83" t="s">
        <v>291</v>
      </c>
      <c r="P59" s="85"/>
      <c r="Q59" s="85"/>
      <c r="R59" s="97">
        <v>0</v>
      </c>
      <c r="S59" s="92">
        <v>0</v>
      </c>
      <c r="T59" s="92">
        <v>0</v>
      </c>
      <c r="U59" s="92">
        <v>0</v>
      </c>
      <c r="V59" s="92">
        <f>IF(AND(T59&gt;0,U59&gt;0),U59*100/T59,"")</f>
      </c>
      <c r="W59" s="87"/>
      <c r="X59" s="98">
        <v>11</v>
      </c>
      <c r="Y59" s="88">
        <v>4771.540000000001</v>
      </c>
      <c r="Z59" s="88">
        <v>6304.502000000001</v>
      </c>
      <c r="AA59" s="88">
        <v>0</v>
      </c>
      <c r="AB59" s="88">
        <f>IF(AND(Z59&gt;0,AA59&gt;0),AA59*100/Z59,"")</f>
      </c>
    </row>
    <row r="60" spans="1:28" s="89" customFormat="1" ht="11.25" customHeight="1">
      <c r="A60" s="83" t="s">
        <v>149</v>
      </c>
      <c r="B60" s="85"/>
      <c r="C60" s="85"/>
      <c r="D60" s="97">
        <v>11</v>
      </c>
      <c r="E60" s="92">
        <v>20.026</v>
      </c>
      <c r="F60" s="92">
        <v>20.102</v>
      </c>
      <c r="G60" s="92">
        <v>0</v>
      </c>
      <c r="H60" s="92">
        <f t="shared" si="14"/>
      </c>
      <c r="I60" s="87"/>
      <c r="J60" s="98">
        <v>11</v>
      </c>
      <c r="K60" s="88">
        <v>1113.1919999999998</v>
      </c>
      <c r="L60" s="88">
        <v>1077.4329999999998</v>
      </c>
      <c r="M60" s="88">
        <v>0</v>
      </c>
      <c r="N60" s="87">
        <f t="shared" si="15"/>
      </c>
      <c r="O60" s="83" t="s">
        <v>292</v>
      </c>
      <c r="P60" s="85"/>
      <c r="Q60" s="85"/>
      <c r="R60" s="97">
        <v>0</v>
      </c>
      <c r="S60" s="92">
        <v>0</v>
      </c>
      <c r="T60" s="92">
        <v>0</v>
      </c>
      <c r="U60" s="92">
        <v>0</v>
      </c>
      <c r="V60" s="92">
        <f>IF(AND(T60&gt;0,U60&gt;0),U60*100/T60,"")</f>
      </c>
      <c r="W60" s="87"/>
      <c r="X60" s="98">
        <v>11</v>
      </c>
      <c r="Y60" s="88">
        <v>35467.44700000001</v>
      </c>
      <c r="Z60" s="88">
        <v>49936.569</v>
      </c>
      <c r="AA60" s="88">
        <v>0</v>
      </c>
      <c r="AB60" s="88">
        <f>IF(AND(Z60&gt;0,AA60&gt;0),AA60*100/Z60,"")</f>
      </c>
    </row>
    <row r="61" spans="1:28" s="89" customFormat="1" ht="11.25" customHeight="1">
      <c r="A61" s="83" t="s">
        <v>150</v>
      </c>
      <c r="B61" s="85"/>
      <c r="C61" s="85"/>
      <c r="D61" s="97">
        <v>11</v>
      </c>
      <c r="E61" s="92">
        <v>20.473</v>
      </c>
      <c r="F61" s="92">
        <v>19.194</v>
      </c>
      <c r="G61" s="92">
        <v>0</v>
      </c>
      <c r="H61" s="92">
        <f t="shared" si="14"/>
      </c>
      <c r="I61" s="87"/>
      <c r="J61" s="98">
        <v>11</v>
      </c>
      <c r="K61" s="88">
        <v>655.677</v>
      </c>
      <c r="L61" s="88">
        <v>683.439</v>
      </c>
      <c r="M61" s="88">
        <v>0</v>
      </c>
      <c r="N61" s="87">
        <f t="shared" si="15"/>
      </c>
      <c r="O61" s="83" t="s">
        <v>293</v>
      </c>
      <c r="P61" s="85"/>
      <c r="Q61" s="85"/>
      <c r="R61" s="97">
        <v>0</v>
      </c>
      <c r="S61" s="92">
        <v>0</v>
      </c>
      <c r="T61" s="92">
        <v>0</v>
      </c>
      <c r="U61" s="92">
        <v>0</v>
      </c>
      <c r="V61" s="92">
        <f>IF(AND(T61&gt;0,U61&gt;0),U61*100/T61,"")</f>
      </c>
      <c r="W61" s="87"/>
      <c r="X61" s="98">
        <v>11</v>
      </c>
      <c r="Y61" s="88">
        <v>1.098</v>
      </c>
      <c r="Z61" s="88">
        <v>0.9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151</v>
      </c>
      <c r="B62" s="85"/>
      <c r="C62" s="85"/>
      <c r="D62" s="97">
        <v>1</v>
      </c>
      <c r="E62" s="92">
        <v>10.948</v>
      </c>
      <c r="F62" s="92">
        <v>10.688</v>
      </c>
      <c r="G62" s="92">
        <v>10.949</v>
      </c>
      <c r="H62" s="92">
        <f t="shared" si="14"/>
        <v>102.44199101796407</v>
      </c>
      <c r="I62" s="87"/>
      <c r="J62" s="98">
        <v>1</v>
      </c>
      <c r="K62" s="88">
        <v>995.5050000000001</v>
      </c>
      <c r="L62" s="88">
        <v>935.6329999999999</v>
      </c>
      <c r="M62" s="88">
        <v>955.3629999999998</v>
      </c>
      <c r="N62" s="87">
        <f t="shared" si="15"/>
        <v>102.10873280442225</v>
      </c>
      <c r="O62" s="83"/>
      <c r="P62" s="85"/>
      <c r="Q62" s="85"/>
      <c r="R62" s="97"/>
      <c r="S62" s="92"/>
      <c r="T62" s="92"/>
      <c r="U62" s="92"/>
      <c r="V62" s="92"/>
      <c r="W62" s="87"/>
      <c r="X62" s="98"/>
      <c r="Y62" s="88"/>
      <c r="Z62" s="88"/>
      <c r="AA62" s="88"/>
      <c r="AB62" s="88"/>
    </row>
    <row r="63" spans="1:28" s="89" customFormat="1" ht="11.25" customHeight="1">
      <c r="A63" s="83" t="s">
        <v>152</v>
      </c>
      <c r="B63" s="85"/>
      <c r="C63" s="85"/>
      <c r="D63" s="97">
        <v>9</v>
      </c>
      <c r="E63" s="92">
        <v>45.266</v>
      </c>
      <c r="F63" s="92">
        <v>40.48695</v>
      </c>
      <c r="G63" s="92">
        <v>0</v>
      </c>
      <c r="H63" s="92">
        <f t="shared" si="14"/>
      </c>
      <c r="I63" s="87"/>
      <c r="J63" s="98">
        <v>9</v>
      </c>
      <c r="K63" s="88">
        <v>3664.9660000000003</v>
      </c>
      <c r="L63" s="88">
        <v>3383.344</v>
      </c>
      <c r="M63" s="88">
        <v>0</v>
      </c>
      <c r="N63" s="87">
        <f t="shared" si="15"/>
      </c>
      <c r="O63" s="83" t="s">
        <v>198</v>
      </c>
      <c r="P63" s="85"/>
      <c r="Q63" s="85"/>
      <c r="R63" s="97"/>
      <c r="S63" s="92"/>
      <c r="T63" s="92"/>
      <c r="U63" s="92"/>
      <c r="V63" s="92"/>
      <c r="W63" s="87"/>
      <c r="X63" s="98"/>
      <c r="Y63" s="88"/>
      <c r="Z63" s="88"/>
      <c r="AA63" s="88"/>
      <c r="AB63" s="88"/>
    </row>
    <row r="64" spans="1:28" s="89" customFormat="1" ht="11.25" customHeight="1">
      <c r="A64" s="83" t="s">
        <v>153</v>
      </c>
      <c r="B64" s="85"/>
      <c r="C64" s="85"/>
      <c r="D64" s="97">
        <v>12</v>
      </c>
      <c r="E64" s="92">
        <v>4.638</v>
      </c>
      <c r="F64" s="92">
        <v>4.747</v>
      </c>
      <c r="G64" s="92">
        <v>0</v>
      </c>
      <c r="H64" s="92">
        <f t="shared" si="14"/>
      </c>
      <c r="I64" s="87"/>
      <c r="J64" s="98">
        <v>12</v>
      </c>
      <c r="K64" s="88">
        <v>502.995</v>
      </c>
      <c r="L64" s="88">
        <v>400.485</v>
      </c>
      <c r="M64" s="88">
        <v>0</v>
      </c>
      <c r="N64" s="87">
        <f t="shared" si="15"/>
      </c>
      <c r="O64" s="83" t="s">
        <v>199</v>
      </c>
      <c r="P64" s="85"/>
      <c r="Q64" s="85"/>
      <c r="R64" s="97">
        <v>0</v>
      </c>
      <c r="S64" s="92">
        <v>0</v>
      </c>
      <c r="T64" s="92">
        <v>0</v>
      </c>
      <c r="U64" s="92">
        <v>0</v>
      </c>
      <c r="V64" s="92">
        <f>IF(AND(T64&gt;0,U64&gt;0),U64*100/T64,"")</f>
      </c>
      <c r="W64" s="87"/>
      <c r="X64" s="98">
        <v>11</v>
      </c>
      <c r="Y64" s="88">
        <v>567.788</v>
      </c>
      <c r="Z64" s="88">
        <v>601.9060000000001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154</v>
      </c>
      <c r="B65" s="85"/>
      <c r="C65" s="85"/>
      <c r="D65" s="97">
        <v>12</v>
      </c>
      <c r="E65" s="92">
        <v>60.852</v>
      </c>
      <c r="F65" s="92">
        <v>55.921949999999995</v>
      </c>
      <c r="G65" s="92">
        <v>0</v>
      </c>
      <c r="H65" s="92">
        <f t="shared" si="14"/>
      </c>
      <c r="I65" s="87"/>
      <c r="J65" s="98">
        <v>12</v>
      </c>
      <c r="K65" s="88">
        <v>5163.465999999999</v>
      </c>
      <c r="L65" s="88">
        <v>4719.4619999999995</v>
      </c>
      <c r="M65" s="88">
        <v>0</v>
      </c>
      <c r="N65" s="87">
        <f t="shared" si="15"/>
      </c>
      <c r="O65" s="83" t="s">
        <v>200</v>
      </c>
      <c r="P65" s="85"/>
      <c r="Q65" s="85"/>
      <c r="R65" s="97">
        <v>0</v>
      </c>
      <c r="S65" s="92">
        <v>0</v>
      </c>
      <c r="T65" s="92">
        <v>0</v>
      </c>
      <c r="U65" s="92">
        <v>0</v>
      </c>
      <c r="V65" s="92">
        <f>IF(AND(T65&gt;0,U65&gt;0),U65*100/T65,"")</f>
      </c>
      <c r="W65" s="87"/>
      <c r="X65" s="98">
        <v>1</v>
      </c>
      <c r="Y65" s="88">
        <v>5915.236000000001</v>
      </c>
      <c r="Z65" s="88">
        <v>8280.127999999999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277</v>
      </c>
      <c r="B66" s="85"/>
      <c r="C66" s="85"/>
      <c r="D66" s="97">
        <v>6</v>
      </c>
      <c r="E66" s="92">
        <v>36.2017325</v>
      </c>
      <c r="F66" s="92">
        <v>34.188</v>
      </c>
      <c r="G66" s="92">
        <v>0</v>
      </c>
      <c r="H66" s="92">
        <f t="shared" si="14"/>
      </c>
      <c r="I66" s="87"/>
      <c r="J66" s="98">
        <v>11</v>
      </c>
      <c r="K66" s="88">
        <v>3117.872</v>
      </c>
      <c r="L66" s="88">
        <v>2698.689</v>
      </c>
      <c r="M66" s="88">
        <v>0</v>
      </c>
      <c r="N66" s="87">
        <f t="shared" si="15"/>
      </c>
      <c r="O66" s="83" t="s">
        <v>201</v>
      </c>
      <c r="P66" s="85"/>
      <c r="Q66" s="85"/>
      <c r="R66" s="97">
        <v>0</v>
      </c>
      <c r="S66" s="92">
        <v>0</v>
      </c>
      <c r="T66" s="92">
        <v>0</v>
      </c>
      <c r="U66" s="92">
        <v>0</v>
      </c>
      <c r="V66" s="92">
        <f>IF(AND(T66&gt;0,U66&gt;0),U66*100/T66,"")</f>
      </c>
      <c r="W66" s="87"/>
      <c r="X66" s="98">
        <v>1</v>
      </c>
      <c r="Y66" s="88">
        <v>1223.446</v>
      </c>
      <c r="Z66" s="88">
        <v>1671.0330000000001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278</v>
      </c>
      <c r="B67" s="85"/>
      <c r="C67" s="85"/>
      <c r="D67" s="97">
        <v>11</v>
      </c>
      <c r="E67" s="92">
        <v>20.319</v>
      </c>
      <c r="F67" s="92">
        <v>21.565</v>
      </c>
      <c r="G67" s="92">
        <v>0</v>
      </c>
      <c r="H67" s="92">
        <f t="shared" si="14"/>
      </c>
      <c r="I67" s="87"/>
      <c r="J67" s="98">
        <v>11</v>
      </c>
      <c r="K67" s="88">
        <v>1274.2640000000001</v>
      </c>
      <c r="L67" s="88">
        <v>1292.837</v>
      </c>
      <c r="M67" s="88">
        <v>0</v>
      </c>
      <c r="N67" s="87">
        <f t="shared" si="15"/>
      </c>
    </row>
    <row r="68" spans="1:28" s="89" customFormat="1" ht="11.25" customHeight="1">
      <c r="A68" s="83" t="s">
        <v>155</v>
      </c>
      <c r="B68" s="85"/>
      <c r="C68" s="85"/>
      <c r="D68" s="97">
        <v>7</v>
      </c>
      <c r="E68" s="92">
        <v>3.012</v>
      </c>
      <c r="F68" s="92">
        <v>2.79</v>
      </c>
      <c r="G68" s="92">
        <v>0</v>
      </c>
      <c r="H68" s="92">
        <f t="shared" si="14"/>
      </c>
      <c r="I68" s="87"/>
      <c r="J68" s="98">
        <v>11</v>
      </c>
      <c r="K68" s="88">
        <v>123.078</v>
      </c>
      <c r="L68" s="88">
        <v>116.774</v>
      </c>
      <c r="M68" s="88">
        <v>0</v>
      </c>
      <c r="N68" s="87">
        <f t="shared" si="15"/>
      </c>
      <c r="O68" s="83"/>
      <c r="P68" s="85"/>
      <c r="Q68" s="85"/>
      <c r="R68" s="97"/>
      <c r="S68" s="92"/>
      <c r="T68" s="92"/>
      <c r="U68" s="92"/>
      <c r="V68" s="92"/>
      <c r="W68" s="87"/>
      <c r="X68" s="98"/>
      <c r="Y68" s="88"/>
      <c r="Z68" s="88"/>
      <c r="AA68" s="88"/>
      <c r="AB68" s="88"/>
    </row>
    <row r="69" spans="1:28" s="89" customFormat="1" ht="11.25" customHeight="1">
      <c r="A69" s="83" t="s">
        <v>156</v>
      </c>
      <c r="B69" s="85"/>
      <c r="C69" s="85"/>
      <c r="D69" s="97">
        <v>11</v>
      </c>
      <c r="E69" s="92">
        <v>6.819</v>
      </c>
      <c r="F69" s="92">
        <v>7.021199999999999</v>
      </c>
      <c r="G69" s="92">
        <v>7.029</v>
      </c>
      <c r="H69" s="92">
        <f t="shared" si="14"/>
        <v>100.11109212100496</v>
      </c>
      <c r="I69" s="87"/>
      <c r="J69" s="98">
        <v>8</v>
      </c>
      <c r="K69" s="88">
        <v>360.416</v>
      </c>
      <c r="L69" s="88">
        <v>345.348</v>
      </c>
      <c r="M69" s="88">
        <v>0</v>
      </c>
      <c r="N69" s="87">
        <f t="shared" si="15"/>
      </c>
      <c r="O69" s="66" t="s">
        <v>103</v>
      </c>
      <c r="P69" s="67"/>
      <c r="Q69" s="67"/>
      <c r="R69" s="67"/>
      <c r="S69" s="67"/>
      <c r="T69" s="67"/>
      <c r="U69" s="67"/>
      <c r="V69" s="67"/>
      <c r="W69" s="68"/>
      <c r="X69" s="68" t="s">
        <v>104</v>
      </c>
      <c r="Y69" s="68"/>
      <c r="Z69" s="68"/>
      <c r="AA69" s="68" t="s">
        <v>110</v>
      </c>
      <c r="AB69" s="68"/>
    </row>
    <row r="70" spans="1:28" s="89" customFormat="1" ht="11.25" customHeight="1" thickBot="1">
      <c r="A70" s="83" t="s">
        <v>157</v>
      </c>
      <c r="B70" s="85"/>
      <c r="C70" s="85"/>
      <c r="D70" s="97">
        <v>1</v>
      </c>
      <c r="E70" s="92">
        <v>16.403</v>
      </c>
      <c r="F70" s="92">
        <v>15.814</v>
      </c>
      <c r="G70" s="92">
        <v>0</v>
      </c>
      <c r="H70" s="92">
        <f t="shared" si="14"/>
      </c>
      <c r="I70" s="87"/>
      <c r="J70" s="98">
        <v>1</v>
      </c>
      <c r="K70" s="88">
        <v>223.15000000000003</v>
      </c>
      <c r="L70" s="88">
        <v>217.74999999999997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158</v>
      </c>
      <c r="B71" s="85"/>
      <c r="C71" s="85"/>
      <c r="D71" s="97">
        <v>1</v>
      </c>
      <c r="E71" s="92">
        <v>6.465</v>
      </c>
      <c r="F71" s="92">
        <v>7.718</v>
      </c>
      <c r="G71" s="92">
        <v>0</v>
      </c>
      <c r="H71" s="92">
        <f t="shared" si="14"/>
      </c>
      <c r="I71" s="87"/>
      <c r="J71" s="98">
        <v>1</v>
      </c>
      <c r="K71" s="88">
        <v>147.32999999999998</v>
      </c>
      <c r="L71" s="88">
        <v>185.393</v>
      </c>
      <c r="M71" s="88">
        <v>0</v>
      </c>
      <c r="N71" s="87">
        <f t="shared" si="15"/>
      </c>
      <c r="O71" s="69"/>
      <c r="P71" s="70"/>
      <c r="Q71" s="71"/>
      <c r="R71" s="179" t="s">
        <v>105</v>
      </c>
      <c r="S71" s="180"/>
      <c r="T71" s="180"/>
      <c r="U71" s="180"/>
      <c r="V71" s="181"/>
      <c r="W71" s="68"/>
      <c r="X71" s="179" t="s">
        <v>106</v>
      </c>
      <c r="Y71" s="180"/>
      <c r="Z71" s="180"/>
      <c r="AA71" s="180"/>
      <c r="AB71" s="181"/>
    </row>
    <row r="72" spans="1:28" s="89" customFormat="1" ht="11.25" customHeight="1">
      <c r="A72" s="83" t="s">
        <v>159</v>
      </c>
      <c r="B72" s="85"/>
      <c r="C72" s="85"/>
      <c r="D72" s="97">
        <v>1</v>
      </c>
      <c r="E72" s="92">
        <v>26.63</v>
      </c>
      <c r="F72" s="92">
        <v>26.332</v>
      </c>
      <c r="G72" s="92">
        <v>27.091</v>
      </c>
      <c r="H72" s="92">
        <f t="shared" si="14"/>
        <v>102.88242442655324</v>
      </c>
      <c r="I72" s="87"/>
      <c r="J72" s="98">
        <v>8</v>
      </c>
      <c r="K72" s="88">
        <v>274.71200000000005</v>
      </c>
      <c r="L72" s="88">
        <v>263.52000000000004</v>
      </c>
      <c r="M72" s="88">
        <v>0</v>
      </c>
      <c r="N72" s="87">
        <f t="shared" si="15"/>
      </c>
      <c r="O72" s="72" t="s">
        <v>107</v>
      </c>
      <c r="P72" s="73"/>
      <c r="Q72" s="71"/>
      <c r="R72" s="69"/>
      <c r="S72" s="74" t="s">
        <v>294</v>
      </c>
      <c r="T72" s="74" t="s">
        <v>294</v>
      </c>
      <c r="U72" s="74" t="s">
        <v>109</v>
      </c>
      <c r="V72" s="75">
        <f>U73</f>
        <v>2018</v>
      </c>
      <c r="W72" s="68"/>
      <c r="X72" s="69"/>
      <c r="Y72" s="74" t="s">
        <v>294</v>
      </c>
      <c r="Z72" s="74" t="s">
        <v>294</v>
      </c>
      <c r="AA72" s="74" t="s">
        <v>109</v>
      </c>
      <c r="AB72" s="75">
        <f>AA73</f>
        <v>2018</v>
      </c>
    </row>
    <row r="73" spans="1:28" s="89" customFormat="1" ht="11.25" customHeight="1" thickBot="1">
      <c r="A73" s="83" t="s">
        <v>160</v>
      </c>
      <c r="B73" s="85"/>
      <c r="C73" s="85"/>
      <c r="D73" s="97">
        <v>1</v>
      </c>
      <c r="E73" s="92">
        <v>4.145</v>
      </c>
      <c r="F73" s="92">
        <v>4.065</v>
      </c>
      <c r="G73" s="92">
        <v>4.03</v>
      </c>
      <c r="H73" s="92">
        <f t="shared" si="14"/>
        <v>99.13899138991388</v>
      </c>
      <c r="I73" s="87"/>
      <c r="J73" s="98">
        <v>8</v>
      </c>
      <c r="K73" s="88">
        <v>258.956</v>
      </c>
      <c r="L73" s="88">
        <v>208.465</v>
      </c>
      <c r="M73" s="88">
        <v>0</v>
      </c>
      <c r="N73" s="87">
        <f t="shared" si="15"/>
      </c>
      <c r="O73" s="93"/>
      <c r="P73" s="94"/>
      <c r="Q73" s="71"/>
      <c r="R73" s="79" t="s">
        <v>295</v>
      </c>
      <c r="S73" s="95">
        <f>U73-2</f>
        <v>2016</v>
      </c>
      <c r="T73" s="95">
        <f>U73-1</f>
        <v>2017</v>
      </c>
      <c r="U73" s="95">
        <v>2018</v>
      </c>
      <c r="V73" s="81" t="str">
        <f>CONCATENATE(T73,"=100")</f>
        <v>2017=100</v>
      </c>
      <c r="W73" s="68"/>
      <c r="X73" s="79" t="s">
        <v>295</v>
      </c>
      <c r="Y73" s="95">
        <f>AA73-2</f>
        <v>2016</v>
      </c>
      <c r="Z73" s="95">
        <f>AA73-1</f>
        <v>2017</v>
      </c>
      <c r="AA73" s="95">
        <v>2018</v>
      </c>
      <c r="AB73" s="81" t="str">
        <f>CONCATENATE(Z73,"=100")</f>
        <v>2017=100</v>
      </c>
    </row>
    <row r="74" spans="1:28" s="89" customFormat="1" ht="11.25" customHeight="1">
      <c r="A74" s="83" t="s">
        <v>161</v>
      </c>
      <c r="B74" s="85"/>
      <c r="C74" s="85"/>
      <c r="D74" s="97">
        <v>1</v>
      </c>
      <c r="E74" s="92">
        <v>13.153</v>
      </c>
      <c r="F74" s="92">
        <v>12.949</v>
      </c>
      <c r="G74" s="92"/>
      <c r="H74" s="92">
        <f t="shared" si="14"/>
      </c>
      <c r="I74" s="87"/>
      <c r="J74" s="98">
        <v>10</v>
      </c>
      <c r="K74" s="88">
        <v>697.047</v>
      </c>
      <c r="L74" s="88">
        <v>787.297</v>
      </c>
      <c r="M74" s="88">
        <v>0</v>
      </c>
      <c r="N74" s="87">
        <f t="shared" si="15"/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162</v>
      </c>
      <c r="B75" s="85"/>
      <c r="C75" s="85"/>
      <c r="D75" s="97">
        <v>11</v>
      </c>
      <c r="E75" s="92">
        <v>7.464</v>
      </c>
      <c r="F75" s="92">
        <v>7.1365</v>
      </c>
      <c r="G75" s="92">
        <v>0</v>
      </c>
      <c r="H75" s="92">
        <f t="shared" si="14"/>
      </c>
      <c r="I75" s="87"/>
      <c r="J75" s="98">
        <v>11</v>
      </c>
      <c r="K75" s="88">
        <v>403.331</v>
      </c>
      <c r="L75" s="88">
        <v>319.081</v>
      </c>
      <c r="M75" s="88">
        <v>0</v>
      </c>
      <c r="N75" s="87">
        <f t="shared" si="15"/>
      </c>
      <c r="O75" s="83"/>
      <c r="P75" s="83"/>
      <c r="Q75" s="83"/>
      <c r="R75" s="84"/>
      <c r="S75" s="85"/>
      <c r="T75" s="85"/>
      <c r="U75" s="85"/>
      <c r="V75" s="85"/>
      <c r="W75" s="86"/>
      <c r="X75" s="86"/>
      <c r="Y75" s="87"/>
      <c r="Z75" s="87"/>
      <c r="AA75" s="87"/>
      <c r="AB75" s="88"/>
    </row>
    <row r="76" spans="1:28" s="89" customFormat="1" ht="11.25" customHeight="1">
      <c r="A76" s="83" t="s">
        <v>163</v>
      </c>
      <c r="B76" s="85"/>
      <c r="C76" s="85"/>
      <c r="D76" s="97">
        <v>11</v>
      </c>
      <c r="E76" s="92">
        <v>24.762</v>
      </c>
      <c r="F76" s="92">
        <v>24.1505</v>
      </c>
      <c r="G76" s="92">
        <v>0</v>
      </c>
      <c r="H76" s="92">
        <f t="shared" si="14"/>
      </c>
      <c r="I76" s="87"/>
      <c r="J76" s="98">
        <v>11</v>
      </c>
      <c r="K76" s="88">
        <v>1359.3460000000002</v>
      </c>
      <c r="L76" s="88">
        <v>1314.843</v>
      </c>
      <c r="M76" s="88">
        <v>0</v>
      </c>
      <c r="N76" s="87">
        <f t="shared" si="15"/>
      </c>
      <c r="O76" s="83" t="s">
        <v>111</v>
      </c>
      <c r="P76" s="83"/>
      <c r="Q76" s="83"/>
      <c r="R76" s="97"/>
      <c r="S76" s="85"/>
      <c r="T76" s="85"/>
      <c r="U76" s="85"/>
      <c r="V76" s="85">
        <f>IF(AND(T76&gt;0,U76&gt;0),U76*100/T76,"")</f>
      </c>
      <c r="W76" s="86"/>
      <c r="X76" s="98"/>
      <c r="Y76" s="87"/>
      <c r="Z76" s="87"/>
      <c r="AA76" s="87"/>
      <c r="AB76" s="88">
        <f>IF(AND(Z76&gt;0,AA76&gt;0),AA76*100/Z76,"")</f>
      </c>
    </row>
    <row r="77" spans="1:28" s="89" customFormat="1" ht="11.25" customHeight="1">
      <c r="A77" s="83" t="s">
        <v>164</v>
      </c>
      <c r="B77" s="85"/>
      <c r="C77" s="85"/>
      <c r="D77" s="97">
        <v>11</v>
      </c>
      <c r="E77" s="92">
        <v>8.509</v>
      </c>
      <c r="F77" s="92">
        <v>8.253</v>
      </c>
      <c r="G77" s="92">
        <v>0</v>
      </c>
      <c r="H77" s="92">
        <f t="shared" si="14"/>
      </c>
      <c r="I77" s="87"/>
      <c r="J77" s="98">
        <v>11</v>
      </c>
      <c r="K77" s="88">
        <v>163.64899999999997</v>
      </c>
      <c r="L77" s="88">
        <v>147.46200000000002</v>
      </c>
      <c r="M77" s="88">
        <v>0</v>
      </c>
      <c r="N77" s="87">
        <f t="shared" si="15"/>
      </c>
      <c r="O77" s="83" t="s">
        <v>121</v>
      </c>
      <c r="P77" s="85"/>
      <c r="Q77" s="85"/>
      <c r="R77" s="97">
        <v>1</v>
      </c>
      <c r="S77" s="92">
        <v>359.275</v>
      </c>
      <c r="T77" s="92">
        <v>333.628</v>
      </c>
      <c r="U77" s="92">
        <v>322.47138</v>
      </c>
      <c r="V77" s="92">
        <f>IF(AND(T77&gt;0,U77&gt;0),U77*100/T77,"")</f>
        <v>96.6559701224118</v>
      </c>
      <c r="W77" s="87"/>
      <c r="X77" s="98">
        <v>1</v>
      </c>
      <c r="Y77" s="88">
        <v>4069.5080000000003</v>
      </c>
      <c r="Z77" s="88">
        <v>3775.645</v>
      </c>
      <c r="AA77" s="88">
        <v>3799.2239999999997</v>
      </c>
      <c r="AB77" s="88">
        <f>IF(AND(Z77&gt;0,AA77&gt;0),AA77*100/Z77,"")</f>
        <v>100.62450256843532</v>
      </c>
    </row>
    <row r="78" spans="1:28" s="89" customFormat="1" ht="11.25" customHeight="1">
      <c r="A78" s="83" t="s">
        <v>279</v>
      </c>
      <c r="B78" s="85"/>
      <c r="C78" s="85"/>
      <c r="D78" s="97">
        <v>1</v>
      </c>
      <c r="E78" s="92">
        <v>14.263</v>
      </c>
      <c r="F78" s="92">
        <v>13.737</v>
      </c>
      <c r="G78" s="92">
        <v>14.235</v>
      </c>
      <c r="H78" s="92">
        <f t="shared" si="14"/>
        <v>103.62524568683118</v>
      </c>
      <c r="I78" s="87"/>
      <c r="J78" s="98">
        <v>6</v>
      </c>
      <c r="K78" s="88">
        <v>104.47200000000002</v>
      </c>
      <c r="L78" s="88">
        <v>87.43</v>
      </c>
      <c r="M78" s="88">
        <v>0</v>
      </c>
      <c r="N78" s="87">
        <f t="shared" si="15"/>
      </c>
      <c r="O78" s="83"/>
      <c r="P78" s="85"/>
      <c r="Q78" s="85"/>
      <c r="R78" s="97"/>
      <c r="S78" s="92"/>
      <c r="T78" s="92"/>
      <c r="U78" s="92"/>
      <c r="V78" s="92"/>
      <c r="W78" s="87"/>
      <c r="X78" s="98"/>
      <c r="Y78" s="88"/>
      <c r="Z78" s="88"/>
      <c r="AA78" s="88"/>
      <c r="AB78" s="88"/>
    </row>
    <row r="79" spans="1:28" s="89" customFormat="1" ht="11.25" customHeight="1">
      <c r="A79" s="83"/>
      <c r="B79" s="85"/>
      <c r="C79" s="85"/>
      <c r="D79" s="97"/>
      <c r="E79" s="92"/>
      <c r="F79" s="92"/>
      <c r="G79" s="92"/>
      <c r="H79" s="92"/>
      <c r="I79" s="87"/>
      <c r="J79" s="98"/>
      <c r="K79" s="88"/>
      <c r="L79" s="88"/>
      <c r="M79" s="88"/>
      <c r="N79" s="87"/>
      <c r="O79" s="83" t="s">
        <v>138</v>
      </c>
      <c r="P79" s="85"/>
      <c r="Q79" s="85"/>
      <c r="R79" s="97"/>
      <c r="S79" s="92"/>
      <c r="T79" s="92"/>
      <c r="U79" s="92"/>
      <c r="V79" s="92"/>
      <c r="W79" s="87"/>
      <c r="X79" s="98"/>
      <c r="Y79" s="88"/>
      <c r="Z79" s="88"/>
      <c r="AA79" s="88"/>
      <c r="AB79" s="88"/>
    </row>
    <row r="80" spans="1:28" s="89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83" t="s">
        <v>272</v>
      </c>
      <c r="P80" s="85"/>
      <c r="Q80" s="85"/>
      <c r="R80" s="97">
        <v>1</v>
      </c>
      <c r="S80" s="92">
        <v>60.814</v>
      </c>
      <c r="T80" s="92">
        <v>62.982</v>
      </c>
      <c r="U80" s="92">
        <v>65.82347999999999</v>
      </c>
      <c r="V80" s="92">
        <f>IF(AND(T80&gt;0,U80&gt;0),U80*100/T80,"")</f>
        <v>104.51157473563875</v>
      </c>
      <c r="W80" s="87"/>
      <c r="X80" s="98">
        <v>1</v>
      </c>
      <c r="Y80" s="88">
        <v>165.596</v>
      </c>
      <c r="Z80" s="88">
        <v>198.547</v>
      </c>
      <c r="AA80" s="88">
        <v>211.99599999999998</v>
      </c>
      <c r="AB80" s="88">
        <f>IF(AND(Z80&gt;0,AA80&gt;0),AA80*100/Z80,"")</f>
        <v>106.77371101049121</v>
      </c>
    </row>
    <row r="81" spans="1:28" s="89" customFormat="1" ht="11.25" customHeight="1">
      <c r="A81" s="83"/>
      <c r="B81" s="83"/>
      <c r="C81" s="83"/>
      <c r="D81" s="90"/>
      <c r="E81" s="92"/>
      <c r="F81" s="92"/>
      <c r="G81" s="92"/>
      <c r="H81" s="92"/>
      <c r="I81" s="86"/>
      <c r="J81" s="91"/>
      <c r="K81" s="88"/>
      <c r="L81" s="88"/>
      <c r="M81" s="88"/>
      <c r="N81" s="88"/>
      <c r="O81" s="83"/>
      <c r="P81" s="85"/>
      <c r="Q81" s="85"/>
      <c r="R81" s="97"/>
      <c r="S81" s="92"/>
      <c r="T81" s="92"/>
      <c r="U81" s="92"/>
      <c r="V81" s="92"/>
      <c r="W81" s="87"/>
      <c r="X81" s="98"/>
      <c r="Y81" s="88"/>
      <c r="Z81" s="88"/>
      <c r="AA81" s="88"/>
      <c r="AB81" s="88"/>
    </row>
    <row r="82" spans="1:28" s="89" customFormat="1" ht="11.25" customHeight="1">
      <c r="A82" s="182" t="s">
        <v>254</v>
      </c>
      <c r="B82" s="182"/>
      <c r="C82" s="182"/>
      <c r="D82" s="182"/>
      <c r="E82" s="182"/>
      <c r="F82" s="88"/>
      <c r="G82" s="88"/>
      <c r="H82" s="88"/>
      <c r="I82" s="86"/>
      <c r="J82" s="91"/>
      <c r="K82" s="88"/>
      <c r="L82" s="88"/>
      <c r="M82" s="88"/>
      <c r="N82" s="88"/>
      <c r="O82" s="83" t="s">
        <v>145</v>
      </c>
      <c r="P82" s="85"/>
      <c r="Q82" s="85"/>
      <c r="R82" s="97"/>
      <c r="S82" s="92"/>
      <c r="T82" s="92"/>
      <c r="U82" s="92"/>
      <c r="V82" s="92"/>
      <c r="W82" s="87"/>
      <c r="X82" s="98"/>
      <c r="Y82" s="88"/>
      <c r="Z82" s="88"/>
      <c r="AA82" s="88"/>
      <c r="AB82" s="88"/>
    </row>
    <row r="83" spans="1:28" s="89" customFormat="1" ht="11.25" customHeight="1">
      <c r="A83" s="182" t="s">
        <v>255</v>
      </c>
      <c r="B83" s="182"/>
      <c r="C83" s="182"/>
      <c r="D83" s="182"/>
      <c r="E83" s="182"/>
      <c r="F83" s="88"/>
      <c r="G83" s="88"/>
      <c r="H83" s="88"/>
      <c r="I83" s="86"/>
      <c r="J83" s="91"/>
      <c r="K83" s="88"/>
      <c r="L83" s="88"/>
      <c r="M83" s="88"/>
      <c r="N83" s="88"/>
      <c r="O83" s="83" t="s">
        <v>148</v>
      </c>
      <c r="P83" s="85"/>
      <c r="Q83" s="85"/>
      <c r="R83" s="97">
        <v>11</v>
      </c>
      <c r="S83" s="92">
        <v>35.646</v>
      </c>
      <c r="T83" s="92">
        <v>34.508</v>
      </c>
      <c r="U83" s="92">
        <v>32.524</v>
      </c>
      <c r="V83" s="92">
        <f>IF(AND(T83&gt;0,U83&gt;0),U83*100/T83,"")</f>
        <v>94.25060855453808</v>
      </c>
      <c r="W83" s="87"/>
      <c r="X83" s="98">
        <v>1</v>
      </c>
      <c r="Y83" s="88">
        <v>929.9440000000001</v>
      </c>
      <c r="Z83" s="88">
        <v>976.112</v>
      </c>
      <c r="AA83" s="88">
        <v>944.577</v>
      </c>
      <c r="AB83" s="88">
        <f>IF(AND(Z83&gt;0,AA83&gt;0),AA83*100/Z83,"")</f>
        <v>96.76932565115479</v>
      </c>
    </row>
    <row r="84" spans="1:28" s="89" customFormat="1" ht="11.25" customHeight="1">
      <c r="A84" s="182" t="s">
        <v>256</v>
      </c>
      <c r="B84" s="182"/>
      <c r="C84" s="182"/>
      <c r="D84" s="182"/>
      <c r="E84" s="182"/>
      <c r="F84" s="88"/>
      <c r="G84" s="88"/>
      <c r="H84" s="88"/>
      <c r="I84" s="86"/>
      <c r="J84" s="91"/>
      <c r="K84" s="88"/>
      <c r="L84" s="88"/>
      <c r="M84" s="88"/>
      <c r="N84" s="88"/>
      <c r="O84" s="83" t="s">
        <v>157</v>
      </c>
      <c r="P84" s="85"/>
      <c r="Q84" s="85"/>
      <c r="R84" s="97">
        <v>1</v>
      </c>
      <c r="S84" s="92">
        <v>16.208237</v>
      </c>
      <c r="T84" s="92">
        <v>16.403</v>
      </c>
      <c r="U84" s="92">
        <v>15.814</v>
      </c>
      <c r="V84" s="92">
        <f>IF(AND(T84&gt;0,U84&gt;0),U84*100/T84,"")</f>
        <v>96.40919344022436</v>
      </c>
      <c r="W84" s="87"/>
      <c r="X84" s="98">
        <v>1</v>
      </c>
      <c r="Y84" s="88">
        <v>221.69380256788907</v>
      </c>
      <c r="Z84" s="88">
        <v>223.15000000000003</v>
      </c>
      <c r="AA84" s="88">
        <v>217.74999999999997</v>
      </c>
      <c r="AB84" s="88">
        <f>IF(AND(Z84&gt;0,AA84&gt;0),AA84*100/Z84,"")</f>
        <v>97.58010306968404</v>
      </c>
    </row>
    <row r="85" spans="1:28" s="89" customFormat="1" ht="11.25" customHeight="1">
      <c r="A85" s="182" t="s">
        <v>257</v>
      </c>
      <c r="B85" s="182"/>
      <c r="C85" s="182"/>
      <c r="D85" s="182"/>
      <c r="E85" s="182"/>
      <c r="F85" s="88"/>
      <c r="G85" s="88"/>
      <c r="H85" s="88"/>
      <c r="I85" s="86"/>
      <c r="J85" s="91"/>
      <c r="K85" s="88"/>
      <c r="L85" s="88"/>
      <c r="M85" s="88"/>
      <c r="N85" s="88"/>
      <c r="O85" s="83" t="s">
        <v>158</v>
      </c>
      <c r="P85" s="85"/>
      <c r="Q85" s="85"/>
      <c r="R85" s="97">
        <v>1</v>
      </c>
      <c r="S85" s="92">
        <v>7.014</v>
      </c>
      <c r="T85" s="92">
        <v>6.465</v>
      </c>
      <c r="U85" s="92">
        <v>7.718</v>
      </c>
      <c r="V85" s="92">
        <f>IF(AND(T85&gt;0,U85&gt;0),U85*100/T85,"")</f>
        <v>119.38128383604021</v>
      </c>
      <c r="W85" s="87"/>
      <c r="X85" s="98">
        <v>1</v>
      </c>
      <c r="Y85" s="88">
        <v>161.424</v>
      </c>
      <c r="Z85" s="88">
        <v>147.32999999999998</v>
      </c>
      <c r="AA85" s="88">
        <v>185.393</v>
      </c>
      <c r="AB85" s="88">
        <f>IF(AND(Z85&gt;0,AA85&gt;0),AA85*100/Z85,"")</f>
        <v>125.83519989140026</v>
      </c>
    </row>
    <row r="86" spans="1:28" s="89" customFormat="1" ht="11.25" customHeight="1">
      <c r="A86" s="182" t="s">
        <v>258</v>
      </c>
      <c r="B86" s="182"/>
      <c r="C86" s="182"/>
      <c r="D86" s="182"/>
      <c r="E86" s="182"/>
      <c r="F86" s="88"/>
      <c r="G86" s="88"/>
      <c r="H86" s="88"/>
      <c r="I86" s="86"/>
      <c r="J86" s="91"/>
      <c r="K86" s="88"/>
      <c r="L86" s="88"/>
      <c r="M86" s="88"/>
      <c r="N86" s="88"/>
      <c r="O86" s="83" t="s">
        <v>166</v>
      </c>
      <c r="P86" s="85"/>
      <c r="Q86" s="85"/>
      <c r="R86" s="97">
        <v>11</v>
      </c>
      <c r="S86" s="92">
        <v>5.108</v>
      </c>
      <c r="T86" s="92">
        <v>4.353</v>
      </c>
      <c r="U86" s="92">
        <v>4.504</v>
      </c>
      <c r="V86" s="92">
        <f>IF(AND(T86&gt;0,U86&gt;0),U86*100/T86,"")</f>
        <v>103.4688720422697</v>
      </c>
      <c r="W86" s="87"/>
      <c r="X86" s="98">
        <v>1</v>
      </c>
      <c r="Y86" s="88">
        <v>86.99000000000001</v>
      </c>
      <c r="Z86" s="88">
        <v>78.802</v>
      </c>
      <c r="AA86" s="88">
        <v>77.20400000000001</v>
      </c>
      <c r="AB86" s="88">
        <f>IF(AND(Z86&gt;0,AA86&gt;0),AA86*100/Z86,"")</f>
        <v>97.97213268698763</v>
      </c>
    </row>
    <row r="87" spans="1:28" s="89" customFormat="1" ht="11.25" customHeight="1">
      <c r="A87" s="182" t="s">
        <v>259</v>
      </c>
      <c r="B87" s="182"/>
      <c r="C87" s="182"/>
      <c r="D87" s="182"/>
      <c r="E87" s="182"/>
      <c r="F87" s="88"/>
      <c r="G87" s="88"/>
      <c r="H87" s="88"/>
      <c r="I87" s="86"/>
      <c r="J87" s="91"/>
      <c r="K87" s="88"/>
      <c r="L87" s="88"/>
      <c r="M87" s="88"/>
      <c r="N87" s="88"/>
      <c r="O87" s="83" t="s">
        <v>167</v>
      </c>
      <c r="P87" s="85"/>
      <c r="Q87" s="85"/>
      <c r="R87" s="97">
        <v>10</v>
      </c>
      <c r="S87" s="92">
        <v>27.522</v>
      </c>
      <c r="T87" s="92">
        <v>32.867</v>
      </c>
      <c r="U87" s="92">
        <v>34.0242</v>
      </c>
      <c r="V87" s="92">
        <f>IF(AND(T87&gt;0,U87&gt;0),U87*100/T87,"")</f>
        <v>103.52085678644234</v>
      </c>
      <c r="W87" s="87"/>
      <c r="X87" s="98">
        <v>1</v>
      </c>
      <c r="Y87" s="88">
        <v>478.659</v>
      </c>
      <c r="Z87" s="88">
        <v>541.448</v>
      </c>
      <c r="AA87" s="88">
        <v>570.611</v>
      </c>
      <c r="AB87" s="88">
        <f>IF(AND(Z87&gt;0,AA87&gt;0),AA87*100/Z87,"")</f>
        <v>105.3861127938417</v>
      </c>
    </row>
    <row r="88" spans="1:28" s="89" customFormat="1" ht="11.25" customHeight="1">
      <c r="A88" s="182" t="s">
        <v>260</v>
      </c>
      <c r="B88" s="182"/>
      <c r="C88" s="182"/>
      <c r="D88" s="182"/>
      <c r="E88" s="182"/>
      <c r="F88" s="88"/>
      <c r="G88" s="88"/>
      <c r="H88" s="88">
        <f>IF(AND(F88&gt;0,G88&gt;0),G88*100/F88,"")</f>
      </c>
      <c r="I88" s="86"/>
      <c r="J88" s="91"/>
      <c r="K88" s="88"/>
      <c r="L88" s="88"/>
      <c r="M88" s="88"/>
      <c r="N88" s="88">
        <f>IF(AND(L88&gt;0,M88&gt;0),M88*100/L88,"")</f>
      </c>
      <c r="O88" s="83"/>
      <c r="P88" s="85"/>
      <c r="Q88" s="85"/>
      <c r="R88" s="97"/>
      <c r="S88" s="92"/>
      <c r="T88" s="92"/>
      <c r="U88" s="92"/>
      <c r="V88" s="92"/>
      <c r="W88" s="87"/>
      <c r="X88" s="98"/>
      <c r="Y88" s="88"/>
      <c r="Z88" s="88"/>
      <c r="AA88" s="88"/>
      <c r="AB88" s="88"/>
    </row>
    <row r="89" spans="1:28" s="89" customFormat="1" ht="11.25" customHeight="1">
      <c r="A89" s="182" t="s">
        <v>261</v>
      </c>
      <c r="B89" s="182"/>
      <c r="C89" s="182"/>
      <c r="D89" s="182"/>
      <c r="E89" s="182"/>
      <c r="F89" s="88"/>
      <c r="G89" s="88"/>
      <c r="H89" s="88">
        <f>IF(AND(F89&gt;0,G89&gt;0),G89*100/F89,"")</f>
      </c>
      <c r="I89" s="86"/>
      <c r="J89" s="91"/>
      <c r="K89" s="88"/>
      <c r="L89" s="88"/>
      <c r="M89" s="88"/>
      <c r="N89" s="88">
        <f>IF(AND(L89&gt;0,M89&gt;0),M89*100/L89,"")</f>
      </c>
      <c r="O89" s="83" t="s">
        <v>175</v>
      </c>
      <c r="P89" s="85"/>
      <c r="Q89" s="85"/>
      <c r="R89" s="97"/>
      <c r="S89" s="92"/>
      <c r="T89" s="92"/>
      <c r="U89" s="92"/>
      <c r="V89" s="92"/>
      <c r="W89" s="87"/>
      <c r="X89" s="98"/>
      <c r="Y89" s="88"/>
      <c r="Z89" s="88"/>
      <c r="AA89" s="88"/>
      <c r="AB89" s="88"/>
    </row>
    <row r="90" spans="1:28" s="89" customFormat="1" ht="11.25" customHeight="1">
      <c r="A90" s="183" t="s">
        <v>262</v>
      </c>
      <c r="B90" s="183"/>
      <c r="C90" s="183"/>
      <c r="D90" s="183"/>
      <c r="E90" s="183"/>
      <c r="F90" s="183"/>
      <c r="G90" s="183"/>
      <c r="H90" s="96"/>
      <c r="O90" s="83" t="s">
        <v>180</v>
      </c>
      <c r="P90" s="85"/>
      <c r="Q90" s="85"/>
      <c r="R90" s="97">
        <v>0</v>
      </c>
      <c r="S90" s="92">
        <v>0</v>
      </c>
      <c r="T90" s="92">
        <v>0</v>
      </c>
      <c r="U90" s="92">
        <v>0</v>
      </c>
      <c r="V90" s="92">
        <f>IF(AND(T90&gt;0,U90&gt;0),U90*100/T90,"")</f>
      </c>
      <c r="W90" s="87"/>
      <c r="X90" s="98">
        <v>1</v>
      </c>
      <c r="Y90" s="88">
        <v>1544.061</v>
      </c>
      <c r="Z90" s="88">
        <v>1272.5679999999998</v>
      </c>
      <c r="AA90" s="88">
        <v>1460.6549999999997</v>
      </c>
      <c r="AB90" s="88">
        <f>IF(AND(Z90&gt;0,AA90&gt;0),AA90*100/Z90,"")</f>
        <v>114.78011391139806</v>
      </c>
    </row>
    <row r="91" spans="1:28" s="89" customFormat="1" ht="11.25" customHeight="1">
      <c r="A91" s="184" t="s">
        <v>263</v>
      </c>
      <c r="B91" s="184"/>
      <c r="C91" s="184"/>
      <c r="D91" s="184"/>
      <c r="E91" s="184"/>
      <c r="O91" s="83" t="s">
        <v>181</v>
      </c>
      <c r="P91" s="85"/>
      <c r="Q91" s="85"/>
      <c r="R91" s="97">
        <v>0</v>
      </c>
      <c r="S91" s="92">
        <v>0</v>
      </c>
      <c r="T91" s="92">
        <v>0</v>
      </c>
      <c r="U91" s="92">
        <v>0</v>
      </c>
      <c r="V91" s="92">
        <f>IF(AND(T91&gt;0,U91&gt;0),U91*100/T91,"")</f>
      </c>
      <c r="W91" s="87"/>
      <c r="X91" s="98">
        <v>1</v>
      </c>
      <c r="Y91" s="88">
        <v>584.8330000000001</v>
      </c>
      <c r="Z91" s="88">
        <v>567.322</v>
      </c>
      <c r="AA91" s="88">
        <v>627.9490000000001</v>
      </c>
      <c r="AB91" s="88">
        <f>IF(AND(Z91&gt;0,AA91&gt;0),AA91*100/Z91,"")</f>
        <v>110.68652370258867</v>
      </c>
    </row>
    <row r="92" spans="1:28" s="89" customFormat="1" ht="12" customHeight="1">
      <c r="A92" s="184" t="s">
        <v>264</v>
      </c>
      <c r="B92" s="184"/>
      <c r="C92" s="184"/>
      <c r="D92" s="184"/>
      <c r="E92" s="184"/>
      <c r="N92" s="155"/>
      <c r="O92" s="83"/>
      <c r="P92" s="85"/>
      <c r="Q92" s="85"/>
      <c r="R92" s="97"/>
      <c r="S92" s="92"/>
      <c r="T92" s="92"/>
      <c r="U92" s="92"/>
      <c r="V92" s="92"/>
      <c r="W92" s="87"/>
      <c r="X92" s="98"/>
      <c r="Y92" s="88"/>
      <c r="Z92" s="88"/>
      <c r="AA92" s="88"/>
      <c r="AB92" s="88"/>
    </row>
    <row r="93" spans="1:28" s="68" customFormat="1" ht="11.25">
      <c r="A93" s="183" t="s">
        <v>265</v>
      </c>
      <c r="B93" s="183"/>
      <c r="C93" s="183"/>
      <c r="D93" s="183"/>
      <c r="E93" s="183"/>
      <c r="F93" s="183"/>
      <c r="G93" s="183"/>
      <c r="H93" s="89"/>
      <c r="I93" s="89"/>
      <c r="J93" s="89"/>
      <c r="K93" s="89"/>
      <c r="L93" s="89"/>
      <c r="M93" s="89"/>
      <c r="N93" s="155"/>
      <c r="O93" s="83" t="s">
        <v>182</v>
      </c>
      <c r="P93" s="85"/>
      <c r="Q93" s="85"/>
      <c r="R93" s="97"/>
      <c r="S93" s="92"/>
      <c r="T93" s="92"/>
      <c r="U93" s="92"/>
      <c r="V93" s="92"/>
      <c r="W93" s="87"/>
      <c r="X93" s="98"/>
      <c r="Y93" s="88"/>
      <c r="Z93" s="88"/>
      <c r="AA93" s="88"/>
      <c r="AB93" s="88"/>
    </row>
    <row r="94" spans="1:28" s="96" customFormat="1" ht="11.25" customHeight="1">
      <c r="A94" s="184" t="s">
        <v>266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83" t="s">
        <v>192</v>
      </c>
      <c r="P94" s="85"/>
      <c r="Q94" s="85"/>
      <c r="R94" s="97">
        <v>0</v>
      </c>
      <c r="S94" s="92">
        <v>0</v>
      </c>
      <c r="T94" s="92">
        <v>0</v>
      </c>
      <c r="U94" s="92">
        <v>0</v>
      </c>
      <c r="V94" s="92">
        <f>IF(AND(T94&gt;0,U94&gt;0),U94*100/T94,"")</f>
      </c>
      <c r="W94" s="87"/>
      <c r="X94" s="98">
        <v>1</v>
      </c>
      <c r="Y94" s="88">
        <v>91.53</v>
      </c>
      <c r="Z94" s="88">
        <v>92.936</v>
      </c>
      <c r="AA94" s="88">
        <v>92.083</v>
      </c>
      <c r="AB94" s="88">
        <f>IF(AND(Z94&gt;0,AA94&gt;0),AA94*100/Z94,"")</f>
        <v>99.08216406989754</v>
      </c>
    </row>
    <row r="95" spans="1:28" s="96" customFormat="1" ht="11.25">
      <c r="A95" s="185" t="s">
        <v>267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83"/>
      <c r="P95" s="85"/>
      <c r="Q95" s="85"/>
      <c r="R95" s="97"/>
      <c r="S95" s="92"/>
      <c r="T95" s="92"/>
      <c r="U95" s="92"/>
      <c r="V95" s="92"/>
      <c r="W95" s="87"/>
      <c r="X95" s="98"/>
      <c r="Y95" s="88"/>
      <c r="Z95" s="88"/>
      <c r="AA95" s="88"/>
      <c r="AB95" s="88"/>
    </row>
    <row r="96" spans="1:28" s="96" customFormat="1" ht="9.75" customHeight="1">
      <c r="A96" s="156" t="s">
        <v>268</v>
      </c>
      <c r="B96"/>
      <c r="C96"/>
      <c r="D96"/>
      <c r="E96"/>
      <c r="F96"/>
      <c r="G96"/>
      <c r="H96"/>
      <c r="I96"/>
      <c r="J96"/>
      <c r="K96"/>
      <c r="L96"/>
      <c r="M96"/>
      <c r="N96"/>
      <c r="O96" s="83" t="s">
        <v>198</v>
      </c>
      <c r="P96" s="85"/>
      <c r="Q96" s="85"/>
      <c r="R96" s="97"/>
      <c r="S96" s="92"/>
      <c r="T96" s="92"/>
      <c r="U96" s="92"/>
      <c r="V96" s="92"/>
      <c r="W96" s="87"/>
      <c r="X96" s="98"/>
      <c r="Y96" s="88"/>
      <c r="Z96" s="88"/>
      <c r="AA96" s="88"/>
      <c r="AB96" s="88"/>
    </row>
    <row r="97" spans="1:28" s="96" customFormat="1" ht="11.25">
      <c r="A97" s="184" t="s">
        <v>269</v>
      </c>
      <c r="B97" s="184"/>
      <c r="C97" s="184"/>
      <c r="D97" s="184"/>
      <c r="O97" s="83" t="s">
        <v>200</v>
      </c>
      <c r="P97" s="85"/>
      <c r="Q97" s="85"/>
      <c r="R97" s="97">
        <v>0</v>
      </c>
      <c r="S97" s="92">
        <v>0</v>
      </c>
      <c r="T97" s="92">
        <v>0</v>
      </c>
      <c r="U97" s="92">
        <v>0</v>
      </c>
      <c r="V97" s="92">
        <f>IF(AND(T97&gt;0,U97&gt;0),U97*100/T97,"")</f>
      </c>
      <c r="W97" s="87"/>
      <c r="X97" s="98">
        <v>1</v>
      </c>
      <c r="Y97" s="88">
        <v>6474.545750865052</v>
      </c>
      <c r="Z97" s="88">
        <v>5915.236000000001</v>
      </c>
      <c r="AA97" s="88">
        <v>8280.127999999999</v>
      </c>
      <c r="AB97" s="88">
        <f>IF(AND(Z97&gt;0,AA97&gt;0),AA97*100/Z97,"")</f>
        <v>139.9796728313122</v>
      </c>
    </row>
    <row r="98" spans="1:28" s="96" customFormat="1" ht="11.25" customHeight="1">
      <c r="A98" s="184" t="s">
        <v>270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O98" s="83" t="s">
        <v>201</v>
      </c>
      <c r="P98" s="85"/>
      <c r="Q98" s="85"/>
      <c r="R98" s="97">
        <v>0</v>
      </c>
      <c r="S98" s="92">
        <v>0</v>
      </c>
      <c r="T98" s="92">
        <v>0</v>
      </c>
      <c r="U98" s="92">
        <v>0</v>
      </c>
      <c r="V98" s="92">
        <f>IF(AND(T98&gt;0,U98&gt;0),U98*100/T98,"")</f>
      </c>
      <c r="W98" s="87"/>
      <c r="X98" s="98">
        <v>1</v>
      </c>
      <c r="Y98" s="88">
        <v>1282.80149</v>
      </c>
      <c r="Z98" s="88">
        <v>1223.446</v>
      </c>
      <c r="AA98" s="88">
        <v>1671.0330000000001</v>
      </c>
      <c r="AB98" s="88">
        <f>IF(AND(Z98&gt;0,AA98&gt;0),AA98*100/Z98,"")</f>
        <v>136.5841238599824</v>
      </c>
    </row>
    <row r="99" spans="1:14" s="96" customFormat="1" ht="11.25" customHeight="1">
      <c r="A99" s="89"/>
      <c r="B99" s="89"/>
      <c r="C99" s="89"/>
      <c r="D99" s="91"/>
      <c r="E99" s="88"/>
      <c r="F99" s="88"/>
      <c r="G99" s="88"/>
      <c r="H99" s="88">
        <f aca="true" t="shared" si="16" ref="H99:H133">IF(AND(F99&gt;0,G99&gt;0),G99*100/F99,"")</f>
      </c>
      <c r="I99" s="86"/>
      <c r="J99" s="91"/>
      <c r="K99" s="88"/>
      <c r="L99" s="88"/>
      <c r="M99" s="88"/>
      <c r="N99" s="88">
        <f aca="true" t="shared" si="17" ref="N99:N133">IF(AND(L99&gt;0,M99&gt;0),M99*100/L99,"")</f>
      </c>
    </row>
    <row r="100" spans="1:14" s="96" customFormat="1" ht="11.25" customHeight="1">
      <c r="A100" s="89"/>
      <c r="B100" s="89"/>
      <c r="C100" s="89"/>
      <c r="D100" s="91"/>
      <c r="E100" s="88"/>
      <c r="F100" s="88"/>
      <c r="G100" s="88"/>
      <c r="H100" s="88">
        <f t="shared" si="16"/>
      </c>
      <c r="I100" s="86"/>
      <c r="J100" s="91"/>
      <c r="K100" s="88"/>
      <c r="L100" s="88"/>
      <c r="M100" s="88"/>
      <c r="N100" s="88">
        <f t="shared" si="17"/>
      </c>
    </row>
    <row r="101" spans="1:14" ht="11.25" customHeight="1">
      <c r="A101" s="89"/>
      <c r="B101" s="89"/>
      <c r="C101" s="89"/>
      <c r="D101" s="91"/>
      <c r="E101" s="88"/>
      <c r="F101" s="88"/>
      <c r="G101" s="88"/>
      <c r="H101" s="88">
        <f t="shared" si="16"/>
      </c>
      <c r="I101" s="86"/>
      <c r="J101" s="91"/>
      <c r="K101" s="88"/>
      <c r="L101" s="88"/>
      <c r="M101" s="88"/>
      <c r="N101" s="88">
        <f t="shared" si="17"/>
      </c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 t="shared" si="16"/>
      </c>
      <c r="I102" s="86"/>
      <c r="J102" s="91"/>
      <c r="K102" s="88"/>
      <c r="L102" s="88"/>
      <c r="M102" s="88"/>
      <c r="N102" s="88">
        <f t="shared" si="17"/>
      </c>
      <c r="O102" s="83"/>
      <c r="P102" s="85"/>
      <c r="Q102" s="85"/>
      <c r="R102" s="97"/>
      <c r="S102" s="92"/>
      <c r="T102" s="92"/>
      <c r="U102" s="92"/>
      <c r="V102" s="92"/>
      <c r="W102" s="87"/>
      <c r="X102" s="98"/>
      <c r="Y102" s="88"/>
      <c r="Z102" s="88"/>
      <c r="AA102" s="88"/>
      <c r="AB102" s="88"/>
    </row>
    <row r="103" spans="1:28" ht="11.25" customHeight="1">
      <c r="A103" s="89"/>
      <c r="B103" s="89"/>
      <c r="C103" s="89"/>
      <c r="D103" s="91"/>
      <c r="E103" s="88"/>
      <c r="F103" s="88"/>
      <c r="G103" s="88"/>
      <c r="H103" s="88">
        <f t="shared" si="16"/>
      </c>
      <c r="I103" s="86"/>
      <c r="J103" s="91"/>
      <c r="K103" s="88"/>
      <c r="L103" s="88"/>
      <c r="M103" s="88"/>
      <c r="N103" s="88">
        <f t="shared" si="17"/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 customHeight="1">
      <c r="A104" s="89"/>
      <c r="B104" s="89"/>
      <c r="C104" s="89"/>
      <c r="D104" s="91"/>
      <c r="E104" s="88"/>
      <c r="F104" s="88"/>
      <c r="G104" s="88"/>
      <c r="H104" s="88">
        <f t="shared" si="16"/>
      </c>
      <c r="I104" s="86"/>
      <c r="J104" s="91"/>
      <c r="K104" s="88"/>
      <c r="L104" s="88"/>
      <c r="M104" s="88"/>
      <c r="N104" s="88">
        <f t="shared" si="17"/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 customHeight="1">
      <c r="A105" s="89"/>
      <c r="B105" s="89"/>
      <c r="C105" s="89"/>
      <c r="D105" s="91"/>
      <c r="E105" s="88"/>
      <c r="F105" s="88"/>
      <c r="G105" s="88"/>
      <c r="H105" s="88">
        <f t="shared" si="16"/>
      </c>
      <c r="I105" s="86"/>
      <c r="J105" s="91"/>
      <c r="K105" s="88"/>
      <c r="L105" s="88"/>
      <c r="M105" s="88"/>
      <c r="N105" s="88">
        <f t="shared" si="17"/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1.25" customHeight="1">
      <c r="A106" s="89"/>
      <c r="B106" s="89"/>
      <c r="C106" s="89"/>
      <c r="D106" s="91"/>
      <c r="E106" s="88"/>
      <c r="F106" s="88"/>
      <c r="G106" s="88"/>
      <c r="H106" s="88">
        <f t="shared" si="16"/>
      </c>
      <c r="I106" s="86"/>
      <c r="J106" s="91"/>
      <c r="K106" s="88"/>
      <c r="L106" s="88"/>
      <c r="M106" s="88"/>
      <c r="N106" s="88">
        <f t="shared" si="17"/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1.25" customHeight="1">
      <c r="A107" s="89"/>
      <c r="B107" s="89"/>
      <c r="C107" s="89"/>
      <c r="D107" s="91"/>
      <c r="E107" s="88"/>
      <c r="F107" s="88"/>
      <c r="G107" s="88"/>
      <c r="H107" s="88">
        <f t="shared" si="16"/>
      </c>
      <c r="I107" s="86"/>
      <c r="J107" s="91"/>
      <c r="K107" s="88"/>
      <c r="L107" s="88"/>
      <c r="M107" s="88"/>
      <c r="N107" s="88">
        <f t="shared" si="17"/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1.25" customHeight="1">
      <c r="A108" s="89"/>
      <c r="B108" s="89"/>
      <c r="C108" s="89"/>
      <c r="D108" s="91"/>
      <c r="E108" s="88"/>
      <c r="F108" s="88"/>
      <c r="G108" s="88"/>
      <c r="H108" s="88">
        <f t="shared" si="16"/>
      </c>
      <c r="I108" s="86"/>
      <c r="J108" s="91"/>
      <c r="K108" s="88"/>
      <c r="L108" s="88"/>
      <c r="M108" s="88"/>
      <c r="N108" s="88">
        <f t="shared" si="17"/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 customHeight="1">
      <c r="A109" s="89"/>
      <c r="B109" s="89"/>
      <c r="C109" s="89"/>
      <c r="D109" s="91"/>
      <c r="E109" s="88"/>
      <c r="F109" s="88"/>
      <c r="G109" s="88"/>
      <c r="H109" s="88">
        <f t="shared" si="16"/>
      </c>
      <c r="I109" s="86"/>
      <c r="J109" s="91"/>
      <c r="K109" s="88"/>
      <c r="L109" s="88"/>
      <c r="M109" s="88"/>
      <c r="N109" s="88">
        <f t="shared" si="17"/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 customHeight="1">
      <c r="A110" s="89"/>
      <c r="B110" s="89"/>
      <c r="C110" s="89"/>
      <c r="D110" s="91"/>
      <c r="E110" s="88"/>
      <c r="F110" s="88"/>
      <c r="G110" s="88"/>
      <c r="H110" s="88">
        <f t="shared" si="16"/>
      </c>
      <c r="I110" s="86"/>
      <c r="J110" s="91"/>
      <c r="K110" s="88"/>
      <c r="L110" s="88"/>
      <c r="M110" s="88"/>
      <c r="N110" s="88">
        <f t="shared" si="17"/>
      </c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1.25" customHeight="1">
      <c r="A111" s="89"/>
      <c r="B111" s="89"/>
      <c r="C111" s="89"/>
      <c r="D111" s="91"/>
      <c r="E111" s="88"/>
      <c r="F111" s="88"/>
      <c r="G111" s="88"/>
      <c r="H111" s="88">
        <f t="shared" si="16"/>
      </c>
      <c r="I111" s="86"/>
      <c r="J111" s="91"/>
      <c r="K111" s="88"/>
      <c r="L111" s="88"/>
      <c r="M111" s="88"/>
      <c r="N111" s="88">
        <f t="shared" si="17"/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1.25" customHeight="1">
      <c r="A112" s="89"/>
      <c r="B112" s="89"/>
      <c r="C112" s="89"/>
      <c r="D112" s="91"/>
      <c r="E112" s="88"/>
      <c r="F112" s="88"/>
      <c r="G112" s="88"/>
      <c r="H112" s="88">
        <f t="shared" si="16"/>
      </c>
      <c r="I112" s="86"/>
      <c r="J112" s="91"/>
      <c r="K112" s="88"/>
      <c r="L112" s="88"/>
      <c r="M112" s="88"/>
      <c r="N112" s="88">
        <f t="shared" si="17"/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1.25" customHeight="1">
      <c r="A113" s="89"/>
      <c r="B113" s="89"/>
      <c r="C113" s="89"/>
      <c r="D113" s="91"/>
      <c r="E113" s="88"/>
      <c r="F113" s="88"/>
      <c r="G113" s="88"/>
      <c r="H113" s="88">
        <f t="shared" si="16"/>
      </c>
      <c r="I113" s="86"/>
      <c r="J113" s="91"/>
      <c r="K113" s="88"/>
      <c r="L113" s="88"/>
      <c r="M113" s="88"/>
      <c r="N113" s="88">
        <f t="shared" si="17"/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1.25" customHeight="1">
      <c r="A114" s="89"/>
      <c r="B114" s="89"/>
      <c r="C114" s="89"/>
      <c r="D114" s="91"/>
      <c r="E114" s="88"/>
      <c r="F114" s="88"/>
      <c r="G114" s="88"/>
      <c r="H114" s="88">
        <f t="shared" si="16"/>
      </c>
      <c r="I114" s="86"/>
      <c r="J114" s="91"/>
      <c r="K114" s="88"/>
      <c r="L114" s="88"/>
      <c r="M114" s="88"/>
      <c r="N114" s="88">
        <f t="shared" si="17"/>
      </c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1.25" customHeight="1">
      <c r="A115" s="89"/>
      <c r="B115" s="89"/>
      <c r="C115" s="89"/>
      <c r="D115" s="91"/>
      <c r="E115" s="88"/>
      <c r="F115" s="88"/>
      <c r="G115" s="88"/>
      <c r="H115" s="88">
        <f t="shared" si="16"/>
      </c>
      <c r="I115" s="86"/>
      <c r="J115" s="91"/>
      <c r="K115" s="88"/>
      <c r="L115" s="88"/>
      <c r="M115" s="88"/>
      <c r="N115" s="88">
        <f t="shared" si="17"/>
      </c>
      <c r="O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1"/>
      <c r="E116" s="88"/>
      <c r="F116" s="88"/>
      <c r="G116" s="88"/>
      <c r="H116" s="88">
        <f t="shared" si="16"/>
      </c>
      <c r="I116" s="86"/>
      <c r="J116" s="91"/>
      <c r="K116" s="88"/>
      <c r="L116" s="88"/>
      <c r="M116" s="88"/>
      <c r="N116" s="88">
        <f t="shared" si="17"/>
      </c>
      <c r="O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1"/>
      <c r="E117" s="88"/>
      <c r="F117" s="88"/>
      <c r="G117" s="88"/>
      <c r="H117" s="88">
        <f t="shared" si="16"/>
      </c>
      <c r="I117" s="86"/>
      <c r="J117" s="91"/>
      <c r="K117" s="88"/>
      <c r="L117" s="88"/>
      <c r="M117" s="88"/>
      <c r="N117" s="88">
        <f t="shared" si="17"/>
      </c>
      <c r="O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1"/>
      <c r="E118" s="88"/>
      <c r="F118" s="88"/>
      <c r="G118" s="88"/>
      <c r="H118" s="88">
        <f t="shared" si="16"/>
      </c>
      <c r="I118" s="86"/>
      <c r="J118" s="91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1"/>
      <c r="E119" s="88"/>
      <c r="F119" s="88"/>
      <c r="G119" s="88"/>
      <c r="H119" s="88">
        <f t="shared" si="16"/>
      </c>
      <c r="I119" s="86"/>
      <c r="J119" s="91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1"/>
      <c r="E120" s="88"/>
      <c r="F120" s="88"/>
      <c r="G120" s="88"/>
      <c r="H120" s="88">
        <f t="shared" si="16"/>
      </c>
      <c r="I120" s="86"/>
      <c r="J120" s="91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1"/>
      <c r="E121" s="88"/>
      <c r="F121" s="88"/>
      <c r="G121" s="88"/>
      <c r="H121" s="88">
        <f t="shared" si="16"/>
      </c>
      <c r="I121" s="86"/>
      <c r="J121" s="91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1"/>
      <c r="E122" s="88"/>
      <c r="F122" s="88"/>
      <c r="G122" s="88"/>
      <c r="H122" s="88">
        <f t="shared" si="16"/>
      </c>
      <c r="I122" s="86"/>
      <c r="J122" s="91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1"/>
      <c r="E123" s="88"/>
      <c r="F123" s="88"/>
      <c r="G123" s="88"/>
      <c r="H123" s="88">
        <f t="shared" si="16"/>
      </c>
      <c r="I123" s="86"/>
      <c r="J123" s="91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1"/>
      <c r="E124" s="88"/>
      <c r="F124" s="88"/>
      <c r="G124" s="88"/>
      <c r="H124" s="88">
        <f t="shared" si="16"/>
      </c>
      <c r="I124" s="86"/>
      <c r="J124" s="91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1"/>
      <c r="E125" s="88"/>
      <c r="F125" s="88"/>
      <c r="G125" s="88"/>
      <c r="H125" s="88">
        <f t="shared" si="16"/>
      </c>
      <c r="I125" s="86"/>
      <c r="J125" s="91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1"/>
      <c r="E126" s="88"/>
      <c r="F126" s="88"/>
      <c r="G126" s="88"/>
      <c r="H126" s="88">
        <f t="shared" si="16"/>
      </c>
      <c r="I126" s="86"/>
      <c r="J126" s="91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1"/>
      <c r="E127" s="88"/>
      <c r="F127" s="88"/>
      <c r="G127" s="88"/>
      <c r="H127" s="88">
        <f t="shared" si="16"/>
      </c>
      <c r="I127" s="86"/>
      <c r="J127" s="91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1"/>
      <c r="E128" s="88"/>
      <c r="F128" s="88"/>
      <c r="G128" s="88"/>
      <c r="H128" s="88">
        <f t="shared" si="16"/>
      </c>
      <c r="I128" s="86"/>
      <c r="J128" s="91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1"/>
      <c r="E129" s="88"/>
      <c r="F129" s="88"/>
      <c r="G129" s="88"/>
      <c r="H129" s="88">
        <f t="shared" si="16"/>
      </c>
      <c r="I129" s="86"/>
      <c r="J129" s="91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1"/>
      <c r="E130" s="88"/>
      <c r="F130" s="88"/>
      <c r="G130" s="88"/>
      <c r="H130" s="88">
        <f t="shared" si="16"/>
      </c>
      <c r="I130" s="86"/>
      <c r="J130" s="91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1"/>
      <c r="E131" s="88"/>
      <c r="F131" s="88"/>
      <c r="G131" s="88"/>
      <c r="H131" s="88">
        <f t="shared" si="16"/>
      </c>
      <c r="I131" s="86"/>
      <c r="J131" s="91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1"/>
      <c r="E132" s="88"/>
      <c r="F132" s="88"/>
      <c r="G132" s="88"/>
      <c r="H132" s="88">
        <f t="shared" si="16"/>
      </c>
      <c r="I132" s="86"/>
      <c r="J132" s="91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1"/>
      <c r="E133" s="88"/>
      <c r="F133" s="88"/>
      <c r="G133" s="88"/>
      <c r="H133" s="88">
        <f t="shared" si="16"/>
      </c>
      <c r="I133" s="86"/>
      <c r="J133" s="91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</sheetData>
  <sheetProtection/>
  <mergeCells count="22">
    <mergeCell ref="A98:K98"/>
    <mergeCell ref="A91:E91"/>
    <mergeCell ref="A92:E92"/>
    <mergeCell ref="A93:G93"/>
    <mergeCell ref="A94:N94"/>
    <mergeCell ref="A95:N95"/>
    <mergeCell ref="A97:D97"/>
    <mergeCell ref="A85:E85"/>
    <mergeCell ref="A86:E86"/>
    <mergeCell ref="A87:E87"/>
    <mergeCell ref="A88:E88"/>
    <mergeCell ref="A89:E89"/>
    <mergeCell ref="A90:G90"/>
    <mergeCell ref="R71:V71"/>
    <mergeCell ref="X71:AB71"/>
    <mergeCell ref="A82:E82"/>
    <mergeCell ref="A83:E83"/>
    <mergeCell ref="A84:E84"/>
    <mergeCell ref="D4:H4"/>
    <mergeCell ref="J4:N4"/>
    <mergeCell ref="R4:V4"/>
    <mergeCell ref="X4:AB4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2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89" zoomScaleSheetLayoutView="8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10</v>
      </c>
      <c r="F7" s="22" t="str">
        <f>CONCATENATE(D6,"=100")</f>
        <v>2017=100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5</v>
      </c>
      <c r="F9" s="31"/>
      <c r="G9" s="31"/>
      <c r="H9" s="143"/>
      <c r="I9" s="143"/>
      <c r="J9" s="143">
        <v>0.12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5</v>
      </c>
      <c r="F11" s="31"/>
      <c r="G11" s="31"/>
      <c r="H11" s="143"/>
      <c r="I11" s="143"/>
      <c r="J11" s="143">
        <v>0.13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1</v>
      </c>
      <c r="F12" s="31"/>
      <c r="G12" s="31"/>
      <c r="H12" s="143"/>
      <c r="I12" s="143"/>
      <c r="J12" s="143">
        <v>0.017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11</v>
      </c>
      <c r="F13" s="39"/>
      <c r="G13" s="40"/>
      <c r="H13" s="144"/>
      <c r="I13" s="145"/>
      <c r="J13" s="145">
        <v>0.267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4">
        <v>0.015</v>
      </c>
      <c r="I15" s="145">
        <v>0.014</v>
      </c>
      <c r="J15" s="145">
        <v>0.014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49</v>
      </c>
      <c r="D19" s="30">
        <v>49</v>
      </c>
      <c r="E19" s="30">
        <v>39</v>
      </c>
      <c r="F19" s="31"/>
      <c r="G19" s="31"/>
      <c r="H19" s="143">
        <v>0.637</v>
      </c>
      <c r="I19" s="143">
        <v>0.735</v>
      </c>
      <c r="J19" s="143">
        <v>0.486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49</v>
      </c>
      <c r="E22" s="38">
        <v>39</v>
      </c>
      <c r="F22" s="39">
        <v>79.59183673469387</v>
      </c>
      <c r="G22" s="40"/>
      <c r="H22" s="144">
        <v>0.637</v>
      </c>
      <c r="I22" s="145">
        <v>0.735</v>
      </c>
      <c r="J22" s="145">
        <v>0.486</v>
      </c>
      <c r="K22" s="41">
        <v>66.12244897959184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5676</v>
      </c>
      <c r="D24" s="38">
        <v>5750</v>
      </c>
      <c r="E24" s="38">
        <v>5958</v>
      </c>
      <c r="F24" s="39">
        <v>103.61739130434782</v>
      </c>
      <c r="G24" s="40"/>
      <c r="H24" s="144">
        <v>83.891</v>
      </c>
      <c r="I24" s="145">
        <v>76.894</v>
      </c>
      <c r="J24" s="145">
        <v>75.965</v>
      </c>
      <c r="K24" s="41">
        <v>98.79184331677374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189</v>
      </c>
      <c r="D26" s="38">
        <v>201</v>
      </c>
      <c r="E26" s="38">
        <v>200</v>
      </c>
      <c r="F26" s="39">
        <v>99.50248756218906</v>
      </c>
      <c r="G26" s="40"/>
      <c r="H26" s="144">
        <v>2.741</v>
      </c>
      <c r="I26" s="145">
        <v>2.854</v>
      </c>
      <c r="J26" s="145">
        <v>2.85</v>
      </c>
      <c r="K26" s="41">
        <v>99.85984583041345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/>
      <c r="D28" s="30">
        <v>25</v>
      </c>
      <c r="E28" s="30">
        <v>114</v>
      </c>
      <c r="F28" s="31"/>
      <c r="G28" s="31"/>
      <c r="H28" s="143"/>
      <c r="I28" s="143">
        <v>0.5</v>
      </c>
      <c r="J28" s="143">
        <v>2.85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/>
      <c r="F29" s="31"/>
      <c r="G29" s="31"/>
      <c r="H29" s="143"/>
      <c r="I29" s="143">
        <v>0.026</v>
      </c>
      <c r="J29" s="143"/>
      <c r="K29" s="32"/>
    </row>
    <row r="30" spans="1:11" s="33" customFormat="1" ht="11.25" customHeight="1">
      <c r="A30" s="35" t="s">
        <v>22</v>
      </c>
      <c r="B30" s="29"/>
      <c r="C30" s="30">
        <v>547</v>
      </c>
      <c r="D30" s="30">
        <v>1878</v>
      </c>
      <c r="E30" s="30">
        <v>1872</v>
      </c>
      <c r="F30" s="31"/>
      <c r="G30" s="31"/>
      <c r="H30" s="143">
        <v>10.94</v>
      </c>
      <c r="I30" s="143">
        <v>32.811</v>
      </c>
      <c r="J30" s="143">
        <v>39.345</v>
      </c>
      <c r="K30" s="32"/>
    </row>
    <row r="31" spans="1:11" s="42" customFormat="1" ht="11.25" customHeight="1">
      <c r="A31" s="43" t="s">
        <v>23</v>
      </c>
      <c r="B31" s="37"/>
      <c r="C31" s="38">
        <v>547</v>
      </c>
      <c r="D31" s="38">
        <v>1905</v>
      </c>
      <c r="E31" s="38">
        <v>1986</v>
      </c>
      <c r="F31" s="39">
        <v>104.25196850393701</v>
      </c>
      <c r="G31" s="40"/>
      <c r="H31" s="144">
        <v>10.94</v>
      </c>
      <c r="I31" s="145">
        <v>33.337</v>
      </c>
      <c r="J31" s="145">
        <v>42.195</v>
      </c>
      <c r="K31" s="41">
        <v>126.57107718151002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50</v>
      </c>
      <c r="D33" s="30">
        <v>14</v>
      </c>
      <c r="E33" s="30">
        <v>45</v>
      </c>
      <c r="F33" s="31"/>
      <c r="G33" s="31"/>
      <c r="H33" s="143">
        <v>0.782</v>
      </c>
      <c r="I33" s="143">
        <v>0.221</v>
      </c>
      <c r="J33" s="143">
        <v>0.7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9</v>
      </c>
      <c r="E34" s="30">
        <v>28</v>
      </c>
      <c r="F34" s="31"/>
      <c r="G34" s="31"/>
      <c r="H34" s="143">
        <v>0.225</v>
      </c>
      <c r="I34" s="143">
        <v>0.213</v>
      </c>
      <c r="J34" s="143">
        <v>0.64</v>
      </c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/>
      <c r="E35" s="30"/>
      <c r="F35" s="31"/>
      <c r="G35" s="31"/>
      <c r="H35" s="143">
        <v>0.159</v>
      </c>
      <c r="I35" s="143"/>
      <c r="J35" s="143"/>
      <c r="K35" s="32"/>
    </row>
    <row r="36" spans="1:11" s="33" customFormat="1" ht="11.25" customHeight="1">
      <c r="A36" s="35" t="s">
        <v>27</v>
      </c>
      <c r="B36" s="29"/>
      <c r="C36" s="30"/>
      <c r="D36" s="30">
        <v>30</v>
      </c>
      <c r="E36" s="30">
        <v>30</v>
      </c>
      <c r="F36" s="31"/>
      <c r="G36" s="31"/>
      <c r="H36" s="143"/>
      <c r="I36" s="143">
        <v>0.6</v>
      </c>
      <c r="J36" s="143">
        <v>0.6</v>
      </c>
      <c r="K36" s="32"/>
    </row>
    <row r="37" spans="1:11" s="42" customFormat="1" ht="11.25" customHeight="1">
      <c r="A37" s="36" t="s">
        <v>28</v>
      </c>
      <c r="B37" s="37"/>
      <c r="C37" s="38">
        <v>67</v>
      </c>
      <c r="D37" s="38">
        <v>53</v>
      </c>
      <c r="E37" s="38">
        <v>103</v>
      </c>
      <c r="F37" s="39">
        <v>194.33962264150944</v>
      </c>
      <c r="G37" s="40"/>
      <c r="H37" s="144">
        <v>1.1660000000000001</v>
      </c>
      <c r="I37" s="145">
        <v>1.034</v>
      </c>
      <c r="J37" s="145">
        <v>1.94</v>
      </c>
      <c r="K37" s="41">
        <v>187.62088974854933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38</v>
      </c>
      <c r="D39" s="38">
        <v>29</v>
      </c>
      <c r="E39" s="38">
        <v>25</v>
      </c>
      <c r="F39" s="39">
        <v>86.20689655172414</v>
      </c>
      <c r="G39" s="40"/>
      <c r="H39" s="144">
        <v>0.665</v>
      </c>
      <c r="I39" s="145">
        <v>0.502</v>
      </c>
      <c r="J39" s="145">
        <v>0.51</v>
      </c>
      <c r="K39" s="41">
        <v>101.59362549800797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31</v>
      </c>
      <c r="B42" s="29"/>
      <c r="C42" s="30">
        <v>10</v>
      </c>
      <c r="D42" s="30">
        <v>13</v>
      </c>
      <c r="E42" s="30">
        <v>10</v>
      </c>
      <c r="F42" s="31"/>
      <c r="G42" s="31"/>
      <c r="H42" s="143">
        <v>0.15</v>
      </c>
      <c r="I42" s="143">
        <v>0.221</v>
      </c>
      <c r="J42" s="143">
        <v>0.17</v>
      </c>
      <c r="K42" s="32"/>
    </row>
    <row r="43" spans="1:11" s="33" customFormat="1" ht="11.25" customHeight="1">
      <c r="A43" s="35" t="s">
        <v>32</v>
      </c>
      <c r="B43" s="29"/>
      <c r="C43" s="30">
        <v>34</v>
      </c>
      <c r="D43" s="30">
        <v>14</v>
      </c>
      <c r="E43" s="30">
        <v>38</v>
      </c>
      <c r="F43" s="31"/>
      <c r="G43" s="31"/>
      <c r="H43" s="143">
        <v>0.51</v>
      </c>
      <c r="I43" s="143">
        <v>0.21</v>
      </c>
      <c r="J43" s="143">
        <v>0.38</v>
      </c>
      <c r="K43" s="32"/>
    </row>
    <row r="44" spans="1:11" s="33" customFormat="1" ht="11.25" customHeight="1">
      <c r="A44" s="35" t="s">
        <v>33</v>
      </c>
      <c r="B44" s="29"/>
      <c r="C44" s="30"/>
      <c r="D44" s="30">
        <v>2</v>
      </c>
      <c r="E44" s="30"/>
      <c r="F44" s="31"/>
      <c r="G44" s="31"/>
      <c r="H44" s="143"/>
      <c r="I44" s="143">
        <v>0.005</v>
      </c>
      <c r="J44" s="14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>
        <v>0</v>
      </c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35</v>
      </c>
      <c r="B46" s="29"/>
      <c r="C46" s="30">
        <v>11</v>
      </c>
      <c r="D46" s="30">
        <v>6</v>
      </c>
      <c r="E46" s="30">
        <v>2</v>
      </c>
      <c r="F46" s="31"/>
      <c r="G46" s="31"/>
      <c r="H46" s="143">
        <v>0.198</v>
      </c>
      <c r="I46" s="143">
        <v>0.108</v>
      </c>
      <c r="J46" s="143">
        <v>0.036</v>
      </c>
      <c r="K46" s="32"/>
    </row>
    <row r="47" spans="1:11" s="33" customFormat="1" ht="11.25" customHeight="1">
      <c r="A47" s="35" t="s">
        <v>36</v>
      </c>
      <c r="B47" s="29"/>
      <c r="C47" s="30">
        <v>4</v>
      </c>
      <c r="D47" s="30">
        <v>6</v>
      </c>
      <c r="E47" s="30">
        <v>12</v>
      </c>
      <c r="F47" s="31"/>
      <c r="G47" s="31"/>
      <c r="H47" s="143">
        <v>0.048</v>
      </c>
      <c r="I47" s="143">
        <v>0.072</v>
      </c>
      <c r="J47" s="143">
        <v>0.264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>
        <v>59</v>
      </c>
      <c r="D50" s="38">
        <v>41</v>
      </c>
      <c r="E50" s="38">
        <v>62</v>
      </c>
      <c r="F50" s="39">
        <v>151.21951219512195</v>
      </c>
      <c r="G50" s="40"/>
      <c r="H50" s="144">
        <v>0.9060000000000001</v>
      </c>
      <c r="I50" s="145">
        <v>0.616</v>
      </c>
      <c r="J50" s="145">
        <v>0.8500000000000001</v>
      </c>
      <c r="K50" s="41">
        <v>137.987012987013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44">
        <v>0.015</v>
      </c>
      <c r="I52" s="145">
        <v>0.015</v>
      </c>
      <c r="J52" s="145">
        <v>0.015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2000</v>
      </c>
      <c r="D54" s="30">
        <v>2500</v>
      </c>
      <c r="E54" s="30">
        <v>2100</v>
      </c>
      <c r="F54" s="31"/>
      <c r="G54" s="31"/>
      <c r="H54" s="143">
        <v>30</v>
      </c>
      <c r="I54" s="143">
        <v>37.5</v>
      </c>
      <c r="J54" s="143">
        <v>32.55</v>
      </c>
      <c r="K54" s="32"/>
    </row>
    <row r="55" spans="1:11" s="33" customFormat="1" ht="11.25" customHeight="1">
      <c r="A55" s="35" t="s">
        <v>42</v>
      </c>
      <c r="B55" s="29"/>
      <c r="C55" s="30">
        <v>114</v>
      </c>
      <c r="D55" s="30">
        <v>183</v>
      </c>
      <c r="E55" s="30">
        <v>80</v>
      </c>
      <c r="F55" s="31"/>
      <c r="G55" s="31"/>
      <c r="H55" s="143">
        <v>1.442</v>
      </c>
      <c r="I55" s="143">
        <v>2.315</v>
      </c>
      <c r="J55" s="143">
        <v>1.015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25</v>
      </c>
      <c r="E56" s="30">
        <v>85.2</v>
      </c>
      <c r="F56" s="31"/>
      <c r="G56" s="31"/>
      <c r="H56" s="143"/>
      <c r="I56" s="143"/>
      <c r="J56" s="143">
        <v>1.105</v>
      </c>
      <c r="K56" s="32"/>
    </row>
    <row r="57" spans="1:11" s="33" customFormat="1" ht="11.25" customHeight="1">
      <c r="A57" s="35" t="s">
        <v>44</v>
      </c>
      <c r="B57" s="29"/>
      <c r="C57" s="30"/>
      <c r="D57" s="30">
        <v>6</v>
      </c>
      <c r="E57" s="30"/>
      <c r="F57" s="31"/>
      <c r="G57" s="31"/>
      <c r="H57" s="143"/>
      <c r="I57" s="143">
        <v>0.102</v>
      </c>
      <c r="J57" s="143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47</v>
      </c>
      <c r="E58" s="30">
        <v>32</v>
      </c>
      <c r="F58" s="31"/>
      <c r="G58" s="31"/>
      <c r="H58" s="143">
        <v>0.072</v>
      </c>
      <c r="I58" s="143">
        <v>0.423</v>
      </c>
      <c r="J58" s="143">
        <v>0.276</v>
      </c>
      <c r="K58" s="32"/>
    </row>
    <row r="59" spans="1:11" s="42" customFormat="1" ht="11.25" customHeight="1">
      <c r="A59" s="36" t="s">
        <v>46</v>
      </c>
      <c r="B59" s="37"/>
      <c r="C59" s="38">
        <v>2120</v>
      </c>
      <c r="D59" s="38">
        <v>2761</v>
      </c>
      <c r="E59" s="38">
        <v>2297.2</v>
      </c>
      <c r="F59" s="39">
        <v>83.20173850054327</v>
      </c>
      <c r="G59" s="40"/>
      <c r="H59" s="144">
        <v>31.514</v>
      </c>
      <c r="I59" s="145">
        <v>40.339999999999996</v>
      </c>
      <c r="J59" s="145">
        <v>34.946</v>
      </c>
      <c r="K59" s="41">
        <v>86.62865642042638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2284</v>
      </c>
      <c r="D61" s="30">
        <v>2150</v>
      </c>
      <c r="E61" s="30">
        <v>2350</v>
      </c>
      <c r="F61" s="31"/>
      <c r="G61" s="31"/>
      <c r="H61" s="143">
        <v>48.192</v>
      </c>
      <c r="I61" s="143">
        <v>49.45</v>
      </c>
      <c r="J61" s="143">
        <v>58.75</v>
      </c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81</v>
      </c>
      <c r="E62" s="30">
        <v>71</v>
      </c>
      <c r="F62" s="31"/>
      <c r="G62" s="31"/>
      <c r="H62" s="143">
        <v>1.575</v>
      </c>
      <c r="I62" s="143">
        <v>1.616</v>
      </c>
      <c r="J62" s="143">
        <v>1.357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50</v>
      </c>
      <c r="B64" s="37"/>
      <c r="C64" s="38">
        <v>2359</v>
      </c>
      <c r="D64" s="38">
        <v>2231</v>
      </c>
      <c r="E64" s="38">
        <v>2421</v>
      </c>
      <c r="F64" s="39">
        <v>108.51636037651278</v>
      </c>
      <c r="G64" s="40"/>
      <c r="H64" s="144">
        <v>49.767</v>
      </c>
      <c r="I64" s="145">
        <v>51.066</v>
      </c>
      <c r="J64" s="145">
        <v>60.107</v>
      </c>
      <c r="K64" s="41">
        <v>117.70453922374965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11900</v>
      </c>
      <c r="D66" s="38">
        <v>12068</v>
      </c>
      <c r="E66" s="38">
        <v>12671</v>
      </c>
      <c r="F66" s="39">
        <v>104.99668544912164</v>
      </c>
      <c r="G66" s="40"/>
      <c r="H66" s="144">
        <v>208.25</v>
      </c>
      <c r="I66" s="145">
        <v>203.949</v>
      </c>
      <c r="J66" s="145">
        <v>212.9</v>
      </c>
      <c r="K66" s="41">
        <v>104.38884230861636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2180</v>
      </c>
      <c r="D68" s="30">
        <v>5125</v>
      </c>
      <c r="E68" s="30">
        <v>5400</v>
      </c>
      <c r="F68" s="31"/>
      <c r="G68" s="31"/>
      <c r="H68" s="143">
        <v>30.15</v>
      </c>
      <c r="I68" s="143">
        <v>67.727</v>
      </c>
      <c r="J68" s="143">
        <v>73.415</v>
      </c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>
        <v>10</v>
      </c>
      <c r="E69" s="30">
        <v>30</v>
      </c>
      <c r="F69" s="31"/>
      <c r="G69" s="31"/>
      <c r="H69" s="143">
        <v>0.039</v>
      </c>
      <c r="I69" s="143">
        <v>0.13</v>
      </c>
      <c r="J69" s="143">
        <v>0.26</v>
      </c>
      <c r="K69" s="32"/>
    </row>
    <row r="70" spans="1:11" s="42" customFormat="1" ht="11.25" customHeight="1">
      <c r="A70" s="36" t="s">
        <v>54</v>
      </c>
      <c r="B70" s="37"/>
      <c r="C70" s="38">
        <v>2183</v>
      </c>
      <c r="D70" s="38">
        <v>5135</v>
      </c>
      <c r="E70" s="38">
        <v>5430</v>
      </c>
      <c r="F70" s="39">
        <v>105.74488802336903</v>
      </c>
      <c r="G70" s="40"/>
      <c r="H70" s="144">
        <v>30.189</v>
      </c>
      <c r="I70" s="145">
        <v>67.857</v>
      </c>
      <c r="J70" s="145">
        <v>73.67500000000001</v>
      </c>
      <c r="K70" s="41">
        <v>108.57391278718482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583</v>
      </c>
      <c r="D72" s="30">
        <v>570</v>
      </c>
      <c r="E72" s="30">
        <v>561</v>
      </c>
      <c r="F72" s="31"/>
      <c r="G72" s="31"/>
      <c r="H72" s="143">
        <v>14.894</v>
      </c>
      <c r="I72" s="143">
        <v>14.437</v>
      </c>
      <c r="J72" s="143">
        <v>12.175</v>
      </c>
      <c r="K72" s="32"/>
    </row>
    <row r="73" spans="1:11" s="33" customFormat="1" ht="11.25" customHeight="1">
      <c r="A73" s="35" t="s">
        <v>56</v>
      </c>
      <c r="B73" s="29"/>
      <c r="C73" s="30">
        <v>340</v>
      </c>
      <c r="D73" s="30">
        <v>330</v>
      </c>
      <c r="E73" s="30">
        <v>330</v>
      </c>
      <c r="F73" s="31"/>
      <c r="G73" s="31"/>
      <c r="H73" s="143">
        <v>17.25</v>
      </c>
      <c r="I73" s="143">
        <v>16.266</v>
      </c>
      <c r="J73" s="143">
        <v>16.266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>
        <v>16</v>
      </c>
      <c r="F74" s="31"/>
      <c r="G74" s="31"/>
      <c r="H74" s="143"/>
      <c r="I74" s="143"/>
      <c r="J74" s="143"/>
      <c r="K74" s="32"/>
    </row>
    <row r="75" spans="1:11" s="33" customFormat="1" ht="11.25" customHeight="1">
      <c r="A75" s="35" t="s">
        <v>58</v>
      </c>
      <c r="B75" s="29"/>
      <c r="C75" s="30">
        <v>1324</v>
      </c>
      <c r="D75" s="30">
        <v>1688</v>
      </c>
      <c r="E75" s="30">
        <v>1688</v>
      </c>
      <c r="F75" s="31"/>
      <c r="G75" s="31"/>
      <c r="H75" s="143">
        <v>24.75</v>
      </c>
      <c r="I75" s="143">
        <v>30.452</v>
      </c>
      <c r="J75" s="143">
        <v>30.452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/>
      <c r="E76" s="30"/>
      <c r="F76" s="31"/>
      <c r="G76" s="31"/>
      <c r="H76" s="143">
        <v>0.095</v>
      </c>
      <c r="I76" s="143"/>
      <c r="J76" s="14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>
        <v>25</v>
      </c>
      <c r="F77" s="31"/>
      <c r="G77" s="31"/>
      <c r="H77" s="143"/>
      <c r="I77" s="143"/>
      <c r="J77" s="143">
        <v>0.398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3"/>
      <c r="I78" s="143"/>
      <c r="J78" s="143"/>
      <c r="K78" s="32"/>
    </row>
    <row r="79" spans="1:11" s="33" customFormat="1" ht="11.25" customHeight="1">
      <c r="A79" s="35" t="s">
        <v>62</v>
      </c>
      <c r="B79" s="29"/>
      <c r="C79" s="30">
        <v>81</v>
      </c>
      <c r="D79" s="30">
        <v>54</v>
      </c>
      <c r="E79" s="30">
        <v>200</v>
      </c>
      <c r="F79" s="31"/>
      <c r="G79" s="31"/>
      <c r="H79" s="143">
        <v>0.974</v>
      </c>
      <c r="I79" s="143">
        <v>1.08</v>
      </c>
      <c r="J79" s="143">
        <v>4.6</v>
      </c>
      <c r="K79" s="32"/>
    </row>
    <row r="80" spans="1:11" s="42" customFormat="1" ht="11.25" customHeight="1">
      <c r="A80" s="43" t="s">
        <v>63</v>
      </c>
      <c r="B80" s="37"/>
      <c r="C80" s="38">
        <v>2333</v>
      </c>
      <c r="D80" s="38">
        <v>2642</v>
      </c>
      <c r="E80" s="38">
        <v>2820</v>
      </c>
      <c r="F80" s="39">
        <v>106.73732021196064</v>
      </c>
      <c r="G80" s="40"/>
      <c r="H80" s="144">
        <v>57.962999999999994</v>
      </c>
      <c r="I80" s="145">
        <v>62.235</v>
      </c>
      <c r="J80" s="145">
        <v>63.891000000000005</v>
      </c>
      <c r="K80" s="41">
        <v>102.66088214027477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27522</v>
      </c>
      <c r="D87" s="53">
        <v>32867</v>
      </c>
      <c r="E87" s="53">
        <v>34025.2</v>
      </c>
      <c r="F87" s="54">
        <f>IF(D87&gt;0,100*E87/D87,0)</f>
        <v>103.52389935193354</v>
      </c>
      <c r="G87" s="40"/>
      <c r="H87" s="148">
        <v>478.659</v>
      </c>
      <c r="I87" s="149">
        <v>541.448</v>
      </c>
      <c r="J87" s="149">
        <v>570.611</v>
      </c>
      <c r="K87" s="54">
        <f>IF(I87&gt;0,100*J87/I87,0)</f>
        <v>105.3861127938417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102" zoomScaleSheetLayoutView="102" zoomScalePageLayoutView="0" workbookViewId="0" topLeftCell="A1">
      <selection activeCell="H8" sqref="H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</v>
      </c>
      <c r="E9" s="30">
        <v>1</v>
      </c>
      <c r="F9" s="31"/>
      <c r="G9" s="31"/>
      <c r="H9" s="143"/>
      <c r="I9" s="143">
        <v>0.069</v>
      </c>
      <c r="J9" s="143">
        <v>0.069</v>
      </c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2</v>
      </c>
      <c r="E10" s="30">
        <v>2</v>
      </c>
      <c r="F10" s="31"/>
      <c r="G10" s="31"/>
      <c r="H10" s="143">
        <v>0.061</v>
      </c>
      <c r="I10" s="143">
        <v>0.138</v>
      </c>
      <c r="J10" s="143">
        <v>0.138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>
        <v>1</v>
      </c>
      <c r="E12" s="30">
        <v>1</v>
      </c>
      <c r="F12" s="31"/>
      <c r="G12" s="31"/>
      <c r="H12" s="143"/>
      <c r="I12" s="143">
        <v>0.069</v>
      </c>
      <c r="J12" s="143">
        <v>0.069</v>
      </c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4</v>
      </c>
      <c r="E13" s="38">
        <v>4</v>
      </c>
      <c r="F13" s="39">
        <v>100</v>
      </c>
      <c r="G13" s="40"/>
      <c r="H13" s="144">
        <v>0.061</v>
      </c>
      <c r="I13" s="145">
        <v>0.276</v>
      </c>
      <c r="J13" s="145">
        <v>0.276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3</v>
      </c>
      <c r="E15" s="38">
        <v>3</v>
      </c>
      <c r="F15" s="39">
        <v>100</v>
      </c>
      <c r="G15" s="40"/>
      <c r="H15" s="144">
        <v>0.02</v>
      </c>
      <c r="I15" s="145">
        <v>0.02</v>
      </c>
      <c r="J15" s="145">
        <v>0.03</v>
      </c>
      <c r="K15" s="41">
        <v>150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106</v>
      </c>
      <c r="D24" s="38">
        <v>95</v>
      </c>
      <c r="E24" s="38">
        <v>112</v>
      </c>
      <c r="F24" s="39">
        <v>117.89473684210526</v>
      </c>
      <c r="G24" s="40"/>
      <c r="H24" s="144">
        <v>5.445</v>
      </c>
      <c r="I24" s="145">
        <v>2.453</v>
      </c>
      <c r="J24" s="145">
        <v>5.558</v>
      </c>
      <c r="K24" s="41">
        <v>226.57969832857725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6</v>
      </c>
      <c r="E26" s="38">
        <v>6</v>
      </c>
      <c r="F26" s="39">
        <f>IF(D26&gt;0,100*E26/D26,0)</f>
        <v>100</v>
      </c>
      <c r="G26" s="40"/>
      <c r="H26" s="144">
        <v>0.324</v>
      </c>
      <c r="I26" s="145">
        <v>0.22</v>
      </c>
      <c r="J26" s="145">
        <v>0.22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>
        <v>15</v>
      </c>
      <c r="D30" s="30">
        <v>17</v>
      </c>
      <c r="E30" s="30">
        <v>15</v>
      </c>
      <c r="F30" s="31"/>
      <c r="G30" s="31"/>
      <c r="H30" s="143">
        <v>0.694</v>
      </c>
      <c r="I30" s="143">
        <v>0.17</v>
      </c>
      <c r="J30" s="143">
        <v>0.6</v>
      </c>
      <c r="K30" s="32"/>
    </row>
    <row r="31" spans="1:11" s="42" customFormat="1" ht="11.25" customHeight="1">
      <c r="A31" s="43" t="s">
        <v>23</v>
      </c>
      <c r="B31" s="37"/>
      <c r="C31" s="38">
        <v>15</v>
      </c>
      <c r="D31" s="38">
        <v>17</v>
      </c>
      <c r="E31" s="38">
        <v>15</v>
      </c>
      <c r="F31" s="39">
        <v>88.23529411764706</v>
      </c>
      <c r="G31" s="40"/>
      <c r="H31" s="144">
        <v>0.694</v>
      </c>
      <c r="I31" s="145">
        <v>0.17</v>
      </c>
      <c r="J31" s="145">
        <v>0.6</v>
      </c>
      <c r="K31" s="41">
        <v>352.94117647058823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59</v>
      </c>
      <c r="D33" s="30">
        <v>60</v>
      </c>
      <c r="E33" s="30">
        <v>60</v>
      </c>
      <c r="F33" s="31"/>
      <c r="G33" s="31"/>
      <c r="H33" s="143">
        <v>2.063</v>
      </c>
      <c r="I33" s="143">
        <v>2.1</v>
      </c>
      <c r="J33" s="143">
        <v>2.1</v>
      </c>
      <c r="K33" s="32"/>
    </row>
    <row r="34" spans="1:11" s="33" customFormat="1" ht="11.25" customHeight="1">
      <c r="A34" s="35" t="s">
        <v>25</v>
      </c>
      <c r="B34" s="29"/>
      <c r="C34" s="30">
        <v>29</v>
      </c>
      <c r="D34" s="30">
        <v>30</v>
      </c>
      <c r="E34" s="30">
        <v>30</v>
      </c>
      <c r="F34" s="31"/>
      <c r="G34" s="31"/>
      <c r="H34" s="143">
        <v>0.76</v>
      </c>
      <c r="I34" s="143">
        <v>0.76</v>
      </c>
      <c r="J34" s="143">
        <v>0.76</v>
      </c>
      <c r="K34" s="32"/>
    </row>
    <row r="35" spans="1:11" s="33" customFormat="1" ht="11.25" customHeight="1">
      <c r="A35" s="35" t="s">
        <v>26</v>
      </c>
      <c r="B35" s="29"/>
      <c r="C35" s="30">
        <v>18</v>
      </c>
      <c r="D35" s="30">
        <v>18</v>
      </c>
      <c r="E35" s="30">
        <v>15</v>
      </c>
      <c r="F35" s="31"/>
      <c r="G35" s="31"/>
      <c r="H35" s="143">
        <v>0.387</v>
      </c>
      <c r="I35" s="143">
        <v>0.39</v>
      </c>
      <c r="J35" s="143">
        <v>0.39</v>
      </c>
      <c r="K35" s="32"/>
    </row>
    <row r="36" spans="1:11" s="33" customFormat="1" ht="11.25" customHeight="1">
      <c r="A36" s="35" t="s">
        <v>27</v>
      </c>
      <c r="B36" s="29"/>
      <c r="C36" s="30">
        <v>77</v>
      </c>
      <c r="D36" s="30">
        <v>77</v>
      </c>
      <c r="E36" s="30">
        <v>77</v>
      </c>
      <c r="F36" s="31"/>
      <c r="G36" s="31"/>
      <c r="H36" s="143">
        <v>1.884</v>
      </c>
      <c r="I36" s="143">
        <v>1.884</v>
      </c>
      <c r="J36" s="143">
        <v>1.884</v>
      </c>
      <c r="K36" s="32"/>
    </row>
    <row r="37" spans="1:11" s="42" customFormat="1" ht="11.25" customHeight="1">
      <c r="A37" s="36" t="s">
        <v>28</v>
      </c>
      <c r="B37" s="37"/>
      <c r="C37" s="38">
        <v>183</v>
      </c>
      <c r="D37" s="38">
        <v>185</v>
      </c>
      <c r="E37" s="38">
        <v>182</v>
      </c>
      <c r="F37" s="39">
        <v>98.37837837837837</v>
      </c>
      <c r="G37" s="40"/>
      <c r="H37" s="144">
        <v>5.094</v>
      </c>
      <c r="I37" s="145">
        <v>5.134</v>
      </c>
      <c r="J37" s="145">
        <v>5.134</v>
      </c>
      <c r="K37" s="41">
        <f>IF(I37&gt;0,100*J37/I37,0)</f>
        <v>100.00000000000001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59</v>
      </c>
      <c r="D39" s="38">
        <v>55</v>
      </c>
      <c r="E39" s="38">
        <v>65</v>
      </c>
      <c r="F39" s="39">
        <v>118.18181818181819</v>
      </c>
      <c r="G39" s="40"/>
      <c r="H39" s="144">
        <v>1.421</v>
      </c>
      <c r="I39" s="145">
        <v>1.4</v>
      </c>
      <c r="J39" s="145">
        <v>1.6</v>
      </c>
      <c r="K39" s="41">
        <v>114.28571428571429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1</v>
      </c>
      <c r="F43" s="31"/>
      <c r="G43" s="31"/>
      <c r="H43" s="143">
        <v>0.064</v>
      </c>
      <c r="I43" s="143">
        <v>0.06</v>
      </c>
      <c r="J43" s="14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6</v>
      </c>
      <c r="E46" s="30">
        <v>6</v>
      </c>
      <c r="F46" s="31"/>
      <c r="G46" s="31"/>
      <c r="H46" s="143">
        <v>0.15</v>
      </c>
      <c r="I46" s="143">
        <v>0.09</v>
      </c>
      <c r="J46" s="14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8</v>
      </c>
      <c r="E50" s="38">
        <v>7</v>
      </c>
      <c r="F50" s="39">
        <v>87.5</v>
      </c>
      <c r="G50" s="40"/>
      <c r="H50" s="144">
        <v>0.214</v>
      </c>
      <c r="I50" s="145">
        <v>0.15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4">
        <v>0.062</v>
      </c>
      <c r="I52" s="145">
        <v>0.062</v>
      </c>
      <c r="J52" s="145">
        <v>0.062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23</v>
      </c>
      <c r="D54" s="30">
        <v>49</v>
      </c>
      <c r="E54" s="30">
        <v>50</v>
      </c>
      <c r="F54" s="31"/>
      <c r="G54" s="31"/>
      <c r="H54" s="143">
        <v>0.598</v>
      </c>
      <c r="I54" s="143">
        <v>1.225</v>
      </c>
      <c r="J54" s="143">
        <v>1.35</v>
      </c>
      <c r="K54" s="32"/>
    </row>
    <row r="55" spans="1:11" s="33" customFormat="1" ht="11.25" customHeight="1">
      <c r="A55" s="35" t="s">
        <v>42</v>
      </c>
      <c r="B55" s="29"/>
      <c r="C55" s="30">
        <v>39</v>
      </c>
      <c r="D55" s="30">
        <v>48</v>
      </c>
      <c r="E55" s="30">
        <v>50</v>
      </c>
      <c r="F55" s="31"/>
      <c r="G55" s="31"/>
      <c r="H55" s="143">
        <v>1.248</v>
      </c>
      <c r="I55" s="143">
        <v>1.536</v>
      </c>
      <c r="J55" s="143">
        <v>1.6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1</v>
      </c>
      <c r="F57" s="31"/>
      <c r="G57" s="31"/>
      <c r="H57" s="143"/>
      <c r="I57" s="143">
        <v>0.008</v>
      </c>
      <c r="J57" s="143">
        <v>0.008</v>
      </c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4</v>
      </c>
      <c r="E58" s="30">
        <v>7</v>
      </c>
      <c r="F58" s="31"/>
      <c r="G58" s="31"/>
      <c r="H58" s="143">
        <v>0.096</v>
      </c>
      <c r="I58" s="143">
        <v>0.189</v>
      </c>
      <c r="J58" s="143">
        <v>0.189</v>
      </c>
      <c r="K58" s="32"/>
    </row>
    <row r="59" spans="1:11" s="42" customFormat="1" ht="11.25" customHeight="1">
      <c r="A59" s="36" t="s">
        <v>46</v>
      </c>
      <c r="B59" s="37"/>
      <c r="C59" s="38">
        <v>66</v>
      </c>
      <c r="D59" s="38">
        <v>101</v>
      </c>
      <c r="E59" s="38">
        <v>108</v>
      </c>
      <c r="F59" s="39">
        <v>106.93069306930693</v>
      </c>
      <c r="G59" s="40"/>
      <c r="H59" s="144">
        <v>1.9420000000000002</v>
      </c>
      <c r="I59" s="145">
        <v>2.958</v>
      </c>
      <c r="J59" s="145">
        <v>3.1470000000000002</v>
      </c>
      <c r="K59" s="41">
        <v>106.38945233265721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75</v>
      </c>
      <c r="F61" s="31"/>
      <c r="G61" s="31"/>
      <c r="H61" s="143">
        <v>4.135</v>
      </c>
      <c r="I61" s="143">
        <v>3.74</v>
      </c>
      <c r="J61" s="143">
        <v>4.075</v>
      </c>
      <c r="K61" s="32"/>
    </row>
    <row r="62" spans="1:11" s="33" customFormat="1" ht="11.25" customHeight="1">
      <c r="A62" s="35" t="s">
        <v>48</v>
      </c>
      <c r="B62" s="29"/>
      <c r="C62" s="30">
        <v>72</v>
      </c>
      <c r="D62" s="30">
        <v>72</v>
      </c>
      <c r="E62" s="30">
        <v>70</v>
      </c>
      <c r="F62" s="31"/>
      <c r="G62" s="31"/>
      <c r="H62" s="143">
        <v>1.974</v>
      </c>
      <c r="I62" s="143">
        <v>2.065</v>
      </c>
      <c r="J62" s="143">
        <v>2.009</v>
      </c>
      <c r="K62" s="32"/>
    </row>
    <row r="63" spans="1:11" s="33" customFormat="1" ht="11.25" customHeight="1">
      <c r="A63" s="35" t="s">
        <v>49</v>
      </c>
      <c r="B63" s="29"/>
      <c r="C63" s="30">
        <v>118</v>
      </c>
      <c r="D63" s="30">
        <v>118</v>
      </c>
      <c r="E63" s="30"/>
      <c r="F63" s="31"/>
      <c r="G63" s="31"/>
      <c r="H63" s="143">
        <v>7.042</v>
      </c>
      <c r="I63" s="143">
        <v>6.981</v>
      </c>
      <c r="J63" s="143"/>
      <c r="K63" s="32"/>
    </row>
    <row r="64" spans="1:11" s="42" customFormat="1" ht="11.25" customHeight="1">
      <c r="A64" s="36" t="s">
        <v>50</v>
      </c>
      <c r="B64" s="37"/>
      <c r="C64" s="38">
        <v>265</v>
      </c>
      <c r="D64" s="38">
        <v>265</v>
      </c>
      <c r="E64" s="38">
        <v>145</v>
      </c>
      <c r="F64" s="39">
        <v>54.716981132075475</v>
      </c>
      <c r="G64" s="40"/>
      <c r="H64" s="144">
        <v>13.151</v>
      </c>
      <c r="I64" s="145">
        <v>12.786</v>
      </c>
      <c r="J64" s="145">
        <v>6.084</v>
      </c>
      <c r="K64" s="41">
        <v>47.583294228061945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48</v>
      </c>
      <c r="D66" s="38">
        <v>50</v>
      </c>
      <c r="E66" s="38">
        <v>51</v>
      </c>
      <c r="F66" s="39">
        <v>102</v>
      </c>
      <c r="G66" s="40"/>
      <c r="H66" s="144">
        <v>2.017</v>
      </c>
      <c r="I66" s="145">
        <v>1.896</v>
      </c>
      <c r="J66" s="145">
        <v>2.226</v>
      </c>
      <c r="K66" s="41">
        <v>117.40506329113924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93</v>
      </c>
      <c r="D68" s="30">
        <v>90</v>
      </c>
      <c r="E68" s="30">
        <v>80</v>
      </c>
      <c r="F68" s="31"/>
      <c r="G68" s="31"/>
      <c r="H68" s="143">
        <v>6.696</v>
      </c>
      <c r="I68" s="143">
        <v>6</v>
      </c>
      <c r="J68" s="143">
        <v>5.5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>
        <v>93</v>
      </c>
      <c r="D70" s="38">
        <v>90</v>
      </c>
      <c r="E70" s="38">
        <v>80</v>
      </c>
      <c r="F70" s="39">
        <v>88.88888888888889</v>
      </c>
      <c r="G70" s="40"/>
      <c r="H70" s="144">
        <v>6.696</v>
      </c>
      <c r="I70" s="145">
        <v>6</v>
      </c>
      <c r="J70" s="145">
        <v>5.5</v>
      </c>
      <c r="K70" s="41">
        <v>91.66666666666667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2150</v>
      </c>
      <c r="D72" s="30">
        <v>2209</v>
      </c>
      <c r="E72" s="30">
        <v>2340</v>
      </c>
      <c r="F72" s="31"/>
      <c r="G72" s="31"/>
      <c r="H72" s="143">
        <v>168.046</v>
      </c>
      <c r="I72" s="143">
        <v>181.13</v>
      </c>
      <c r="J72" s="143">
        <v>186.489</v>
      </c>
      <c r="K72" s="32"/>
    </row>
    <row r="73" spans="1:11" s="33" customFormat="1" ht="11.25" customHeight="1">
      <c r="A73" s="35" t="s">
        <v>56</v>
      </c>
      <c r="B73" s="29"/>
      <c r="C73" s="30">
        <v>155</v>
      </c>
      <c r="D73" s="30">
        <v>155</v>
      </c>
      <c r="E73" s="30">
        <v>135</v>
      </c>
      <c r="F73" s="31"/>
      <c r="G73" s="31"/>
      <c r="H73" s="143">
        <v>4.6</v>
      </c>
      <c r="I73" s="143">
        <v>4.6</v>
      </c>
      <c r="J73" s="143">
        <v>3.6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65</v>
      </c>
      <c r="E74" s="30">
        <v>1</v>
      </c>
      <c r="F74" s="31"/>
      <c r="G74" s="31"/>
      <c r="H74" s="143">
        <v>2.09</v>
      </c>
      <c r="I74" s="143">
        <v>0.27</v>
      </c>
      <c r="J74" s="143">
        <v>0.027</v>
      </c>
      <c r="K74" s="32"/>
    </row>
    <row r="75" spans="1:11" s="33" customFormat="1" ht="11.25" customHeight="1">
      <c r="A75" s="35" t="s">
        <v>58</v>
      </c>
      <c r="B75" s="29"/>
      <c r="C75" s="30">
        <v>102</v>
      </c>
      <c r="D75" s="30">
        <v>102</v>
      </c>
      <c r="E75" s="30">
        <v>102</v>
      </c>
      <c r="F75" s="31"/>
      <c r="G75" s="31"/>
      <c r="H75" s="143">
        <v>4.282</v>
      </c>
      <c r="I75" s="143">
        <v>4.282</v>
      </c>
      <c r="J75" s="143">
        <v>4.282</v>
      </c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7</v>
      </c>
      <c r="E76" s="30">
        <v>7</v>
      </c>
      <c r="F76" s="31"/>
      <c r="G76" s="31"/>
      <c r="H76" s="143">
        <v>0.175</v>
      </c>
      <c r="I76" s="143">
        <v>0.175</v>
      </c>
      <c r="J76" s="143">
        <v>0.175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40</v>
      </c>
      <c r="E77" s="30">
        <v>41</v>
      </c>
      <c r="F77" s="31"/>
      <c r="G77" s="31"/>
      <c r="H77" s="143">
        <v>0.8</v>
      </c>
      <c r="I77" s="143">
        <v>0.84</v>
      </c>
      <c r="J77" s="143">
        <v>0.82</v>
      </c>
      <c r="K77" s="32"/>
    </row>
    <row r="78" spans="1:11" s="33" customFormat="1" ht="11.25" customHeight="1">
      <c r="A78" s="35" t="s">
        <v>61</v>
      </c>
      <c r="B78" s="29"/>
      <c r="C78" s="30">
        <v>116</v>
      </c>
      <c r="D78" s="30">
        <v>120</v>
      </c>
      <c r="E78" s="30">
        <v>120</v>
      </c>
      <c r="F78" s="31"/>
      <c r="G78" s="31"/>
      <c r="H78" s="143">
        <v>5.68</v>
      </c>
      <c r="I78" s="143">
        <v>5.88</v>
      </c>
      <c r="J78" s="143">
        <v>5.856</v>
      </c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>
        <v>8</v>
      </c>
      <c r="E79" s="30">
        <v>37</v>
      </c>
      <c r="F79" s="31"/>
      <c r="G79" s="31"/>
      <c r="H79" s="143">
        <v>0.304</v>
      </c>
      <c r="I79" s="143">
        <v>0.475</v>
      </c>
      <c r="J79" s="143">
        <v>0.35</v>
      </c>
      <c r="K79" s="32"/>
    </row>
    <row r="80" spans="1:11" s="42" customFormat="1" ht="11.25" customHeight="1">
      <c r="A80" s="43" t="s">
        <v>63</v>
      </c>
      <c r="B80" s="37"/>
      <c r="C80" s="38">
        <v>2654</v>
      </c>
      <c r="D80" s="38">
        <v>2706</v>
      </c>
      <c r="E80" s="38">
        <v>2783</v>
      </c>
      <c r="F80" s="39">
        <v>102.84552845528455</v>
      </c>
      <c r="G80" s="40"/>
      <c r="H80" s="144">
        <v>185.97700000000003</v>
      </c>
      <c r="I80" s="145">
        <v>197.65200000000002</v>
      </c>
      <c r="J80" s="145">
        <v>201.599</v>
      </c>
      <c r="K80" s="41">
        <v>101.99694412401593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35</v>
      </c>
      <c r="D82" s="30">
        <v>35</v>
      </c>
      <c r="E82" s="30">
        <v>35</v>
      </c>
      <c r="F82" s="31"/>
      <c r="G82" s="31"/>
      <c r="H82" s="143">
        <v>1.072</v>
      </c>
      <c r="I82" s="143">
        <v>1.072</v>
      </c>
      <c r="J82" s="143">
        <v>1.072</v>
      </c>
      <c r="K82" s="32"/>
    </row>
    <row r="83" spans="1:11" s="33" customFormat="1" ht="11.25" customHeight="1">
      <c r="A83" s="35" t="s">
        <v>65</v>
      </c>
      <c r="B83" s="29"/>
      <c r="C83" s="30">
        <v>30</v>
      </c>
      <c r="D83" s="30">
        <v>30</v>
      </c>
      <c r="E83" s="30">
        <v>30</v>
      </c>
      <c r="F83" s="31"/>
      <c r="G83" s="31"/>
      <c r="H83" s="143">
        <v>1.722</v>
      </c>
      <c r="I83" s="143">
        <v>1.8</v>
      </c>
      <c r="J83" s="143">
        <v>1.8</v>
      </c>
      <c r="K83" s="32"/>
    </row>
    <row r="84" spans="1:11" s="42" customFormat="1" ht="11.25" customHeight="1">
      <c r="A84" s="36" t="s">
        <v>66</v>
      </c>
      <c r="B84" s="37"/>
      <c r="C84" s="38">
        <v>65</v>
      </c>
      <c r="D84" s="38">
        <v>65</v>
      </c>
      <c r="E84" s="38">
        <v>65</v>
      </c>
      <c r="F84" s="39">
        <v>100</v>
      </c>
      <c r="G84" s="40"/>
      <c r="H84" s="144">
        <v>2.794</v>
      </c>
      <c r="I84" s="145">
        <v>2.872</v>
      </c>
      <c r="J84" s="145">
        <v>2.872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3580</v>
      </c>
      <c r="D87" s="53">
        <v>3652</v>
      </c>
      <c r="E87" s="53">
        <v>3628</v>
      </c>
      <c r="F87" s="54">
        <f>IF(D87&gt;0,100*E87/D87,0)</f>
        <v>99.34282584884994</v>
      </c>
      <c r="G87" s="40"/>
      <c r="H87" s="148">
        <v>225.91200000000003</v>
      </c>
      <c r="I87" s="149">
        <v>234.04900000000004</v>
      </c>
      <c r="J87" s="149">
        <v>234.90800000000002</v>
      </c>
      <c r="K87" s="54">
        <f>IF(I87&gt;0,100*J87/I87,0)</f>
        <v>100.36701716307269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4" zoomScaleSheetLayoutView="94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35</v>
      </c>
      <c r="D9" s="30">
        <v>24</v>
      </c>
      <c r="E9" s="30">
        <v>15</v>
      </c>
      <c r="F9" s="31"/>
      <c r="G9" s="31"/>
      <c r="H9" s="143">
        <v>0.791</v>
      </c>
      <c r="I9" s="143">
        <v>0.235</v>
      </c>
      <c r="J9" s="143">
        <v>0.235</v>
      </c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20</v>
      </c>
      <c r="E10" s="30">
        <v>20</v>
      </c>
      <c r="F10" s="31"/>
      <c r="G10" s="31"/>
      <c r="H10" s="143">
        <v>0.518</v>
      </c>
      <c r="I10" s="143">
        <v>0.523</v>
      </c>
      <c r="J10" s="143">
        <v>0.523</v>
      </c>
      <c r="K10" s="32"/>
    </row>
    <row r="11" spans="1:11" s="33" customFormat="1" ht="11.25" customHeight="1">
      <c r="A11" s="28" t="s">
        <v>9</v>
      </c>
      <c r="B11" s="29"/>
      <c r="C11" s="30">
        <v>22</v>
      </c>
      <c r="D11" s="30">
        <v>18</v>
      </c>
      <c r="E11" s="30">
        <v>18</v>
      </c>
      <c r="F11" s="31"/>
      <c r="G11" s="31"/>
      <c r="H11" s="143">
        <v>0.485</v>
      </c>
      <c r="I11" s="143">
        <v>0.472</v>
      </c>
      <c r="J11" s="143">
        <v>0.472</v>
      </c>
      <c r="K11" s="32"/>
    </row>
    <row r="12" spans="1:11" s="33" customFormat="1" ht="11.25" customHeight="1">
      <c r="A12" s="35" t="s">
        <v>10</v>
      </c>
      <c r="B12" s="29"/>
      <c r="C12" s="30">
        <v>51</v>
      </c>
      <c r="D12" s="30">
        <v>40</v>
      </c>
      <c r="E12" s="30">
        <v>38</v>
      </c>
      <c r="F12" s="31"/>
      <c r="G12" s="31"/>
      <c r="H12" s="143">
        <v>1.239</v>
      </c>
      <c r="I12" s="143">
        <v>0.911</v>
      </c>
      <c r="J12" s="143">
        <v>0.911</v>
      </c>
      <c r="K12" s="32"/>
    </row>
    <row r="13" spans="1:11" s="42" customFormat="1" ht="11.25" customHeight="1">
      <c r="A13" s="36" t="s">
        <v>11</v>
      </c>
      <c r="B13" s="37"/>
      <c r="C13" s="38">
        <v>130</v>
      </c>
      <c r="D13" s="38">
        <v>102</v>
      </c>
      <c r="E13" s="38">
        <v>91</v>
      </c>
      <c r="F13" s="39">
        <v>89.2156862745098</v>
      </c>
      <c r="G13" s="40"/>
      <c r="H13" s="144">
        <v>3.0330000000000004</v>
      </c>
      <c r="I13" s="145">
        <v>2.141</v>
      </c>
      <c r="J13" s="145">
        <v>2.141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44">
        <v>0.02</v>
      </c>
      <c r="I15" s="145">
        <v>0.02</v>
      </c>
      <c r="J15" s="145">
        <v>0.012</v>
      </c>
      <c r="K15" s="41">
        <v>60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17</v>
      </c>
      <c r="D19" s="30">
        <v>17</v>
      </c>
      <c r="E19" s="30"/>
      <c r="F19" s="31"/>
      <c r="G19" s="31"/>
      <c r="H19" s="143">
        <v>0.953</v>
      </c>
      <c r="I19" s="143">
        <v>0.955</v>
      </c>
      <c r="J19" s="143"/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/>
      <c r="F20" s="31"/>
      <c r="G20" s="31"/>
      <c r="H20" s="143">
        <v>0.285</v>
      </c>
      <c r="I20" s="143">
        <v>0.285</v>
      </c>
      <c r="J20" s="143"/>
      <c r="K20" s="32"/>
    </row>
    <row r="21" spans="1:11" s="33" customFormat="1" ht="11.25" customHeight="1">
      <c r="A21" s="35" t="s">
        <v>16</v>
      </c>
      <c r="B21" s="29"/>
      <c r="C21" s="30">
        <v>12</v>
      </c>
      <c r="D21" s="30">
        <v>12</v>
      </c>
      <c r="E21" s="30"/>
      <c r="F21" s="31"/>
      <c r="G21" s="31"/>
      <c r="H21" s="143">
        <v>0.216</v>
      </c>
      <c r="I21" s="143">
        <v>0.216</v>
      </c>
      <c r="J21" s="143"/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/>
      <c r="F22" s="39"/>
      <c r="G22" s="40"/>
      <c r="H22" s="144">
        <v>1.454</v>
      </c>
      <c r="I22" s="145">
        <v>1.456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18</v>
      </c>
      <c r="D24" s="38">
        <v>20</v>
      </c>
      <c r="E24" s="38">
        <v>26</v>
      </c>
      <c r="F24" s="39">
        <v>130</v>
      </c>
      <c r="G24" s="40"/>
      <c r="H24" s="144">
        <v>1.8</v>
      </c>
      <c r="I24" s="145">
        <v>2.4</v>
      </c>
      <c r="J24" s="145">
        <v>2.267</v>
      </c>
      <c r="K24" s="41">
        <v>94.45833333333333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87</v>
      </c>
      <c r="D26" s="38">
        <v>80</v>
      </c>
      <c r="E26" s="38">
        <v>70</v>
      </c>
      <c r="F26" s="39">
        <v>87.5</v>
      </c>
      <c r="G26" s="40"/>
      <c r="H26" s="144">
        <v>7.608</v>
      </c>
      <c r="I26" s="145">
        <v>6.6</v>
      </c>
      <c r="J26" s="145">
        <v>6.6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>
        <v>1</v>
      </c>
      <c r="F30" s="31"/>
      <c r="G30" s="31"/>
      <c r="H30" s="143">
        <v>0.045</v>
      </c>
      <c r="I30" s="143"/>
      <c r="J30" s="143">
        <v>0.045</v>
      </c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>
        <v>1</v>
      </c>
      <c r="F31" s="39"/>
      <c r="G31" s="40"/>
      <c r="H31" s="144">
        <v>0.045</v>
      </c>
      <c r="I31" s="145"/>
      <c r="J31" s="145">
        <v>0.045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72</v>
      </c>
      <c r="D33" s="30">
        <v>70</v>
      </c>
      <c r="E33" s="30">
        <v>70</v>
      </c>
      <c r="F33" s="31"/>
      <c r="G33" s="31"/>
      <c r="H33" s="143">
        <v>1.382</v>
      </c>
      <c r="I33" s="143">
        <v>1.4</v>
      </c>
      <c r="J33" s="143">
        <v>1.3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10</v>
      </c>
      <c r="E34" s="30">
        <v>10</v>
      </c>
      <c r="F34" s="31"/>
      <c r="G34" s="31"/>
      <c r="H34" s="143">
        <v>0.226</v>
      </c>
      <c r="I34" s="143">
        <v>0.225</v>
      </c>
      <c r="J34" s="143">
        <v>0.225</v>
      </c>
      <c r="K34" s="32"/>
    </row>
    <row r="35" spans="1:11" s="33" customFormat="1" ht="11.25" customHeight="1">
      <c r="A35" s="35" t="s">
        <v>26</v>
      </c>
      <c r="B35" s="29"/>
      <c r="C35" s="30">
        <v>3</v>
      </c>
      <c r="D35" s="30">
        <v>4</v>
      </c>
      <c r="E35" s="30">
        <v>4</v>
      </c>
      <c r="F35" s="31"/>
      <c r="G35" s="31"/>
      <c r="H35" s="143">
        <v>0.046</v>
      </c>
      <c r="I35" s="143">
        <v>0.06</v>
      </c>
      <c r="J35" s="143">
        <v>0.06</v>
      </c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6</v>
      </c>
      <c r="E36" s="30">
        <v>6</v>
      </c>
      <c r="F36" s="31"/>
      <c r="G36" s="31"/>
      <c r="H36" s="143">
        <v>0.1</v>
      </c>
      <c r="I36" s="143">
        <v>0.1</v>
      </c>
      <c r="J36" s="143">
        <v>0.1</v>
      </c>
      <c r="K36" s="32"/>
    </row>
    <row r="37" spans="1:11" s="42" customFormat="1" ht="11.25" customHeight="1">
      <c r="A37" s="36" t="s">
        <v>28</v>
      </c>
      <c r="B37" s="37"/>
      <c r="C37" s="38">
        <v>91</v>
      </c>
      <c r="D37" s="38">
        <v>90</v>
      </c>
      <c r="E37" s="38">
        <v>90</v>
      </c>
      <c r="F37" s="39">
        <v>100</v>
      </c>
      <c r="G37" s="40"/>
      <c r="H37" s="144">
        <v>1.754</v>
      </c>
      <c r="I37" s="145">
        <v>1.7850000000000001</v>
      </c>
      <c r="J37" s="145">
        <v>1.6850000000000003</v>
      </c>
      <c r="K37" s="41">
        <v>94.39775910364146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56</v>
      </c>
      <c r="D39" s="38">
        <v>50</v>
      </c>
      <c r="E39" s="38">
        <v>50</v>
      </c>
      <c r="F39" s="39">
        <v>100</v>
      </c>
      <c r="G39" s="40"/>
      <c r="H39" s="144">
        <v>0.974</v>
      </c>
      <c r="I39" s="145">
        <v>0.87</v>
      </c>
      <c r="J39" s="145">
        <v>0.73</v>
      </c>
      <c r="K39" s="41">
        <v>83.9080459770115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202</v>
      </c>
      <c r="D41" s="30">
        <v>186</v>
      </c>
      <c r="E41" s="30"/>
      <c r="F41" s="31"/>
      <c r="G41" s="31"/>
      <c r="H41" s="143">
        <v>14.14</v>
      </c>
      <c r="I41" s="143">
        <v>13.485</v>
      </c>
      <c r="J41" s="143"/>
      <c r="K41" s="32"/>
    </row>
    <row r="42" spans="1:11" s="33" customFormat="1" ht="11.25" customHeight="1">
      <c r="A42" s="35" t="s">
        <v>31</v>
      </c>
      <c r="B42" s="29"/>
      <c r="C42" s="30">
        <v>24</v>
      </c>
      <c r="D42" s="30">
        <v>9</v>
      </c>
      <c r="E42" s="30"/>
      <c r="F42" s="31"/>
      <c r="G42" s="31"/>
      <c r="H42" s="143">
        <v>1.8</v>
      </c>
      <c r="I42" s="143">
        <v>0.675</v>
      </c>
      <c r="J42" s="143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/>
      <c r="F43" s="31"/>
      <c r="G43" s="31"/>
      <c r="H43" s="143">
        <v>0.065</v>
      </c>
      <c r="I43" s="143">
        <v>0.06</v>
      </c>
      <c r="J43" s="14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19</v>
      </c>
      <c r="E45" s="30"/>
      <c r="F45" s="31"/>
      <c r="G45" s="31"/>
      <c r="H45" s="143">
        <v>0.4</v>
      </c>
      <c r="I45" s="143">
        <v>1.14</v>
      </c>
      <c r="J45" s="143"/>
      <c r="K45" s="32"/>
    </row>
    <row r="46" spans="1:11" s="33" customFormat="1" ht="11.25" customHeight="1">
      <c r="A46" s="35" t="s">
        <v>35</v>
      </c>
      <c r="B46" s="29"/>
      <c r="C46" s="30">
        <v>1105</v>
      </c>
      <c r="D46" s="30">
        <v>1090</v>
      </c>
      <c r="E46" s="30"/>
      <c r="F46" s="31"/>
      <c r="G46" s="31"/>
      <c r="H46" s="143">
        <v>77.35</v>
      </c>
      <c r="I46" s="143">
        <v>74.12</v>
      </c>
      <c r="J46" s="143"/>
      <c r="K46" s="32"/>
    </row>
    <row r="47" spans="1:11" s="33" customFormat="1" ht="11.25" customHeight="1">
      <c r="A47" s="35" t="s">
        <v>36</v>
      </c>
      <c r="B47" s="29"/>
      <c r="C47" s="30">
        <v>50</v>
      </c>
      <c r="D47" s="30">
        <v>51</v>
      </c>
      <c r="E47" s="30"/>
      <c r="F47" s="31"/>
      <c r="G47" s="31"/>
      <c r="H47" s="143">
        <v>2.5</v>
      </c>
      <c r="I47" s="143">
        <v>4.08</v>
      </c>
      <c r="J47" s="143"/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1120</v>
      </c>
      <c r="E48" s="30"/>
      <c r="F48" s="31"/>
      <c r="G48" s="31"/>
      <c r="H48" s="143">
        <v>84.5</v>
      </c>
      <c r="I48" s="143">
        <v>84</v>
      </c>
      <c r="J48" s="143"/>
      <c r="K48" s="32"/>
    </row>
    <row r="49" spans="1:11" s="33" customFormat="1" ht="11.25" customHeight="1">
      <c r="A49" s="35" t="s">
        <v>38</v>
      </c>
      <c r="B49" s="29"/>
      <c r="C49" s="30">
        <v>29</v>
      </c>
      <c r="D49" s="30">
        <v>157</v>
      </c>
      <c r="E49" s="30"/>
      <c r="F49" s="31"/>
      <c r="G49" s="31"/>
      <c r="H49" s="143">
        <v>1.885</v>
      </c>
      <c r="I49" s="143">
        <v>10.205</v>
      </c>
      <c r="J49" s="143"/>
      <c r="K49" s="32"/>
    </row>
    <row r="50" spans="1:11" s="42" customFormat="1" ht="11.25" customHeight="1">
      <c r="A50" s="43" t="s">
        <v>39</v>
      </c>
      <c r="B50" s="37"/>
      <c r="C50" s="38">
        <v>2731</v>
      </c>
      <c r="D50" s="38">
        <v>2633</v>
      </c>
      <c r="E50" s="38"/>
      <c r="F50" s="39"/>
      <c r="G50" s="40"/>
      <c r="H50" s="144">
        <v>182.64</v>
      </c>
      <c r="I50" s="145">
        <v>187.76500000000001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4</v>
      </c>
      <c r="D52" s="38">
        <v>4</v>
      </c>
      <c r="E52" s="38">
        <v>4</v>
      </c>
      <c r="F52" s="39">
        <v>100</v>
      </c>
      <c r="G52" s="40"/>
      <c r="H52" s="144">
        <v>0.128</v>
      </c>
      <c r="I52" s="145">
        <v>0.128</v>
      </c>
      <c r="J52" s="145">
        <v>0.128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240</v>
      </c>
      <c r="E54" s="30">
        <v>250</v>
      </c>
      <c r="F54" s="31"/>
      <c r="G54" s="31"/>
      <c r="H54" s="143">
        <v>18</v>
      </c>
      <c r="I54" s="143">
        <v>13.92</v>
      </c>
      <c r="J54" s="143">
        <v>13.75</v>
      </c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2</v>
      </c>
      <c r="E55" s="30">
        <v>2</v>
      </c>
      <c r="F55" s="31"/>
      <c r="G55" s="31"/>
      <c r="H55" s="143">
        <v>0.04</v>
      </c>
      <c r="I55" s="143">
        <v>0.08</v>
      </c>
      <c r="J55" s="143">
        <v>0.08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4</v>
      </c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>
        <v>3</v>
      </c>
      <c r="E57" s="30">
        <v>3</v>
      </c>
      <c r="F57" s="31"/>
      <c r="G57" s="31"/>
      <c r="H57" s="143"/>
      <c r="I57" s="143">
        <v>0.045</v>
      </c>
      <c r="J57" s="143">
        <v>0.045</v>
      </c>
      <c r="K57" s="32"/>
    </row>
    <row r="58" spans="1:11" s="33" customFormat="1" ht="11.25" customHeight="1">
      <c r="A58" s="35" t="s">
        <v>45</v>
      </c>
      <c r="B58" s="29"/>
      <c r="C58" s="30">
        <v>86</v>
      </c>
      <c r="D58" s="30">
        <v>82</v>
      </c>
      <c r="E58" s="30">
        <v>82</v>
      </c>
      <c r="F58" s="31"/>
      <c r="G58" s="31"/>
      <c r="H58" s="143">
        <v>3.87</v>
      </c>
      <c r="I58" s="143">
        <v>6.586</v>
      </c>
      <c r="J58" s="143">
        <v>6.3</v>
      </c>
      <c r="K58" s="32"/>
    </row>
    <row r="59" spans="1:11" s="42" customFormat="1" ht="11.25" customHeight="1">
      <c r="A59" s="36" t="s">
        <v>46</v>
      </c>
      <c r="B59" s="37"/>
      <c r="C59" s="38">
        <v>387</v>
      </c>
      <c r="D59" s="38">
        <v>331</v>
      </c>
      <c r="E59" s="38">
        <v>337</v>
      </c>
      <c r="F59" s="39">
        <v>101.81268882175226</v>
      </c>
      <c r="G59" s="40"/>
      <c r="H59" s="144">
        <v>21.91</v>
      </c>
      <c r="I59" s="145">
        <v>20.631</v>
      </c>
      <c r="J59" s="145">
        <v>20.175</v>
      </c>
      <c r="K59" s="41">
        <v>97.78973389559401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150</v>
      </c>
      <c r="D61" s="30">
        <v>150</v>
      </c>
      <c r="E61" s="30">
        <v>140</v>
      </c>
      <c r="F61" s="31"/>
      <c r="G61" s="31"/>
      <c r="H61" s="143">
        <v>8.7</v>
      </c>
      <c r="I61" s="143">
        <v>9.75</v>
      </c>
      <c r="J61" s="143">
        <v>9.1</v>
      </c>
      <c r="K61" s="32"/>
    </row>
    <row r="62" spans="1:11" s="33" customFormat="1" ht="11.25" customHeight="1">
      <c r="A62" s="35" t="s">
        <v>48</v>
      </c>
      <c r="B62" s="29"/>
      <c r="C62" s="30">
        <v>9</v>
      </c>
      <c r="D62" s="30">
        <v>9</v>
      </c>
      <c r="E62" s="30">
        <v>10</v>
      </c>
      <c r="F62" s="31"/>
      <c r="G62" s="31"/>
      <c r="H62" s="143">
        <v>0.225</v>
      </c>
      <c r="I62" s="143">
        <v>0.225</v>
      </c>
      <c r="J62" s="143">
        <v>0.225</v>
      </c>
      <c r="K62" s="32"/>
    </row>
    <row r="63" spans="1:11" s="33" customFormat="1" ht="11.25" customHeight="1">
      <c r="A63" s="35" t="s">
        <v>49</v>
      </c>
      <c r="B63" s="29"/>
      <c r="C63" s="30">
        <v>5</v>
      </c>
      <c r="D63" s="30">
        <v>5</v>
      </c>
      <c r="E63" s="30">
        <v>5</v>
      </c>
      <c r="F63" s="31"/>
      <c r="G63" s="31"/>
      <c r="H63" s="143">
        <v>0.25</v>
      </c>
      <c r="I63" s="143">
        <v>0.25</v>
      </c>
      <c r="J63" s="143">
        <v>0.25</v>
      </c>
      <c r="K63" s="32"/>
    </row>
    <row r="64" spans="1:11" s="42" customFormat="1" ht="11.25" customHeight="1">
      <c r="A64" s="36" t="s">
        <v>50</v>
      </c>
      <c r="B64" s="37"/>
      <c r="C64" s="38">
        <v>164</v>
      </c>
      <c r="D64" s="38">
        <v>164</v>
      </c>
      <c r="E64" s="38">
        <v>155</v>
      </c>
      <c r="F64" s="39">
        <v>94.51219512195122</v>
      </c>
      <c r="G64" s="40"/>
      <c r="H64" s="144">
        <v>9.174999999999999</v>
      </c>
      <c r="I64" s="145">
        <v>10.225</v>
      </c>
      <c r="J64" s="145">
        <v>9.575</v>
      </c>
      <c r="K64" s="41">
        <v>93.64303178484107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36</v>
      </c>
      <c r="D66" s="38">
        <v>36</v>
      </c>
      <c r="E66" s="38">
        <v>18</v>
      </c>
      <c r="F66" s="39">
        <v>50</v>
      </c>
      <c r="G66" s="40"/>
      <c r="H66" s="144">
        <v>1.494</v>
      </c>
      <c r="I66" s="145">
        <v>0.75</v>
      </c>
      <c r="J66" s="145">
        <v>0.75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/>
      <c r="E68" s="30"/>
      <c r="F68" s="31"/>
      <c r="G68" s="31"/>
      <c r="H68" s="143">
        <v>0.08</v>
      </c>
      <c r="I68" s="143"/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>
        <v>2</v>
      </c>
      <c r="D70" s="38"/>
      <c r="E70" s="38"/>
      <c r="F70" s="39"/>
      <c r="G70" s="40"/>
      <c r="H70" s="144">
        <v>0.08</v>
      </c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3"/>
      <c r="I72" s="143"/>
      <c r="J72" s="143"/>
      <c r="K72" s="32"/>
    </row>
    <row r="73" spans="1:11" s="33" customFormat="1" ht="11.25" customHeight="1">
      <c r="A73" s="35" t="s">
        <v>56</v>
      </c>
      <c r="B73" s="29"/>
      <c r="C73" s="30">
        <v>1568</v>
      </c>
      <c r="D73" s="30">
        <v>1568</v>
      </c>
      <c r="E73" s="30">
        <v>1568</v>
      </c>
      <c r="F73" s="31"/>
      <c r="G73" s="31"/>
      <c r="H73" s="143">
        <v>108</v>
      </c>
      <c r="I73" s="143">
        <v>108</v>
      </c>
      <c r="J73" s="143">
        <v>108</v>
      </c>
      <c r="K73" s="32"/>
    </row>
    <row r="74" spans="1:11" s="33" customFormat="1" ht="11.25" customHeight="1">
      <c r="A74" s="35" t="s">
        <v>57</v>
      </c>
      <c r="B74" s="29"/>
      <c r="C74" s="30">
        <v>178</v>
      </c>
      <c r="D74" s="30">
        <v>58</v>
      </c>
      <c r="E74" s="30">
        <v>37</v>
      </c>
      <c r="F74" s="31"/>
      <c r="G74" s="31"/>
      <c r="H74" s="143">
        <v>7.12</v>
      </c>
      <c r="I74" s="143">
        <v>1.48</v>
      </c>
      <c r="J74" s="143">
        <v>1.48</v>
      </c>
      <c r="K74" s="32"/>
    </row>
    <row r="75" spans="1:11" s="33" customFormat="1" ht="11.25" customHeight="1">
      <c r="A75" s="35" t="s">
        <v>58</v>
      </c>
      <c r="B75" s="29"/>
      <c r="C75" s="30">
        <v>7</v>
      </c>
      <c r="D75" s="30">
        <v>7</v>
      </c>
      <c r="E75" s="30">
        <v>7</v>
      </c>
      <c r="F75" s="31"/>
      <c r="G75" s="31"/>
      <c r="H75" s="143">
        <v>0.237</v>
      </c>
      <c r="I75" s="143">
        <v>0.237</v>
      </c>
      <c r="J75" s="143">
        <v>0.237</v>
      </c>
      <c r="K75" s="32"/>
    </row>
    <row r="76" spans="1:11" s="33" customFormat="1" ht="11.25" customHeight="1">
      <c r="A76" s="35" t="s">
        <v>59</v>
      </c>
      <c r="B76" s="29"/>
      <c r="C76" s="30">
        <v>42</v>
      </c>
      <c r="D76" s="30">
        <v>42</v>
      </c>
      <c r="E76" s="30">
        <v>42</v>
      </c>
      <c r="F76" s="31"/>
      <c r="G76" s="31"/>
      <c r="H76" s="143">
        <v>2.1</v>
      </c>
      <c r="I76" s="143">
        <v>2.053</v>
      </c>
      <c r="J76" s="143">
        <v>2.053</v>
      </c>
      <c r="K76" s="32"/>
    </row>
    <row r="77" spans="1:11" s="33" customFormat="1" ht="11.25" customHeight="1">
      <c r="A77" s="35" t="s">
        <v>60</v>
      </c>
      <c r="B77" s="29"/>
      <c r="C77" s="30">
        <v>7</v>
      </c>
      <c r="D77" s="30">
        <v>7</v>
      </c>
      <c r="E77" s="30">
        <v>7</v>
      </c>
      <c r="F77" s="31"/>
      <c r="G77" s="31"/>
      <c r="H77" s="143">
        <v>0.175</v>
      </c>
      <c r="I77" s="143">
        <v>0.175</v>
      </c>
      <c r="J77" s="143">
        <v>0.025</v>
      </c>
      <c r="K77" s="32"/>
    </row>
    <row r="78" spans="1:11" s="33" customFormat="1" ht="11.25" customHeight="1">
      <c r="A78" s="35" t="s">
        <v>61</v>
      </c>
      <c r="B78" s="29"/>
      <c r="C78" s="30">
        <v>62</v>
      </c>
      <c r="D78" s="30">
        <v>65</v>
      </c>
      <c r="E78" s="30">
        <v>65</v>
      </c>
      <c r="F78" s="31"/>
      <c r="G78" s="31"/>
      <c r="H78" s="143">
        <v>1.817</v>
      </c>
      <c r="I78" s="143">
        <v>1.917</v>
      </c>
      <c r="J78" s="143">
        <v>1.917</v>
      </c>
      <c r="K78" s="32"/>
    </row>
    <row r="79" spans="1:11" s="33" customFormat="1" ht="11.25" customHeight="1">
      <c r="A79" s="35" t="s">
        <v>62</v>
      </c>
      <c r="B79" s="29"/>
      <c r="C79" s="30">
        <v>593</v>
      </c>
      <c r="D79" s="30">
        <v>674</v>
      </c>
      <c r="E79" s="30">
        <v>503</v>
      </c>
      <c r="F79" s="31"/>
      <c r="G79" s="31"/>
      <c r="H79" s="143">
        <v>30.747</v>
      </c>
      <c r="I79" s="143">
        <v>18.034</v>
      </c>
      <c r="J79" s="143">
        <v>15</v>
      </c>
      <c r="K79" s="32"/>
    </row>
    <row r="80" spans="1:11" s="42" customFormat="1" ht="11.25" customHeight="1">
      <c r="A80" s="43" t="s">
        <v>63</v>
      </c>
      <c r="B80" s="37"/>
      <c r="C80" s="38">
        <v>2457</v>
      </c>
      <c r="D80" s="38">
        <v>2421</v>
      </c>
      <c r="E80" s="38">
        <v>2229</v>
      </c>
      <c r="F80" s="39">
        <v>92.06939281288723</v>
      </c>
      <c r="G80" s="40"/>
      <c r="H80" s="144">
        <v>150.19599999999997</v>
      </c>
      <c r="I80" s="145">
        <v>131.896</v>
      </c>
      <c r="J80" s="145">
        <v>128.712</v>
      </c>
      <c r="K80" s="41">
        <v>97.58597683022988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99</v>
      </c>
      <c r="D82" s="30">
        <v>99</v>
      </c>
      <c r="E82" s="30">
        <v>99</v>
      </c>
      <c r="F82" s="31"/>
      <c r="G82" s="31"/>
      <c r="H82" s="143">
        <v>3.465</v>
      </c>
      <c r="I82" s="143">
        <v>3.465</v>
      </c>
      <c r="J82" s="143">
        <v>3.465</v>
      </c>
      <c r="K82" s="32"/>
    </row>
    <row r="83" spans="1:11" s="33" customFormat="1" ht="11.25" customHeight="1">
      <c r="A83" s="35" t="s">
        <v>65</v>
      </c>
      <c r="B83" s="29"/>
      <c r="C83" s="30">
        <v>136</v>
      </c>
      <c r="D83" s="30">
        <v>130</v>
      </c>
      <c r="E83" s="30">
        <v>130</v>
      </c>
      <c r="F83" s="31"/>
      <c r="G83" s="31"/>
      <c r="H83" s="143">
        <v>4.068</v>
      </c>
      <c r="I83" s="143">
        <v>4</v>
      </c>
      <c r="J83" s="143">
        <v>4</v>
      </c>
      <c r="K83" s="32"/>
    </row>
    <row r="84" spans="1:11" s="42" customFormat="1" ht="11.25" customHeight="1">
      <c r="A84" s="36" t="s">
        <v>66</v>
      </c>
      <c r="B84" s="37"/>
      <c r="C84" s="38">
        <v>235</v>
      </c>
      <c r="D84" s="38">
        <v>229</v>
      </c>
      <c r="E84" s="38">
        <v>229</v>
      </c>
      <c r="F84" s="39">
        <v>100</v>
      </c>
      <c r="G84" s="40"/>
      <c r="H84" s="144">
        <v>7.5329999999999995</v>
      </c>
      <c r="I84" s="145">
        <v>7.465</v>
      </c>
      <c r="J84" s="145">
        <v>7.465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6444</v>
      </c>
      <c r="D87" s="53">
        <v>6205</v>
      </c>
      <c r="E87" s="53"/>
      <c r="F87" s="54"/>
      <c r="G87" s="40"/>
      <c r="H87" s="148">
        <v>389.84399999999994</v>
      </c>
      <c r="I87" s="149">
        <v>374.13199999999995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2" zoomScaleSheetLayoutView="92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4"/>
      <c r="I31" s="145"/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3"/>
      <c r="I33" s="143"/>
      <c r="J33" s="14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3"/>
      <c r="I34" s="143"/>
      <c r="J34" s="14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3">
        <v>110.2</v>
      </c>
      <c r="I36" s="143">
        <v>120</v>
      </c>
      <c r="J36" s="143">
        <v>62.251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4">
        <v>110.2</v>
      </c>
      <c r="I37" s="145">
        <v>120</v>
      </c>
      <c r="J37" s="145">
        <v>62.251</v>
      </c>
      <c r="K37" s="41">
        <v>51.875833333333325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4">
        <v>0.87</v>
      </c>
      <c r="I39" s="145">
        <v>0.79</v>
      </c>
      <c r="J39" s="145">
        <v>0.685</v>
      </c>
      <c r="K39" s="41">
        <v>86.70886075949366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4"/>
      <c r="I50" s="145"/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3"/>
      <c r="I58" s="143"/>
      <c r="J58" s="14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4"/>
      <c r="I59" s="145"/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3">
        <v>55.683</v>
      </c>
      <c r="I61" s="143">
        <v>38.987</v>
      </c>
      <c r="J61" s="143">
        <v>52.962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3">
        <v>587.278</v>
      </c>
      <c r="I62" s="143">
        <v>423.409</v>
      </c>
      <c r="J62" s="143">
        <v>551.69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3">
        <v>550.239</v>
      </c>
      <c r="I63" s="143">
        <v>398.125</v>
      </c>
      <c r="J63" s="143">
        <v>471.774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4">
        <v>1193.2</v>
      </c>
      <c r="I64" s="145">
        <v>860.521</v>
      </c>
      <c r="J64" s="145">
        <v>1076.426</v>
      </c>
      <c r="K64" s="41">
        <v>125.09003266625683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4">
        <v>78.65</v>
      </c>
      <c r="I66" s="145">
        <v>82</v>
      </c>
      <c r="J66" s="145">
        <v>82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3"/>
      <c r="I68" s="143"/>
      <c r="J68" s="143">
        <v>0.07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4"/>
      <c r="I70" s="145"/>
      <c r="J70" s="145">
        <v>0.07</v>
      </c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3">
        <v>42.843</v>
      </c>
      <c r="I72" s="143">
        <v>17.953</v>
      </c>
      <c r="J72" s="143">
        <v>31.618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3">
        <v>3.432</v>
      </c>
      <c r="I73" s="143">
        <v>1.669</v>
      </c>
      <c r="J73" s="143">
        <v>3.305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3">
        <v>5.011</v>
      </c>
      <c r="I74" s="143">
        <v>2.893</v>
      </c>
      <c r="J74" s="143">
        <v>7.601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3">
        <v>0.232</v>
      </c>
      <c r="I75" s="143">
        <v>0.263</v>
      </c>
      <c r="J75" s="143">
        <v>0.232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3">
        <v>68.234</v>
      </c>
      <c r="I76" s="143">
        <v>123.317</v>
      </c>
      <c r="J76" s="143">
        <v>133.745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3"/>
      <c r="I77" s="143"/>
      <c r="J77" s="14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3">
        <v>16.657</v>
      </c>
      <c r="I78" s="143">
        <v>24.754</v>
      </c>
      <c r="J78" s="143">
        <v>25.595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3">
        <v>24.478</v>
      </c>
      <c r="I79" s="143">
        <v>38.147</v>
      </c>
      <c r="J79" s="143">
        <v>36.864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4">
        <v>160.88700000000003</v>
      </c>
      <c r="I80" s="145">
        <v>208.99599999999998</v>
      </c>
      <c r="J80" s="145">
        <v>238.96</v>
      </c>
      <c r="K80" s="41">
        <v>114.33711649983732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3">
        <v>0.179</v>
      </c>
      <c r="I82" s="143">
        <v>0.186</v>
      </c>
      <c r="J82" s="143">
        <v>0.188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3">
        <v>0.075</v>
      </c>
      <c r="I83" s="143">
        <v>0.075</v>
      </c>
      <c r="J83" s="143">
        <v>0.075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4">
        <v>0.254</v>
      </c>
      <c r="I84" s="145">
        <v>0.261</v>
      </c>
      <c r="J84" s="145">
        <v>0.263</v>
      </c>
      <c r="K84" s="41">
        <v>100.76628352490421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8">
        <v>1544.061</v>
      </c>
      <c r="I87" s="149">
        <v>1272.5679999999998</v>
      </c>
      <c r="J87" s="149">
        <v>1460.6549999999997</v>
      </c>
      <c r="K87" s="54">
        <f>IF(I87&gt;0,100*J87/I87,0)</f>
        <v>114.78011391139806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8" zoomScaleSheetLayoutView="98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4"/>
      <c r="I31" s="145"/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3">
        <v>0.018</v>
      </c>
      <c r="I33" s="143">
        <v>0.018</v>
      </c>
      <c r="J33" s="143">
        <v>0.02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3"/>
      <c r="I34" s="143"/>
      <c r="J34" s="14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3">
        <v>13.9</v>
      </c>
      <c r="I36" s="143">
        <v>5.188</v>
      </c>
      <c r="J36" s="143">
        <v>4.15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4">
        <v>13.918000000000001</v>
      </c>
      <c r="I37" s="145">
        <v>5.2059999999999995</v>
      </c>
      <c r="J37" s="145">
        <v>4.17</v>
      </c>
      <c r="K37" s="41">
        <v>80.09988474836727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4">
        <v>0.4</v>
      </c>
      <c r="I39" s="145">
        <v>0.325</v>
      </c>
      <c r="J39" s="145">
        <v>0.27</v>
      </c>
      <c r="K39" s="41">
        <v>83.07692307692308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4"/>
      <c r="I50" s="145"/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3"/>
      <c r="I58" s="143"/>
      <c r="J58" s="14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4"/>
      <c r="I59" s="145"/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3">
        <v>74.592</v>
      </c>
      <c r="I61" s="143">
        <v>66.221</v>
      </c>
      <c r="J61" s="143">
        <v>83.422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3">
        <v>70.691</v>
      </c>
      <c r="I62" s="143">
        <v>78.075</v>
      </c>
      <c r="J62" s="143">
        <v>74.781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3">
        <v>245.768</v>
      </c>
      <c r="I63" s="143">
        <v>231.815</v>
      </c>
      <c r="J63" s="143">
        <v>240.592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4">
        <v>391.05100000000004</v>
      </c>
      <c r="I64" s="145">
        <v>376.111</v>
      </c>
      <c r="J64" s="145">
        <v>398.795</v>
      </c>
      <c r="K64" s="41">
        <v>106.03119823669077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4">
        <v>33.582</v>
      </c>
      <c r="I66" s="145">
        <v>40.5</v>
      </c>
      <c r="J66" s="145">
        <v>40.5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3">
        <v>0.07</v>
      </c>
      <c r="I68" s="143"/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4">
        <v>0.07</v>
      </c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3">
        <v>21.702</v>
      </c>
      <c r="I72" s="143">
        <v>10.657</v>
      </c>
      <c r="J72" s="143">
        <v>20.806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3">
        <v>4.323</v>
      </c>
      <c r="I73" s="143">
        <v>2.892</v>
      </c>
      <c r="J73" s="143">
        <v>5.563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3">
        <v>5.722</v>
      </c>
      <c r="I74" s="143">
        <v>3.769</v>
      </c>
      <c r="J74" s="143">
        <v>4.329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3">
        <v>0.055</v>
      </c>
      <c r="I75" s="143">
        <v>0.061</v>
      </c>
      <c r="J75" s="143">
        <v>0.053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3">
        <v>85.984</v>
      </c>
      <c r="I76" s="143">
        <v>99.224</v>
      </c>
      <c r="J76" s="143">
        <v>130.881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3"/>
      <c r="I77" s="143"/>
      <c r="J77" s="14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3">
        <v>1.23</v>
      </c>
      <c r="I78" s="143">
        <v>1.92</v>
      </c>
      <c r="J78" s="143">
        <v>1.915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3">
        <v>26.431</v>
      </c>
      <c r="I79" s="143">
        <v>26.289</v>
      </c>
      <c r="J79" s="143">
        <v>20.299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4">
        <v>145.447</v>
      </c>
      <c r="I80" s="145">
        <v>144.812</v>
      </c>
      <c r="J80" s="145">
        <v>183.846</v>
      </c>
      <c r="K80" s="41">
        <v>126.95494848493217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3">
        <v>0.245</v>
      </c>
      <c r="I82" s="143">
        <v>0.248</v>
      </c>
      <c r="J82" s="143">
        <v>0.248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3">
        <v>0.12</v>
      </c>
      <c r="I83" s="143">
        <v>0.12</v>
      </c>
      <c r="J83" s="143">
        <v>0.12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4">
        <v>0.365</v>
      </c>
      <c r="I84" s="145">
        <v>0.368</v>
      </c>
      <c r="J84" s="145">
        <v>0.368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8">
        <v>584.8330000000001</v>
      </c>
      <c r="I87" s="149">
        <v>567.322</v>
      </c>
      <c r="J87" s="149">
        <v>627.9490000000001</v>
      </c>
      <c r="K87" s="54">
        <f>IF(I87&gt;0,100*J87/I87,0)</f>
        <v>110.68652370258867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8" zoomScaleSheetLayoutView="98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4"/>
      <c r="I31" s="145"/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3"/>
      <c r="I33" s="143"/>
      <c r="J33" s="14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3"/>
      <c r="I34" s="143"/>
      <c r="J34" s="14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3">
        <v>0.02</v>
      </c>
      <c r="I36" s="143">
        <v>0.042</v>
      </c>
      <c r="J36" s="14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4">
        <v>0.02</v>
      </c>
      <c r="I37" s="145">
        <v>0.042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4">
        <v>0.117</v>
      </c>
      <c r="I39" s="145">
        <v>0.094</v>
      </c>
      <c r="J39" s="145">
        <v>0.075</v>
      </c>
      <c r="K39" s="41">
        <v>79.7872340425532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4"/>
      <c r="I50" s="145"/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3"/>
      <c r="I58" s="143"/>
      <c r="J58" s="14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4"/>
      <c r="I59" s="145"/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3">
        <v>1.116</v>
      </c>
      <c r="I61" s="143">
        <v>1.35</v>
      </c>
      <c r="J61" s="143">
        <v>1.163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3">
        <v>0.06</v>
      </c>
      <c r="I62" s="143">
        <v>0.06</v>
      </c>
      <c r="J62" s="143">
        <v>0.09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3">
        <v>0.285</v>
      </c>
      <c r="I63" s="143">
        <v>0.615</v>
      </c>
      <c r="J63" s="143">
        <v>0.97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4">
        <v>1.461</v>
      </c>
      <c r="I64" s="145">
        <v>2.0250000000000004</v>
      </c>
      <c r="J64" s="145">
        <v>2.223</v>
      </c>
      <c r="K64" s="41">
        <v>109.77777777777774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4">
        <v>0.021</v>
      </c>
      <c r="I66" s="145">
        <v>0.014</v>
      </c>
      <c r="J66" s="145">
        <v>0.07</v>
      </c>
      <c r="K66" s="41">
        <v>500.00000000000006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3">
        <v>0.019</v>
      </c>
      <c r="I72" s="143">
        <v>0.048</v>
      </c>
      <c r="J72" s="143">
        <v>0.044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3">
        <v>4.326</v>
      </c>
      <c r="I73" s="143">
        <v>4.326</v>
      </c>
      <c r="J73" s="143">
        <v>4.326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3"/>
      <c r="I74" s="143"/>
      <c r="J74" s="14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3">
        <v>30.352</v>
      </c>
      <c r="I75" s="143">
        <v>30.085</v>
      </c>
      <c r="J75" s="143">
        <v>30.375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3">
        <v>0.375</v>
      </c>
      <c r="I76" s="143">
        <v>0.438</v>
      </c>
      <c r="J76" s="143">
        <v>0.438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3"/>
      <c r="I77" s="143"/>
      <c r="J77" s="14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3">
        <v>45.412</v>
      </c>
      <c r="I78" s="143">
        <v>44.863</v>
      </c>
      <c r="J78" s="143">
        <v>44.8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3"/>
      <c r="I79" s="143"/>
      <c r="J79" s="143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4">
        <v>80.48400000000001</v>
      </c>
      <c r="I80" s="145">
        <v>79.76</v>
      </c>
      <c r="J80" s="145">
        <v>79.983</v>
      </c>
      <c r="K80" s="41">
        <v>100.27958876629889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3">
        <v>1.715</v>
      </c>
      <c r="I82" s="143">
        <v>1.732</v>
      </c>
      <c r="J82" s="143">
        <v>1.732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3">
        <v>7.712</v>
      </c>
      <c r="I83" s="143">
        <v>9.269</v>
      </c>
      <c r="J83" s="143">
        <v>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4">
        <v>9.427</v>
      </c>
      <c r="I84" s="145">
        <v>11.001</v>
      </c>
      <c r="J84" s="145">
        <v>9.732</v>
      </c>
      <c r="K84" s="41">
        <v>88.46468502863375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8">
        <v>91.53</v>
      </c>
      <c r="I87" s="149">
        <v>92.936</v>
      </c>
      <c r="J87" s="149">
        <v>92.083</v>
      </c>
      <c r="K87" s="54">
        <f>IF(I87&gt;0,100*J87/I87,0)</f>
        <v>99.08216406989754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1" zoomScaleSheetLayoutView="91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>
        <v>0.005</v>
      </c>
      <c r="I10" s="143">
        <v>0.005</v>
      </c>
      <c r="J10" s="143">
        <v>0.076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>
        <v>0.005</v>
      </c>
      <c r="I11" s="143">
        <v>0.005</v>
      </c>
      <c r="J11" s="143">
        <v>0.01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3">
        <v>0.012</v>
      </c>
      <c r="I12" s="143">
        <v>0.012</v>
      </c>
      <c r="J12" s="143">
        <v>0.04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4">
        <v>0.022</v>
      </c>
      <c r="I13" s="145">
        <v>0.022</v>
      </c>
      <c r="J13" s="145">
        <v>0.126</v>
      </c>
      <c r="K13" s="41">
        <v>572.7272727272727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3">
        <v>0.463</v>
      </c>
      <c r="I19" s="143">
        <v>0.118</v>
      </c>
      <c r="J19" s="143">
        <v>0.345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4">
        <v>0.463</v>
      </c>
      <c r="I22" s="145">
        <v>0.118</v>
      </c>
      <c r="J22" s="145">
        <v>0.345</v>
      </c>
      <c r="K22" s="41">
        <v>292.37288135593224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4">
        <v>24.301</v>
      </c>
      <c r="I24" s="145">
        <v>26.871</v>
      </c>
      <c r="J24" s="145">
        <v>27.072</v>
      </c>
      <c r="K24" s="41">
        <v>100.7480183097019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4">
        <v>10.181</v>
      </c>
      <c r="I26" s="145">
        <v>14.551</v>
      </c>
      <c r="J26" s="145">
        <v>14.25</v>
      </c>
      <c r="K26" s="41">
        <v>97.9314136485465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3">
        <v>12.306</v>
      </c>
      <c r="I28" s="143">
        <v>12.766</v>
      </c>
      <c r="J28" s="143">
        <v>10.587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>
        <v>15.102</v>
      </c>
      <c r="I29" s="143">
        <v>26.52</v>
      </c>
      <c r="J29" s="143">
        <v>11.028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3">
        <v>31.929</v>
      </c>
      <c r="I30" s="143">
        <v>35.391</v>
      </c>
      <c r="J30" s="143">
        <v>31.296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4">
        <v>59.337</v>
      </c>
      <c r="I31" s="145">
        <v>74.67699999999999</v>
      </c>
      <c r="J31" s="145">
        <v>52.911</v>
      </c>
      <c r="K31" s="41">
        <v>70.85314085997028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3">
        <v>3.402</v>
      </c>
      <c r="I33" s="143">
        <v>4.299</v>
      </c>
      <c r="J33" s="143">
        <v>3.65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3">
        <v>3.569</v>
      </c>
      <c r="I34" s="143">
        <v>3.541</v>
      </c>
      <c r="J34" s="143">
        <v>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3">
        <v>46.851</v>
      </c>
      <c r="I35" s="143">
        <v>52.725</v>
      </c>
      <c r="J35" s="143">
        <v>50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3">
        <v>94.61</v>
      </c>
      <c r="I36" s="143">
        <v>108.726</v>
      </c>
      <c r="J36" s="143">
        <v>84.548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4">
        <v>148.43200000000002</v>
      </c>
      <c r="I37" s="145">
        <v>169.291</v>
      </c>
      <c r="J37" s="145">
        <v>141.198</v>
      </c>
      <c r="K37" s="41">
        <v>83.40549704355223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4">
        <v>2.985</v>
      </c>
      <c r="I39" s="145">
        <v>6.018</v>
      </c>
      <c r="J39" s="145">
        <v>3.5</v>
      </c>
      <c r="K39" s="41">
        <v>58.158856763044206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>
        <v>3.458</v>
      </c>
      <c r="I41" s="143">
        <v>9.59</v>
      </c>
      <c r="J41" s="143">
        <v>4.07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3"/>
      <c r="I43" s="143"/>
      <c r="J43" s="143">
        <v>0.01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3">
        <v>1.9</v>
      </c>
      <c r="I45" s="143">
        <v>1.9</v>
      </c>
      <c r="J45" s="143">
        <v>1.8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>
        <v>0.96</v>
      </c>
      <c r="I48" s="143">
        <v>1.1</v>
      </c>
      <c r="J48" s="143">
        <v>1.75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>
        <v>0.48</v>
      </c>
      <c r="I49" s="143">
        <v>0.2</v>
      </c>
      <c r="J49" s="143">
        <v>0.465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4">
        <v>6.798</v>
      </c>
      <c r="I50" s="145">
        <v>12.79</v>
      </c>
      <c r="J50" s="145">
        <v>8.095</v>
      </c>
      <c r="K50" s="41">
        <v>63.291634089132145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4">
        <v>22.0977508650519</v>
      </c>
      <c r="I52" s="145">
        <v>19.65</v>
      </c>
      <c r="J52" s="145">
        <v>19.65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3">
        <v>61.11</v>
      </c>
      <c r="I54" s="143">
        <v>48.49</v>
      </c>
      <c r="J54" s="143">
        <v>54.455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3">
        <v>278.659</v>
      </c>
      <c r="I55" s="143">
        <v>209.838</v>
      </c>
      <c r="J55" s="143">
        <v>362.259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>
        <v>29.478</v>
      </c>
      <c r="I56" s="143">
        <v>20.564</v>
      </c>
      <c r="J56" s="143">
        <v>42.62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>
        <v>11.17</v>
      </c>
      <c r="I57" s="143">
        <v>5.68</v>
      </c>
      <c r="J57" s="143">
        <v>16.702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3">
        <v>179.029</v>
      </c>
      <c r="I58" s="143">
        <v>174.855</v>
      </c>
      <c r="J58" s="143">
        <v>248.82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4">
        <v>559.446</v>
      </c>
      <c r="I59" s="145">
        <v>459.427</v>
      </c>
      <c r="J59" s="145">
        <v>724.856</v>
      </c>
      <c r="K59" s="41">
        <v>157.77392273418846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3">
        <v>27.847</v>
      </c>
      <c r="I61" s="143">
        <v>61.6</v>
      </c>
      <c r="J61" s="143">
        <v>45.9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3">
        <v>21.646</v>
      </c>
      <c r="I62" s="143">
        <v>54.2</v>
      </c>
      <c r="J62" s="143">
        <v>10.8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3">
        <v>22.147</v>
      </c>
      <c r="I63" s="143">
        <v>47.469</v>
      </c>
      <c r="J63" s="143">
        <v>37.502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4">
        <v>71.64</v>
      </c>
      <c r="I64" s="145">
        <v>163.269</v>
      </c>
      <c r="J64" s="145">
        <v>94.202</v>
      </c>
      <c r="K64" s="41">
        <v>57.69741959588165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4">
        <v>41.931</v>
      </c>
      <c r="I66" s="145">
        <v>63.7</v>
      </c>
      <c r="J66" s="145">
        <v>60</v>
      </c>
      <c r="K66" s="41">
        <v>94.19152276295134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3">
        <v>217</v>
      </c>
      <c r="I68" s="143">
        <v>314.5</v>
      </c>
      <c r="J68" s="143">
        <v>368.5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>
        <v>34.5</v>
      </c>
      <c r="I69" s="143">
        <v>85.5</v>
      </c>
      <c r="J69" s="143">
        <v>55.8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4">
        <v>251.5</v>
      </c>
      <c r="I70" s="145">
        <v>400</v>
      </c>
      <c r="J70" s="145">
        <v>424.3</v>
      </c>
      <c r="K70" s="41">
        <v>106.075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3">
        <v>55.788</v>
      </c>
      <c r="I72" s="143">
        <v>89.914</v>
      </c>
      <c r="J72" s="143">
        <v>72.077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3">
        <v>58.748</v>
      </c>
      <c r="I73" s="143">
        <v>51.405</v>
      </c>
      <c r="J73" s="143">
        <v>69.76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3">
        <v>1424.638</v>
      </c>
      <c r="I74" s="143">
        <v>1260.2</v>
      </c>
      <c r="J74" s="143">
        <v>1675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3">
        <v>481.881</v>
      </c>
      <c r="I75" s="143">
        <v>381</v>
      </c>
      <c r="J75" s="143">
        <v>624.206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3">
        <v>49.321</v>
      </c>
      <c r="I76" s="143">
        <v>43.295</v>
      </c>
      <c r="J76" s="143">
        <v>65.352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3">
        <v>2402.7</v>
      </c>
      <c r="I77" s="143">
        <v>1757</v>
      </c>
      <c r="J77" s="143">
        <v>3162.511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3">
        <v>239.207</v>
      </c>
      <c r="I78" s="143">
        <v>339.201</v>
      </c>
      <c r="J78" s="143">
        <v>413.405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3">
        <v>562.838</v>
      </c>
      <c r="I79" s="143">
        <v>581.5</v>
      </c>
      <c r="J79" s="143">
        <v>625.991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4">
        <v>5275.120999999999</v>
      </c>
      <c r="I80" s="145">
        <v>4503.515</v>
      </c>
      <c r="J80" s="145">
        <v>6708.302</v>
      </c>
      <c r="K80" s="41">
        <v>148.95702578985524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3">
        <v>0.068</v>
      </c>
      <c r="I82" s="143">
        <v>0.817</v>
      </c>
      <c r="J82" s="143">
        <v>0.801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3">
        <v>0.223</v>
      </c>
      <c r="I83" s="143">
        <v>0.52</v>
      </c>
      <c r="J83" s="143">
        <v>0.52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4">
        <v>0.29100000000000004</v>
      </c>
      <c r="I84" s="145">
        <v>1.337</v>
      </c>
      <c r="J84" s="145">
        <v>1.3210000000000002</v>
      </c>
      <c r="K84" s="41">
        <v>98.80329094988782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8">
        <v>6474.545750865052</v>
      </c>
      <c r="I87" s="149">
        <v>5915.236000000001</v>
      </c>
      <c r="J87" s="149">
        <v>8280.127999999999</v>
      </c>
      <c r="K87" s="54">
        <f>IF(I87&gt;0,100*J87/I87,0)</f>
        <v>139.9796728313122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>
        <v>0.001</v>
      </c>
      <c r="I10" s="143">
        <v>0.001</v>
      </c>
      <c r="J10" s="143">
        <v>0.01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>
        <v>0.004</v>
      </c>
      <c r="I11" s="143">
        <v>0.004</v>
      </c>
      <c r="J11" s="143">
        <v>0.004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3">
        <v>0.002</v>
      </c>
      <c r="I12" s="143">
        <v>0.001</v>
      </c>
      <c r="J12" s="143">
        <v>0.007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4">
        <v>0.007</v>
      </c>
      <c r="I13" s="145">
        <v>0.006</v>
      </c>
      <c r="J13" s="145">
        <v>0.021</v>
      </c>
      <c r="K13" s="41">
        <v>350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3">
        <v>0.0957</v>
      </c>
      <c r="I19" s="143">
        <v>0.058</v>
      </c>
      <c r="J19" s="143">
        <v>0.069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4">
        <v>0.0957</v>
      </c>
      <c r="I22" s="145">
        <v>0.058</v>
      </c>
      <c r="J22" s="145">
        <v>0.069</v>
      </c>
      <c r="K22" s="41">
        <v>118.96551724137932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4">
        <v>4.2863</v>
      </c>
      <c r="I24" s="145">
        <v>5.218</v>
      </c>
      <c r="J24" s="145">
        <v>4.731</v>
      </c>
      <c r="K24" s="41">
        <v>90.66692219241088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4">
        <v>1.5075</v>
      </c>
      <c r="I26" s="145">
        <v>2.87</v>
      </c>
      <c r="J26" s="145">
        <v>2.65</v>
      </c>
      <c r="K26" s="41">
        <v>92.33449477351915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3">
        <v>1.9375</v>
      </c>
      <c r="I28" s="143">
        <v>2.68</v>
      </c>
      <c r="J28" s="143">
        <v>2.117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3">
        <v>4.5524</v>
      </c>
      <c r="I29" s="143">
        <v>5.834</v>
      </c>
      <c r="J29" s="143">
        <v>1.985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3">
        <v>4.2113</v>
      </c>
      <c r="I30" s="143">
        <v>8.397</v>
      </c>
      <c r="J30" s="143">
        <v>6.491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4">
        <v>10.7012</v>
      </c>
      <c r="I31" s="145">
        <v>16.911</v>
      </c>
      <c r="J31" s="145">
        <v>10.593</v>
      </c>
      <c r="K31" s="41">
        <v>62.63970196913251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3">
        <v>0.6124</v>
      </c>
      <c r="I33" s="143">
        <v>0.719</v>
      </c>
      <c r="J33" s="143">
        <v>0.657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3">
        <v>0.7004</v>
      </c>
      <c r="I34" s="143">
        <v>0.687</v>
      </c>
      <c r="J34" s="143">
        <v>0.55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3">
        <v>7.8797</v>
      </c>
      <c r="I35" s="143">
        <v>10.68</v>
      </c>
      <c r="J35" s="143">
        <v>10.1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3">
        <v>18.4985</v>
      </c>
      <c r="I36" s="143">
        <v>21.521</v>
      </c>
      <c r="J36" s="143">
        <v>16.309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4">
        <v>27.691</v>
      </c>
      <c r="I37" s="145">
        <v>33.607</v>
      </c>
      <c r="J37" s="145">
        <v>27.616</v>
      </c>
      <c r="K37" s="41">
        <v>82.17335674115512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4">
        <v>0.3978</v>
      </c>
      <c r="I39" s="145">
        <v>0.941</v>
      </c>
      <c r="J39" s="145">
        <v>0.5</v>
      </c>
      <c r="K39" s="41">
        <v>53.13496280552604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3">
        <v>0.4156</v>
      </c>
      <c r="I41" s="143">
        <v>1.511</v>
      </c>
      <c r="J41" s="143">
        <v>0.618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3"/>
      <c r="I43" s="143"/>
      <c r="J43" s="143">
        <v>0.002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3">
        <v>0.2068</v>
      </c>
      <c r="I45" s="143">
        <v>0.22</v>
      </c>
      <c r="J45" s="143">
        <v>0.18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3">
        <v>0.2014</v>
      </c>
      <c r="I48" s="143">
        <v>0.2</v>
      </c>
      <c r="J48" s="143">
        <v>0.35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3">
        <v>0.0603</v>
      </c>
      <c r="I49" s="143">
        <v>0.027</v>
      </c>
      <c r="J49" s="143">
        <v>0.045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4">
        <v>0.8841000000000001</v>
      </c>
      <c r="I50" s="145">
        <v>1.9579999999999997</v>
      </c>
      <c r="J50" s="145">
        <v>1.1949999999999998</v>
      </c>
      <c r="K50" s="41">
        <v>61.03166496424924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4">
        <v>4.5574</v>
      </c>
      <c r="I52" s="145">
        <v>4.046</v>
      </c>
      <c r="J52" s="145">
        <v>4.046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3">
        <v>12.1353</v>
      </c>
      <c r="I54" s="143">
        <v>10.342</v>
      </c>
      <c r="J54" s="143">
        <v>10.361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3">
        <v>56.8864</v>
      </c>
      <c r="I55" s="143">
        <v>46.407</v>
      </c>
      <c r="J55" s="143">
        <v>73.275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3">
        <v>6.1769</v>
      </c>
      <c r="I56" s="143">
        <v>4.233</v>
      </c>
      <c r="J56" s="143">
        <v>7.83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3">
        <v>2.1811</v>
      </c>
      <c r="I57" s="143">
        <v>1.251</v>
      </c>
      <c r="J57" s="143">
        <v>3.145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3">
        <v>35.9027</v>
      </c>
      <c r="I58" s="143">
        <v>37.768</v>
      </c>
      <c r="J58" s="143">
        <v>50.013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4">
        <v>113.28240000000002</v>
      </c>
      <c r="I59" s="145">
        <v>100.00099999999999</v>
      </c>
      <c r="J59" s="145">
        <v>144.624</v>
      </c>
      <c r="K59" s="41">
        <v>144.62255377446226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3">
        <v>6.7734</v>
      </c>
      <c r="I61" s="143">
        <v>12.9</v>
      </c>
      <c r="J61" s="143">
        <v>9.639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3">
        <v>4.4906</v>
      </c>
      <c r="I62" s="143">
        <v>12.125</v>
      </c>
      <c r="J62" s="143">
        <v>1.75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3">
        <v>4.5461</v>
      </c>
      <c r="I63" s="143">
        <v>10.478</v>
      </c>
      <c r="J63" s="143">
        <v>6.188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4">
        <v>15.810099999999998</v>
      </c>
      <c r="I64" s="145">
        <v>35.503</v>
      </c>
      <c r="J64" s="145">
        <v>17.576999999999998</v>
      </c>
      <c r="K64" s="41">
        <v>49.50849224009238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4">
        <v>6.9422</v>
      </c>
      <c r="I66" s="145">
        <v>12.6</v>
      </c>
      <c r="J66" s="145">
        <v>13</v>
      </c>
      <c r="K66" s="41">
        <v>103.17460317460318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3">
        <v>39.7668</v>
      </c>
      <c r="I68" s="143">
        <v>62.3</v>
      </c>
      <c r="J68" s="143">
        <v>73.7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>
        <v>4.3201</v>
      </c>
      <c r="I69" s="143">
        <v>12.3</v>
      </c>
      <c r="J69" s="143">
        <v>8.1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4">
        <v>44.0869</v>
      </c>
      <c r="I70" s="145">
        <v>74.6</v>
      </c>
      <c r="J70" s="145">
        <v>81.8</v>
      </c>
      <c r="K70" s="41">
        <v>109.65147453083111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3">
        <v>11.1654</v>
      </c>
      <c r="I72" s="143">
        <v>18.128</v>
      </c>
      <c r="J72" s="143">
        <v>14.74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3">
        <v>10.3282</v>
      </c>
      <c r="I73" s="143">
        <v>9.591</v>
      </c>
      <c r="J73" s="143">
        <v>11.705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3">
        <v>268.1204</v>
      </c>
      <c r="I74" s="143">
        <v>247</v>
      </c>
      <c r="J74" s="143">
        <v>302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3">
        <v>108.5575</v>
      </c>
      <c r="I75" s="143">
        <v>88</v>
      </c>
      <c r="J75" s="143">
        <v>142.712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3">
        <v>7.2722</v>
      </c>
      <c r="I76" s="143">
        <v>8.257</v>
      </c>
      <c r="J76" s="143">
        <v>11.322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3">
        <v>503.9067</v>
      </c>
      <c r="I77" s="143">
        <v>386</v>
      </c>
      <c r="J77" s="143">
        <v>685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3">
        <v>46.8637</v>
      </c>
      <c r="I78" s="143">
        <v>70.7</v>
      </c>
      <c r="J78" s="143">
        <v>80.733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3">
        <v>96.3014</v>
      </c>
      <c r="I79" s="143">
        <v>107.25</v>
      </c>
      <c r="J79" s="143">
        <v>114.198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4">
        <v>1052.5155</v>
      </c>
      <c r="I80" s="145">
        <v>934.926</v>
      </c>
      <c r="J80" s="145">
        <v>1362.41</v>
      </c>
      <c r="K80" s="41">
        <v>145.7238326883625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3">
        <v>0.01239</v>
      </c>
      <c r="I82" s="143">
        <v>0.121</v>
      </c>
      <c r="J82" s="143">
        <v>0.121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3">
        <v>0.024</v>
      </c>
      <c r="I83" s="143">
        <v>0.08</v>
      </c>
      <c r="J83" s="143">
        <v>0.08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4">
        <v>0.03639</v>
      </c>
      <c r="I84" s="145">
        <v>0.201</v>
      </c>
      <c r="J84" s="145">
        <v>0.201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8">
        <v>1282.80149</v>
      </c>
      <c r="I87" s="149">
        <v>1223.446</v>
      </c>
      <c r="J87" s="149">
        <v>1671.0330000000001</v>
      </c>
      <c r="K87" s="54">
        <f>IF(I87&gt;0,100*J87/I87,0)</f>
        <v>136.5841238599824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83" zoomScaleSheetLayoutView="83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1617</v>
      </c>
      <c r="D9" s="30">
        <v>1209</v>
      </c>
      <c r="E9" s="30">
        <v>1209</v>
      </c>
      <c r="F9" s="31"/>
      <c r="G9" s="31"/>
      <c r="H9" s="143">
        <v>4.77</v>
      </c>
      <c r="I9" s="143">
        <v>4.533</v>
      </c>
      <c r="J9" s="143"/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1816</v>
      </c>
      <c r="E10" s="30">
        <v>1816</v>
      </c>
      <c r="F10" s="31"/>
      <c r="G10" s="31"/>
      <c r="H10" s="143">
        <v>8.064</v>
      </c>
      <c r="I10" s="143">
        <v>4.213</v>
      </c>
      <c r="J10" s="143"/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10256</v>
      </c>
      <c r="E11" s="30">
        <v>10256</v>
      </c>
      <c r="F11" s="31"/>
      <c r="G11" s="31"/>
      <c r="H11" s="143">
        <v>19.741</v>
      </c>
      <c r="I11" s="143">
        <v>24.922</v>
      </c>
      <c r="J11" s="143"/>
      <c r="K11" s="32"/>
    </row>
    <row r="12" spans="1:11" s="33" customFormat="1" ht="11.25" customHeight="1">
      <c r="A12" s="35" t="s">
        <v>10</v>
      </c>
      <c r="B12" s="29"/>
      <c r="C12" s="30">
        <v>336</v>
      </c>
      <c r="D12" s="30">
        <v>230</v>
      </c>
      <c r="E12" s="30">
        <v>230</v>
      </c>
      <c r="F12" s="31"/>
      <c r="G12" s="31"/>
      <c r="H12" s="143">
        <v>0.733</v>
      </c>
      <c r="I12" s="143">
        <v>0.495</v>
      </c>
      <c r="J12" s="143"/>
      <c r="K12" s="32"/>
    </row>
    <row r="13" spans="1:11" s="42" customFormat="1" ht="11.25" customHeight="1">
      <c r="A13" s="36" t="s">
        <v>11</v>
      </c>
      <c r="B13" s="37"/>
      <c r="C13" s="38">
        <v>14042</v>
      </c>
      <c r="D13" s="38">
        <v>13511</v>
      </c>
      <c r="E13" s="38">
        <v>13511</v>
      </c>
      <c r="F13" s="39">
        <v>100</v>
      </c>
      <c r="G13" s="40"/>
      <c r="H13" s="144">
        <v>33.308</v>
      </c>
      <c r="I13" s="145">
        <v>34.163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>
        <v>50</v>
      </c>
      <c r="D15" s="38">
        <v>50</v>
      </c>
      <c r="E15" s="38">
        <v>80</v>
      </c>
      <c r="F15" s="39">
        <v>160</v>
      </c>
      <c r="G15" s="40"/>
      <c r="H15" s="144">
        <v>0.065</v>
      </c>
      <c r="I15" s="145">
        <v>0.07</v>
      </c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>
        <v>591</v>
      </c>
      <c r="D17" s="38">
        <v>770</v>
      </c>
      <c r="E17" s="38">
        <v>659</v>
      </c>
      <c r="F17" s="39">
        <f>IF(D17&gt;0,100*E17/D17,0)</f>
        <v>85.58441558441558</v>
      </c>
      <c r="G17" s="40"/>
      <c r="H17" s="144">
        <v>1.448</v>
      </c>
      <c r="I17" s="145">
        <v>1.63</v>
      </c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23952</v>
      </c>
      <c r="D19" s="30">
        <v>24024</v>
      </c>
      <c r="E19" s="30">
        <v>22891</v>
      </c>
      <c r="F19" s="31"/>
      <c r="G19" s="31"/>
      <c r="H19" s="143">
        <v>143.712</v>
      </c>
      <c r="I19" s="143">
        <v>132.132</v>
      </c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>
        <v>23952</v>
      </c>
      <c r="D22" s="38">
        <v>24024</v>
      </c>
      <c r="E22" s="38">
        <v>22891</v>
      </c>
      <c r="F22" s="39">
        <v>95.28388278388279</v>
      </c>
      <c r="G22" s="40"/>
      <c r="H22" s="144">
        <v>143.712</v>
      </c>
      <c r="I22" s="145">
        <v>132.132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72958</v>
      </c>
      <c r="D24" s="38">
        <v>77716</v>
      </c>
      <c r="E24" s="38">
        <v>77200</v>
      </c>
      <c r="F24" s="39">
        <v>99.33604405785167</v>
      </c>
      <c r="G24" s="40"/>
      <c r="H24" s="144">
        <v>359.619</v>
      </c>
      <c r="I24" s="145">
        <v>381.398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29106</v>
      </c>
      <c r="D26" s="38">
        <v>31500</v>
      </c>
      <c r="E26" s="38">
        <v>31000</v>
      </c>
      <c r="F26" s="39">
        <v>98.41269841269842</v>
      </c>
      <c r="G26" s="40"/>
      <c r="H26" s="144">
        <v>109.437</v>
      </c>
      <c r="I26" s="145">
        <v>158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53979</v>
      </c>
      <c r="D28" s="30">
        <v>63537</v>
      </c>
      <c r="E28" s="30">
        <v>63500</v>
      </c>
      <c r="F28" s="31"/>
      <c r="G28" s="31"/>
      <c r="H28" s="143">
        <v>228.484</v>
      </c>
      <c r="I28" s="143">
        <v>292.101</v>
      </c>
      <c r="J28" s="143"/>
      <c r="K28" s="32"/>
    </row>
    <row r="29" spans="1:11" s="33" customFormat="1" ht="11.25" customHeight="1">
      <c r="A29" s="35" t="s">
        <v>21</v>
      </c>
      <c r="B29" s="29"/>
      <c r="C29" s="30">
        <v>36273</v>
      </c>
      <c r="D29" s="30">
        <v>35079</v>
      </c>
      <c r="E29" s="30">
        <v>35079</v>
      </c>
      <c r="F29" s="31"/>
      <c r="G29" s="31"/>
      <c r="H29" s="143">
        <v>57.827</v>
      </c>
      <c r="I29" s="143">
        <v>84.324</v>
      </c>
      <c r="J29" s="143"/>
      <c r="K29" s="32"/>
    </row>
    <row r="30" spans="1:11" s="33" customFormat="1" ht="11.25" customHeight="1">
      <c r="A30" s="35" t="s">
        <v>22</v>
      </c>
      <c r="B30" s="29"/>
      <c r="C30" s="30">
        <v>46071</v>
      </c>
      <c r="D30" s="30">
        <v>47514</v>
      </c>
      <c r="E30" s="30">
        <v>47600</v>
      </c>
      <c r="F30" s="31"/>
      <c r="G30" s="31"/>
      <c r="H30" s="143">
        <v>116.88</v>
      </c>
      <c r="I30" s="143">
        <v>156.671</v>
      </c>
      <c r="J30" s="143"/>
      <c r="K30" s="32"/>
    </row>
    <row r="31" spans="1:11" s="42" customFormat="1" ht="11.25" customHeight="1">
      <c r="A31" s="43" t="s">
        <v>23</v>
      </c>
      <c r="B31" s="37"/>
      <c r="C31" s="38">
        <v>136323</v>
      </c>
      <c r="D31" s="38">
        <v>146130</v>
      </c>
      <c r="E31" s="38">
        <v>146179</v>
      </c>
      <c r="F31" s="39">
        <v>100.03353178676521</v>
      </c>
      <c r="G31" s="40"/>
      <c r="H31" s="144">
        <v>403.19100000000003</v>
      </c>
      <c r="I31" s="145">
        <v>533.096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20967</v>
      </c>
      <c r="D33" s="30">
        <v>23000</v>
      </c>
      <c r="E33" s="30">
        <v>21000</v>
      </c>
      <c r="F33" s="31"/>
      <c r="G33" s="31"/>
      <c r="H33" s="143">
        <v>83.261</v>
      </c>
      <c r="I33" s="143">
        <v>91.57</v>
      </c>
      <c r="J33" s="143"/>
      <c r="K33" s="32"/>
    </row>
    <row r="34" spans="1:11" s="33" customFormat="1" ht="11.25" customHeight="1">
      <c r="A34" s="35" t="s">
        <v>25</v>
      </c>
      <c r="B34" s="29"/>
      <c r="C34" s="30">
        <v>11382</v>
      </c>
      <c r="D34" s="30">
        <v>11800</v>
      </c>
      <c r="E34" s="30">
        <v>10500</v>
      </c>
      <c r="F34" s="31"/>
      <c r="G34" s="31"/>
      <c r="H34" s="143">
        <v>32.093</v>
      </c>
      <c r="I34" s="143">
        <v>50</v>
      </c>
      <c r="J34" s="143"/>
      <c r="K34" s="32"/>
    </row>
    <row r="35" spans="1:11" s="33" customFormat="1" ht="11.25" customHeight="1">
      <c r="A35" s="35" t="s">
        <v>26</v>
      </c>
      <c r="B35" s="29"/>
      <c r="C35" s="30">
        <v>45593</v>
      </c>
      <c r="D35" s="30">
        <v>50000</v>
      </c>
      <c r="E35" s="30">
        <v>45000</v>
      </c>
      <c r="F35" s="31"/>
      <c r="G35" s="31"/>
      <c r="H35" s="143">
        <v>156.755</v>
      </c>
      <c r="I35" s="143">
        <v>220</v>
      </c>
      <c r="J35" s="143"/>
      <c r="K35" s="32"/>
    </row>
    <row r="36" spans="1:11" s="33" customFormat="1" ht="11.25" customHeight="1">
      <c r="A36" s="35" t="s">
        <v>27</v>
      </c>
      <c r="B36" s="29"/>
      <c r="C36" s="30">
        <v>5591</v>
      </c>
      <c r="D36" s="30">
        <v>5591</v>
      </c>
      <c r="E36" s="30">
        <v>3746</v>
      </c>
      <c r="F36" s="31"/>
      <c r="G36" s="31"/>
      <c r="H36" s="143">
        <v>15.137</v>
      </c>
      <c r="I36" s="143">
        <v>18.164</v>
      </c>
      <c r="J36" s="143"/>
      <c r="K36" s="32"/>
    </row>
    <row r="37" spans="1:11" s="42" customFormat="1" ht="11.25" customHeight="1">
      <c r="A37" s="36" t="s">
        <v>28</v>
      </c>
      <c r="B37" s="37"/>
      <c r="C37" s="38">
        <v>83533</v>
      </c>
      <c r="D37" s="38">
        <v>90391</v>
      </c>
      <c r="E37" s="38">
        <v>80246</v>
      </c>
      <c r="F37" s="39">
        <v>88.77653748713921</v>
      </c>
      <c r="G37" s="40"/>
      <c r="H37" s="144">
        <v>287.246</v>
      </c>
      <c r="I37" s="145">
        <v>379.734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5415</v>
      </c>
      <c r="D39" s="38">
        <v>5415</v>
      </c>
      <c r="E39" s="38">
        <v>5800</v>
      </c>
      <c r="F39" s="39">
        <v>107.10987996306555</v>
      </c>
      <c r="G39" s="40"/>
      <c r="H39" s="144">
        <v>8.009</v>
      </c>
      <c r="I39" s="145">
        <v>8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35781</v>
      </c>
      <c r="D41" s="30">
        <v>34845</v>
      </c>
      <c r="E41" s="30">
        <v>37550</v>
      </c>
      <c r="F41" s="31"/>
      <c r="G41" s="31"/>
      <c r="H41" s="143">
        <v>27.589</v>
      </c>
      <c r="I41" s="143">
        <v>119.887</v>
      </c>
      <c r="J41" s="143"/>
      <c r="K41" s="32"/>
    </row>
    <row r="42" spans="1:11" s="33" customFormat="1" ht="11.25" customHeight="1">
      <c r="A42" s="35" t="s">
        <v>31</v>
      </c>
      <c r="B42" s="29"/>
      <c r="C42" s="30">
        <v>219382</v>
      </c>
      <c r="D42" s="30">
        <v>221291</v>
      </c>
      <c r="E42" s="30">
        <v>220300</v>
      </c>
      <c r="F42" s="31"/>
      <c r="G42" s="31"/>
      <c r="H42" s="143">
        <v>590.377</v>
      </c>
      <c r="I42" s="143">
        <v>1017.661</v>
      </c>
      <c r="J42" s="143"/>
      <c r="K42" s="32"/>
    </row>
    <row r="43" spans="1:11" s="33" customFormat="1" ht="11.25" customHeight="1">
      <c r="A43" s="35" t="s">
        <v>32</v>
      </c>
      <c r="B43" s="29"/>
      <c r="C43" s="30">
        <v>61380</v>
      </c>
      <c r="D43" s="30">
        <v>64730</v>
      </c>
      <c r="E43" s="30">
        <v>54000</v>
      </c>
      <c r="F43" s="31"/>
      <c r="G43" s="31"/>
      <c r="H43" s="143">
        <v>131.816</v>
      </c>
      <c r="I43" s="143">
        <v>314.024</v>
      </c>
      <c r="J43" s="143"/>
      <c r="K43" s="32"/>
    </row>
    <row r="44" spans="1:11" s="33" customFormat="1" ht="11.25" customHeight="1">
      <c r="A44" s="35" t="s">
        <v>33</v>
      </c>
      <c r="B44" s="29"/>
      <c r="C44" s="30">
        <v>127661</v>
      </c>
      <c r="D44" s="30">
        <v>130200</v>
      </c>
      <c r="E44" s="30">
        <v>130100</v>
      </c>
      <c r="F44" s="31"/>
      <c r="G44" s="31"/>
      <c r="H44" s="143">
        <v>193.195</v>
      </c>
      <c r="I44" s="143">
        <v>553.385</v>
      </c>
      <c r="J44" s="143"/>
      <c r="K44" s="32"/>
    </row>
    <row r="45" spans="1:11" s="33" customFormat="1" ht="11.25" customHeight="1">
      <c r="A45" s="35" t="s">
        <v>34</v>
      </c>
      <c r="B45" s="29"/>
      <c r="C45" s="30">
        <v>59990</v>
      </c>
      <c r="D45" s="30">
        <v>71358</v>
      </c>
      <c r="E45" s="30">
        <v>73000</v>
      </c>
      <c r="F45" s="31"/>
      <c r="G45" s="31"/>
      <c r="H45" s="143">
        <v>79.836</v>
      </c>
      <c r="I45" s="143">
        <v>288.548</v>
      </c>
      <c r="J45" s="143"/>
      <c r="K45" s="32"/>
    </row>
    <row r="46" spans="1:11" s="33" customFormat="1" ht="11.25" customHeight="1">
      <c r="A46" s="35" t="s">
        <v>35</v>
      </c>
      <c r="B46" s="29"/>
      <c r="C46" s="30">
        <v>74319</v>
      </c>
      <c r="D46" s="30">
        <v>72801</v>
      </c>
      <c r="E46" s="30">
        <v>73000</v>
      </c>
      <c r="F46" s="31"/>
      <c r="G46" s="31"/>
      <c r="H46" s="143">
        <v>78.788</v>
      </c>
      <c r="I46" s="143">
        <v>231.864</v>
      </c>
      <c r="J46" s="143"/>
      <c r="K46" s="32"/>
    </row>
    <row r="47" spans="1:11" s="33" customFormat="1" ht="11.25" customHeight="1">
      <c r="A47" s="35" t="s">
        <v>36</v>
      </c>
      <c r="B47" s="29"/>
      <c r="C47" s="30">
        <v>96081</v>
      </c>
      <c r="D47" s="30">
        <v>100353</v>
      </c>
      <c r="E47" s="30">
        <v>102000</v>
      </c>
      <c r="F47" s="31"/>
      <c r="G47" s="31"/>
      <c r="H47" s="143">
        <v>172.691</v>
      </c>
      <c r="I47" s="143">
        <v>368.459</v>
      </c>
      <c r="J47" s="143"/>
      <c r="K47" s="32"/>
    </row>
    <row r="48" spans="1:11" s="33" customFormat="1" ht="11.25" customHeight="1">
      <c r="A48" s="35" t="s">
        <v>37</v>
      </c>
      <c r="B48" s="29"/>
      <c r="C48" s="30">
        <v>105452</v>
      </c>
      <c r="D48" s="30">
        <v>107616</v>
      </c>
      <c r="E48" s="30">
        <v>107600</v>
      </c>
      <c r="F48" s="31"/>
      <c r="G48" s="31"/>
      <c r="H48" s="143">
        <v>127.843</v>
      </c>
      <c r="I48" s="143">
        <v>434.661</v>
      </c>
      <c r="J48" s="143"/>
      <c r="K48" s="32"/>
    </row>
    <row r="49" spans="1:11" s="33" customFormat="1" ht="11.25" customHeight="1">
      <c r="A49" s="35" t="s">
        <v>38</v>
      </c>
      <c r="B49" s="29"/>
      <c r="C49" s="30">
        <v>70527</v>
      </c>
      <c r="D49" s="30">
        <v>67844</v>
      </c>
      <c r="E49" s="30">
        <v>65000</v>
      </c>
      <c r="F49" s="31"/>
      <c r="G49" s="31"/>
      <c r="H49" s="143">
        <v>83.806</v>
      </c>
      <c r="I49" s="143">
        <v>257.839</v>
      </c>
      <c r="J49" s="143"/>
      <c r="K49" s="32"/>
    </row>
    <row r="50" spans="1:11" s="42" customFormat="1" ht="11.25" customHeight="1">
      <c r="A50" s="43" t="s">
        <v>39</v>
      </c>
      <c r="B50" s="37"/>
      <c r="C50" s="38">
        <v>850573</v>
      </c>
      <c r="D50" s="38">
        <v>871038</v>
      </c>
      <c r="E50" s="38">
        <v>862550</v>
      </c>
      <c r="F50" s="39">
        <v>99.02553045906149</v>
      </c>
      <c r="G50" s="40"/>
      <c r="H50" s="144">
        <v>1485.941</v>
      </c>
      <c r="I50" s="145">
        <v>3586.328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17516</v>
      </c>
      <c r="D52" s="38">
        <v>24158</v>
      </c>
      <c r="E52" s="38">
        <v>24158</v>
      </c>
      <c r="F52" s="39">
        <v>100</v>
      </c>
      <c r="G52" s="40"/>
      <c r="H52" s="144">
        <v>23.54</v>
      </c>
      <c r="I52" s="145">
        <v>64.283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64268</v>
      </c>
      <c r="D54" s="30">
        <v>59821</v>
      </c>
      <c r="E54" s="30">
        <v>60000</v>
      </c>
      <c r="F54" s="31"/>
      <c r="G54" s="31"/>
      <c r="H54" s="143">
        <v>173.605</v>
      </c>
      <c r="I54" s="143">
        <v>213.849</v>
      </c>
      <c r="J54" s="143"/>
      <c r="K54" s="32"/>
    </row>
    <row r="55" spans="1:11" s="33" customFormat="1" ht="11.25" customHeight="1">
      <c r="A55" s="35" t="s">
        <v>42</v>
      </c>
      <c r="B55" s="29"/>
      <c r="C55" s="30">
        <v>39000</v>
      </c>
      <c r="D55" s="30">
        <v>38279</v>
      </c>
      <c r="E55" s="30">
        <v>38300</v>
      </c>
      <c r="F55" s="31"/>
      <c r="G55" s="31"/>
      <c r="H55" s="143">
        <v>75.644</v>
      </c>
      <c r="I55" s="143">
        <v>95.702</v>
      </c>
      <c r="J55" s="143"/>
      <c r="K55" s="32"/>
    </row>
    <row r="56" spans="1:11" s="33" customFormat="1" ht="11.25" customHeight="1">
      <c r="A56" s="35" t="s">
        <v>43</v>
      </c>
      <c r="B56" s="29"/>
      <c r="C56" s="30">
        <v>38766</v>
      </c>
      <c r="D56" s="30">
        <v>32830</v>
      </c>
      <c r="E56" s="30">
        <v>37500</v>
      </c>
      <c r="F56" s="31"/>
      <c r="G56" s="31"/>
      <c r="H56" s="143">
        <v>94.743</v>
      </c>
      <c r="I56" s="143">
        <v>89.954</v>
      </c>
      <c r="J56" s="143"/>
      <c r="K56" s="32"/>
    </row>
    <row r="57" spans="1:11" s="33" customFormat="1" ht="11.25" customHeight="1">
      <c r="A57" s="35" t="s">
        <v>44</v>
      </c>
      <c r="B57" s="29"/>
      <c r="C57" s="30">
        <v>58267</v>
      </c>
      <c r="D57" s="30">
        <v>58676</v>
      </c>
      <c r="E57" s="30">
        <v>58676</v>
      </c>
      <c r="F57" s="31"/>
      <c r="G57" s="31"/>
      <c r="H57" s="143">
        <v>106.962</v>
      </c>
      <c r="I57" s="143">
        <v>182.058</v>
      </c>
      <c r="J57" s="143"/>
      <c r="K57" s="32"/>
    </row>
    <row r="58" spans="1:11" s="33" customFormat="1" ht="11.25" customHeight="1">
      <c r="A58" s="35" t="s">
        <v>45</v>
      </c>
      <c r="B58" s="29"/>
      <c r="C58" s="30">
        <v>46711</v>
      </c>
      <c r="D58" s="30">
        <v>44348</v>
      </c>
      <c r="E58" s="30">
        <v>42768</v>
      </c>
      <c r="F58" s="31"/>
      <c r="G58" s="31"/>
      <c r="H58" s="143">
        <v>58.968</v>
      </c>
      <c r="I58" s="143">
        <v>153.33</v>
      </c>
      <c r="J58" s="143"/>
      <c r="K58" s="32"/>
    </row>
    <row r="59" spans="1:11" s="42" customFormat="1" ht="11.25" customHeight="1">
      <c r="A59" s="36" t="s">
        <v>46</v>
      </c>
      <c r="B59" s="37"/>
      <c r="C59" s="38">
        <v>247012</v>
      </c>
      <c r="D59" s="38">
        <v>233954</v>
      </c>
      <c r="E59" s="38">
        <v>237244</v>
      </c>
      <c r="F59" s="39">
        <v>101.40625935012866</v>
      </c>
      <c r="G59" s="40"/>
      <c r="H59" s="144">
        <v>509.92199999999997</v>
      </c>
      <c r="I59" s="145">
        <v>734.893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1216</v>
      </c>
      <c r="D61" s="30">
        <v>1100</v>
      </c>
      <c r="E61" s="30">
        <v>1600</v>
      </c>
      <c r="F61" s="31"/>
      <c r="G61" s="31"/>
      <c r="H61" s="143">
        <v>2.642</v>
      </c>
      <c r="I61" s="143">
        <v>2.48</v>
      </c>
      <c r="J61" s="143"/>
      <c r="K61" s="32"/>
    </row>
    <row r="62" spans="1:11" s="33" customFormat="1" ht="11.25" customHeight="1">
      <c r="A62" s="35" t="s">
        <v>48</v>
      </c>
      <c r="B62" s="29"/>
      <c r="C62" s="30">
        <v>911</v>
      </c>
      <c r="D62" s="30">
        <v>775</v>
      </c>
      <c r="E62" s="30">
        <v>819</v>
      </c>
      <c r="F62" s="31"/>
      <c r="G62" s="31"/>
      <c r="H62" s="143">
        <v>1.615</v>
      </c>
      <c r="I62" s="143">
        <v>1.048</v>
      </c>
      <c r="J62" s="143"/>
      <c r="K62" s="32"/>
    </row>
    <row r="63" spans="1:11" s="33" customFormat="1" ht="11.25" customHeight="1">
      <c r="A63" s="35" t="s">
        <v>49</v>
      </c>
      <c r="B63" s="29"/>
      <c r="C63" s="30">
        <v>2210</v>
      </c>
      <c r="D63" s="30">
        <v>2190</v>
      </c>
      <c r="E63" s="30">
        <v>2343</v>
      </c>
      <c r="F63" s="31"/>
      <c r="G63" s="31"/>
      <c r="H63" s="143">
        <v>4.684</v>
      </c>
      <c r="I63" s="143">
        <v>6.598</v>
      </c>
      <c r="J63" s="143"/>
      <c r="K63" s="32"/>
    </row>
    <row r="64" spans="1:11" s="42" customFormat="1" ht="11.25" customHeight="1">
      <c r="A64" s="36" t="s">
        <v>50</v>
      </c>
      <c r="B64" s="37"/>
      <c r="C64" s="38">
        <v>4337</v>
      </c>
      <c r="D64" s="38">
        <v>4065</v>
      </c>
      <c r="E64" s="38">
        <v>4762</v>
      </c>
      <c r="F64" s="39">
        <v>117.14637146371464</v>
      </c>
      <c r="G64" s="40"/>
      <c r="H64" s="144">
        <v>8.940999999999999</v>
      </c>
      <c r="I64" s="145">
        <v>10.126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8039</v>
      </c>
      <c r="D66" s="38">
        <v>7178</v>
      </c>
      <c r="E66" s="38">
        <v>6745</v>
      </c>
      <c r="F66" s="39">
        <v>93.96767901922541</v>
      </c>
      <c r="G66" s="40"/>
      <c r="H66" s="144">
        <v>9.497</v>
      </c>
      <c r="I66" s="145">
        <v>9.477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51845</v>
      </c>
      <c r="D68" s="30">
        <v>56630</v>
      </c>
      <c r="E68" s="30">
        <v>58000</v>
      </c>
      <c r="F68" s="31"/>
      <c r="G68" s="31"/>
      <c r="H68" s="143">
        <v>128.021</v>
      </c>
      <c r="I68" s="143">
        <v>250</v>
      </c>
      <c r="J68" s="143"/>
      <c r="K68" s="32"/>
    </row>
    <row r="69" spans="1:11" s="33" customFormat="1" ht="11.25" customHeight="1">
      <c r="A69" s="35" t="s">
        <v>53</v>
      </c>
      <c r="B69" s="29"/>
      <c r="C69" s="30">
        <v>4029</v>
      </c>
      <c r="D69" s="30">
        <v>4480</v>
      </c>
      <c r="E69" s="30">
        <v>4500</v>
      </c>
      <c r="F69" s="31"/>
      <c r="G69" s="31"/>
      <c r="H69" s="143">
        <v>6.81</v>
      </c>
      <c r="I69" s="143">
        <v>15.8</v>
      </c>
      <c r="J69" s="143"/>
      <c r="K69" s="32"/>
    </row>
    <row r="70" spans="1:11" s="42" customFormat="1" ht="11.25" customHeight="1">
      <c r="A70" s="36" t="s">
        <v>54</v>
      </c>
      <c r="B70" s="37"/>
      <c r="C70" s="38">
        <v>55874</v>
      </c>
      <c r="D70" s="38">
        <v>61110</v>
      </c>
      <c r="E70" s="38">
        <v>62500</v>
      </c>
      <c r="F70" s="39">
        <v>102.27458681066929</v>
      </c>
      <c r="G70" s="40"/>
      <c r="H70" s="144">
        <v>134.831</v>
      </c>
      <c r="I70" s="145">
        <v>265.8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2862</v>
      </c>
      <c r="D72" s="30">
        <v>2882</v>
      </c>
      <c r="E72" s="30">
        <v>3030</v>
      </c>
      <c r="F72" s="31"/>
      <c r="G72" s="31"/>
      <c r="H72" s="143">
        <v>3.734</v>
      </c>
      <c r="I72" s="143">
        <v>4.123</v>
      </c>
      <c r="J72" s="143"/>
      <c r="K72" s="32"/>
    </row>
    <row r="73" spans="1:11" s="33" customFormat="1" ht="11.25" customHeight="1">
      <c r="A73" s="35" t="s">
        <v>56</v>
      </c>
      <c r="B73" s="29"/>
      <c r="C73" s="30">
        <v>9794</v>
      </c>
      <c r="D73" s="30">
        <v>9616</v>
      </c>
      <c r="E73" s="30">
        <v>9616</v>
      </c>
      <c r="F73" s="31"/>
      <c r="G73" s="31"/>
      <c r="H73" s="143">
        <v>19.302</v>
      </c>
      <c r="I73" s="143">
        <v>38.464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14310</v>
      </c>
      <c r="D74" s="30">
        <v>18410</v>
      </c>
      <c r="E74" s="30">
        <v>18000</v>
      </c>
      <c r="F74" s="31"/>
      <c r="G74" s="31"/>
      <c r="H74" s="143">
        <v>41.272</v>
      </c>
      <c r="I74" s="143">
        <v>101.255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7882</v>
      </c>
      <c r="D75" s="30">
        <v>8232</v>
      </c>
      <c r="E75" s="30">
        <v>8232</v>
      </c>
      <c r="F75" s="31"/>
      <c r="G75" s="31"/>
      <c r="H75" s="143">
        <v>9.945</v>
      </c>
      <c r="I75" s="143">
        <v>10.455</v>
      </c>
      <c r="J75" s="143"/>
      <c r="K75" s="32"/>
    </row>
    <row r="76" spans="1:11" s="33" customFormat="1" ht="11.25" customHeight="1">
      <c r="A76" s="35" t="s">
        <v>59</v>
      </c>
      <c r="B76" s="29"/>
      <c r="C76" s="30">
        <v>3903</v>
      </c>
      <c r="D76" s="30">
        <v>3746</v>
      </c>
      <c r="E76" s="30">
        <v>3746</v>
      </c>
      <c r="F76" s="31"/>
      <c r="G76" s="31"/>
      <c r="H76" s="143">
        <v>17.564</v>
      </c>
      <c r="I76" s="143">
        <v>15.723</v>
      </c>
      <c r="J76" s="143"/>
      <c r="K76" s="32"/>
    </row>
    <row r="77" spans="1:11" s="33" customFormat="1" ht="11.25" customHeight="1">
      <c r="A77" s="35" t="s">
        <v>60</v>
      </c>
      <c r="B77" s="29"/>
      <c r="C77" s="30">
        <v>2262</v>
      </c>
      <c r="D77" s="30">
        <v>1914</v>
      </c>
      <c r="E77" s="30">
        <v>1914</v>
      </c>
      <c r="F77" s="31"/>
      <c r="G77" s="31"/>
      <c r="H77" s="143">
        <v>5.403</v>
      </c>
      <c r="I77" s="143">
        <v>7</v>
      </c>
      <c r="J77" s="143"/>
      <c r="K77" s="32"/>
    </row>
    <row r="78" spans="1:11" s="33" customFormat="1" ht="11.25" customHeight="1">
      <c r="A78" s="35" t="s">
        <v>61</v>
      </c>
      <c r="B78" s="29"/>
      <c r="C78" s="30">
        <v>4338</v>
      </c>
      <c r="D78" s="30">
        <v>5157</v>
      </c>
      <c r="E78" s="30">
        <v>5200</v>
      </c>
      <c r="F78" s="31"/>
      <c r="G78" s="31"/>
      <c r="H78" s="143">
        <v>10.236</v>
      </c>
      <c r="I78" s="143">
        <v>21.143</v>
      </c>
      <c r="J78" s="143"/>
      <c r="K78" s="32"/>
    </row>
    <row r="79" spans="1:11" s="33" customFormat="1" ht="11.25" customHeight="1">
      <c r="A79" s="35" t="s">
        <v>62</v>
      </c>
      <c r="B79" s="29"/>
      <c r="C79" s="30">
        <v>46621</v>
      </c>
      <c r="D79" s="30">
        <v>48125</v>
      </c>
      <c r="E79" s="30">
        <v>48090</v>
      </c>
      <c r="F79" s="31"/>
      <c r="G79" s="31"/>
      <c r="H79" s="143">
        <v>136.877</v>
      </c>
      <c r="I79" s="143">
        <v>221.19</v>
      </c>
      <c r="J79" s="143"/>
      <c r="K79" s="32"/>
    </row>
    <row r="80" spans="1:11" s="42" customFormat="1" ht="11.25" customHeight="1">
      <c r="A80" s="43" t="s">
        <v>63</v>
      </c>
      <c r="B80" s="37"/>
      <c r="C80" s="38">
        <v>91972</v>
      </c>
      <c r="D80" s="38">
        <v>98082</v>
      </c>
      <c r="E80" s="38">
        <v>97828</v>
      </c>
      <c r="F80" s="39">
        <v>99.74103301319305</v>
      </c>
      <c r="G80" s="40"/>
      <c r="H80" s="144">
        <v>244.333</v>
      </c>
      <c r="I80" s="145">
        <v>419.353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165</v>
      </c>
      <c r="D82" s="30">
        <v>165</v>
      </c>
      <c r="E82" s="30">
        <v>165</v>
      </c>
      <c r="F82" s="31"/>
      <c r="G82" s="31"/>
      <c r="H82" s="143">
        <v>0.24</v>
      </c>
      <c r="I82" s="143">
        <v>0.24</v>
      </c>
      <c r="J82" s="143"/>
      <c r="K82" s="32"/>
    </row>
    <row r="83" spans="1:11" s="33" customFormat="1" ht="11.25" customHeight="1">
      <c r="A83" s="35" t="s">
        <v>65</v>
      </c>
      <c r="B83" s="29"/>
      <c r="C83" s="30">
        <v>177</v>
      </c>
      <c r="D83" s="30">
        <v>180</v>
      </c>
      <c r="E83" s="30">
        <v>180</v>
      </c>
      <c r="F83" s="31"/>
      <c r="G83" s="31"/>
      <c r="H83" s="143">
        <v>0.181</v>
      </c>
      <c r="I83" s="143">
        <v>0.18</v>
      </c>
      <c r="J83" s="143"/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345</v>
      </c>
      <c r="E84" s="38">
        <v>345</v>
      </c>
      <c r="F84" s="39">
        <v>100</v>
      </c>
      <c r="G84" s="40"/>
      <c r="H84" s="144">
        <v>0.421</v>
      </c>
      <c r="I84" s="145">
        <v>0.42</v>
      </c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1641635</v>
      </c>
      <c r="D87" s="53">
        <v>1689437</v>
      </c>
      <c r="E87" s="53">
        <v>1673698</v>
      </c>
      <c r="F87" s="54">
        <f>IF(D87&gt;0,100*E87/D87,0)</f>
        <v>99.06838787122574</v>
      </c>
      <c r="G87" s="40"/>
      <c r="H87" s="148">
        <v>3763.4610000000002</v>
      </c>
      <c r="I87" s="149">
        <v>6718.903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8" zoomScaleSheetLayoutView="98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>
        <v>20</v>
      </c>
      <c r="E10" s="30">
        <v>20</v>
      </c>
      <c r="F10" s="31"/>
      <c r="G10" s="31"/>
      <c r="H10" s="143"/>
      <c r="I10" s="143">
        <v>0.047</v>
      </c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>
        <v>20</v>
      </c>
      <c r="E11" s="30">
        <v>20</v>
      </c>
      <c r="F11" s="31"/>
      <c r="G11" s="31"/>
      <c r="H11" s="143"/>
      <c r="I11" s="143">
        <v>0.04</v>
      </c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>
        <v>6</v>
      </c>
      <c r="F12" s="31"/>
      <c r="G12" s="31"/>
      <c r="H12" s="143"/>
      <c r="I12" s="143">
        <v>0.011</v>
      </c>
      <c r="J12" s="143"/>
      <c r="K12" s="32"/>
    </row>
    <row r="13" spans="1:11" s="42" customFormat="1" ht="11.25" customHeight="1">
      <c r="A13" s="36" t="s">
        <v>11</v>
      </c>
      <c r="B13" s="37"/>
      <c r="C13" s="38"/>
      <c r="D13" s="38">
        <v>46</v>
      </c>
      <c r="E13" s="38">
        <v>46</v>
      </c>
      <c r="F13" s="39">
        <v>100</v>
      </c>
      <c r="G13" s="40"/>
      <c r="H13" s="144"/>
      <c r="I13" s="145">
        <v>0.09799999999999999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6</v>
      </c>
      <c r="D19" s="30"/>
      <c r="E19" s="30"/>
      <c r="F19" s="31"/>
      <c r="G19" s="31"/>
      <c r="H19" s="143">
        <v>0.022</v>
      </c>
      <c r="I19" s="143"/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/>
      <c r="E22" s="38"/>
      <c r="F22" s="39"/>
      <c r="G22" s="40"/>
      <c r="H22" s="144">
        <v>0.022</v>
      </c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1150</v>
      </c>
      <c r="D24" s="38">
        <v>831</v>
      </c>
      <c r="E24" s="38">
        <v>830</v>
      </c>
      <c r="F24" s="39">
        <v>99.87966305655836</v>
      </c>
      <c r="G24" s="40"/>
      <c r="H24" s="144">
        <v>4.162</v>
      </c>
      <c r="I24" s="145">
        <v>3.036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44</v>
      </c>
      <c r="D26" s="38">
        <v>50</v>
      </c>
      <c r="E26" s="38">
        <v>100</v>
      </c>
      <c r="F26" s="39">
        <v>200</v>
      </c>
      <c r="G26" s="40"/>
      <c r="H26" s="144">
        <v>0.223</v>
      </c>
      <c r="I26" s="145">
        <v>0.24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6061</v>
      </c>
      <c r="D28" s="30">
        <v>5831</v>
      </c>
      <c r="E28" s="30">
        <v>5800</v>
      </c>
      <c r="F28" s="31"/>
      <c r="G28" s="31"/>
      <c r="H28" s="143">
        <v>18.742</v>
      </c>
      <c r="I28" s="143">
        <v>22.313</v>
      </c>
      <c r="J28" s="143"/>
      <c r="K28" s="32"/>
    </row>
    <row r="29" spans="1:11" s="33" customFormat="1" ht="11.25" customHeight="1">
      <c r="A29" s="35" t="s">
        <v>21</v>
      </c>
      <c r="B29" s="29"/>
      <c r="C29" s="30">
        <v>2151</v>
      </c>
      <c r="D29" s="30">
        <v>1854</v>
      </c>
      <c r="E29" s="30">
        <v>1854</v>
      </c>
      <c r="F29" s="31"/>
      <c r="G29" s="31"/>
      <c r="H29" s="143">
        <v>1.305</v>
      </c>
      <c r="I29" s="143">
        <v>2.486</v>
      </c>
      <c r="J29" s="143"/>
      <c r="K29" s="32"/>
    </row>
    <row r="30" spans="1:11" s="33" customFormat="1" ht="11.25" customHeight="1">
      <c r="A30" s="35" t="s">
        <v>22</v>
      </c>
      <c r="B30" s="29"/>
      <c r="C30" s="30">
        <v>117340</v>
      </c>
      <c r="D30" s="30">
        <v>102510</v>
      </c>
      <c r="E30" s="30">
        <v>86800</v>
      </c>
      <c r="F30" s="31"/>
      <c r="G30" s="31"/>
      <c r="H30" s="143">
        <v>217.438</v>
      </c>
      <c r="I30" s="143">
        <v>207.966</v>
      </c>
      <c r="J30" s="143"/>
      <c r="K30" s="32"/>
    </row>
    <row r="31" spans="1:11" s="42" customFormat="1" ht="11.25" customHeight="1">
      <c r="A31" s="43" t="s">
        <v>23</v>
      </c>
      <c r="B31" s="37"/>
      <c r="C31" s="38">
        <v>125552</v>
      </c>
      <c r="D31" s="38">
        <v>110195</v>
      </c>
      <c r="E31" s="38">
        <v>94454</v>
      </c>
      <c r="F31" s="39">
        <v>85.71532283678933</v>
      </c>
      <c r="G31" s="40"/>
      <c r="H31" s="144">
        <v>237.48499999999999</v>
      </c>
      <c r="I31" s="145">
        <v>232.76500000000001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64</v>
      </c>
      <c r="D33" s="30">
        <v>80</v>
      </c>
      <c r="E33" s="30">
        <v>60</v>
      </c>
      <c r="F33" s="31"/>
      <c r="G33" s="31"/>
      <c r="H33" s="143">
        <v>0.213</v>
      </c>
      <c r="I33" s="143">
        <v>0.27</v>
      </c>
      <c r="J33" s="143"/>
      <c r="K33" s="32"/>
    </row>
    <row r="34" spans="1:11" s="33" customFormat="1" ht="11.25" customHeight="1">
      <c r="A34" s="35" t="s">
        <v>25</v>
      </c>
      <c r="B34" s="29"/>
      <c r="C34" s="30">
        <v>51</v>
      </c>
      <c r="D34" s="30">
        <v>33</v>
      </c>
      <c r="E34" s="30">
        <v>25</v>
      </c>
      <c r="F34" s="31"/>
      <c r="G34" s="31"/>
      <c r="H34" s="143">
        <v>0.082</v>
      </c>
      <c r="I34" s="143">
        <v>0.13</v>
      </c>
      <c r="J34" s="143"/>
      <c r="K34" s="32"/>
    </row>
    <row r="35" spans="1:11" s="33" customFormat="1" ht="11.25" customHeight="1">
      <c r="A35" s="35" t="s">
        <v>26</v>
      </c>
      <c r="B35" s="29"/>
      <c r="C35" s="30">
        <v>201</v>
      </c>
      <c r="D35" s="30">
        <v>100</v>
      </c>
      <c r="E35" s="30">
        <v>100</v>
      </c>
      <c r="F35" s="31"/>
      <c r="G35" s="31"/>
      <c r="H35" s="143">
        <v>0.763</v>
      </c>
      <c r="I35" s="143">
        <v>0.44</v>
      </c>
      <c r="J35" s="143"/>
      <c r="K35" s="32"/>
    </row>
    <row r="36" spans="1:11" s="33" customFormat="1" ht="11.25" customHeight="1">
      <c r="A36" s="35" t="s">
        <v>27</v>
      </c>
      <c r="B36" s="29"/>
      <c r="C36" s="30">
        <v>9</v>
      </c>
      <c r="D36" s="30">
        <v>9</v>
      </c>
      <c r="E36" s="30">
        <v>6</v>
      </c>
      <c r="F36" s="31"/>
      <c r="G36" s="31"/>
      <c r="H36" s="143">
        <v>0.038</v>
      </c>
      <c r="I36" s="143">
        <v>0.044</v>
      </c>
      <c r="J36" s="143"/>
      <c r="K36" s="32"/>
    </row>
    <row r="37" spans="1:11" s="42" customFormat="1" ht="11.25" customHeight="1">
      <c r="A37" s="36" t="s">
        <v>28</v>
      </c>
      <c r="B37" s="37"/>
      <c r="C37" s="38">
        <v>325</v>
      </c>
      <c r="D37" s="38">
        <v>222</v>
      </c>
      <c r="E37" s="38">
        <v>191</v>
      </c>
      <c r="F37" s="39">
        <v>86.03603603603604</v>
      </c>
      <c r="G37" s="40"/>
      <c r="H37" s="144">
        <v>1.096</v>
      </c>
      <c r="I37" s="145">
        <v>0.8840000000000001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5</v>
      </c>
      <c r="E39" s="38"/>
      <c r="F39" s="39"/>
      <c r="G39" s="40"/>
      <c r="H39" s="144">
        <v>0.008</v>
      </c>
      <c r="I39" s="145">
        <v>0.008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99</v>
      </c>
      <c r="D41" s="30">
        <v>66</v>
      </c>
      <c r="E41" s="30">
        <v>70</v>
      </c>
      <c r="F41" s="31"/>
      <c r="G41" s="31"/>
      <c r="H41" s="143">
        <v>0.342</v>
      </c>
      <c r="I41" s="143">
        <v>0.3</v>
      </c>
      <c r="J41" s="143"/>
      <c r="K41" s="32"/>
    </row>
    <row r="42" spans="1:11" s="33" customFormat="1" ht="11.25" customHeight="1">
      <c r="A42" s="35" t="s">
        <v>31</v>
      </c>
      <c r="B42" s="29"/>
      <c r="C42" s="30">
        <v>1185</v>
      </c>
      <c r="D42" s="30">
        <v>624</v>
      </c>
      <c r="E42" s="30">
        <v>775</v>
      </c>
      <c r="F42" s="31"/>
      <c r="G42" s="31"/>
      <c r="H42" s="143">
        <v>2.095</v>
      </c>
      <c r="I42" s="143">
        <v>2.167</v>
      </c>
      <c r="J42" s="143"/>
      <c r="K42" s="32"/>
    </row>
    <row r="43" spans="1:11" s="33" customFormat="1" ht="11.25" customHeight="1">
      <c r="A43" s="35" t="s">
        <v>32</v>
      </c>
      <c r="B43" s="29"/>
      <c r="C43" s="30">
        <v>1255</v>
      </c>
      <c r="D43" s="30">
        <v>1041</v>
      </c>
      <c r="E43" s="30">
        <v>1125</v>
      </c>
      <c r="F43" s="31"/>
      <c r="G43" s="31"/>
      <c r="H43" s="143">
        <v>3.226</v>
      </c>
      <c r="I43" s="143">
        <v>6.233</v>
      </c>
      <c r="J43" s="143"/>
      <c r="K43" s="32"/>
    </row>
    <row r="44" spans="1:11" s="33" customFormat="1" ht="11.25" customHeight="1">
      <c r="A44" s="35" t="s">
        <v>33</v>
      </c>
      <c r="B44" s="29"/>
      <c r="C44" s="30">
        <v>810</v>
      </c>
      <c r="D44" s="30">
        <v>417</v>
      </c>
      <c r="E44" s="30">
        <v>450</v>
      </c>
      <c r="F44" s="31"/>
      <c r="G44" s="31"/>
      <c r="H44" s="143">
        <v>1.735</v>
      </c>
      <c r="I44" s="143">
        <v>2.17</v>
      </c>
      <c r="J44" s="143"/>
      <c r="K44" s="32"/>
    </row>
    <row r="45" spans="1:11" s="33" customFormat="1" ht="11.25" customHeight="1">
      <c r="A45" s="35" t="s">
        <v>34</v>
      </c>
      <c r="B45" s="29"/>
      <c r="C45" s="30">
        <v>349</v>
      </c>
      <c r="D45" s="30">
        <v>155</v>
      </c>
      <c r="E45" s="30">
        <v>160</v>
      </c>
      <c r="F45" s="31"/>
      <c r="G45" s="31"/>
      <c r="H45" s="143">
        <v>0.679</v>
      </c>
      <c r="I45" s="143">
        <v>0.623</v>
      </c>
      <c r="J45" s="143"/>
      <c r="K45" s="32"/>
    </row>
    <row r="46" spans="1:11" s="33" customFormat="1" ht="11.25" customHeight="1">
      <c r="A46" s="35" t="s">
        <v>35</v>
      </c>
      <c r="B46" s="29"/>
      <c r="C46" s="30">
        <v>129</v>
      </c>
      <c r="D46" s="30">
        <v>52</v>
      </c>
      <c r="E46" s="30">
        <v>50</v>
      </c>
      <c r="F46" s="31"/>
      <c r="G46" s="31"/>
      <c r="H46" s="143">
        <v>0.301</v>
      </c>
      <c r="I46" s="143">
        <v>0.173</v>
      </c>
      <c r="J46" s="143"/>
      <c r="K46" s="32"/>
    </row>
    <row r="47" spans="1:11" s="33" customFormat="1" ht="11.25" customHeight="1">
      <c r="A47" s="35" t="s">
        <v>36</v>
      </c>
      <c r="B47" s="29"/>
      <c r="C47" s="30">
        <v>454</v>
      </c>
      <c r="D47" s="30">
        <v>141</v>
      </c>
      <c r="E47" s="30">
        <v>165</v>
      </c>
      <c r="F47" s="31"/>
      <c r="G47" s="31"/>
      <c r="H47" s="143">
        <v>0.453</v>
      </c>
      <c r="I47" s="143">
        <v>0.382</v>
      </c>
      <c r="J47" s="143"/>
      <c r="K47" s="32"/>
    </row>
    <row r="48" spans="1:11" s="33" customFormat="1" ht="11.25" customHeight="1">
      <c r="A48" s="35" t="s">
        <v>37</v>
      </c>
      <c r="B48" s="29"/>
      <c r="C48" s="30">
        <v>3143</v>
      </c>
      <c r="D48" s="30">
        <v>2012</v>
      </c>
      <c r="E48" s="30">
        <v>2000</v>
      </c>
      <c r="F48" s="31"/>
      <c r="G48" s="31"/>
      <c r="H48" s="143">
        <v>8.318</v>
      </c>
      <c r="I48" s="143">
        <v>7.807</v>
      </c>
      <c r="J48" s="143"/>
      <c r="K48" s="32"/>
    </row>
    <row r="49" spans="1:11" s="33" customFormat="1" ht="11.25" customHeight="1">
      <c r="A49" s="35" t="s">
        <v>38</v>
      </c>
      <c r="B49" s="29"/>
      <c r="C49" s="30">
        <v>640</v>
      </c>
      <c r="D49" s="30">
        <v>422</v>
      </c>
      <c r="E49" s="30">
        <v>350</v>
      </c>
      <c r="F49" s="31"/>
      <c r="G49" s="31"/>
      <c r="H49" s="143">
        <v>1.986</v>
      </c>
      <c r="I49" s="143">
        <v>1.994</v>
      </c>
      <c r="J49" s="143"/>
      <c r="K49" s="32"/>
    </row>
    <row r="50" spans="1:11" s="42" customFormat="1" ht="11.25" customHeight="1">
      <c r="A50" s="43" t="s">
        <v>39</v>
      </c>
      <c r="B50" s="37"/>
      <c r="C50" s="38">
        <v>8064</v>
      </c>
      <c r="D50" s="38">
        <v>4930</v>
      </c>
      <c r="E50" s="38">
        <v>5145</v>
      </c>
      <c r="F50" s="39">
        <v>104.36105476673428</v>
      </c>
      <c r="G50" s="40"/>
      <c r="H50" s="144">
        <v>19.135</v>
      </c>
      <c r="I50" s="145">
        <v>21.848999999999997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429</v>
      </c>
      <c r="D52" s="38">
        <v>402</v>
      </c>
      <c r="E52" s="38">
        <v>402</v>
      </c>
      <c r="F52" s="39">
        <v>100</v>
      </c>
      <c r="G52" s="40"/>
      <c r="H52" s="144">
        <v>0.688</v>
      </c>
      <c r="I52" s="145">
        <v>1.407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3495</v>
      </c>
      <c r="D54" s="30">
        <v>1624</v>
      </c>
      <c r="E54" s="30">
        <v>1500</v>
      </c>
      <c r="F54" s="31"/>
      <c r="G54" s="31"/>
      <c r="H54" s="143">
        <v>22.069</v>
      </c>
      <c r="I54" s="143">
        <v>10.784</v>
      </c>
      <c r="J54" s="143"/>
      <c r="K54" s="32"/>
    </row>
    <row r="55" spans="1:11" s="33" customFormat="1" ht="11.25" customHeight="1">
      <c r="A55" s="35" t="s">
        <v>42</v>
      </c>
      <c r="B55" s="29"/>
      <c r="C55" s="30">
        <v>171</v>
      </c>
      <c r="D55" s="30">
        <v>272</v>
      </c>
      <c r="E55" s="30">
        <v>300</v>
      </c>
      <c r="F55" s="31"/>
      <c r="G55" s="31"/>
      <c r="H55" s="143">
        <v>0.437</v>
      </c>
      <c r="I55" s="143">
        <v>0.675</v>
      </c>
      <c r="J55" s="143"/>
      <c r="K55" s="32"/>
    </row>
    <row r="56" spans="1:11" s="33" customFormat="1" ht="11.25" customHeight="1">
      <c r="A56" s="35" t="s">
        <v>43</v>
      </c>
      <c r="B56" s="29"/>
      <c r="C56" s="30">
        <v>930</v>
      </c>
      <c r="D56" s="30">
        <v>591.34</v>
      </c>
      <c r="E56" s="30">
        <v>435.2</v>
      </c>
      <c r="F56" s="31"/>
      <c r="G56" s="31"/>
      <c r="H56" s="143">
        <v>3.297</v>
      </c>
      <c r="I56" s="143">
        <v>1.36</v>
      </c>
      <c r="J56" s="143"/>
      <c r="K56" s="32"/>
    </row>
    <row r="57" spans="1:11" s="33" customFormat="1" ht="11.25" customHeight="1">
      <c r="A57" s="35" t="s">
        <v>44</v>
      </c>
      <c r="B57" s="29"/>
      <c r="C57" s="30">
        <v>1508</v>
      </c>
      <c r="D57" s="30">
        <v>917</v>
      </c>
      <c r="E57" s="30">
        <v>917</v>
      </c>
      <c r="F57" s="31"/>
      <c r="G57" s="31"/>
      <c r="H57" s="143">
        <v>1.579</v>
      </c>
      <c r="I57" s="143">
        <v>1.376</v>
      </c>
      <c r="J57" s="143"/>
      <c r="K57" s="32"/>
    </row>
    <row r="58" spans="1:11" s="33" customFormat="1" ht="11.25" customHeight="1">
      <c r="A58" s="35" t="s">
        <v>45</v>
      </c>
      <c r="B58" s="29"/>
      <c r="C58" s="30">
        <v>4390</v>
      </c>
      <c r="D58" s="30">
        <v>3697</v>
      </c>
      <c r="E58" s="30">
        <v>3739</v>
      </c>
      <c r="F58" s="31"/>
      <c r="G58" s="31"/>
      <c r="H58" s="143">
        <v>4.752</v>
      </c>
      <c r="I58" s="143">
        <v>12.317</v>
      </c>
      <c r="J58" s="143"/>
      <c r="K58" s="32"/>
    </row>
    <row r="59" spans="1:11" s="42" customFormat="1" ht="11.25" customHeight="1">
      <c r="A59" s="36" t="s">
        <v>46</v>
      </c>
      <c r="B59" s="37"/>
      <c r="C59" s="38">
        <v>10494</v>
      </c>
      <c r="D59" s="38">
        <v>7101.34</v>
      </c>
      <c r="E59" s="38">
        <v>6891.2</v>
      </c>
      <c r="F59" s="39">
        <v>97.04084017945908</v>
      </c>
      <c r="G59" s="40"/>
      <c r="H59" s="144">
        <v>32.134</v>
      </c>
      <c r="I59" s="145">
        <v>26.512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94</v>
      </c>
      <c r="D61" s="30">
        <v>40</v>
      </c>
      <c r="E61" s="30">
        <v>50</v>
      </c>
      <c r="F61" s="31"/>
      <c r="G61" s="31"/>
      <c r="H61" s="143">
        <v>0.153</v>
      </c>
      <c r="I61" s="143">
        <v>0.066</v>
      </c>
      <c r="J61" s="143"/>
      <c r="K61" s="32"/>
    </row>
    <row r="62" spans="1:11" s="33" customFormat="1" ht="11.25" customHeight="1">
      <c r="A62" s="35" t="s">
        <v>48</v>
      </c>
      <c r="B62" s="29"/>
      <c r="C62" s="30">
        <v>38</v>
      </c>
      <c r="D62" s="30">
        <v>50</v>
      </c>
      <c r="E62" s="30">
        <v>60</v>
      </c>
      <c r="F62" s="31"/>
      <c r="G62" s="31"/>
      <c r="H62" s="143">
        <v>0.059</v>
      </c>
      <c r="I62" s="143">
        <v>0.065</v>
      </c>
      <c r="J62" s="143"/>
      <c r="K62" s="32"/>
    </row>
    <row r="63" spans="1:11" s="33" customFormat="1" ht="11.25" customHeight="1">
      <c r="A63" s="35" t="s">
        <v>49</v>
      </c>
      <c r="B63" s="29"/>
      <c r="C63" s="30">
        <v>101</v>
      </c>
      <c r="D63" s="30">
        <v>100</v>
      </c>
      <c r="E63" s="30">
        <v>56</v>
      </c>
      <c r="F63" s="31"/>
      <c r="G63" s="31"/>
      <c r="H63" s="143">
        <v>0.178</v>
      </c>
      <c r="I63" s="143">
        <v>0.275</v>
      </c>
      <c r="J63" s="143"/>
      <c r="K63" s="32"/>
    </row>
    <row r="64" spans="1:11" s="42" customFormat="1" ht="11.25" customHeight="1">
      <c r="A64" s="36" t="s">
        <v>50</v>
      </c>
      <c r="B64" s="37"/>
      <c r="C64" s="38">
        <v>233</v>
      </c>
      <c r="D64" s="38">
        <v>190</v>
      </c>
      <c r="E64" s="38">
        <v>166</v>
      </c>
      <c r="F64" s="39">
        <v>87.36842105263158</v>
      </c>
      <c r="G64" s="40"/>
      <c r="H64" s="144">
        <v>0.39</v>
      </c>
      <c r="I64" s="145">
        <v>0.406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429</v>
      </c>
      <c r="D66" s="38">
        <v>131</v>
      </c>
      <c r="E66" s="38">
        <v>123</v>
      </c>
      <c r="F66" s="39">
        <v>93.89312977099236</v>
      </c>
      <c r="G66" s="40"/>
      <c r="H66" s="144">
        <v>0.429</v>
      </c>
      <c r="I66" s="145">
        <v>0.34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9053</v>
      </c>
      <c r="D68" s="30">
        <v>8550</v>
      </c>
      <c r="E68" s="30">
        <v>9000</v>
      </c>
      <c r="F68" s="31"/>
      <c r="G68" s="31"/>
      <c r="H68" s="143">
        <v>20.024</v>
      </c>
      <c r="I68" s="143">
        <v>33.4</v>
      </c>
      <c r="J68" s="143"/>
      <c r="K68" s="32"/>
    </row>
    <row r="69" spans="1:11" s="33" customFormat="1" ht="11.25" customHeight="1">
      <c r="A69" s="35" t="s">
        <v>53</v>
      </c>
      <c r="B69" s="29"/>
      <c r="C69" s="30">
        <v>99</v>
      </c>
      <c r="D69" s="30">
        <v>30</v>
      </c>
      <c r="E69" s="30">
        <v>50</v>
      </c>
      <c r="F69" s="31"/>
      <c r="G69" s="31"/>
      <c r="H69" s="143">
        <v>0.184</v>
      </c>
      <c r="I69" s="143">
        <v>0.1</v>
      </c>
      <c r="J69" s="143"/>
      <c r="K69" s="32"/>
    </row>
    <row r="70" spans="1:11" s="42" customFormat="1" ht="11.25" customHeight="1">
      <c r="A70" s="36" t="s">
        <v>54</v>
      </c>
      <c r="B70" s="37"/>
      <c r="C70" s="38">
        <v>9152</v>
      </c>
      <c r="D70" s="38">
        <v>8580</v>
      </c>
      <c r="E70" s="38">
        <v>9050</v>
      </c>
      <c r="F70" s="39">
        <v>105.47785547785548</v>
      </c>
      <c r="G70" s="40"/>
      <c r="H70" s="144">
        <v>20.208000000000002</v>
      </c>
      <c r="I70" s="145">
        <v>33.5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364</v>
      </c>
      <c r="D72" s="30">
        <v>243</v>
      </c>
      <c r="E72" s="30">
        <v>233</v>
      </c>
      <c r="F72" s="31"/>
      <c r="G72" s="31"/>
      <c r="H72" s="143">
        <v>0.131</v>
      </c>
      <c r="I72" s="143">
        <v>0.257</v>
      </c>
      <c r="J72" s="143"/>
      <c r="K72" s="32"/>
    </row>
    <row r="73" spans="1:11" s="33" customFormat="1" ht="11.25" customHeight="1">
      <c r="A73" s="35" t="s">
        <v>56</v>
      </c>
      <c r="B73" s="29"/>
      <c r="C73" s="30">
        <v>58614</v>
      </c>
      <c r="D73" s="30">
        <v>58958</v>
      </c>
      <c r="E73" s="30">
        <v>58847</v>
      </c>
      <c r="F73" s="31"/>
      <c r="G73" s="31"/>
      <c r="H73" s="143">
        <v>122.202</v>
      </c>
      <c r="I73" s="143">
        <v>215.197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51050</v>
      </c>
      <c r="D74" s="30">
        <v>48848</v>
      </c>
      <c r="E74" s="30">
        <v>45000</v>
      </c>
      <c r="F74" s="31"/>
      <c r="G74" s="31"/>
      <c r="H74" s="143">
        <v>194.5</v>
      </c>
      <c r="I74" s="143">
        <v>244.24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2809</v>
      </c>
      <c r="D75" s="30">
        <v>2367</v>
      </c>
      <c r="E75" s="30">
        <v>2367</v>
      </c>
      <c r="F75" s="31"/>
      <c r="G75" s="31"/>
      <c r="H75" s="143">
        <v>4.517</v>
      </c>
      <c r="I75" s="143">
        <v>4.233</v>
      </c>
      <c r="J75" s="143"/>
      <c r="K75" s="32"/>
    </row>
    <row r="76" spans="1:11" s="33" customFormat="1" ht="11.25" customHeight="1">
      <c r="A76" s="35" t="s">
        <v>59</v>
      </c>
      <c r="B76" s="29"/>
      <c r="C76" s="30">
        <v>11114</v>
      </c>
      <c r="D76" s="30">
        <v>11469</v>
      </c>
      <c r="E76" s="30">
        <v>11469</v>
      </c>
      <c r="F76" s="31"/>
      <c r="G76" s="31"/>
      <c r="H76" s="143">
        <v>51.124</v>
      </c>
      <c r="I76" s="143">
        <v>50.464</v>
      </c>
      <c r="J76" s="143"/>
      <c r="K76" s="32"/>
    </row>
    <row r="77" spans="1:11" s="33" customFormat="1" ht="11.25" customHeight="1">
      <c r="A77" s="35" t="s">
        <v>60</v>
      </c>
      <c r="B77" s="29"/>
      <c r="C77" s="30">
        <v>6784</v>
      </c>
      <c r="D77" s="30">
        <v>6172</v>
      </c>
      <c r="E77" s="30">
        <v>6172</v>
      </c>
      <c r="F77" s="31"/>
      <c r="G77" s="31"/>
      <c r="H77" s="143">
        <v>19.474</v>
      </c>
      <c r="I77" s="143">
        <v>27.4</v>
      </c>
      <c r="J77" s="143"/>
      <c r="K77" s="32"/>
    </row>
    <row r="78" spans="1:11" s="33" customFormat="1" ht="11.25" customHeight="1">
      <c r="A78" s="35" t="s">
        <v>61</v>
      </c>
      <c r="B78" s="29"/>
      <c r="C78" s="30">
        <v>15079</v>
      </c>
      <c r="D78" s="30">
        <v>14688</v>
      </c>
      <c r="E78" s="30">
        <v>14800</v>
      </c>
      <c r="F78" s="31"/>
      <c r="G78" s="31"/>
      <c r="H78" s="143">
        <v>37.087</v>
      </c>
      <c r="I78" s="143">
        <v>55.08</v>
      </c>
      <c r="J78" s="143"/>
      <c r="K78" s="32"/>
    </row>
    <row r="79" spans="1:11" s="33" customFormat="1" ht="11.25" customHeight="1">
      <c r="A79" s="35" t="s">
        <v>62</v>
      </c>
      <c r="B79" s="29"/>
      <c r="C79" s="30">
        <v>115892</v>
      </c>
      <c r="D79" s="30">
        <v>98334</v>
      </c>
      <c r="E79" s="30">
        <v>98298</v>
      </c>
      <c r="F79" s="31"/>
      <c r="G79" s="31"/>
      <c r="H79" s="143">
        <v>316.633</v>
      </c>
      <c r="I79" s="143">
        <v>404.346</v>
      </c>
      <c r="J79" s="143"/>
      <c r="K79" s="32"/>
    </row>
    <row r="80" spans="1:11" s="42" customFormat="1" ht="11.25" customHeight="1">
      <c r="A80" s="43" t="s">
        <v>63</v>
      </c>
      <c r="B80" s="37"/>
      <c r="C80" s="38">
        <v>261706</v>
      </c>
      <c r="D80" s="38">
        <v>241079</v>
      </c>
      <c r="E80" s="38">
        <v>237186</v>
      </c>
      <c r="F80" s="39">
        <v>98.38517664334098</v>
      </c>
      <c r="G80" s="40"/>
      <c r="H80" s="144">
        <v>745.6679999999999</v>
      </c>
      <c r="I80" s="145">
        <v>1001.2170000000001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417589</v>
      </c>
      <c r="D87" s="53">
        <v>373762.33999999997</v>
      </c>
      <c r="E87" s="53">
        <v>354584.2</v>
      </c>
      <c r="F87" s="54">
        <f>IF(D87&gt;0,100*E87/D87,0)</f>
        <v>94.86889449589812</v>
      </c>
      <c r="G87" s="40"/>
      <c r="H87" s="148">
        <v>1061.648</v>
      </c>
      <c r="I87" s="149">
        <v>1322.2620000000002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1" zoomScaleSheetLayoutView="91" zoomScalePageLayoutView="0" workbookViewId="0" topLeftCell="A1">
      <selection activeCell="F17" sqref="F1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1617</v>
      </c>
      <c r="D9" s="30">
        <v>1209</v>
      </c>
      <c r="E9" s="30">
        <v>1209</v>
      </c>
      <c r="F9" s="31"/>
      <c r="G9" s="31"/>
      <c r="H9" s="143">
        <v>4.77</v>
      </c>
      <c r="I9" s="143">
        <v>4.533</v>
      </c>
      <c r="J9" s="143"/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1836</v>
      </c>
      <c r="E10" s="30">
        <v>1836</v>
      </c>
      <c r="F10" s="31"/>
      <c r="G10" s="31"/>
      <c r="H10" s="143">
        <v>8.064</v>
      </c>
      <c r="I10" s="143">
        <v>4.26</v>
      </c>
      <c r="J10" s="143"/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10276</v>
      </c>
      <c r="E11" s="30">
        <v>10276</v>
      </c>
      <c r="F11" s="31"/>
      <c r="G11" s="31"/>
      <c r="H11" s="143">
        <v>19.741</v>
      </c>
      <c r="I11" s="143">
        <v>24.962</v>
      </c>
      <c r="J11" s="143"/>
      <c r="K11" s="32"/>
    </row>
    <row r="12" spans="1:11" s="33" customFormat="1" ht="11.25" customHeight="1">
      <c r="A12" s="35" t="s">
        <v>10</v>
      </c>
      <c r="B12" s="29"/>
      <c r="C12" s="30">
        <v>336</v>
      </c>
      <c r="D12" s="30">
        <v>236</v>
      </c>
      <c r="E12" s="30">
        <v>236</v>
      </c>
      <c r="F12" s="31"/>
      <c r="G12" s="31"/>
      <c r="H12" s="143">
        <v>0.733</v>
      </c>
      <c r="I12" s="143">
        <v>0.506</v>
      </c>
      <c r="J12" s="143"/>
      <c r="K12" s="32"/>
    </row>
    <row r="13" spans="1:11" s="42" customFormat="1" ht="11.25" customHeight="1">
      <c r="A13" s="36" t="s">
        <v>11</v>
      </c>
      <c r="B13" s="37"/>
      <c r="C13" s="38">
        <v>14042</v>
      </c>
      <c r="D13" s="38">
        <v>13557</v>
      </c>
      <c r="E13" s="38">
        <v>13557</v>
      </c>
      <c r="F13" s="39">
        <f>IF(D13&gt;0,100*E13/D13,0)</f>
        <v>100</v>
      </c>
      <c r="G13" s="40"/>
      <c r="H13" s="144">
        <v>33.308</v>
      </c>
      <c r="I13" s="145">
        <v>34.260999999999996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>
        <v>50</v>
      </c>
      <c r="D15" s="38">
        <v>50</v>
      </c>
      <c r="E15" s="38">
        <v>80</v>
      </c>
      <c r="F15" s="39">
        <v>160</v>
      </c>
      <c r="G15" s="40"/>
      <c r="H15" s="144">
        <v>0.065</v>
      </c>
      <c r="I15" s="145">
        <v>0.07</v>
      </c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>
        <v>591</v>
      </c>
      <c r="D17" s="38">
        <v>770</v>
      </c>
      <c r="E17" s="38">
        <v>659</v>
      </c>
      <c r="F17" s="39">
        <f>IF(D17&gt;0,100*E17/D17,0)</f>
        <v>85.58441558441558</v>
      </c>
      <c r="G17" s="40"/>
      <c r="H17" s="144">
        <v>1.448</v>
      </c>
      <c r="I17" s="145">
        <v>1.63</v>
      </c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23958</v>
      </c>
      <c r="D19" s="30">
        <v>24024</v>
      </c>
      <c r="E19" s="30">
        <v>22891</v>
      </c>
      <c r="F19" s="31"/>
      <c r="G19" s="31"/>
      <c r="H19" s="143">
        <v>143.734</v>
      </c>
      <c r="I19" s="143">
        <v>132.132</v>
      </c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>
        <v>23958</v>
      </c>
      <c r="D22" s="38">
        <v>24024</v>
      </c>
      <c r="E22" s="38">
        <v>22891</v>
      </c>
      <c r="F22" s="39">
        <v>95.28388278388279</v>
      </c>
      <c r="G22" s="40"/>
      <c r="H22" s="144">
        <v>143.734</v>
      </c>
      <c r="I22" s="145">
        <v>132.132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74108</v>
      </c>
      <c r="D24" s="38">
        <v>78547</v>
      </c>
      <c r="E24" s="38">
        <v>78030</v>
      </c>
      <c r="F24" s="39">
        <v>99.34179535819318</v>
      </c>
      <c r="G24" s="40"/>
      <c r="H24" s="144">
        <v>363.781</v>
      </c>
      <c r="I24" s="145">
        <v>384.434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29150</v>
      </c>
      <c r="D26" s="38">
        <v>31550</v>
      </c>
      <c r="E26" s="38">
        <v>31100</v>
      </c>
      <c r="F26" s="39">
        <v>98.57369255150554</v>
      </c>
      <c r="G26" s="40"/>
      <c r="H26" s="144">
        <v>109.66</v>
      </c>
      <c r="I26" s="145">
        <v>158.24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60040</v>
      </c>
      <c r="D28" s="30">
        <v>69368</v>
      </c>
      <c r="E28" s="30">
        <v>69300</v>
      </c>
      <c r="F28" s="31"/>
      <c r="G28" s="31"/>
      <c r="H28" s="143">
        <v>247.226</v>
      </c>
      <c r="I28" s="143">
        <v>314.414</v>
      </c>
      <c r="J28" s="143"/>
      <c r="K28" s="32"/>
    </row>
    <row r="29" spans="1:11" s="33" customFormat="1" ht="11.25" customHeight="1">
      <c r="A29" s="35" t="s">
        <v>21</v>
      </c>
      <c r="B29" s="29"/>
      <c r="C29" s="30">
        <v>38424</v>
      </c>
      <c r="D29" s="30">
        <v>36933</v>
      </c>
      <c r="E29" s="30">
        <v>36933</v>
      </c>
      <c r="F29" s="31"/>
      <c r="G29" s="31"/>
      <c r="H29" s="143">
        <v>59.132</v>
      </c>
      <c r="I29" s="143">
        <v>86.81</v>
      </c>
      <c r="J29" s="143"/>
      <c r="K29" s="32"/>
    </row>
    <row r="30" spans="1:11" s="33" customFormat="1" ht="11.25" customHeight="1">
      <c r="A30" s="35" t="s">
        <v>22</v>
      </c>
      <c r="B30" s="29"/>
      <c r="C30" s="30">
        <v>163411</v>
      </c>
      <c r="D30" s="30">
        <v>150024</v>
      </c>
      <c r="E30" s="30">
        <v>134400</v>
      </c>
      <c r="F30" s="31"/>
      <c r="G30" s="31"/>
      <c r="H30" s="143">
        <v>334.318</v>
      </c>
      <c r="I30" s="143">
        <v>364.637</v>
      </c>
      <c r="J30" s="143"/>
      <c r="K30" s="32"/>
    </row>
    <row r="31" spans="1:11" s="42" customFormat="1" ht="11.25" customHeight="1">
      <c r="A31" s="43" t="s">
        <v>23</v>
      </c>
      <c r="B31" s="37"/>
      <c r="C31" s="38">
        <v>261875</v>
      </c>
      <c r="D31" s="38">
        <v>256325</v>
      </c>
      <c r="E31" s="38">
        <v>240633</v>
      </c>
      <c r="F31" s="39">
        <v>93.87808446308398</v>
      </c>
      <c r="G31" s="40"/>
      <c r="H31" s="144">
        <v>640.6759999999999</v>
      </c>
      <c r="I31" s="145">
        <v>765.861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21031</v>
      </c>
      <c r="D33" s="30">
        <v>23080</v>
      </c>
      <c r="E33" s="30">
        <v>21060</v>
      </c>
      <c r="F33" s="31"/>
      <c r="G33" s="31"/>
      <c r="H33" s="143">
        <v>83.474</v>
      </c>
      <c r="I33" s="143">
        <v>91.84</v>
      </c>
      <c r="J33" s="143"/>
      <c r="K33" s="32"/>
    </row>
    <row r="34" spans="1:11" s="33" customFormat="1" ht="11.25" customHeight="1">
      <c r="A34" s="35" t="s">
        <v>25</v>
      </c>
      <c r="B34" s="29"/>
      <c r="C34" s="30">
        <v>11433</v>
      </c>
      <c r="D34" s="30">
        <v>11833</v>
      </c>
      <c r="E34" s="30">
        <v>10525</v>
      </c>
      <c r="F34" s="31"/>
      <c r="G34" s="31"/>
      <c r="H34" s="143">
        <v>32.175</v>
      </c>
      <c r="I34" s="143">
        <v>50.13</v>
      </c>
      <c r="J34" s="143"/>
      <c r="K34" s="32"/>
    </row>
    <row r="35" spans="1:11" s="33" customFormat="1" ht="11.25" customHeight="1">
      <c r="A35" s="35" t="s">
        <v>26</v>
      </c>
      <c r="B35" s="29"/>
      <c r="C35" s="30">
        <v>45794</v>
      </c>
      <c r="D35" s="30">
        <v>50100</v>
      </c>
      <c r="E35" s="30">
        <v>45100</v>
      </c>
      <c r="F35" s="31"/>
      <c r="G35" s="31"/>
      <c r="H35" s="143">
        <v>157.518</v>
      </c>
      <c r="I35" s="143">
        <v>220.44</v>
      </c>
      <c r="J35" s="143"/>
      <c r="K35" s="32"/>
    </row>
    <row r="36" spans="1:11" s="33" customFormat="1" ht="11.25" customHeight="1">
      <c r="A36" s="35" t="s">
        <v>27</v>
      </c>
      <c r="B36" s="29"/>
      <c r="C36" s="30">
        <v>5600</v>
      </c>
      <c r="D36" s="30">
        <v>5600</v>
      </c>
      <c r="E36" s="30">
        <v>3752</v>
      </c>
      <c r="F36" s="31"/>
      <c r="G36" s="31"/>
      <c r="H36" s="143">
        <v>15.175</v>
      </c>
      <c r="I36" s="143">
        <v>18.208</v>
      </c>
      <c r="J36" s="143"/>
      <c r="K36" s="32"/>
    </row>
    <row r="37" spans="1:11" s="42" customFormat="1" ht="11.25" customHeight="1">
      <c r="A37" s="36" t="s">
        <v>28</v>
      </c>
      <c r="B37" s="37"/>
      <c r="C37" s="38">
        <v>83858</v>
      </c>
      <c r="D37" s="38">
        <v>90613</v>
      </c>
      <c r="E37" s="38">
        <v>80437</v>
      </c>
      <c r="F37" s="39">
        <v>88.76982331453544</v>
      </c>
      <c r="G37" s="40"/>
      <c r="H37" s="144">
        <v>288.34200000000004</v>
      </c>
      <c r="I37" s="145">
        <v>380.61799999999994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5420</v>
      </c>
      <c r="D39" s="38">
        <v>5420</v>
      </c>
      <c r="E39" s="38">
        <v>5800</v>
      </c>
      <c r="F39" s="39">
        <v>107.01107011070111</v>
      </c>
      <c r="G39" s="40"/>
      <c r="H39" s="144">
        <v>8.017</v>
      </c>
      <c r="I39" s="145">
        <v>8.008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35880</v>
      </c>
      <c r="D41" s="30">
        <v>34911</v>
      </c>
      <c r="E41" s="30">
        <v>37620</v>
      </c>
      <c r="F41" s="31"/>
      <c r="G41" s="31"/>
      <c r="H41" s="143">
        <v>27.931</v>
      </c>
      <c r="I41" s="143">
        <v>120.187</v>
      </c>
      <c r="J41" s="143"/>
      <c r="K41" s="32"/>
    </row>
    <row r="42" spans="1:11" s="33" customFormat="1" ht="11.25" customHeight="1">
      <c r="A42" s="35" t="s">
        <v>31</v>
      </c>
      <c r="B42" s="29"/>
      <c r="C42" s="30">
        <v>220567</v>
      </c>
      <c r="D42" s="30">
        <v>221915</v>
      </c>
      <c r="E42" s="30">
        <v>221075</v>
      </c>
      <c r="F42" s="31"/>
      <c r="G42" s="31"/>
      <c r="H42" s="143">
        <v>592.472</v>
      </c>
      <c r="I42" s="143">
        <v>1019.828</v>
      </c>
      <c r="J42" s="143"/>
      <c r="K42" s="32"/>
    </row>
    <row r="43" spans="1:11" s="33" customFormat="1" ht="11.25" customHeight="1">
      <c r="A43" s="35" t="s">
        <v>32</v>
      </c>
      <c r="B43" s="29"/>
      <c r="C43" s="30">
        <v>62635</v>
      </c>
      <c r="D43" s="30">
        <v>65771</v>
      </c>
      <c r="E43" s="30">
        <v>55125</v>
      </c>
      <c r="F43" s="31"/>
      <c r="G43" s="31"/>
      <c r="H43" s="143">
        <v>135.042</v>
      </c>
      <c r="I43" s="143">
        <v>320.257</v>
      </c>
      <c r="J43" s="143"/>
      <c r="K43" s="32"/>
    </row>
    <row r="44" spans="1:11" s="33" customFormat="1" ht="11.25" customHeight="1">
      <c r="A44" s="35" t="s">
        <v>33</v>
      </c>
      <c r="B44" s="29"/>
      <c r="C44" s="30">
        <v>128471</v>
      </c>
      <c r="D44" s="30">
        <v>130617</v>
      </c>
      <c r="E44" s="30">
        <v>130550</v>
      </c>
      <c r="F44" s="31"/>
      <c r="G44" s="31"/>
      <c r="H44" s="143">
        <v>194.93</v>
      </c>
      <c r="I44" s="143">
        <v>555.555</v>
      </c>
      <c r="J44" s="143"/>
      <c r="K44" s="32"/>
    </row>
    <row r="45" spans="1:11" s="33" customFormat="1" ht="11.25" customHeight="1">
      <c r="A45" s="35" t="s">
        <v>34</v>
      </c>
      <c r="B45" s="29"/>
      <c r="C45" s="30">
        <v>60339</v>
      </c>
      <c r="D45" s="30">
        <v>71513</v>
      </c>
      <c r="E45" s="30">
        <v>73160</v>
      </c>
      <c r="F45" s="31"/>
      <c r="G45" s="31"/>
      <c r="H45" s="143">
        <v>80.515</v>
      </c>
      <c r="I45" s="143">
        <v>289.171</v>
      </c>
      <c r="J45" s="143"/>
      <c r="K45" s="32"/>
    </row>
    <row r="46" spans="1:11" s="33" customFormat="1" ht="11.25" customHeight="1">
      <c r="A46" s="35" t="s">
        <v>35</v>
      </c>
      <c r="B46" s="29"/>
      <c r="C46" s="30">
        <v>74448</v>
      </c>
      <c r="D46" s="30">
        <v>72853</v>
      </c>
      <c r="E46" s="30">
        <v>73050</v>
      </c>
      <c r="F46" s="31"/>
      <c r="G46" s="31"/>
      <c r="H46" s="143">
        <v>79.089</v>
      </c>
      <c r="I46" s="143">
        <v>232.037</v>
      </c>
      <c r="J46" s="143"/>
      <c r="K46" s="32"/>
    </row>
    <row r="47" spans="1:11" s="33" customFormat="1" ht="11.25" customHeight="1">
      <c r="A47" s="35" t="s">
        <v>36</v>
      </c>
      <c r="B47" s="29"/>
      <c r="C47" s="30">
        <v>96535</v>
      </c>
      <c r="D47" s="30">
        <v>100494</v>
      </c>
      <c r="E47" s="30">
        <v>102165</v>
      </c>
      <c r="F47" s="31"/>
      <c r="G47" s="31"/>
      <c r="H47" s="143">
        <v>173.144</v>
      </c>
      <c r="I47" s="143">
        <v>368.841</v>
      </c>
      <c r="J47" s="143"/>
      <c r="K47" s="32"/>
    </row>
    <row r="48" spans="1:11" s="33" customFormat="1" ht="11.25" customHeight="1">
      <c r="A48" s="35" t="s">
        <v>37</v>
      </c>
      <c r="B48" s="29"/>
      <c r="C48" s="30">
        <v>108595</v>
      </c>
      <c r="D48" s="30">
        <v>109628</v>
      </c>
      <c r="E48" s="30">
        <v>109600</v>
      </c>
      <c r="F48" s="31"/>
      <c r="G48" s="31"/>
      <c r="H48" s="143">
        <v>136.161</v>
      </c>
      <c r="I48" s="143">
        <v>442.468</v>
      </c>
      <c r="J48" s="143"/>
      <c r="K48" s="32"/>
    </row>
    <row r="49" spans="1:11" s="33" customFormat="1" ht="11.25" customHeight="1">
      <c r="A49" s="35" t="s">
        <v>38</v>
      </c>
      <c r="B49" s="29"/>
      <c r="C49" s="30">
        <v>71167</v>
      </c>
      <c r="D49" s="30">
        <v>68266</v>
      </c>
      <c r="E49" s="30">
        <v>65350</v>
      </c>
      <c r="F49" s="31"/>
      <c r="G49" s="31"/>
      <c r="H49" s="143">
        <v>85.792</v>
      </c>
      <c r="I49" s="143">
        <v>259.833</v>
      </c>
      <c r="J49" s="143"/>
      <c r="K49" s="32"/>
    </row>
    <row r="50" spans="1:11" s="42" customFormat="1" ht="11.25" customHeight="1">
      <c r="A50" s="43" t="s">
        <v>39</v>
      </c>
      <c r="B50" s="37"/>
      <c r="C50" s="38">
        <v>858637</v>
      </c>
      <c r="D50" s="38">
        <v>875968</v>
      </c>
      <c r="E50" s="38">
        <v>867695</v>
      </c>
      <c r="F50" s="39">
        <v>99.05555910718199</v>
      </c>
      <c r="G50" s="40"/>
      <c r="H50" s="144">
        <v>1505.076</v>
      </c>
      <c r="I50" s="145">
        <v>3608.176999999999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17945</v>
      </c>
      <c r="D52" s="38">
        <v>24560</v>
      </c>
      <c r="E52" s="38">
        <v>24560</v>
      </c>
      <c r="F52" s="39">
        <v>100</v>
      </c>
      <c r="G52" s="40"/>
      <c r="H52" s="144">
        <v>24.228</v>
      </c>
      <c r="I52" s="145">
        <v>65.69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67763</v>
      </c>
      <c r="D54" s="30">
        <v>61445</v>
      </c>
      <c r="E54" s="30">
        <v>61500</v>
      </c>
      <c r="F54" s="31"/>
      <c r="G54" s="31"/>
      <c r="H54" s="143">
        <v>195.674</v>
      </c>
      <c r="I54" s="143">
        <v>224.633</v>
      </c>
      <c r="J54" s="143"/>
      <c r="K54" s="32"/>
    </row>
    <row r="55" spans="1:11" s="33" customFormat="1" ht="11.25" customHeight="1">
      <c r="A55" s="35" t="s">
        <v>42</v>
      </c>
      <c r="B55" s="29"/>
      <c r="C55" s="30">
        <v>39171</v>
      </c>
      <c r="D55" s="30">
        <v>38551</v>
      </c>
      <c r="E55" s="30">
        <v>38600</v>
      </c>
      <c r="F55" s="31"/>
      <c r="G55" s="31"/>
      <c r="H55" s="143">
        <v>76.081</v>
      </c>
      <c r="I55" s="143">
        <v>96.377</v>
      </c>
      <c r="J55" s="143"/>
      <c r="K55" s="32"/>
    </row>
    <row r="56" spans="1:11" s="33" customFormat="1" ht="11.25" customHeight="1">
      <c r="A56" s="35" t="s">
        <v>43</v>
      </c>
      <c r="B56" s="29"/>
      <c r="C56" s="30">
        <v>39696</v>
      </c>
      <c r="D56" s="30">
        <v>33421.34</v>
      </c>
      <c r="E56" s="30">
        <v>37935.2</v>
      </c>
      <c r="F56" s="31"/>
      <c r="G56" s="31"/>
      <c r="H56" s="143">
        <v>98.04</v>
      </c>
      <c r="I56" s="143">
        <v>91.314</v>
      </c>
      <c r="J56" s="143"/>
      <c r="K56" s="32"/>
    </row>
    <row r="57" spans="1:11" s="33" customFormat="1" ht="11.25" customHeight="1">
      <c r="A57" s="35" t="s">
        <v>44</v>
      </c>
      <c r="B57" s="29"/>
      <c r="C57" s="30">
        <v>59775</v>
      </c>
      <c r="D57" s="30">
        <v>59593</v>
      </c>
      <c r="E57" s="30">
        <v>59593</v>
      </c>
      <c r="F57" s="31"/>
      <c r="G57" s="31"/>
      <c r="H57" s="143">
        <v>108.541</v>
      </c>
      <c r="I57" s="143">
        <v>183.434</v>
      </c>
      <c r="J57" s="143"/>
      <c r="K57" s="32"/>
    </row>
    <row r="58" spans="1:11" s="33" customFormat="1" ht="11.25" customHeight="1">
      <c r="A58" s="35" t="s">
        <v>45</v>
      </c>
      <c r="B58" s="29"/>
      <c r="C58" s="30">
        <v>51101</v>
      </c>
      <c r="D58" s="30">
        <v>48045</v>
      </c>
      <c r="E58" s="30">
        <v>46507</v>
      </c>
      <c r="F58" s="31"/>
      <c r="G58" s="31"/>
      <c r="H58" s="143">
        <v>63.72</v>
      </c>
      <c r="I58" s="143">
        <v>165.647</v>
      </c>
      <c r="J58" s="143"/>
      <c r="K58" s="32"/>
    </row>
    <row r="59" spans="1:11" s="42" customFormat="1" ht="11.25" customHeight="1">
      <c r="A59" s="36" t="s">
        <v>46</v>
      </c>
      <c r="B59" s="37"/>
      <c r="C59" s="38">
        <v>257506</v>
      </c>
      <c r="D59" s="38">
        <v>241055.34</v>
      </c>
      <c r="E59" s="38">
        <v>244135.2</v>
      </c>
      <c r="F59" s="39">
        <v>101.27765682353272</v>
      </c>
      <c r="G59" s="40"/>
      <c r="H59" s="144">
        <v>542.056</v>
      </c>
      <c r="I59" s="145">
        <v>761.405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1310</v>
      </c>
      <c r="D61" s="30">
        <v>1140</v>
      </c>
      <c r="E61" s="30">
        <v>1650</v>
      </c>
      <c r="F61" s="31"/>
      <c r="G61" s="31"/>
      <c r="H61" s="143">
        <v>2.795</v>
      </c>
      <c r="I61" s="143">
        <v>2.546</v>
      </c>
      <c r="J61" s="143"/>
      <c r="K61" s="32"/>
    </row>
    <row r="62" spans="1:11" s="33" customFormat="1" ht="11.25" customHeight="1">
      <c r="A62" s="35" t="s">
        <v>48</v>
      </c>
      <c r="B62" s="29"/>
      <c r="C62" s="30">
        <v>949</v>
      </c>
      <c r="D62" s="30">
        <v>825</v>
      </c>
      <c r="E62" s="30">
        <v>879</v>
      </c>
      <c r="F62" s="31"/>
      <c r="G62" s="31"/>
      <c r="H62" s="143">
        <v>1.674</v>
      </c>
      <c r="I62" s="143">
        <v>1.113</v>
      </c>
      <c r="J62" s="143"/>
      <c r="K62" s="32"/>
    </row>
    <row r="63" spans="1:11" s="33" customFormat="1" ht="11.25" customHeight="1">
      <c r="A63" s="35" t="s">
        <v>49</v>
      </c>
      <c r="B63" s="29"/>
      <c r="C63" s="30">
        <v>2311</v>
      </c>
      <c r="D63" s="30">
        <v>2290</v>
      </c>
      <c r="E63" s="30">
        <v>2399</v>
      </c>
      <c r="F63" s="31"/>
      <c r="G63" s="31"/>
      <c r="H63" s="143">
        <v>4.862</v>
      </c>
      <c r="I63" s="143">
        <v>6.873</v>
      </c>
      <c r="J63" s="143"/>
      <c r="K63" s="32"/>
    </row>
    <row r="64" spans="1:11" s="42" customFormat="1" ht="11.25" customHeight="1">
      <c r="A64" s="36" t="s">
        <v>50</v>
      </c>
      <c r="B64" s="37"/>
      <c r="C64" s="38">
        <v>4570</v>
      </c>
      <c r="D64" s="38">
        <v>4255</v>
      </c>
      <c r="E64" s="38">
        <v>4928</v>
      </c>
      <c r="F64" s="39">
        <v>115.81668625146887</v>
      </c>
      <c r="G64" s="40"/>
      <c r="H64" s="144">
        <v>9.331</v>
      </c>
      <c r="I64" s="145">
        <v>10.532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8468</v>
      </c>
      <c r="D66" s="38">
        <v>7309</v>
      </c>
      <c r="E66" s="38">
        <v>6868</v>
      </c>
      <c r="F66" s="39">
        <f>IF(D66&gt;0,100*E66/D66,0)</f>
        <v>93.966342864961</v>
      </c>
      <c r="G66" s="40"/>
      <c r="H66" s="144">
        <v>9.926</v>
      </c>
      <c r="I66" s="145">
        <v>9.817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60898</v>
      </c>
      <c r="D68" s="30">
        <v>65180</v>
      </c>
      <c r="E68" s="30">
        <v>67000</v>
      </c>
      <c r="F68" s="31"/>
      <c r="G68" s="31"/>
      <c r="H68" s="143">
        <v>148.045</v>
      </c>
      <c r="I68" s="143">
        <v>283.4</v>
      </c>
      <c r="J68" s="143"/>
      <c r="K68" s="32"/>
    </row>
    <row r="69" spans="1:11" s="33" customFormat="1" ht="11.25" customHeight="1">
      <c r="A69" s="35" t="s">
        <v>53</v>
      </c>
      <c r="B69" s="29"/>
      <c r="C69" s="30">
        <v>4128</v>
      </c>
      <c r="D69" s="30">
        <v>4510</v>
      </c>
      <c r="E69" s="30">
        <v>4550</v>
      </c>
      <c r="F69" s="31"/>
      <c r="G69" s="31"/>
      <c r="H69" s="143">
        <v>6.994</v>
      </c>
      <c r="I69" s="143">
        <v>15.9</v>
      </c>
      <c r="J69" s="143"/>
      <c r="K69" s="32"/>
    </row>
    <row r="70" spans="1:11" s="42" customFormat="1" ht="11.25" customHeight="1">
      <c r="A70" s="36" t="s">
        <v>54</v>
      </c>
      <c r="B70" s="37"/>
      <c r="C70" s="38">
        <v>65026</v>
      </c>
      <c r="D70" s="38">
        <v>69690</v>
      </c>
      <c r="E70" s="38">
        <v>71550</v>
      </c>
      <c r="F70" s="39">
        <v>102.66896254842875</v>
      </c>
      <c r="G70" s="40"/>
      <c r="H70" s="144">
        <v>155.039</v>
      </c>
      <c r="I70" s="145">
        <v>299.29999999999995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3226</v>
      </c>
      <c r="D72" s="30">
        <v>3125</v>
      </c>
      <c r="E72" s="30">
        <v>3263</v>
      </c>
      <c r="F72" s="31"/>
      <c r="G72" s="31"/>
      <c r="H72" s="143">
        <v>3.865</v>
      </c>
      <c r="I72" s="143">
        <v>4.38</v>
      </c>
      <c r="J72" s="143"/>
      <c r="K72" s="32"/>
    </row>
    <row r="73" spans="1:11" s="33" customFormat="1" ht="11.25" customHeight="1">
      <c r="A73" s="35" t="s">
        <v>56</v>
      </c>
      <c r="B73" s="29"/>
      <c r="C73" s="30">
        <v>68408</v>
      </c>
      <c r="D73" s="30">
        <v>68574</v>
      </c>
      <c r="E73" s="30">
        <v>68463</v>
      </c>
      <c r="F73" s="31"/>
      <c r="G73" s="31"/>
      <c r="H73" s="143">
        <v>141.504</v>
      </c>
      <c r="I73" s="143">
        <v>253.661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65360</v>
      </c>
      <c r="D74" s="30">
        <v>67258</v>
      </c>
      <c r="E74" s="30">
        <v>63000</v>
      </c>
      <c r="F74" s="31"/>
      <c r="G74" s="31"/>
      <c r="H74" s="143">
        <v>235.772</v>
      </c>
      <c r="I74" s="143">
        <v>345.495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10691</v>
      </c>
      <c r="D75" s="30">
        <v>10599</v>
      </c>
      <c r="E75" s="30">
        <v>10599</v>
      </c>
      <c r="F75" s="31"/>
      <c r="G75" s="31"/>
      <c r="H75" s="143">
        <v>14.462</v>
      </c>
      <c r="I75" s="143">
        <v>14.688</v>
      </c>
      <c r="J75" s="143"/>
      <c r="K75" s="32"/>
    </row>
    <row r="76" spans="1:11" s="33" customFormat="1" ht="11.25" customHeight="1">
      <c r="A76" s="35" t="s">
        <v>59</v>
      </c>
      <c r="B76" s="29"/>
      <c r="C76" s="30">
        <v>15017</v>
      </c>
      <c r="D76" s="30">
        <v>15215</v>
      </c>
      <c r="E76" s="30">
        <v>15215</v>
      </c>
      <c r="F76" s="31"/>
      <c r="G76" s="31"/>
      <c r="H76" s="143">
        <v>68.688</v>
      </c>
      <c r="I76" s="143">
        <v>66.187</v>
      </c>
      <c r="J76" s="143"/>
      <c r="K76" s="32"/>
    </row>
    <row r="77" spans="1:11" s="33" customFormat="1" ht="11.25" customHeight="1">
      <c r="A77" s="35" t="s">
        <v>60</v>
      </c>
      <c r="B77" s="29"/>
      <c r="C77" s="30">
        <v>9046</v>
      </c>
      <c r="D77" s="30">
        <v>8086</v>
      </c>
      <c r="E77" s="30">
        <v>8086</v>
      </c>
      <c r="F77" s="31"/>
      <c r="G77" s="31"/>
      <c r="H77" s="143">
        <v>24.877</v>
      </c>
      <c r="I77" s="143">
        <v>34.4</v>
      </c>
      <c r="J77" s="143"/>
      <c r="K77" s="32"/>
    </row>
    <row r="78" spans="1:11" s="33" customFormat="1" ht="11.25" customHeight="1">
      <c r="A78" s="35" t="s">
        <v>61</v>
      </c>
      <c r="B78" s="29"/>
      <c r="C78" s="30">
        <v>19417</v>
      </c>
      <c r="D78" s="30">
        <v>19845</v>
      </c>
      <c r="E78" s="30">
        <v>20000</v>
      </c>
      <c r="F78" s="31"/>
      <c r="G78" s="31"/>
      <c r="H78" s="143">
        <v>47.323</v>
      </c>
      <c r="I78" s="143">
        <v>76.223</v>
      </c>
      <c r="J78" s="143"/>
      <c r="K78" s="32"/>
    </row>
    <row r="79" spans="1:11" s="33" customFormat="1" ht="11.25" customHeight="1">
      <c r="A79" s="35" t="s">
        <v>62</v>
      </c>
      <c r="B79" s="29"/>
      <c r="C79" s="30">
        <v>162513</v>
      </c>
      <c r="D79" s="30">
        <v>146459</v>
      </c>
      <c r="E79" s="30">
        <v>146388</v>
      </c>
      <c r="F79" s="31"/>
      <c r="G79" s="31"/>
      <c r="H79" s="143">
        <v>453.51</v>
      </c>
      <c r="I79" s="143">
        <v>625.536</v>
      </c>
      <c r="J79" s="143"/>
      <c r="K79" s="32"/>
    </row>
    <row r="80" spans="1:11" s="42" customFormat="1" ht="11.25" customHeight="1">
      <c r="A80" s="43" t="s">
        <v>63</v>
      </c>
      <c r="B80" s="37"/>
      <c r="C80" s="38">
        <v>353678</v>
      </c>
      <c r="D80" s="38">
        <v>339161</v>
      </c>
      <c r="E80" s="38">
        <v>335014</v>
      </c>
      <c r="F80" s="39">
        <f>IF(D80&gt;0,100*E80/D80,0)</f>
        <v>98.77727686850788</v>
      </c>
      <c r="G80" s="40"/>
      <c r="H80" s="144">
        <v>990.001</v>
      </c>
      <c r="I80" s="145">
        <v>1420.57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165</v>
      </c>
      <c r="D82" s="30">
        <v>165</v>
      </c>
      <c r="E82" s="30">
        <v>165</v>
      </c>
      <c r="F82" s="31"/>
      <c r="G82" s="31"/>
      <c r="H82" s="143">
        <v>0.24</v>
      </c>
      <c r="I82" s="143">
        <v>0.24</v>
      </c>
      <c r="J82" s="143"/>
      <c r="K82" s="32"/>
    </row>
    <row r="83" spans="1:11" s="33" customFormat="1" ht="11.25" customHeight="1">
      <c r="A83" s="35" t="s">
        <v>65</v>
      </c>
      <c r="B83" s="29"/>
      <c r="C83" s="30">
        <v>177</v>
      </c>
      <c r="D83" s="30">
        <v>180</v>
      </c>
      <c r="E83" s="30">
        <v>180</v>
      </c>
      <c r="F83" s="31"/>
      <c r="G83" s="31"/>
      <c r="H83" s="143">
        <v>0.181</v>
      </c>
      <c r="I83" s="143">
        <v>0.18</v>
      </c>
      <c r="J83" s="143"/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345</v>
      </c>
      <c r="E84" s="38">
        <v>345</v>
      </c>
      <c r="F84" s="39">
        <v>100</v>
      </c>
      <c r="G84" s="40"/>
      <c r="H84" s="144">
        <v>0.421</v>
      </c>
      <c r="I84" s="145">
        <v>0.42</v>
      </c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2059224</v>
      </c>
      <c r="D87" s="53">
        <v>2063199.34</v>
      </c>
      <c r="E87" s="53">
        <v>2028282.2</v>
      </c>
      <c r="F87" s="54">
        <f>IF(D87&gt;0,100*E87/D87,0)</f>
        <v>98.30762159898713</v>
      </c>
      <c r="G87" s="40"/>
      <c r="H87" s="148">
        <v>4825.109</v>
      </c>
      <c r="I87" s="149">
        <v>8041.164999999999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6" zoomScaleSheetLayoutView="96" zoomScalePageLayoutView="0" workbookViewId="0" topLeftCell="A1">
      <selection activeCell="J86" sqref="J86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3149</v>
      </c>
      <c r="D28" s="30">
        <v>3806</v>
      </c>
      <c r="E28" s="30">
        <v>4500</v>
      </c>
      <c r="F28" s="31"/>
      <c r="G28" s="31"/>
      <c r="H28" s="143">
        <v>12.547</v>
      </c>
      <c r="I28" s="143">
        <v>16.74</v>
      </c>
      <c r="J28" s="143"/>
      <c r="K28" s="32"/>
    </row>
    <row r="29" spans="1:11" s="33" customFormat="1" ht="11.25" customHeight="1">
      <c r="A29" s="35" t="s">
        <v>21</v>
      </c>
      <c r="B29" s="29"/>
      <c r="C29" s="30">
        <v>15729</v>
      </c>
      <c r="D29" s="30">
        <v>1844</v>
      </c>
      <c r="E29" s="30">
        <v>1844</v>
      </c>
      <c r="F29" s="31"/>
      <c r="G29" s="31"/>
      <c r="H29" s="143">
        <v>24.171</v>
      </c>
      <c r="I29" s="143">
        <v>4.078</v>
      </c>
      <c r="J29" s="143"/>
      <c r="K29" s="32"/>
    </row>
    <row r="30" spans="1:11" s="33" customFormat="1" ht="11.25" customHeight="1">
      <c r="A30" s="35" t="s">
        <v>22</v>
      </c>
      <c r="B30" s="29"/>
      <c r="C30" s="30">
        <v>4985</v>
      </c>
      <c r="D30" s="30">
        <v>3436</v>
      </c>
      <c r="E30" s="30">
        <v>3500</v>
      </c>
      <c r="F30" s="31"/>
      <c r="G30" s="31"/>
      <c r="H30" s="143">
        <v>11.157</v>
      </c>
      <c r="I30" s="143">
        <v>9.416</v>
      </c>
      <c r="J30" s="143"/>
      <c r="K30" s="32"/>
    </row>
    <row r="31" spans="1:11" s="42" customFormat="1" ht="11.25" customHeight="1">
      <c r="A31" s="43" t="s">
        <v>23</v>
      </c>
      <c r="B31" s="37"/>
      <c r="C31" s="38">
        <v>23863</v>
      </c>
      <c r="D31" s="38">
        <v>9086</v>
      </c>
      <c r="E31" s="38">
        <v>9844</v>
      </c>
      <c r="F31" s="39">
        <v>108.34250495267445</v>
      </c>
      <c r="G31" s="40"/>
      <c r="H31" s="144">
        <v>47.875</v>
      </c>
      <c r="I31" s="145">
        <v>30.233999999999998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370</v>
      </c>
      <c r="D33" s="30">
        <v>400</v>
      </c>
      <c r="E33" s="30">
        <v>350</v>
      </c>
      <c r="F33" s="31"/>
      <c r="G33" s="31"/>
      <c r="H33" s="143">
        <v>1.332</v>
      </c>
      <c r="I33" s="143">
        <v>1.5</v>
      </c>
      <c r="J33" s="143"/>
      <c r="K33" s="32"/>
    </row>
    <row r="34" spans="1:11" s="33" customFormat="1" ht="11.25" customHeight="1">
      <c r="A34" s="35" t="s">
        <v>25</v>
      </c>
      <c r="B34" s="29"/>
      <c r="C34" s="30">
        <v>785</v>
      </c>
      <c r="D34" s="30">
        <v>730</v>
      </c>
      <c r="E34" s="30">
        <v>600</v>
      </c>
      <c r="F34" s="31"/>
      <c r="G34" s="31"/>
      <c r="H34" s="143">
        <v>1.802</v>
      </c>
      <c r="I34" s="143">
        <v>3</v>
      </c>
      <c r="J34" s="143"/>
      <c r="K34" s="32"/>
    </row>
    <row r="35" spans="1:11" s="33" customFormat="1" ht="11.25" customHeight="1">
      <c r="A35" s="35" t="s">
        <v>26</v>
      </c>
      <c r="B35" s="29"/>
      <c r="C35" s="30">
        <v>1113</v>
      </c>
      <c r="D35" s="30">
        <v>500</v>
      </c>
      <c r="E35" s="30">
        <v>450</v>
      </c>
      <c r="F35" s="31"/>
      <c r="G35" s="31"/>
      <c r="H35" s="143">
        <v>4.182</v>
      </c>
      <c r="I35" s="143">
        <v>2.3</v>
      </c>
      <c r="J35" s="14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28</v>
      </c>
      <c r="B37" s="37"/>
      <c r="C37" s="38">
        <v>2268</v>
      </c>
      <c r="D37" s="38">
        <v>1630</v>
      </c>
      <c r="E37" s="38">
        <v>1400</v>
      </c>
      <c r="F37" s="39">
        <v>85.88957055214723</v>
      </c>
      <c r="G37" s="40"/>
      <c r="H37" s="144">
        <v>7.316000000000001</v>
      </c>
      <c r="I37" s="145">
        <v>6.8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11582</v>
      </c>
      <c r="D39" s="38">
        <v>11582</v>
      </c>
      <c r="E39" s="38">
        <v>12100</v>
      </c>
      <c r="F39" s="39">
        <v>104.47245726126748</v>
      </c>
      <c r="G39" s="40"/>
      <c r="H39" s="144">
        <v>17.164</v>
      </c>
      <c r="I39" s="145">
        <v>17.1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12585</v>
      </c>
      <c r="D41" s="30">
        <v>11028</v>
      </c>
      <c r="E41" s="30">
        <v>10228</v>
      </c>
      <c r="F41" s="31"/>
      <c r="G41" s="31"/>
      <c r="H41" s="143">
        <v>8.349</v>
      </c>
      <c r="I41" s="143">
        <v>30.496</v>
      </c>
      <c r="J41" s="143"/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4300</v>
      </c>
      <c r="E42" s="30">
        <v>4200</v>
      </c>
      <c r="F42" s="31"/>
      <c r="G42" s="31"/>
      <c r="H42" s="143">
        <v>7.236</v>
      </c>
      <c r="I42" s="143">
        <v>18.593</v>
      </c>
      <c r="J42" s="143"/>
      <c r="K42" s="32"/>
    </row>
    <row r="43" spans="1:11" s="33" customFormat="1" ht="11.25" customHeight="1">
      <c r="A43" s="35" t="s">
        <v>32</v>
      </c>
      <c r="B43" s="29"/>
      <c r="C43" s="30">
        <v>1350</v>
      </c>
      <c r="D43" s="30">
        <v>1196</v>
      </c>
      <c r="E43" s="30">
        <v>1100</v>
      </c>
      <c r="F43" s="31"/>
      <c r="G43" s="31"/>
      <c r="H43" s="143">
        <v>0.867</v>
      </c>
      <c r="I43" s="143">
        <v>4.156</v>
      </c>
      <c r="J43" s="143"/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3">
        <v>9.787</v>
      </c>
      <c r="I44" s="143">
        <v>44.799</v>
      </c>
      <c r="J44" s="143"/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3">
        <v>1.254</v>
      </c>
      <c r="I45" s="143">
        <v>3.897</v>
      </c>
      <c r="J45" s="143"/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15000</v>
      </c>
      <c r="E46" s="30">
        <v>15000</v>
      </c>
      <c r="F46" s="31"/>
      <c r="G46" s="31"/>
      <c r="H46" s="143">
        <v>23.419</v>
      </c>
      <c r="I46" s="143">
        <v>47.092</v>
      </c>
      <c r="J46" s="143"/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8040</v>
      </c>
      <c r="E47" s="30">
        <v>8040</v>
      </c>
      <c r="F47" s="31"/>
      <c r="G47" s="31"/>
      <c r="H47" s="143">
        <v>11.466</v>
      </c>
      <c r="I47" s="143">
        <v>27.737</v>
      </c>
      <c r="J47" s="143"/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1750</v>
      </c>
      <c r="E48" s="30">
        <v>1750</v>
      </c>
      <c r="F48" s="31"/>
      <c r="G48" s="31"/>
      <c r="H48" s="143">
        <v>1.858</v>
      </c>
      <c r="I48" s="143">
        <v>7.088</v>
      </c>
      <c r="J48" s="143"/>
      <c r="K48" s="32"/>
    </row>
    <row r="49" spans="1:11" s="33" customFormat="1" ht="11.25" customHeight="1">
      <c r="A49" s="35" t="s">
        <v>38</v>
      </c>
      <c r="B49" s="29"/>
      <c r="C49" s="30">
        <v>9719</v>
      </c>
      <c r="D49" s="30">
        <v>12367</v>
      </c>
      <c r="E49" s="30">
        <v>11800</v>
      </c>
      <c r="F49" s="31"/>
      <c r="G49" s="31"/>
      <c r="H49" s="143">
        <v>12.845</v>
      </c>
      <c r="I49" s="143">
        <v>50.443</v>
      </c>
      <c r="J49" s="143"/>
      <c r="K49" s="32"/>
    </row>
    <row r="50" spans="1:11" s="42" customFormat="1" ht="11.25" customHeight="1">
      <c r="A50" s="43" t="s">
        <v>39</v>
      </c>
      <c r="B50" s="37"/>
      <c r="C50" s="38">
        <v>66944</v>
      </c>
      <c r="D50" s="38">
        <v>64681</v>
      </c>
      <c r="E50" s="38">
        <v>63118</v>
      </c>
      <c r="F50" s="39">
        <v>97.58352530109306</v>
      </c>
      <c r="G50" s="40"/>
      <c r="H50" s="144">
        <v>77.081</v>
      </c>
      <c r="I50" s="145">
        <v>234.301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859</v>
      </c>
      <c r="D52" s="38">
        <v>553</v>
      </c>
      <c r="E52" s="38">
        <v>553</v>
      </c>
      <c r="F52" s="39">
        <v>100</v>
      </c>
      <c r="G52" s="40"/>
      <c r="H52" s="144">
        <v>1.127</v>
      </c>
      <c r="I52" s="145">
        <v>1.474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25713</v>
      </c>
      <c r="D54" s="30">
        <v>19500</v>
      </c>
      <c r="E54" s="30">
        <v>20500</v>
      </c>
      <c r="F54" s="31"/>
      <c r="G54" s="31"/>
      <c r="H54" s="143">
        <v>49.48</v>
      </c>
      <c r="I54" s="143">
        <v>51.225</v>
      </c>
      <c r="J54" s="143"/>
      <c r="K54" s="32"/>
    </row>
    <row r="55" spans="1:11" s="33" customFormat="1" ht="11.25" customHeight="1">
      <c r="A55" s="35" t="s">
        <v>42</v>
      </c>
      <c r="B55" s="29"/>
      <c r="C55" s="30">
        <v>43539</v>
      </c>
      <c r="D55" s="30">
        <v>43737</v>
      </c>
      <c r="E55" s="30">
        <v>43000</v>
      </c>
      <c r="F55" s="31"/>
      <c r="G55" s="31"/>
      <c r="H55" s="143">
        <v>126.421</v>
      </c>
      <c r="I55" s="143">
        <v>135.584</v>
      </c>
      <c r="J55" s="143"/>
      <c r="K55" s="32"/>
    </row>
    <row r="56" spans="1:11" s="33" customFormat="1" ht="11.25" customHeight="1">
      <c r="A56" s="35" t="s">
        <v>43</v>
      </c>
      <c r="B56" s="29"/>
      <c r="C56" s="30">
        <v>67918</v>
      </c>
      <c r="D56" s="30">
        <v>68723</v>
      </c>
      <c r="E56" s="30">
        <v>32524</v>
      </c>
      <c r="F56" s="31"/>
      <c r="G56" s="31"/>
      <c r="H56" s="143">
        <v>186.713</v>
      </c>
      <c r="I56" s="143">
        <v>219.914</v>
      </c>
      <c r="J56" s="143"/>
      <c r="K56" s="32"/>
    </row>
    <row r="57" spans="1:11" s="33" customFormat="1" ht="11.25" customHeight="1">
      <c r="A57" s="35" t="s">
        <v>44</v>
      </c>
      <c r="B57" s="29"/>
      <c r="C57" s="30">
        <v>81577</v>
      </c>
      <c r="D57" s="30">
        <v>8826</v>
      </c>
      <c r="E57" s="30">
        <v>8826</v>
      </c>
      <c r="F57" s="31"/>
      <c r="G57" s="31"/>
      <c r="H57" s="143">
        <v>138.872</v>
      </c>
      <c r="I57" s="143">
        <v>26.203</v>
      </c>
      <c r="J57" s="143"/>
      <c r="K57" s="32"/>
    </row>
    <row r="58" spans="1:11" s="33" customFormat="1" ht="11.25" customHeight="1">
      <c r="A58" s="35" t="s">
        <v>45</v>
      </c>
      <c r="B58" s="29"/>
      <c r="C58" s="30">
        <v>4085</v>
      </c>
      <c r="D58" s="30">
        <v>15524</v>
      </c>
      <c r="E58" s="30">
        <v>10740</v>
      </c>
      <c r="F58" s="31"/>
      <c r="G58" s="31"/>
      <c r="H58" s="143">
        <v>3.922</v>
      </c>
      <c r="I58" s="143">
        <v>49.677</v>
      </c>
      <c r="J58" s="143"/>
      <c r="K58" s="32"/>
    </row>
    <row r="59" spans="1:11" s="42" customFormat="1" ht="11.25" customHeight="1">
      <c r="A59" s="36" t="s">
        <v>46</v>
      </c>
      <c r="B59" s="37"/>
      <c r="C59" s="38">
        <v>222832</v>
      </c>
      <c r="D59" s="38">
        <v>156310</v>
      </c>
      <c r="E59" s="38">
        <v>115590</v>
      </c>
      <c r="F59" s="39">
        <v>73.94920350585375</v>
      </c>
      <c r="G59" s="40"/>
      <c r="H59" s="144">
        <v>505.4080000000001</v>
      </c>
      <c r="I59" s="145">
        <v>482.60299999999995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615</v>
      </c>
      <c r="D61" s="30">
        <v>700</v>
      </c>
      <c r="E61" s="30">
        <v>700</v>
      </c>
      <c r="F61" s="31"/>
      <c r="G61" s="31"/>
      <c r="H61" s="143">
        <v>1.19</v>
      </c>
      <c r="I61" s="143">
        <v>1.418</v>
      </c>
      <c r="J61" s="143"/>
      <c r="K61" s="32"/>
    </row>
    <row r="62" spans="1:11" s="33" customFormat="1" ht="11.25" customHeight="1">
      <c r="A62" s="35" t="s">
        <v>48</v>
      </c>
      <c r="B62" s="29"/>
      <c r="C62" s="30">
        <v>345</v>
      </c>
      <c r="D62" s="30">
        <v>275</v>
      </c>
      <c r="E62" s="30">
        <v>128</v>
      </c>
      <c r="F62" s="31"/>
      <c r="G62" s="31"/>
      <c r="H62" s="143">
        <v>0.467</v>
      </c>
      <c r="I62" s="143">
        <v>0.352</v>
      </c>
      <c r="J62" s="143"/>
      <c r="K62" s="32"/>
    </row>
    <row r="63" spans="1:11" s="33" customFormat="1" ht="11.25" customHeight="1">
      <c r="A63" s="35" t="s">
        <v>49</v>
      </c>
      <c r="B63" s="29"/>
      <c r="C63" s="30">
        <v>1765</v>
      </c>
      <c r="D63" s="30">
        <v>1711</v>
      </c>
      <c r="E63" s="30">
        <v>826</v>
      </c>
      <c r="F63" s="31"/>
      <c r="G63" s="31"/>
      <c r="H63" s="143">
        <v>3.487</v>
      </c>
      <c r="I63" s="143">
        <v>4.731</v>
      </c>
      <c r="J63" s="143"/>
      <c r="K63" s="32"/>
    </row>
    <row r="64" spans="1:11" s="42" customFormat="1" ht="11.25" customHeight="1">
      <c r="A64" s="36" t="s">
        <v>50</v>
      </c>
      <c r="B64" s="37"/>
      <c r="C64" s="38">
        <v>2725</v>
      </c>
      <c r="D64" s="38">
        <v>2686</v>
      </c>
      <c r="E64" s="38">
        <v>1654</v>
      </c>
      <c r="F64" s="39">
        <v>61.57855547282204</v>
      </c>
      <c r="G64" s="40"/>
      <c r="H64" s="144">
        <v>5.144</v>
      </c>
      <c r="I64" s="145">
        <v>6.5009999999999994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11965</v>
      </c>
      <c r="D66" s="38">
        <v>10906</v>
      </c>
      <c r="E66" s="38">
        <v>10990</v>
      </c>
      <c r="F66" s="39">
        <v>100.77021822849808</v>
      </c>
      <c r="G66" s="40"/>
      <c r="H66" s="144">
        <v>13.933</v>
      </c>
      <c r="I66" s="145">
        <v>15.575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8816</v>
      </c>
      <c r="D72" s="30">
        <v>8200</v>
      </c>
      <c r="E72" s="30">
        <v>8409</v>
      </c>
      <c r="F72" s="31"/>
      <c r="G72" s="31"/>
      <c r="H72" s="143">
        <v>13.818</v>
      </c>
      <c r="I72" s="143">
        <v>15.235</v>
      </c>
      <c r="J72" s="143"/>
      <c r="K72" s="32"/>
    </row>
    <row r="73" spans="1:11" s="33" customFormat="1" ht="11.25" customHeight="1">
      <c r="A73" s="35" t="s">
        <v>56</v>
      </c>
      <c r="B73" s="29"/>
      <c r="C73" s="30">
        <v>800</v>
      </c>
      <c r="D73" s="30">
        <v>800</v>
      </c>
      <c r="E73" s="30">
        <v>800</v>
      </c>
      <c r="F73" s="31"/>
      <c r="G73" s="31"/>
      <c r="H73" s="143">
        <v>1.988</v>
      </c>
      <c r="I73" s="143">
        <v>2.4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11576</v>
      </c>
      <c r="D74" s="30">
        <v>14653</v>
      </c>
      <c r="E74" s="30">
        <v>14500</v>
      </c>
      <c r="F74" s="31"/>
      <c r="G74" s="31"/>
      <c r="H74" s="143">
        <v>20.589</v>
      </c>
      <c r="I74" s="143">
        <v>65.939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32546</v>
      </c>
      <c r="D75" s="30">
        <v>30617</v>
      </c>
      <c r="E75" s="30">
        <v>30617</v>
      </c>
      <c r="F75" s="31"/>
      <c r="G75" s="31"/>
      <c r="H75" s="143">
        <v>36.076</v>
      </c>
      <c r="I75" s="143">
        <v>33.767</v>
      </c>
      <c r="J75" s="143"/>
      <c r="K75" s="32"/>
    </row>
    <row r="76" spans="1:11" s="33" customFormat="1" ht="11.25" customHeight="1">
      <c r="A76" s="35" t="s">
        <v>59</v>
      </c>
      <c r="B76" s="29"/>
      <c r="C76" s="30">
        <v>730</v>
      </c>
      <c r="D76" s="30">
        <v>685</v>
      </c>
      <c r="E76" s="30">
        <v>685</v>
      </c>
      <c r="F76" s="31"/>
      <c r="G76" s="31"/>
      <c r="H76" s="143">
        <v>2.555</v>
      </c>
      <c r="I76" s="143">
        <v>2.398</v>
      </c>
      <c r="J76" s="143"/>
      <c r="K76" s="32"/>
    </row>
    <row r="77" spans="1:11" s="33" customFormat="1" ht="11.25" customHeight="1">
      <c r="A77" s="35" t="s">
        <v>60</v>
      </c>
      <c r="B77" s="29"/>
      <c r="C77" s="30">
        <v>4709</v>
      </c>
      <c r="D77" s="30">
        <v>2768</v>
      </c>
      <c r="E77" s="30">
        <v>2768</v>
      </c>
      <c r="F77" s="31"/>
      <c r="G77" s="31"/>
      <c r="H77" s="143">
        <v>10.676</v>
      </c>
      <c r="I77" s="143">
        <v>9.8</v>
      </c>
      <c r="J77" s="143"/>
      <c r="K77" s="32"/>
    </row>
    <row r="78" spans="1:11" s="33" customFormat="1" ht="11.25" customHeight="1">
      <c r="A78" s="35" t="s">
        <v>61</v>
      </c>
      <c r="B78" s="29"/>
      <c r="C78" s="30">
        <v>1653</v>
      </c>
      <c r="D78" s="30">
        <v>2276</v>
      </c>
      <c r="E78" s="30">
        <v>2300</v>
      </c>
      <c r="F78" s="31"/>
      <c r="G78" s="31"/>
      <c r="H78" s="143">
        <v>3.934</v>
      </c>
      <c r="I78" s="143">
        <v>8.876</v>
      </c>
      <c r="J78" s="143"/>
      <c r="K78" s="32"/>
    </row>
    <row r="79" spans="1:11" s="33" customFormat="1" ht="11.25" customHeight="1">
      <c r="A79" s="35" t="s">
        <v>62</v>
      </c>
      <c r="B79" s="29"/>
      <c r="C79" s="30">
        <v>721</v>
      </c>
      <c r="D79" s="30">
        <v>816</v>
      </c>
      <c r="E79" s="30">
        <v>816</v>
      </c>
      <c r="F79" s="31"/>
      <c r="G79" s="31"/>
      <c r="H79" s="143">
        <v>1.679</v>
      </c>
      <c r="I79" s="143">
        <v>3.661</v>
      </c>
      <c r="J79" s="143"/>
      <c r="K79" s="32"/>
    </row>
    <row r="80" spans="1:11" s="42" customFormat="1" ht="11.25" customHeight="1">
      <c r="A80" s="43" t="s">
        <v>63</v>
      </c>
      <c r="B80" s="37"/>
      <c r="C80" s="38">
        <v>61551</v>
      </c>
      <c r="D80" s="38">
        <v>60815</v>
      </c>
      <c r="E80" s="38">
        <v>60895</v>
      </c>
      <c r="F80" s="39">
        <v>100.13154649346379</v>
      </c>
      <c r="G80" s="40"/>
      <c r="H80" s="144">
        <v>91.31500000000001</v>
      </c>
      <c r="I80" s="145">
        <v>142.076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404589</v>
      </c>
      <c r="D87" s="53">
        <v>318249</v>
      </c>
      <c r="E87" s="53">
        <v>276144</v>
      </c>
      <c r="F87" s="54">
        <f>IF(D87&gt;0,100*E87/D87,0)</f>
        <v>86.76979346360868</v>
      </c>
      <c r="G87" s="40"/>
      <c r="H87" s="148">
        <v>766.3630000000002</v>
      </c>
      <c r="I87" s="149">
        <v>936.664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4" zoomScaleSheetLayoutView="94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118</v>
      </c>
      <c r="D9" s="30">
        <v>136</v>
      </c>
      <c r="E9" s="30">
        <v>130</v>
      </c>
      <c r="F9" s="31"/>
      <c r="G9" s="31"/>
      <c r="H9" s="143">
        <v>0.248</v>
      </c>
      <c r="I9" s="143">
        <v>0.254</v>
      </c>
      <c r="J9" s="143"/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3">
        <v>0.312</v>
      </c>
      <c r="I10" s="143">
        <v>0.077</v>
      </c>
      <c r="J10" s="143"/>
      <c r="K10" s="32"/>
    </row>
    <row r="11" spans="1:11" s="33" customFormat="1" ht="11.25" customHeight="1">
      <c r="A11" s="28" t="s">
        <v>9</v>
      </c>
      <c r="B11" s="29"/>
      <c r="C11" s="30">
        <v>389</v>
      </c>
      <c r="D11" s="30">
        <v>240</v>
      </c>
      <c r="E11" s="30">
        <v>240</v>
      </c>
      <c r="F11" s="31"/>
      <c r="G11" s="31"/>
      <c r="H11" s="143">
        <v>0.685</v>
      </c>
      <c r="I11" s="143">
        <v>0.506</v>
      </c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>
        <v>12</v>
      </c>
      <c r="E12" s="30">
        <v>12</v>
      </c>
      <c r="F12" s="31"/>
      <c r="G12" s="31"/>
      <c r="H12" s="143"/>
      <c r="I12" s="143">
        <v>0.024</v>
      </c>
      <c r="J12" s="143"/>
      <c r="K12" s="32"/>
    </row>
    <row r="13" spans="1:11" s="42" customFormat="1" ht="11.25" customHeight="1">
      <c r="A13" s="36" t="s">
        <v>11</v>
      </c>
      <c r="B13" s="37"/>
      <c r="C13" s="38">
        <v>684</v>
      </c>
      <c r="D13" s="38">
        <v>426</v>
      </c>
      <c r="E13" s="38">
        <v>420</v>
      </c>
      <c r="F13" s="39">
        <v>98.59154929577464</v>
      </c>
      <c r="G13" s="40"/>
      <c r="H13" s="144">
        <v>1.245</v>
      </c>
      <c r="I13" s="145">
        <v>0.861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>
        <v>196</v>
      </c>
      <c r="D17" s="38">
        <v>127</v>
      </c>
      <c r="E17" s="38">
        <v>127</v>
      </c>
      <c r="F17" s="39">
        <v>100</v>
      </c>
      <c r="G17" s="40"/>
      <c r="H17" s="144">
        <v>0.255</v>
      </c>
      <c r="I17" s="145">
        <v>0.191</v>
      </c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13680</v>
      </c>
      <c r="E19" s="30">
        <v>13107</v>
      </c>
      <c r="F19" s="31"/>
      <c r="G19" s="31"/>
      <c r="H19" s="143">
        <v>63.686</v>
      </c>
      <c r="I19" s="143">
        <v>60.192</v>
      </c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13680</v>
      </c>
      <c r="E22" s="38">
        <v>13107</v>
      </c>
      <c r="F22" s="39">
        <v>95.81140350877193</v>
      </c>
      <c r="G22" s="40"/>
      <c r="H22" s="144">
        <v>63.686</v>
      </c>
      <c r="I22" s="145">
        <v>60.192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86241</v>
      </c>
      <c r="D24" s="38">
        <v>82998</v>
      </c>
      <c r="E24" s="38">
        <v>83200</v>
      </c>
      <c r="F24" s="39">
        <v>100.24337935853876</v>
      </c>
      <c r="G24" s="40"/>
      <c r="H24" s="144">
        <v>359.935</v>
      </c>
      <c r="I24" s="145">
        <v>334.619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19033</v>
      </c>
      <c r="D26" s="38">
        <v>18600</v>
      </c>
      <c r="E26" s="38">
        <v>19000</v>
      </c>
      <c r="F26" s="39">
        <v>102.15053763440861</v>
      </c>
      <c r="G26" s="40"/>
      <c r="H26" s="144">
        <v>69.965</v>
      </c>
      <c r="I26" s="145">
        <v>93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183471</v>
      </c>
      <c r="D28" s="30">
        <v>186501</v>
      </c>
      <c r="E28" s="30">
        <v>185500</v>
      </c>
      <c r="F28" s="31"/>
      <c r="G28" s="31"/>
      <c r="H28" s="143">
        <v>772.614</v>
      </c>
      <c r="I28" s="143">
        <v>820.457</v>
      </c>
      <c r="J28" s="143"/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90345</v>
      </c>
      <c r="E29" s="30">
        <v>90345</v>
      </c>
      <c r="F29" s="31"/>
      <c r="G29" s="31"/>
      <c r="H29" s="143">
        <v>132.329</v>
      </c>
      <c r="I29" s="143">
        <v>225.297</v>
      </c>
      <c r="J29" s="143"/>
      <c r="K29" s="32"/>
    </row>
    <row r="30" spans="1:11" s="33" customFormat="1" ht="11.25" customHeight="1">
      <c r="A30" s="35" t="s">
        <v>22</v>
      </c>
      <c r="B30" s="29"/>
      <c r="C30" s="30">
        <v>164090</v>
      </c>
      <c r="D30" s="30">
        <v>168390</v>
      </c>
      <c r="E30" s="30">
        <v>184000</v>
      </c>
      <c r="F30" s="31"/>
      <c r="G30" s="31"/>
      <c r="H30" s="143">
        <v>365.673</v>
      </c>
      <c r="I30" s="143">
        <v>461.428</v>
      </c>
      <c r="J30" s="143"/>
      <c r="K30" s="32"/>
    </row>
    <row r="31" spans="1:11" s="42" customFormat="1" ht="11.25" customHeight="1">
      <c r="A31" s="43" t="s">
        <v>23</v>
      </c>
      <c r="B31" s="37"/>
      <c r="C31" s="38">
        <v>431884</v>
      </c>
      <c r="D31" s="38">
        <v>445236</v>
      </c>
      <c r="E31" s="38">
        <v>459845</v>
      </c>
      <c r="F31" s="39">
        <v>103.28118121625386</v>
      </c>
      <c r="G31" s="40"/>
      <c r="H31" s="144">
        <v>1270.616</v>
      </c>
      <c r="I31" s="145">
        <v>1507.1819999999998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38309</v>
      </c>
      <c r="D33" s="30">
        <v>35400</v>
      </c>
      <c r="E33" s="30">
        <v>35400</v>
      </c>
      <c r="F33" s="31"/>
      <c r="G33" s="31"/>
      <c r="H33" s="143">
        <v>129.416</v>
      </c>
      <c r="I33" s="143">
        <v>122</v>
      </c>
      <c r="J33" s="143"/>
      <c r="K33" s="32"/>
    </row>
    <row r="34" spans="1:11" s="33" customFormat="1" ht="11.25" customHeight="1">
      <c r="A34" s="35" t="s">
        <v>25</v>
      </c>
      <c r="B34" s="29"/>
      <c r="C34" s="30">
        <v>18840</v>
      </c>
      <c r="D34" s="30">
        <v>17340</v>
      </c>
      <c r="E34" s="30">
        <v>15000</v>
      </c>
      <c r="F34" s="31"/>
      <c r="G34" s="31"/>
      <c r="H34" s="143">
        <v>54.52</v>
      </c>
      <c r="I34" s="143">
        <v>67</v>
      </c>
      <c r="J34" s="143"/>
      <c r="K34" s="32"/>
    </row>
    <row r="35" spans="1:11" s="33" customFormat="1" ht="11.25" customHeight="1">
      <c r="A35" s="35" t="s">
        <v>26</v>
      </c>
      <c r="B35" s="29"/>
      <c r="C35" s="30">
        <v>110199</v>
      </c>
      <c r="D35" s="30">
        <v>107500</v>
      </c>
      <c r="E35" s="30">
        <v>105000</v>
      </c>
      <c r="F35" s="31"/>
      <c r="G35" s="31"/>
      <c r="H35" s="143">
        <v>414.03</v>
      </c>
      <c r="I35" s="143">
        <v>484</v>
      </c>
      <c r="J35" s="143"/>
      <c r="K35" s="32"/>
    </row>
    <row r="36" spans="1:11" s="33" customFormat="1" ht="11.25" customHeight="1">
      <c r="A36" s="35" t="s">
        <v>27</v>
      </c>
      <c r="B36" s="29"/>
      <c r="C36" s="30">
        <v>13207</v>
      </c>
      <c r="D36" s="30">
        <v>13207</v>
      </c>
      <c r="E36" s="30">
        <v>12717</v>
      </c>
      <c r="F36" s="31"/>
      <c r="G36" s="31"/>
      <c r="H36" s="143">
        <v>29.417</v>
      </c>
      <c r="I36" s="143">
        <v>35.3</v>
      </c>
      <c r="J36" s="143"/>
      <c r="K36" s="32"/>
    </row>
    <row r="37" spans="1:11" s="42" customFormat="1" ht="11.25" customHeight="1">
      <c r="A37" s="36" t="s">
        <v>28</v>
      </c>
      <c r="B37" s="37"/>
      <c r="C37" s="38">
        <v>180555</v>
      </c>
      <c r="D37" s="38">
        <v>173447</v>
      </c>
      <c r="E37" s="38">
        <v>168117</v>
      </c>
      <c r="F37" s="39">
        <v>96.92701516889886</v>
      </c>
      <c r="G37" s="40"/>
      <c r="H37" s="144">
        <v>627.383</v>
      </c>
      <c r="I37" s="145">
        <v>708.3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7721</v>
      </c>
      <c r="D39" s="38">
        <v>7721</v>
      </c>
      <c r="E39" s="38">
        <v>8100</v>
      </c>
      <c r="F39" s="39">
        <v>104.90869058412123</v>
      </c>
      <c r="G39" s="40"/>
      <c r="H39" s="144">
        <v>11.443</v>
      </c>
      <c r="I39" s="145">
        <v>11.4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40686</v>
      </c>
      <c r="D41" s="30">
        <v>39660</v>
      </c>
      <c r="E41" s="30">
        <v>41758</v>
      </c>
      <c r="F41" s="31"/>
      <c r="G41" s="31"/>
      <c r="H41" s="143">
        <v>28.702</v>
      </c>
      <c r="I41" s="143">
        <v>120.078</v>
      </c>
      <c r="J41" s="143"/>
      <c r="K41" s="32"/>
    </row>
    <row r="42" spans="1:11" s="33" customFormat="1" ht="11.25" customHeight="1">
      <c r="A42" s="35" t="s">
        <v>31</v>
      </c>
      <c r="B42" s="29"/>
      <c r="C42" s="30">
        <v>136694</v>
      </c>
      <c r="D42" s="30">
        <v>129793</v>
      </c>
      <c r="E42" s="30">
        <v>130450</v>
      </c>
      <c r="F42" s="31"/>
      <c r="G42" s="31"/>
      <c r="H42" s="143">
        <v>226.708</v>
      </c>
      <c r="I42" s="143">
        <v>564.458</v>
      </c>
      <c r="J42" s="143"/>
      <c r="K42" s="32"/>
    </row>
    <row r="43" spans="1:11" s="33" customFormat="1" ht="11.25" customHeight="1">
      <c r="A43" s="35" t="s">
        <v>32</v>
      </c>
      <c r="B43" s="29"/>
      <c r="C43" s="30">
        <v>16958</v>
      </c>
      <c r="D43" s="30">
        <v>18559</v>
      </c>
      <c r="E43" s="30">
        <v>19000</v>
      </c>
      <c r="F43" s="31"/>
      <c r="G43" s="31"/>
      <c r="H43" s="143">
        <v>22.25</v>
      </c>
      <c r="I43" s="143">
        <v>74.001</v>
      </c>
      <c r="J43" s="143"/>
      <c r="K43" s="32"/>
    </row>
    <row r="44" spans="1:11" s="33" customFormat="1" ht="11.25" customHeight="1">
      <c r="A44" s="35" t="s">
        <v>33</v>
      </c>
      <c r="B44" s="29"/>
      <c r="C44" s="30">
        <v>106910</v>
      </c>
      <c r="D44" s="30">
        <v>106503</v>
      </c>
      <c r="E44" s="30">
        <v>106000</v>
      </c>
      <c r="F44" s="31"/>
      <c r="G44" s="31"/>
      <c r="H44" s="143">
        <v>101.573</v>
      </c>
      <c r="I44" s="143">
        <v>475.909</v>
      </c>
      <c r="J44" s="143"/>
      <c r="K44" s="32"/>
    </row>
    <row r="45" spans="1:11" s="33" customFormat="1" ht="11.25" customHeight="1">
      <c r="A45" s="35" t="s">
        <v>34</v>
      </c>
      <c r="B45" s="29"/>
      <c r="C45" s="30">
        <v>38882</v>
      </c>
      <c r="D45" s="30">
        <v>36105</v>
      </c>
      <c r="E45" s="30">
        <v>35000</v>
      </c>
      <c r="F45" s="31"/>
      <c r="G45" s="31"/>
      <c r="H45" s="143">
        <v>52.675</v>
      </c>
      <c r="I45" s="143">
        <v>146.084</v>
      </c>
      <c r="J45" s="143"/>
      <c r="K45" s="32"/>
    </row>
    <row r="46" spans="1:11" s="33" customFormat="1" ht="11.25" customHeight="1">
      <c r="A46" s="35" t="s">
        <v>35</v>
      </c>
      <c r="B46" s="29"/>
      <c r="C46" s="30">
        <v>61048</v>
      </c>
      <c r="D46" s="30">
        <v>59137</v>
      </c>
      <c r="E46" s="30">
        <v>59000</v>
      </c>
      <c r="F46" s="31"/>
      <c r="G46" s="31"/>
      <c r="H46" s="143">
        <v>82.538</v>
      </c>
      <c r="I46" s="143">
        <v>190.244</v>
      </c>
      <c r="J46" s="143"/>
      <c r="K46" s="32"/>
    </row>
    <row r="47" spans="1:11" s="33" customFormat="1" ht="11.25" customHeight="1">
      <c r="A47" s="35" t="s">
        <v>36</v>
      </c>
      <c r="B47" s="29"/>
      <c r="C47" s="30">
        <v>84992</v>
      </c>
      <c r="D47" s="30">
        <v>77392</v>
      </c>
      <c r="E47" s="30">
        <v>84300</v>
      </c>
      <c r="F47" s="31"/>
      <c r="G47" s="31"/>
      <c r="H47" s="143">
        <v>129.166</v>
      </c>
      <c r="I47" s="143">
        <v>270.811</v>
      </c>
      <c r="J47" s="143"/>
      <c r="K47" s="32"/>
    </row>
    <row r="48" spans="1:11" s="33" customFormat="1" ht="11.25" customHeight="1">
      <c r="A48" s="35" t="s">
        <v>37</v>
      </c>
      <c r="B48" s="29"/>
      <c r="C48" s="30">
        <v>180220</v>
      </c>
      <c r="D48" s="30">
        <v>181822</v>
      </c>
      <c r="E48" s="30">
        <v>181000</v>
      </c>
      <c r="F48" s="31"/>
      <c r="G48" s="31"/>
      <c r="H48" s="143">
        <v>189.699</v>
      </c>
      <c r="I48" s="143">
        <v>736.53</v>
      </c>
      <c r="J48" s="143"/>
      <c r="K48" s="32"/>
    </row>
    <row r="49" spans="1:11" s="33" customFormat="1" ht="11.25" customHeight="1">
      <c r="A49" s="35" t="s">
        <v>38</v>
      </c>
      <c r="B49" s="29"/>
      <c r="C49" s="30">
        <v>47450</v>
      </c>
      <c r="D49" s="30">
        <v>49471</v>
      </c>
      <c r="E49" s="30">
        <v>47000</v>
      </c>
      <c r="F49" s="31"/>
      <c r="G49" s="31"/>
      <c r="H49" s="143">
        <v>62.717</v>
      </c>
      <c r="I49" s="143">
        <v>201.785</v>
      </c>
      <c r="J49" s="143"/>
      <c r="K49" s="32"/>
    </row>
    <row r="50" spans="1:11" s="42" customFormat="1" ht="11.25" customHeight="1">
      <c r="A50" s="43" t="s">
        <v>39</v>
      </c>
      <c r="B50" s="37"/>
      <c r="C50" s="38">
        <v>713840</v>
      </c>
      <c r="D50" s="38">
        <v>698442</v>
      </c>
      <c r="E50" s="38">
        <v>703508</v>
      </c>
      <c r="F50" s="39">
        <v>100.72532866007485</v>
      </c>
      <c r="G50" s="40"/>
      <c r="H50" s="144">
        <v>896.0279999999999</v>
      </c>
      <c r="I50" s="145">
        <v>2779.8999999999996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42068</v>
      </c>
      <c r="D52" s="38">
        <v>38957</v>
      </c>
      <c r="E52" s="38">
        <v>38957</v>
      </c>
      <c r="F52" s="39">
        <v>100</v>
      </c>
      <c r="G52" s="40"/>
      <c r="H52" s="144">
        <v>65.662</v>
      </c>
      <c r="I52" s="145">
        <v>84.708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106000</v>
      </c>
      <c r="D54" s="30">
        <v>111312</v>
      </c>
      <c r="E54" s="30">
        <v>112500</v>
      </c>
      <c r="F54" s="31"/>
      <c r="G54" s="31"/>
      <c r="H54" s="143">
        <v>270.7</v>
      </c>
      <c r="I54" s="143">
        <v>338.277</v>
      </c>
      <c r="J54" s="143"/>
      <c r="K54" s="32"/>
    </row>
    <row r="55" spans="1:11" s="33" customFormat="1" ht="11.25" customHeight="1">
      <c r="A55" s="35" t="s">
        <v>42</v>
      </c>
      <c r="B55" s="29"/>
      <c r="C55" s="30">
        <v>100892</v>
      </c>
      <c r="D55" s="30">
        <v>102052</v>
      </c>
      <c r="E55" s="30">
        <v>105000</v>
      </c>
      <c r="F55" s="31"/>
      <c r="G55" s="31"/>
      <c r="H55" s="143">
        <v>285.059</v>
      </c>
      <c r="I55" s="143">
        <v>316.362</v>
      </c>
      <c r="J55" s="143"/>
      <c r="K55" s="32"/>
    </row>
    <row r="56" spans="1:11" s="33" customFormat="1" ht="11.25" customHeight="1">
      <c r="A56" s="35" t="s">
        <v>43</v>
      </c>
      <c r="B56" s="29"/>
      <c r="C56" s="30">
        <v>193306</v>
      </c>
      <c r="D56" s="30">
        <v>195598</v>
      </c>
      <c r="E56" s="30">
        <v>245500</v>
      </c>
      <c r="F56" s="31"/>
      <c r="G56" s="31"/>
      <c r="H56" s="143">
        <v>531.42</v>
      </c>
      <c r="I56" s="143">
        <v>586.794</v>
      </c>
      <c r="J56" s="143"/>
      <c r="K56" s="32"/>
    </row>
    <row r="57" spans="1:11" s="33" customFormat="1" ht="11.25" customHeight="1">
      <c r="A57" s="35" t="s">
        <v>44</v>
      </c>
      <c r="B57" s="29"/>
      <c r="C57" s="30">
        <v>11901</v>
      </c>
      <c r="D57" s="30">
        <v>79439</v>
      </c>
      <c r="E57" s="30">
        <v>79439</v>
      </c>
      <c r="F57" s="31"/>
      <c r="G57" s="31"/>
      <c r="H57" s="143">
        <v>21.955</v>
      </c>
      <c r="I57" s="143">
        <v>235.841</v>
      </c>
      <c r="J57" s="143"/>
      <c r="K57" s="32"/>
    </row>
    <row r="58" spans="1:11" s="33" customFormat="1" ht="11.25" customHeight="1">
      <c r="A58" s="35" t="s">
        <v>45</v>
      </c>
      <c r="B58" s="29"/>
      <c r="C58" s="30">
        <v>146770</v>
      </c>
      <c r="D58" s="30">
        <v>133398</v>
      </c>
      <c r="E58" s="30">
        <v>138182</v>
      </c>
      <c r="F58" s="31"/>
      <c r="G58" s="31"/>
      <c r="H58" s="143">
        <v>242.276</v>
      </c>
      <c r="I58" s="143">
        <v>470.134</v>
      </c>
      <c r="J58" s="143"/>
      <c r="K58" s="32"/>
    </row>
    <row r="59" spans="1:11" s="42" customFormat="1" ht="11.25" customHeight="1">
      <c r="A59" s="36" t="s">
        <v>46</v>
      </c>
      <c r="B59" s="37"/>
      <c r="C59" s="38">
        <v>558869</v>
      </c>
      <c r="D59" s="38">
        <v>621799</v>
      </c>
      <c r="E59" s="38">
        <v>680621</v>
      </c>
      <c r="F59" s="39">
        <v>109.45997018329074</v>
      </c>
      <c r="G59" s="40"/>
      <c r="H59" s="144">
        <v>1351.41</v>
      </c>
      <c r="I59" s="145">
        <v>1947.408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1888</v>
      </c>
      <c r="D61" s="30">
        <v>2100</v>
      </c>
      <c r="E61" s="30">
        <v>2500</v>
      </c>
      <c r="F61" s="31"/>
      <c r="G61" s="31"/>
      <c r="H61" s="143">
        <v>3.4</v>
      </c>
      <c r="I61" s="143">
        <v>3.465</v>
      </c>
      <c r="J61" s="143"/>
      <c r="K61" s="32"/>
    </row>
    <row r="62" spans="1:11" s="33" customFormat="1" ht="11.25" customHeight="1">
      <c r="A62" s="35" t="s">
        <v>48</v>
      </c>
      <c r="B62" s="29"/>
      <c r="C62" s="30">
        <v>3080</v>
      </c>
      <c r="D62" s="30">
        <v>2625</v>
      </c>
      <c r="E62" s="30">
        <v>2902</v>
      </c>
      <c r="F62" s="31"/>
      <c r="G62" s="31"/>
      <c r="H62" s="143">
        <v>3.855</v>
      </c>
      <c r="I62" s="143">
        <v>3.132</v>
      </c>
      <c r="J62" s="143"/>
      <c r="K62" s="32"/>
    </row>
    <row r="63" spans="1:11" s="33" customFormat="1" ht="11.25" customHeight="1">
      <c r="A63" s="35" t="s">
        <v>49</v>
      </c>
      <c r="B63" s="29"/>
      <c r="C63" s="30">
        <v>7058</v>
      </c>
      <c r="D63" s="30">
        <v>6850</v>
      </c>
      <c r="E63" s="30">
        <v>7481</v>
      </c>
      <c r="F63" s="31"/>
      <c r="G63" s="31"/>
      <c r="H63" s="143">
        <v>13.943</v>
      </c>
      <c r="I63" s="143">
        <v>18.925</v>
      </c>
      <c r="J63" s="143"/>
      <c r="K63" s="32"/>
    </row>
    <row r="64" spans="1:11" s="42" customFormat="1" ht="11.25" customHeight="1">
      <c r="A64" s="36" t="s">
        <v>50</v>
      </c>
      <c r="B64" s="37"/>
      <c r="C64" s="38">
        <v>12026</v>
      </c>
      <c r="D64" s="38">
        <v>11575</v>
      </c>
      <c r="E64" s="38">
        <v>12883</v>
      </c>
      <c r="F64" s="39">
        <v>111.30021598272138</v>
      </c>
      <c r="G64" s="40"/>
      <c r="H64" s="144">
        <v>21.198</v>
      </c>
      <c r="I64" s="145">
        <v>25.522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9914</v>
      </c>
      <c r="D66" s="38">
        <v>10190</v>
      </c>
      <c r="E66" s="38">
        <v>9190</v>
      </c>
      <c r="F66" s="39">
        <v>90.1864573110893</v>
      </c>
      <c r="G66" s="40"/>
      <c r="H66" s="144">
        <v>11.032</v>
      </c>
      <c r="I66" s="145">
        <v>12.586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56097</v>
      </c>
      <c r="D68" s="30">
        <v>55920</v>
      </c>
      <c r="E68" s="30">
        <v>55000</v>
      </c>
      <c r="F68" s="31"/>
      <c r="G68" s="31"/>
      <c r="H68" s="143">
        <v>120.404</v>
      </c>
      <c r="I68" s="143">
        <v>232.5</v>
      </c>
      <c r="J68" s="143"/>
      <c r="K68" s="32"/>
    </row>
    <row r="69" spans="1:11" s="33" customFormat="1" ht="11.25" customHeight="1">
      <c r="A69" s="35" t="s">
        <v>53</v>
      </c>
      <c r="B69" s="29"/>
      <c r="C69" s="30">
        <v>823</v>
      </c>
      <c r="D69" s="30">
        <v>770</v>
      </c>
      <c r="E69" s="30">
        <v>800</v>
      </c>
      <c r="F69" s="31"/>
      <c r="G69" s="31"/>
      <c r="H69" s="143">
        <v>1.622</v>
      </c>
      <c r="I69" s="143">
        <v>2.45</v>
      </c>
      <c r="J69" s="143"/>
      <c r="K69" s="32"/>
    </row>
    <row r="70" spans="1:11" s="42" customFormat="1" ht="11.25" customHeight="1">
      <c r="A70" s="36" t="s">
        <v>54</v>
      </c>
      <c r="B70" s="37"/>
      <c r="C70" s="38">
        <v>56920</v>
      </c>
      <c r="D70" s="38">
        <v>56690</v>
      </c>
      <c r="E70" s="38">
        <v>55800</v>
      </c>
      <c r="F70" s="39">
        <v>98.43005821132475</v>
      </c>
      <c r="G70" s="40"/>
      <c r="H70" s="144">
        <v>122.026</v>
      </c>
      <c r="I70" s="145">
        <v>234.95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3"/>
      <c r="I72" s="143"/>
      <c r="J72" s="143"/>
      <c r="K72" s="32"/>
    </row>
    <row r="73" spans="1:11" s="33" customFormat="1" ht="11.25" customHeight="1">
      <c r="A73" s="35" t="s">
        <v>56</v>
      </c>
      <c r="B73" s="29"/>
      <c r="C73" s="30">
        <v>8462</v>
      </c>
      <c r="D73" s="30">
        <v>8965</v>
      </c>
      <c r="E73" s="30">
        <v>8949</v>
      </c>
      <c r="F73" s="31"/>
      <c r="G73" s="31"/>
      <c r="H73" s="143">
        <v>25.552</v>
      </c>
      <c r="I73" s="143">
        <v>49.308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2894</v>
      </c>
      <c r="D74" s="30">
        <v>3936</v>
      </c>
      <c r="E74" s="30">
        <v>4000</v>
      </c>
      <c r="F74" s="31"/>
      <c r="G74" s="31"/>
      <c r="H74" s="143">
        <v>3.768</v>
      </c>
      <c r="I74" s="143">
        <v>14.563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11774</v>
      </c>
      <c r="D75" s="30">
        <v>11613</v>
      </c>
      <c r="E75" s="30">
        <v>11613</v>
      </c>
      <c r="F75" s="31"/>
      <c r="G75" s="31"/>
      <c r="H75" s="143">
        <v>29.426</v>
      </c>
      <c r="I75" s="143">
        <v>28.431</v>
      </c>
      <c r="J75" s="143"/>
      <c r="K75" s="32"/>
    </row>
    <row r="76" spans="1:11" s="33" customFormat="1" ht="11.25" customHeight="1">
      <c r="A76" s="35" t="s">
        <v>59</v>
      </c>
      <c r="B76" s="29"/>
      <c r="C76" s="30">
        <v>650</v>
      </c>
      <c r="D76" s="30">
        <v>604</v>
      </c>
      <c r="E76" s="30">
        <v>604</v>
      </c>
      <c r="F76" s="31"/>
      <c r="G76" s="31"/>
      <c r="H76" s="143">
        <v>2.795</v>
      </c>
      <c r="I76" s="143">
        <v>2.597</v>
      </c>
      <c r="J76" s="143"/>
      <c r="K76" s="32"/>
    </row>
    <row r="77" spans="1:11" s="33" customFormat="1" ht="11.25" customHeight="1">
      <c r="A77" s="35" t="s">
        <v>60</v>
      </c>
      <c r="B77" s="29"/>
      <c r="C77" s="30">
        <v>3139</v>
      </c>
      <c r="D77" s="30">
        <v>4330</v>
      </c>
      <c r="E77" s="30">
        <v>4330</v>
      </c>
      <c r="F77" s="31"/>
      <c r="G77" s="31"/>
      <c r="H77" s="143">
        <v>7.149</v>
      </c>
      <c r="I77" s="143">
        <v>15.8</v>
      </c>
      <c r="J77" s="143"/>
      <c r="K77" s="32"/>
    </row>
    <row r="78" spans="1:11" s="33" customFormat="1" ht="11.25" customHeight="1">
      <c r="A78" s="35" t="s">
        <v>61</v>
      </c>
      <c r="B78" s="29"/>
      <c r="C78" s="30">
        <v>11151</v>
      </c>
      <c r="D78" s="30">
        <v>11000</v>
      </c>
      <c r="E78" s="30">
        <v>10920</v>
      </c>
      <c r="F78" s="31"/>
      <c r="G78" s="31"/>
      <c r="H78" s="143">
        <v>29.678</v>
      </c>
      <c r="I78" s="143">
        <v>45.65</v>
      </c>
      <c r="J78" s="143"/>
      <c r="K78" s="32"/>
    </row>
    <row r="79" spans="1:11" s="33" customFormat="1" ht="11.25" customHeight="1">
      <c r="A79" s="35" t="s">
        <v>62</v>
      </c>
      <c r="B79" s="29"/>
      <c r="C79" s="30">
        <v>21475</v>
      </c>
      <c r="D79" s="30">
        <v>23412</v>
      </c>
      <c r="E79" s="30">
        <v>21239</v>
      </c>
      <c r="F79" s="31"/>
      <c r="G79" s="31"/>
      <c r="H79" s="143">
        <v>49.085</v>
      </c>
      <c r="I79" s="143">
        <v>99.82</v>
      </c>
      <c r="J79" s="143"/>
      <c r="K79" s="32"/>
    </row>
    <row r="80" spans="1:11" s="42" customFormat="1" ht="11.25" customHeight="1">
      <c r="A80" s="43" t="s">
        <v>63</v>
      </c>
      <c r="B80" s="37"/>
      <c r="C80" s="38">
        <v>59545</v>
      </c>
      <c r="D80" s="38">
        <v>63860</v>
      </c>
      <c r="E80" s="38">
        <v>61655</v>
      </c>
      <c r="F80" s="39">
        <v>96.54713435640464</v>
      </c>
      <c r="G80" s="40"/>
      <c r="H80" s="144">
        <v>147.453</v>
      </c>
      <c r="I80" s="145">
        <v>256.169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122</v>
      </c>
      <c r="D82" s="30">
        <v>122</v>
      </c>
      <c r="E82" s="30">
        <v>122</v>
      </c>
      <c r="F82" s="31"/>
      <c r="G82" s="31"/>
      <c r="H82" s="143">
        <v>0.192</v>
      </c>
      <c r="I82" s="143">
        <v>0.192</v>
      </c>
      <c r="J82" s="143"/>
      <c r="K82" s="32"/>
    </row>
    <row r="83" spans="1:11" s="33" customFormat="1" ht="11.25" customHeight="1">
      <c r="A83" s="35" t="s">
        <v>65</v>
      </c>
      <c r="B83" s="29"/>
      <c r="C83" s="30">
        <v>52</v>
      </c>
      <c r="D83" s="30">
        <v>50</v>
      </c>
      <c r="E83" s="30">
        <v>50</v>
      </c>
      <c r="F83" s="31"/>
      <c r="G83" s="31"/>
      <c r="H83" s="143">
        <v>0.052</v>
      </c>
      <c r="I83" s="143">
        <v>0.05</v>
      </c>
      <c r="J83" s="143"/>
      <c r="K83" s="32"/>
    </row>
    <row r="84" spans="1:11" s="42" customFormat="1" ht="11.25" customHeight="1">
      <c r="A84" s="36" t="s">
        <v>66</v>
      </c>
      <c r="B84" s="37"/>
      <c r="C84" s="38">
        <v>174</v>
      </c>
      <c r="D84" s="38">
        <v>172</v>
      </c>
      <c r="E84" s="38">
        <v>172</v>
      </c>
      <c r="F84" s="39">
        <v>100</v>
      </c>
      <c r="G84" s="40"/>
      <c r="H84" s="144">
        <v>0.244</v>
      </c>
      <c r="I84" s="145">
        <v>0.242</v>
      </c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2192938</v>
      </c>
      <c r="D87" s="53">
        <v>2243920</v>
      </c>
      <c r="E87" s="53">
        <v>2314702</v>
      </c>
      <c r="F87" s="54">
        <f>IF(D87&gt;0,100*E87/D87,0)</f>
        <v>103.15439053085672</v>
      </c>
      <c r="G87" s="40"/>
      <c r="H87" s="148">
        <v>5019.581</v>
      </c>
      <c r="I87" s="149">
        <v>8057.229999999999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118</v>
      </c>
      <c r="D9" s="30">
        <v>136</v>
      </c>
      <c r="E9" s="30">
        <v>130</v>
      </c>
      <c r="F9" s="31"/>
      <c r="G9" s="31"/>
      <c r="H9" s="143">
        <v>0.248</v>
      </c>
      <c r="I9" s="143">
        <v>0.254</v>
      </c>
      <c r="J9" s="143"/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3">
        <v>0.312</v>
      </c>
      <c r="I10" s="143">
        <v>0.077</v>
      </c>
      <c r="J10" s="143"/>
      <c r="K10" s="32"/>
    </row>
    <row r="11" spans="1:11" s="33" customFormat="1" ht="11.25" customHeight="1">
      <c r="A11" s="28" t="s">
        <v>9</v>
      </c>
      <c r="B11" s="29"/>
      <c r="C11" s="30">
        <v>389</v>
      </c>
      <c r="D11" s="30">
        <v>240</v>
      </c>
      <c r="E11" s="30">
        <v>240</v>
      </c>
      <c r="F11" s="31"/>
      <c r="G11" s="31"/>
      <c r="H11" s="143">
        <v>0.685</v>
      </c>
      <c r="I11" s="143">
        <v>0.506</v>
      </c>
      <c r="J11" s="143"/>
      <c r="K11" s="32"/>
    </row>
    <row r="12" spans="1:11" s="33" customFormat="1" ht="11.25" customHeight="1">
      <c r="A12" s="35" t="s">
        <v>10</v>
      </c>
      <c r="B12" s="29"/>
      <c r="C12" s="30"/>
      <c r="D12" s="30">
        <v>12</v>
      </c>
      <c r="E12" s="30">
        <v>12</v>
      </c>
      <c r="F12" s="31"/>
      <c r="G12" s="31"/>
      <c r="H12" s="143"/>
      <c r="I12" s="143">
        <v>0.024</v>
      </c>
      <c r="J12" s="143"/>
      <c r="K12" s="32"/>
    </row>
    <row r="13" spans="1:11" s="42" customFormat="1" ht="11.25" customHeight="1">
      <c r="A13" s="36" t="s">
        <v>11</v>
      </c>
      <c r="B13" s="37"/>
      <c r="C13" s="38">
        <v>684</v>
      </c>
      <c r="D13" s="38">
        <v>426</v>
      </c>
      <c r="E13" s="38">
        <v>420</v>
      </c>
      <c r="F13" s="39">
        <v>98.59154929577464</v>
      </c>
      <c r="G13" s="40"/>
      <c r="H13" s="144">
        <v>1.245</v>
      </c>
      <c r="I13" s="145">
        <v>0.861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13</v>
      </c>
      <c r="B17" s="37"/>
      <c r="C17" s="38">
        <v>196</v>
      </c>
      <c r="D17" s="38">
        <v>127</v>
      </c>
      <c r="E17" s="38">
        <v>127</v>
      </c>
      <c r="F17" s="39">
        <v>100</v>
      </c>
      <c r="G17" s="40"/>
      <c r="H17" s="144">
        <v>0.255</v>
      </c>
      <c r="I17" s="145">
        <v>0.191</v>
      </c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13680</v>
      </c>
      <c r="E19" s="30">
        <v>13107</v>
      </c>
      <c r="F19" s="31"/>
      <c r="G19" s="31"/>
      <c r="H19" s="143">
        <v>63.686</v>
      </c>
      <c r="I19" s="143">
        <v>60.192</v>
      </c>
      <c r="J19" s="14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13680</v>
      </c>
      <c r="E22" s="38">
        <v>13107</v>
      </c>
      <c r="F22" s="39">
        <v>95.81140350877193</v>
      </c>
      <c r="G22" s="40"/>
      <c r="H22" s="144">
        <v>63.686</v>
      </c>
      <c r="I22" s="145">
        <v>60.192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18</v>
      </c>
      <c r="B24" s="37"/>
      <c r="C24" s="38">
        <v>86241</v>
      </c>
      <c r="D24" s="38">
        <v>82998</v>
      </c>
      <c r="E24" s="38">
        <v>83200</v>
      </c>
      <c r="F24" s="39">
        <v>100.24337935853876</v>
      </c>
      <c r="G24" s="40"/>
      <c r="H24" s="144">
        <v>359.935</v>
      </c>
      <c r="I24" s="145">
        <v>334.619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19</v>
      </c>
      <c r="B26" s="37"/>
      <c r="C26" s="38">
        <v>19033</v>
      </c>
      <c r="D26" s="38">
        <v>18600</v>
      </c>
      <c r="E26" s="38">
        <v>19000</v>
      </c>
      <c r="F26" s="39">
        <v>102.15053763440861</v>
      </c>
      <c r="G26" s="40"/>
      <c r="H26" s="144">
        <v>69.965</v>
      </c>
      <c r="I26" s="145">
        <v>93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20</v>
      </c>
      <c r="B28" s="29"/>
      <c r="C28" s="30">
        <v>186620</v>
      </c>
      <c r="D28" s="30">
        <v>190307</v>
      </c>
      <c r="E28" s="30">
        <v>190000</v>
      </c>
      <c r="F28" s="31"/>
      <c r="G28" s="31"/>
      <c r="H28" s="143">
        <v>785.161</v>
      </c>
      <c r="I28" s="143">
        <v>837.197</v>
      </c>
      <c r="J28" s="143"/>
      <c r="K28" s="32"/>
    </row>
    <row r="29" spans="1:11" s="33" customFormat="1" ht="11.25" customHeight="1">
      <c r="A29" s="35" t="s">
        <v>21</v>
      </c>
      <c r="B29" s="29"/>
      <c r="C29" s="30">
        <v>100052</v>
      </c>
      <c r="D29" s="30">
        <v>92189</v>
      </c>
      <c r="E29" s="30">
        <v>92189</v>
      </c>
      <c r="F29" s="31"/>
      <c r="G29" s="31"/>
      <c r="H29" s="143">
        <v>156.5</v>
      </c>
      <c r="I29" s="143">
        <v>229.375</v>
      </c>
      <c r="J29" s="143"/>
      <c r="K29" s="32"/>
    </row>
    <row r="30" spans="1:11" s="33" customFormat="1" ht="11.25" customHeight="1">
      <c r="A30" s="35" t="s">
        <v>22</v>
      </c>
      <c r="B30" s="29"/>
      <c r="C30" s="30">
        <v>169075</v>
      </c>
      <c r="D30" s="30">
        <v>171826</v>
      </c>
      <c r="E30" s="30">
        <v>187500</v>
      </c>
      <c r="F30" s="31"/>
      <c r="G30" s="31"/>
      <c r="H30" s="143">
        <v>376.83</v>
      </c>
      <c r="I30" s="143">
        <v>470.844</v>
      </c>
      <c r="J30" s="143"/>
      <c r="K30" s="32"/>
    </row>
    <row r="31" spans="1:11" s="42" customFormat="1" ht="11.25" customHeight="1">
      <c r="A31" s="43" t="s">
        <v>23</v>
      </c>
      <c r="B31" s="37"/>
      <c r="C31" s="38">
        <v>455747</v>
      </c>
      <c r="D31" s="38">
        <v>454322</v>
      </c>
      <c r="E31" s="38">
        <v>469689</v>
      </c>
      <c r="F31" s="39">
        <v>103.38240278921117</v>
      </c>
      <c r="G31" s="40"/>
      <c r="H31" s="144">
        <v>1318.491</v>
      </c>
      <c r="I31" s="145">
        <v>1537.4160000000002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24</v>
      </c>
      <c r="B33" s="29"/>
      <c r="C33" s="30">
        <v>38679</v>
      </c>
      <c r="D33" s="30">
        <v>35800</v>
      </c>
      <c r="E33" s="30">
        <v>35750</v>
      </c>
      <c r="F33" s="31"/>
      <c r="G33" s="31"/>
      <c r="H33" s="143">
        <v>130.748</v>
      </c>
      <c r="I33" s="143">
        <v>123.5</v>
      </c>
      <c r="J33" s="143"/>
      <c r="K33" s="32"/>
    </row>
    <row r="34" spans="1:11" s="33" customFormat="1" ht="11.25" customHeight="1">
      <c r="A34" s="35" t="s">
        <v>25</v>
      </c>
      <c r="B34" s="29"/>
      <c r="C34" s="30">
        <v>19625</v>
      </c>
      <c r="D34" s="30">
        <v>18070</v>
      </c>
      <c r="E34" s="30">
        <v>15600</v>
      </c>
      <c r="F34" s="31"/>
      <c r="G34" s="31"/>
      <c r="H34" s="143">
        <v>56.322</v>
      </c>
      <c r="I34" s="143">
        <v>70</v>
      </c>
      <c r="J34" s="143"/>
      <c r="K34" s="32"/>
    </row>
    <row r="35" spans="1:11" s="33" customFormat="1" ht="11.25" customHeight="1">
      <c r="A35" s="35" t="s">
        <v>26</v>
      </c>
      <c r="B35" s="29"/>
      <c r="C35" s="30">
        <v>111312</v>
      </c>
      <c r="D35" s="30">
        <v>108000</v>
      </c>
      <c r="E35" s="30">
        <v>105450</v>
      </c>
      <c r="F35" s="31"/>
      <c r="G35" s="31"/>
      <c r="H35" s="143">
        <v>418.212</v>
      </c>
      <c r="I35" s="143">
        <v>486.3</v>
      </c>
      <c r="J35" s="143"/>
      <c r="K35" s="32"/>
    </row>
    <row r="36" spans="1:11" s="33" customFormat="1" ht="11.25" customHeight="1">
      <c r="A36" s="35" t="s">
        <v>27</v>
      </c>
      <c r="B36" s="29"/>
      <c r="C36" s="30">
        <v>13207</v>
      </c>
      <c r="D36" s="30">
        <v>13207</v>
      </c>
      <c r="E36" s="30">
        <v>12717</v>
      </c>
      <c r="F36" s="31"/>
      <c r="G36" s="31"/>
      <c r="H36" s="143">
        <v>29.417</v>
      </c>
      <c r="I36" s="143">
        <v>35.3</v>
      </c>
      <c r="J36" s="143"/>
      <c r="K36" s="32"/>
    </row>
    <row r="37" spans="1:11" s="42" customFormat="1" ht="11.25" customHeight="1">
      <c r="A37" s="36" t="s">
        <v>28</v>
      </c>
      <c r="B37" s="37"/>
      <c r="C37" s="38">
        <v>182823</v>
      </c>
      <c r="D37" s="38">
        <v>175077</v>
      </c>
      <c r="E37" s="38">
        <v>169517</v>
      </c>
      <c r="F37" s="39">
        <v>96.82425447088995</v>
      </c>
      <c r="G37" s="40"/>
      <c r="H37" s="144">
        <v>634.699</v>
      </c>
      <c r="I37" s="145">
        <v>715.0999999999999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29</v>
      </c>
      <c r="B39" s="37"/>
      <c r="C39" s="38">
        <v>19303</v>
      </c>
      <c r="D39" s="38">
        <v>19303</v>
      </c>
      <c r="E39" s="38">
        <v>20200</v>
      </c>
      <c r="F39" s="39">
        <v>104.64694607055898</v>
      </c>
      <c r="G39" s="40"/>
      <c r="H39" s="144">
        <v>28.607</v>
      </c>
      <c r="I39" s="145">
        <v>28.5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30</v>
      </c>
      <c r="B41" s="29"/>
      <c r="C41" s="30">
        <v>53271</v>
      </c>
      <c r="D41" s="30">
        <v>50688</v>
      </c>
      <c r="E41" s="30">
        <v>51986</v>
      </c>
      <c r="F41" s="31"/>
      <c r="G41" s="31"/>
      <c r="H41" s="143">
        <v>37.051</v>
      </c>
      <c r="I41" s="143">
        <v>150.574</v>
      </c>
      <c r="J41" s="143"/>
      <c r="K41" s="32"/>
    </row>
    <row r="42" spans="1:11" s="33" customFormat="1" ht="11.25" customHeight="1">
      <c r="A42" s="35" t="s">
        <v>31</v>
      </c>
      <c r="B42" s="29"/>
      <c r="C42" s="30">
        <v>141194</v>
      </c>
      <c r="D42" s="30">
        <v>134093</v>
      </c>
      <c r="E42" s="30">
        <v>134650</v>
      </c>
      <c r="F42" s="31"/>
      <c r="G42" s="31"/>
      <c r="H42" s="143">
        <v>233.944</v>
      </c>
      <c r="I42" s="143">
        <v>583.051</v>
      </c>
      <c r="J42" s="143"/>
      <c r="K42" s="32"/>
    </row>
    <row r="43" spans="1:11" s="33" customFormat="1" ht="11.25" customHeight="1">
      <c r="A43" s="35" t="s">
        <v>32</v>
      </c>
      <c r="B43" s="29"/>
      <c r="C43" s="30">
        <v>18308</v>
      </c>
      <c r="D43" s="30">
        <v>19755</v>
      </c>
      <c r="E43" s="30">
        <v>20100</v>
      </c>
      <c r="F43" s="31"/>
      <c r="G43" s="31"/>
      <c r="H43" s="143">
        <v>23.117</v>
      </c>
      <c r="I43" s="143">
        <v>78.157</v>
      </c>
      <c r="J43" s="143"/>
      <c r="K43" s="32"/>
    </row>
    <row r="44" spans="1:11" s="33" customFormat="1" ht="11.25" customHeight="1">
      <c r="A44" s="35" t="s">
        <v>33</v>
      </c>
      <c r="B44" s="29"/>
      <c r="C44" s="30">
        <v>116910</v>
      </c>
      <c r="D44" s="30">
        <v>116503</v>
      </c>
      <c r="E44" s="30">
        <v>116000</v>
      </c>
      <c r="F44" s="31"/>
      <c r="G44" s="31"/>
      <c r="H44" s="143">
        <v>111.36</v>
      </c>
      <c r="I44" s="143">
        <v>520.708</v>
      </c>
      <c r="J44" s="143"/>
      <c r="K44" s="32"/>
    </row>
    <row r="45" spans="1:11" s="33" customFormat="1" ht="11.25" customHeight="1">
      <c r="A45" s="35" t="s">
        <v>34</v>
      </c>
      <c r="B45" s="29"/>
      <c r="C45" s="30">
        <v>39882</v>
      </c>
      <c r="D45" s="30">
        <v>37105</v>
      </c>
      <c r="E45" s="30">
        <v>36000</v>
      </c>
      <c r="F45" s="31"/>
      <c r="G45" s="31"/>
      <c r="H45" s="143">
        <v>53.929</v>
      </c>
      <c r="I45" s="143">
        <v>149.981</v>
      </c>
      <c r="J45" s="143"/>
      <c r="K45" s="32"/>
    </row>
    <row r="46" spans="1:11" s="33" customFormat="1" ht="11.25" customHeight="1">
      <c r="A46" s="35" t="s">
        <v>35</v>
      </c>
      <c r="B46" s="29"/>
      <c r="C46" s="30">
        <v>79048</v>
      </c>
      <c r="D46" s="30">
        <v>74137</v>
      </c>
      <c r="E46" s="30">
        <v>74000</v>
      </c>
      <c r="F46" s="31"/>
      <c r="G46" s="31"/>
      <c r="H46" s="143">
        <v>105.957</v>
      </c>
      <c r="I46" s="143">
        <v>237.336</v>
      </c>
      <c r="J46" s="143"/>
      <c r="K46" s="32"/>
    </row>
    <row r="47" spans="1:11" s="33" customFormat="1" ht="11.25" customHeight="1">
      <c r="A47" s="35" t="s">
        <v>36</v>
      </c>
      <c r="B47" s="29"/>
      <c r="C47" s="30">
        <v>93032</v>
      </c>
      <c r="D47" s="30">
        <v>85432</v>
      </c>
      <c r="E47" s="30">
        <v>92340</v>
      </c>
      <c r="F47" s="31"/>
      <c r="G47" s="31"/>
      <c r="H47" s="143">
        <v>140.632</v>
      </c>
      <c r="I47" s="143">
        <v>298.548</v>
      </c>
      <c r="J47" s="143"/>
      <c r="K47" s="32"/>
    </row>
    <row r="48" spans="1:11" s="33" customFormat="1" ht="11.25" customHeight="1">
      <c r="A48" s="35" t="s">
        <v>37</v>
      </c>
      <c r="B48" s="29"/>
      <c r="C48" s="30">
        <v>181970</v>
      </c>
      <c r="D48" s="30">
        <v>183572</v>
      </c>
      <c r="E48" s="30">
        <v>182750</v>
      </c>
      <c r="F48" s="31"/>
      <c r="G48" s="31"/>
      <c r="H48" s="143">
        <v>191.557</v>
      </c>
      <c r="I48" s="143">
        <v>743.618</v>
      </c>
      <c r="J48" s="143"/>
      <c r="K48" s="32"/>
    </row>
    <row r="49" spans="1:11" s="33" customFormat="1" ht="11.25" customHeight="1">
      <c r="A49" s="35" t="s">
        <v>38</v>
      </c>
      <c r="B49" s="29"/>
      <c r="C49" s="30">
        <v>57169</v>
      </c>
      <c r="D49" s="30">
        <v>61838</v>
      </c>
      <c r="E49" s="30">
        <v>58800</v>
      </c>
      <c r="F49" s="31"/>
      <c r="G49" s="31"/>
      <c r="H49" s="143">
        <v>75.562</v>
      </c>
      <c r="I49" s="143">
        <v>252.228</v>
      </c>
      <c r="J49" s="143"/>
      <c r="K49" s="32"/>
    </row>
    <row r="50" spans="1:11" s="42" customFormat="1" ht="11.25" customHeight="1">
      <c r="A50" s="43" t="s">
        <v>39</v>
      </c>
      <c r="B50" s="37"/>
      <c r="C50" s="38">
        <v>780784</v>
      </c>
      <c r="D50" s="38">
        <v>763123</v>
      </c>
      <c r="E50" s="38">
        <v>766626</v>
      </c>
      <c r="F50" s="39">
        <v>100.45903478207313</v>
      </c>
      <c r="G50" s="40"/>
      <c r="H50" s="144">
        <v>973.109</v>
      </c>
      <c r="I50" s="145">
        <v>3014.201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40</v>
      </c>
      <c r="B52" s="37"/>
      <c r="C52" s="38">
        <v>42927</v>
      </c>
      <c r="D52" s="38">
        <v>39510</v>
      </c>
      <c r="E52" s="38">
        <v>39510</v>
      </c>
      <c r="F52" s="39">
        <v>100</v>
      </c>
      <c r="G52" s="40"/>
      <c r="H52" s="144">
        <v>66.789</v>
      </c>
      <c r="I52" s="145">
        <v>86.182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41</v>
      </c>
      <c r="B54" s="29"/>
      <c r="C54" s="30">
        <v>131713</v>
      </c>
      <c r="D54" s="30">
        <v>130812</v>
      </c>
      <c r="E54" s="30">
        <v>133000</v>
      </c>
      <c r="F54" s="31"/>
      <c r="G54" s="31"/>
      <c r="H54" s="143">
        <v>320.18</v>
      </c>
      <c r="I54" s="143">
        <v>389.502</v>
      </c>
      <c r="J54" s="143"/>
      <c r="K54" s="32"/>
    </row>
    <row r="55" spans="1:11" s="33" customFormat="1" ht="11.25" customHeight="1">
      <c r="A55" s="35" t="s">
        <v>42</v>
      </c>
      <c r="B55" s="29"/>
      <c r="C55" s="30">
        <v>144431</v>
      </c>
      <c r="D55" s="30">
        <v>145789</v>
      </c>
      <c r="E55" s="30">
        <v>148000</v>
      </c>
      <c r="F55" s="31"/>
      <c r="G55" s="31"/>
      <c r="H55" s="143">
        <v>411.48</v>
      </c>
      <c r="I55" s="143">
        <v>451.946</v>
      </c>
      <c r="J55" s="143"/>
      <c r="K55" s="32"/>
    </row>
    <row r="56" spans="1:11" s="33" customFormat="1" ht="11.25" customHeight="1">
      <c r="A56" s="35" t="s">
        <v>43</v>
      </c>
      <c r="B56" s="29"/>
      <c r="C56" s="30">
        <v>261224</v>
      </c>
      <c r="D56" s="30">
        <v>264321</v>
      </c>
      <c r="E56" s="30">
        <v>278024</v>
      </c>
      <c r="F56" s="31"/>
      <c r="G56" s="31"/>
      <c r="H56" s="143">
        <v>718.133</v>
      </c>
      <c r="I56" s="143">
        <v>806.708</v>
      </c>
      <c r="J56" s="143"/>
      <c r="K56" s="32"/>
    </row>
    <row r="57" spans="1:11" s="33" customFormat="1" ht="11.25" customHeight="1">
      <c r="A57" s="35" t="s">
        <v>44</v>
      </c>
      <c r="B57" s="29"/>
      <c r="C57" s="30">
        <v>93478</v>
      </c>
      <c r="D57" s="30">
        <v>88265</v>
      </c>
      <c r="E57" s="30">
        <v>88265</v>
      </c>
      <c r="F57" s="31"/>
      <c r="G57" s="31"/>
      <c r="H57" s="143">
        <v>160.827</v>
      </c>
      <c r="I57" s="143">
        <v>262.044</v>
      </c>
      <c r="J57" s="143"/>
      <c r="K57" s="32"/>
    </row>
    <row r="58" spans="1:11" s="33" customFormat="1" ht="11.25" customHeight="1">
      <c r="A58" s="35" t="s">
        <v>45</v>
      </c>
      <c r="B58" s="29"/>
      <c r="C58" s="30">
        <v>150855</v>
      </c>
      <c r="D58" s="30">
        <v>148922</v>
      </c>
      <c r="E58" s="30">
        <v>148922</v>
      </c>
      <c r="F58" s="31"/>
      <c r="G58" s="31"/>
      <c r="H58" s="143">
        <v>246.198</v>
      </c>
      <c r="I58" s="143">
        <v>519.811</v>
      </c>
      <c r="J58" s="143"/>
      <c r="K58" s="32"/>
    </row>
    <row r="59" spans="1:11" s="42" customFormat="1" ht="11.25" customHeight="1">
      <c r="A59" s="36" t="s">
        <v>46</v>
      </c>
      <c r="B59" s="37"/>
      <c r="C59" s="38">
        <v>781701</v>
      </c>
      <c r="D59" s="38">
        <v>778109</v>
      </c>
      <c r="E59" s="38">
        <v>796211</v>
      </c>
      <c r="F59" s="39">
        <v>102.32640928199005</v>
      </c>
      <c r="G59" s="40"/>
      <c r="H59" s="144">
        <v>1856.8180000000002</v>
      </c>
      <c r="I59" s="145">
        <v>2430.011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47</v>
      </c>
      <c r="B61" s="29"/>
      <c r="C61" s="30">
        <v>2503</v>
      </c>
      <c r="D61" s="30">
        <v>2800</v>
      </c>
      <c r="E61" s="30">
        <v>3200</v>
      </c>
      <c r="F61" s="31"/>
      <c r="G61" s="31"/>
      <c r="H61" s="143">
        <v>4.59</v>
      </c>
      <c r="I61" s="143">
        <v>4.883</v>
      </c>
      <c r="J61" s="143"/>
      <c r="K61" s="32"/>
    </row>
    <row r="62" spans="1:11" s="33" customFormat="1" ht="11.25" customHeight="1">
      <c r="A62" s="35" t="s">
        <v>48</v>
      </c>
      <c r="B62" s="29"/>
      <c r="C62" s="30">
        <v>3425</v>
      </c>
      <c r="D62" s="30">
        <v>2900</v>
      </c>
      <c r="E62" s="30">
        <v>3030</v>
      </c>
      <c r="F62" s="31"/>
      <c r="G62" s="31"/>
      <c r="H62" s="143">
        <v>4.322</v>
      </c>
      <c r="I62" s="143">
        <v>3.484</v>
      </c>
      <c r="J62" s="143"/>
      <c r="K62" s="32"/>
    </row>
    <row r="63" spans="1:11" s="33" customFormat="1" ht="11.25" customHeight="1">
      <c r="A63" s="35" t="s">
        <v>49</v>
      </c>
      <c r="B63" s="29"/>
      <c r="C63" s="30">
        <v>8823</v>
      </c>
      <c r="D63" s="30">
        <v>8561</v>
      </c>
      <c r="E63" s="30">
        <v>8307</v>
      </c>
      <c r="F63" s="31"/>
      <c r="G63" s="31"/>
      <c r="H63" s="143">
        <v>17.43</v>
      </c>
      <c r="I63" s="143">
        <v>23.656</v>
      </c>
      <c r="J63" s="143"/>
      <c r="K63" s="32"/>
    </row>
    <row r="64" spans="1:11" s="42" customFormat="1" ht="11.25" customHeight="1">
      <c r="A64" s="36" t="s">
        <v>50</v>
      </c>
      <c r="B64" s="37"/>
      <c r="C64" s="38">
        <v>14751</v>
      </c>
      <c r="D64" s="38">
        <v>14261</v>
      </c>
      <c r="E64" s="38">
        <v>14537</v>
      </c>
      <c r="F64" s="39">
        <v>101.93534815230349</v>
      </c>
      <c r="G64" s="40"/>
      <c r="H64" s="144">
        <v>26.342</v>
      </c>
      <c r="I64" s="145">
        <v>32.022999999999996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51</v>
      </c>
      <c r="B66" s="37"/>
      <c r="C66" s="38">
        <v>21879</v>
      </c>
      <c r="D66" s="38">
        <v>21096</v>
      </c>
      <c r="E66" s="38">
        <v>20180</v>
      </c>
      <c r="F66" s="39">
        <v>95.65794463405385</v>
      </c>
      <c r="G66" s="40"/>
      <c r="H66" s="144">
        <v>24.965</v>
      </c>
      <c r="I66" s="145">
        <v>28.161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52</v>
      </c>
      <c r="B68" s="29"/>
      <c r="C68" s="30">
        <v>56097</v>
      </c>
      <c r="D68" s="30">
        <v>55920</v>
      </c>
      <c r="E68" s="30">
        <v>55000</v>
      </c>
      <c r="F68" s="31"/>
      <c r="G68" s="31"/>
      <c r="H68" s="143">
        <v>120.404</v>
      </c>
      <c r="I68" s="143">
        <v>232.5</v>
      </c>
      <c r="J68" s="143"/>
      <c r="K68" s="32"/>
    </row>
    <row r="69" spans="1:11" s="33" customFormat="1" ht="11.25" customHeight="1">
      <c r="A69" s="35" t="s">
        <v>53</v>
      </c>
      <c r="B69" s="29"/>
      <c r="C69" s="30">
        <v>823</v>
      </c>
      <c r="D69" s="30">
        <v>770</v>
      </c>
      <c r="E69" s="30">
        <v>800</v>
      </c>
      <c r="F69" s="31"/>
      <c r="G69" s="31"/>
      <c r="H69" s="143">
        <v>1.622</v>
      </c>
      <c r="I69" s="143">
        <v>2.45</v>
      </c>
      <c r="J69" s="143"/>
      <c r="K69" s="32"/>
    </row>
    <row r="70" spans="1:11" s="42" customFormat="1" ht="11.25" customHeight="1">
      <c r="A70" s="36" t="s">
        <v>54</v>
      </c>
      <c r="B70" s="37"/>
      <c r="C70" s="38">
        <v>56920</v>
      </c>
      <c r="D70" s="38">
        <v>56690</v>
      </c>
      <c r="E70" s="38">
        <v>55800</v>
      </c>
      <c r="F70" s="39">
        <v>98.43005821132475</v>
      </c>
      <c r="G70" s="40"/>
      <c r="H70" s="144">
        <v>122.026</v>
      </c>
      <c r="I70" s="145">
        <v>234.95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55</v>
      </c>
      <c r="B72" s="29"/>
      <c r="C72" s="30">
        <v>8816</v>
      </c>
      <c r="D72" s="30">
        <v>8200</v>
      </c>
      <c r="E72" s="30">
        <v>8409</v>
      </c>
      <c r="F72" s="31"/>
      <c r="G72" s="31"/>
      <c r="H72" s="143">
        <v>13.818</v>
      </c>
      <c r="I72" s="143">
        <v>15.235</v>
      </c>
      <c r="J72" s="143"/>
      <c r="K72" s="32"/>
    </row>
    <row r="73" spans="1:11" s="33" customFormat="1" ht="11.25" customHeight="1">
      <c r="A73" s="35" t="s">
        <v>56</v>
      </c>
      <c r="B73" s="29"/>
      <c r="C73" s="30">
        <v>9262</v>
      </c>
      <c r="D73" s="30">
        <v>9765</v>
      </c>
      <c r="E73" s="30">
        <v>9749</v>
      </c>
      <c r="F73" s="31"/>
      <c r="G73" s="31"/>
      <c r="H73" s="143">
        <v>27.54</v>
      </c>
      <c r="I73" s="143">
        <v>51.708</v>
      </c>
      <c r="J73" s="143"/>
      <c r="K73" s="32"/>
    </row>
    <row r="74" spans="1:11" s="33" customFormat="1" ht="11.25" customHeight="1">
      <c r="A74" s="35" t="s">
        <v>57</v>
      </c>
      <c r="B74" s="29"/>
      <c r="C74" s="30">
        <v>14470</v>
      </c>
      <c r="D74" s="30">
        <v>18589</v>
      </c>
      <c r="E74" s="30">
        <v>18500</v>
      </c>
      <c r="F74" s="31"/>
      <c r="G74" s="31"/>
      <c r="H74" s="143">
        <v>24.357</v>
      </c>
      <c r="I74" s="143">
        <v>80.502</v>
      </c>
      <c r="J74" s="143"/>
      <c r="K74" s="32"/>
    </row>
    <row r="75" spans="1:11" s="33" customFormat="1" ht="11.25" customHeight="1">
      <c r="A75" s="35" t="s">
        <v>58</v>
      </c>
      <c r="B75" s="29"/>
      <c r="C75" s="30">
        <v>44320</v>
      </c>
      <c r="D75" s="30">
        <v>42230</v>
      </c>
      <c r="E75" s="30">
        <v>42230</v>
      </c>
      <c r="F75" s="31"/>
      <c r="G75" s="31"/>
      <c r="H75" s="143">
        <v>65.502</v>
      </c>
      <c r="I75" s="143">
        <v>62.198</v>
      </c>
      <c r="J75" s="143"/>
      <c r="K75" s="32"/>
    </row>
    <row r="76" spans="1:11" s="33" customFormat="1" ht="11.25" customHeight="1">
      <c r="A76" s="35" t="s">
        <v>59</v>
      </c>
      <c r="B76" s="29"/>
      <c r="C76" s="30">
        <v>1380</v>
      </c>
      <c r="D76" s="30">
        <v>1289</v>
      </c>
      <c r="E76" s="30">
        <v>1289</v>
      </c>
      <c r="F76" s="31"/>
      <c r="G76" s="31"/>
      <c r="H76" s="143">
        <v>5.35</v>
      </c>
      <c r="I76" s="143">
        <v>4.995</v>
      </c>
      <c r="J76" s="143"/>
      <c r="K76" s="32"/>
    </row>
    <row r="77" spans="1:11" s="33" customFormat="1" ht="11.25" customHeight="1">
      <c r="A77" s="35" t="s">
        <v>60</v>
      </c>
      <c r="B77" s="29"/>
      <c r="C77" s="30">
        <v>7848</v>
      </c>
      <c r="D77" s="30">
        <v>7098</v>
      </c>
      <c r="E77" s="30">
        <v>7098</v>
      </c>
      <c r="F77" s="31"/>
      <c r="G77" s="31"/>
      <c r="H77" s="143">
        <v>17.825</v>
      </c>
      <c r="I77" s="143">
        <v>25.6</v>
      </c>
      <c r="J77" s="143"/>
      <c r="K77" s="32"/>
    </row>
    <row r="78" spans="1:11" s="33" customFormat="1" ht="11.25" customHeight="1">
      <c r="A78" s="35" t="s">
        <v>61</v>
      </c>
      <c r="B78" s="29"/>
      <c r="C78" s="30">
        <v>12804</v>
      </c>
      <c r="D78" s="30">
        <v>13276</v>
      </c>
      <c r="E78" s="30">
        <v>13220</v>
      </c>
      <c r="F78" s="31"/>
      <c r="G78" s="31"/>
      <c r="H78" s="143">
        <v>33.612</v>
      </c>
      <c r="I78" s="143">
        <v>54.526</v>
      </c>
      <c r="J78" s="143"/>
      <c r="K78" s="32"/>
    </row>
    <row r="79" spans="1:11" s="33" customFormat="1" ht="11.25" customHeight="1">
      <c r="A79" s="35" t="s">
        <v>62</v>
      </c>
      <c r="B79" s="29"/>
      <c r="C79" s="30">
        <v>22196</v>
      </c>
      <c r="D79" s="30">
        <v>24228</v>
      </c>
      <c r="E79" s="30">
        <v>22055</v>
      </c>
      <c r="F79" s="31"/>
      <c r="G79" s="31"/>
      <c r="H79" s="143">
        <v>50.764</v>
      </c>
      <c r="I79" s="143">
        <v>103.481</v>
      </c>
      <c r="J79" s="143"/>
      <c r="K79" s="32"/>
    </row>
    <row r="80" spans="1:11" s="42" customFormat="1" ht="11.25" customHeight="1">
      <c r="A80" s="43" t="s">
        <v>63</v>
      </c>
      <c r="B80" s="37"/>
      <c r="C80" s="38">
        <v>121096</v>
      </c>
      <c r="D80" s="38">
        <v>124675</v>
      </c>
      <c r="E80" s="38">
        <v>122550</v>
      </c>
      <c r="F80" s="39">
        <v>98.29556847804291</v>
      </c>
      <c r="G80" s="40"/>
      <c r="H80" s="144">
        <v>238.76799999999997</v>
      </c>
      <c r="I80" s="145">
        <v>398.245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64</v>
      </c>
      <c r="B82" s="29"/>
      <c r="C82" s="30">
        <v>122</v>
      </c>
      <c r="D82" s="30">
        <v>122</v>
      </c>
      <c r="E82" s="30">
        <v>122</v>
      </c>
      <c r="F82" s="31"/>
      <c r="G82" s="31"/>
      <c r="H82" s="143">
        <v>0.192</v>
      </c>
      <c r="I82" s="143">
        <v>0.192</v>
      </c>
      <c r="J82" s="143"/>
      <c r="K82" s="32"/>
    </row>
    <row r="83" spans="1:11" s="33" customFormat="1" ht="11.25" customHeight="1">
      <c r="A83" s="35" t="s">
        <v>65</v>
      </c>
      <c r="B83" s="29"/>
      <c r="C83" s="30">
        <v>52</v>
      </c>
      <c r="D83" s="30">
        <v>50</v>
      </c>
      <c r="E83" s="30">
        <v>50</v>
      </c>
      <c r="F83" s="31"/>
      <c r="G83" s="31"/>
      <c r="H83" s="143">
        <v>0.052</v>
      </c>
      <c r="I83" s="143">
        <v>0.05</v>
      </c>
      <c r="J83" s="143"/>
      <c r="K83" s="32"/>
    </row>
    <row r="84" spans="1:11" s="42" customFormat="1" ht="11.25" customHeight="1">
      <c r="A84" s="36" t="s">
        <v>66</v>
      </c>
      <c r="B84" s="37"/>
      <c r="C84" s="38">
        <v>174</v>
      </c>
      <c r="D84" s="38">
        <v>172</v>
      </c>
      <c r="E84" s="38">
        <v>172</v>
      </c>
      <c r="F84" s="39">
        <v>100</v>
      </c>
      <c r="G84" s="40"/>
      <c r="H84" s="144">
        <v>0.244</v>
      </c>
      <c r="I84" s="145">
        <v>0.242</v>
      </c>
      <c r="J84" s="14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6"/>
      <c r="I86" s="147"/>
      <c r="J86" s="147"/>
      <c r="K86" s="50"/>
    </row>
    <row r="87" spans="1:11" s="42" customFormat="1" ht="11.25" customHeight="1">
      <c r="A87" s="51" t="s">
        <v>67</v>
      </c>
      <c r="B87" s="52"/>
      <c r="C87" s="53">
        <v>2597527</v>
      </c>
      <c r="D87" s="53">
        <v>2562169</v>
      </c>
      <c r="E87" s="53">
        <v>2590846</v>
      </c>
      <c r="F87" s="54">
        <f>IF(D87&gt;0,100*E87/D87,0)</f>
        <v>101.11924701298001</v>
      </c>
      <c r="G87" s="40"/>
      <c r="H87" s="148">
        <v>5785.9439999999995</v>
      </c>
      <c r="I87" s="149">
        <v>8993.894</v>
      </c>
      <c r="J87" s="14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2019-03-07T11:57:25Z</cp:lastPrinted>
  <dcterms:created xsi:type="dcterms:W3CDTF">2019-03-05T12:37:35Z</dcterms:created>
  <dcterms:modified xsi:type="dcterms:W3CDTF">2019-03-11T09:39:12Z</dcterms:modified>
  <cp:category/>
  <cp:version/>
  <cp:contentType/>
  <cp:contentStatus/>
</cp:coreProperties>
</file>